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DieseArbeitsmappe" defaultThemeVersion="124226"/>
  <mc:AlternateContent xmlns:mc="http://schemas.openxmlformats.org/markup-compatibility/2006">
    <mc:Choice Requires="x15">
      <x15ac:absPath xmlns:x15ac="http://schemas.microsoft.com/office/spreadsheetml/2010/11/ac" url="C:\_prg\QIC\Translation\"/>
    </mc:Choice>
  </mc:AlternateContent>
  <xr:revisionPtr revIDLastSave="0" documentId="13_ncr:1_{A01EE87B-1C2F-4EB9-97A4-EB151D6ACA4C}" xr6:coauthVersionLast="47" xr6:coauthVersionMax="47" xr10:uidLastSave="{00000000-0000-0000-0000-000000000000}"/>
  <bookViews>
    <workbookView xWindow="-120" yWindow="-120" windowWidth="29040" windowHeight="15720" activeTab="1" xr2:uid="{00000000-000D-0000-FFFF-FFFF00000000}"/>
  </bookViews>
  <sheets>
    <sheet name="Anleitung-Instructions" sheetId="8" r:id="rId1"/>
    <sheet name="Main" sheetId="9" r:id="rId2"/>
    <sheet name="Exiv2" sheetId="1" r:id="rId3"/>
    <sheet name="InternalDefined" sheetId="5" r:id="rId4"/>
    <sheet name="PrefixTranslation" sheetId="7" r:id="rId5"/>
  </sheets>
  <definedNames>
    <definedName name="_xlnm._FilterDatabase" localSheetId="2" hidden="1">Exiv2!$A$3:$R$4404</definedName>
    <definedName name="_xlnm._FilterDatabase" localSheetId="4" hidden="1">PrefixTranslation!$A$1:$B$1</definedName>
    <definedName name="Ausnahmen">#REF!</definedName>
    <definedName name="OutputPath">Main!$C$1:$C$6</definedName>
    <definedName name="PrefixUebersetzung">PrefixTranslation!$1:$1048576</definedName>
  </definedNames>
  <calcPr calcId="191029"/>
</workbook>
</file>

<file path=xl/calcChain.xml><?xml version="1.0" encoding="utf-8"?>
<calcChain xmlns="http://schemas.openxmlformats.org/spreadsheetml/2006/main">
  <c r="O9" i="1" l="1"/>
  <c r="E9" i="1"/>
  <c r="A9" i="1" s="1"/>
  <c r="C9" i="1"/>
  <c r="D9" i="1" s="1"/>
  <c r="B9" i="1"/>
  <c r="O8" i="1"/>
  <c r="E8" i="1"/>
  <c r="A8" i="1" s="1"/>
  <c r="C8" i="1"/>
  <c r="D8" i="1" s="1"/>
  <c r="B8" i="1"/>
  <c r="O3879" i="1"/>
  <c r="E3879" i="1"/>
  <c r="A3879" i="1" s="1"/>
  <c r="C3879" i="1"/>
  <c r="D3879" i="1" s="1"/>
  <c r="B3879" i="1"/>
  <c r="O4404" i="1"/>
  <c r="E4404" i="1"/>
  <c r="C4404" i="1"/>
  <c r="D4404" i="1" s="1"/>
  <c r="B4404" i="1"/>
  <c r="A4404" i="1"/>
  <c r="O4403" i="1"/>
  <c r="E4403" i="1"/>
  <c r="A4403" i="1" s="1"/>
  <c r="C4403" i="1"/>
  <c r="D4403" i="1" s="1"/>
  <c r="B4403" i="1"/>
  <c r="O4402" i="1"/>
  <c r="E4402" i="1"/>
  <c r="A4402" i="1" s="1"/>
  <c r="C4402" i="1"/>
  <c r="D4402" i="1" s="1"/>
  <c r="B4402" i="1"/>
  <c r="O4401" i="1"/>
  <c r="E4401" i="1"/>
  <c r="A4401" i="1" s="1"/>
  <c r="C4401" i="1"/>
  <c r="D4401" i="1" s="1"/>
  <c r="B4401" i="1"/>
  <c r="O4400" i="1"/>
  <c r="E4400" i="1"/>
  <c r="A4400" i="1" s="1"/>
  <c r="C4400" i="1"/>
  <c r="D4400" i="1" s="1"/>
  <c r="B4400" i="1"/>
  <c r="O4399" i="1"/>
  <c r="E4399" i="1"/>
  <c r="A4399" i="1" s="1"/>
  <c r="C4399" i="1"/>
  <c r="D4399" i="1" s="1"/>
  <c r="B4399" i="1"/>
  <c r="O4398" i="1"/>
  <c r="E4398" i="1"/>
  <c r="A4398" i="1" s="1"/>
  <c r="C4398" i="1"/>
  <c r="D4398" i="1" s="1"/>
  <c r="B4398" i="1"/>
  <c r="O4397" i="1"/>
  <c r="E4397" i="1"/>
  <c r="A4397" i="1" s="1"/>
  <c r="C4397" i="1"/>
  <c r="D4397" i="1" s="1"/>
  <c r="B4397" i="1"/>
  <c r="O4396" i="1"/>
  <c r="E4396" i="1"/>
  <c r="A4396" i="1" s="1"/>
  <c r="C4396" i="1"/>
  <c r="D4396" i="1" s="1"/>
  <c r="B4396" i="1"/>
  <c r="O4395" i="1"/>
  <c r="E4395" i="1"/>
  <c r="A4395" i="1" s="1"/>
  <c r="C4395" i="1"/>
  <c r="D4395" i="1" s="1"/>
  <c r="B4395" i="1"/>
  <c r="O4394" i="1"/>
  <c r="E4394" i="1"/>
  <c r="A4394" i="1" s="1"/>
  <c r="C4394" i="1"/>
  <c r="D4394" i="1" s="1"/>
  <c r="B4394" i="1"/>
  <c r="O4393" i="1"/>
  <c r="E4393" i="1"/>
  <c r="A4393" i="1" s="1"/>
  <c r="C4393" i="1"/>
  <c r="D4393" i="1" s="1"/>
  <c r="B4393" i="1"/>
  <c r="O4392" i="1"/>
  <c r="E4392" i="1"/>
  <c r="A4392" i="1" s="1"/>
  <c r="C4392" i="1"/>
  <c r="D4392" i="1" s="1"/>
  <c r="B4392" i="1"/>
  <c r="O4391" i="1"/>
  <c r="E4391" i="1"/>
  <c r="C4391" i="1"/>
  <c r="D4391" i="1" s="1"/>
  <c r="B4391" i="1"/>
  <c r="A4391" i="1"/>
  <c r="O4390" i="1"/>
  <c r="E4390" i="1"/>
  <c r="C4390" i="1"/>
  <c r="D4390" i="1" s="1"/>
  <c r="B4390" i="1"/>
  <c r="A4390" i="1"/>
  <c r="O4389" i="1"/>
  <c r="E4389" i="1"/>
  <c r="C4389" i="1"/>
  <c r="D4389" i="1" s="1"/>
  <c r="B4389" i="1"/>
  <c r="A4389" i="1"/>
  <c r="O4388" i="1"/>
  <c r="E4388" i="1"/>
  <c r="C4388" i="1"/>
  <c r="D4388" i="1" s="1"/>
  <c r="B4388" i="1"/>
  <c r="A4388" i="1"/>
  <c r="O4387" i="1"/>
  <c r="E4387" i="1"/>
  <c r="A4387" i="1" s="1"/>
  <c r="C4387" i="1"/>
  <c r="D4387" i="1" s="1"/>
  <c r="B4387" i="1"/>
  <c r="O4386" i="1"/>
  <c r="E4386" i="1"/>
  <c r="C4386" i="1"/>
  <c r="D4386" i="1" s="1"/>
  <c r="B4386" i="1"/>
  <c r="A4386" i="1"/>
  <c r="O4385" i="1"/>
  <c r="E4385" i="1"/>
  <c r="C4385" i="1"/>
  <c r="D4385" i="1" s="1"/>
  <c r="B4385" i="1"/>
  <c r="A4385" i="1"/>
  <c r="O4384" i="1"/>
  <c r="E4384" i="1"/>
  <c r="C4384" i="1"/>
  <c r="D4384" i="1" s="1"/>
  <c r="B4384" i="1"/>
  <c r="A4384" i="1"/>
  <c r="O4383" i="1"/>
  <c r="E4383" i="1"/>
  <c r="A4383" i="1" s="1"/>
  <c r="C4383" i="1"/>
  <c r="D4383" i="1" s="1"/>
  <c r="B4383" i="1"/>
  <c r="O4382" i="1"/>
  <c r="E4382" i="1"/>
  <c r="C4382" i="1"/>
  <c r="D4382" i="1" s="1"/>
  <c r="B4382" i="1"/>
  <c r="A4382" i="1"/>
  <c r="O4381" i="1"/>
  <c r="E4381" i="1"/>
  <c r="A4381" i="1" s="1"/>
  <c r="C4381" i="1"/>
  <c r="D4381" i="1" s="1"/>
  <c r="B4381" i="1"/>
  <c r="O4380" i="1"/>
  <c r="E4380" i="1"/>
  <c r="A4380" i="1" s="1"/>
  <c r="C4380" i="1"/>
  <c r="D4380" i="1" s="1"/>
  <c r="B4380" i="1"/>
  <c r="O4379" i="1"/>
  <c r="E4379" i="1"/>
  <c r="A4379" i="1" s="1"/>
  <c r="C4379" i="1"/>
  <c r="D4379" i="1" s="1"/>
  <c r="B4379" i="1"/>
  <c r="E4378" i="1"/>
  <c r="C4378" i="1"/>
  <c r="D4378" i="1" s="1"/>
  <c r="B4378" i="1"/>
  <c r="A4378" i="1"/>
  <c r="O4377" i="1"/>
  <c r="E4377" i="1"/>
  <c r="A4377" i="1" s="1"/>
  <c r="C4377" i="1"/>
  <c r="D4377" i="1" s="1"/>
  <c r="B4377" i="1"/>
  <c r="O4376" i="1"/>
  <c r="E4376" i="1"/>
  <c r="A4376" i="1" s="1"/>
  <c r="C4376" i="1"/>
  <c r="D4376" i="1" s="1"/>
  <c r="B4376" i="1"/>
  <c r="E4375" i="1"/>
  <c r="A4375" i="1" s="1"/>
  <c r="C4375" i="1"/>
  <c r="D4375" i="1" s="1"/>
  <c r="B4375" i="1"/>
  <c r="O4374" i="1"/>
  <c r="E4374" i="1"/>
  <c r="A4374" i="1" s="1"/>
  <c r="C4374" i="1"/>
  <c r="D4374" i="1" s="1"/>
  <c r="B4374" i="1"/>
  <c r="O4373" i="1"/>
  <c r="E4373" i="1"/>
  <c r="A4373" i="1" s="1"/>
  <c r="C4373" i="1"/>
  <c r="D4373" i="1" s="1"/>
  <c r="B4373" i="1"/>
  <c r="E4372" i="1"/>
  <c r="A4372" i="1" s="1"/>
  <c r="C4372" i="1"/>
  <c r="D4372" i="1" s="1"/>
  <c r="B4372" i="1"/>
  <c r="O4371" i="1"/>
  <c r="E4371" i="1"/>
  <c r="A4371" i="1" s="1"/>
  <c r="C4371" i="1"/>
  <c r="D4371" i="1" s="1"/>
  <c r="B4371" i="1"/>
  <c r="O4370" i="1"/>
  <c r="E4370" i="1"/>
  <c r="A4370" i="1" s="1"/>
  <c r="C4370" i="1"/>
  <c r="D4370" i="1" s="1"/>
  <c r="B4370" i="1"/>
  <c r="O4369" i="1"/>
  <c r="E4369" i="1"/>
  <c r="A4369" i="1" s="1"/>
  <c r="C4369" i="1"/>
  <c r="D4369" i="1" s="1"/>
  <c r="B4369" i="1"/>
  <c r="E4368" i="1"/>
  <c r="A4368" i="1" s="1"/>
  <c r="C4368" i="1"/>
  <c r="D4368" i="1" s="1"/>
  <c r="B4368" i="1"/>
  <c r="O4367" i="1"/>
  <c r="E4367" i="1"/>
  <c r="C4367" i="1"/>
  <c r="D4367" i="1" s="1"/>
  <c r="B4367" i="1"/>
  <c r="A4367" i="1"/>
  <c r="O4366" i="1"/>
  <c r="E4366" i="1"/>
  <c r="C4366" i="1"/>
  <c r="D4366" i="1" s="1"/>
  <c r="B4366" i="1"/>
  <c r="A4366" i="1"/>
  <c r="O4365" i="1"/>
  <c r="E4365" i="1"/>
  <c r="A4365" i="1" s="1"/>
  <c r="C4365" i="1"/>
  <c r="D4365" i="1" s="1"/>
  <c r="B4365" i="1"/>
  <c r="O4364" i="1"/>
  <c r="E4364" i="1"/>
  <c r="A4364" i="1" s="1"/>
  <c r="C4364" i="1"/>
  <c r="D4364" i="1" s="1"/>
  <c r="B4364" i="1"/>
  <c r="E4363" i="1"/>
  <c r="C4363" i="1"/>
  <c r="D4363" i="1" s="1"/>
  <c r="B4363" i="1"/>
  <c r="A4363" i="1"/>
  <c r="O4362" i="1"/>
  <c r="E4362" i="1"/>
  <c r="A4362" i="1" s="1"/>
  <c r="C4362" i="1"/>
  <c r="D4362" i="1" s="1"/>
  <c r="B4362" i="1"/>
  <c r="O4361" i="1"/>
  <c r="E4361" i="1"/>
  <c r="C4361" i="1"/>
  <c r="D4361" i="1" s="1"/>
  <c r="B4361" i="1"/>
  <c r="A4361" i="1"/>
  <c r="O4360" i="1"/>
  <c r="E4360" i="1"/>
  <c r="A4360" i="1" s="1"/>
  <c r="C4360" i="1"/>
  <c r="D4360" i="1" s="1"/>
  <c r="B4360" i="1"/>
  <c r="E4359" i="1"/>
  <c r="C4359" i="1"/>
  <c r="D4359" i="1" s="1"/>
  <c r="B4359" i="1"/>
  <c r="A4359" i="1"/>
  <c r="O4358" i="1"/>
  <c r="E4358" i="1"/>
  <c r="C4358" i="1"/>
  <c r="D4358" i="1" s="1"/>
  <c r="B4358" i="1"/>
  <c r="A4358" i="1"/>
  <c r="O4357" i="1"/>
  <c r="E4357" i="1"/>
  <c r="A4357" i="1" s="1"/>
  <c r="C4357" i="1"/>
  <c r="D4357" i="1" s="1"/>
  <c r="B4357" i="1"/>
  <c r="E4356" i="1"/>
  <c r="C4356" i="1"/>
  <c r="D4356" i="1" s="1"/>
  <c r="B4356" i="1"/>
  <c r="A4356" i="1"/>
  <c r="O4355" i="1"/>
  <c r="E4355" i="1"/>
  <c r="A4355" i="1" s="1"/>
  <c r="C4355" i="1"/>
  <c r="D4355" i="1" s="1"/>
  <c r="B4355" i="1"/>
  <c r="O4354" i="1"/>
  <c r="E4354" i="1"/>
  <c r="C4354" i="1"/>
  <c r="D4354" i="1" s="1"/>
  <c r="B4354" i="1"/>
  <c r="A4354" i="1"/>
  <c r="O4353" i="1"/>
  <c r="E4353" i="1"/>
  <c r="A4353" i="1" s="1"/>
  <c r="C4353" i="1"/>
  <c r="D4353" i="1" s="1"/>
  <c r="B4353" i="1"/>
  <c r="O4352" i="1"/>
  <c r="E4352" i="1"/>
  <c r="A4352" i="1" s="1"/>
  <c r="C4352" i="1"/>
  <c r="D4352" i="1" s="1"/>
  <c r="B4352" i="1"/>
  <c r="O4351" i="1"/>
  <c r="E4351" i="1"/>
  <c r="A4351" i="1" s="1"/>
  <c r="C4351" i="1"/>
  <c r="D4351" i="1" s="1"/>
  <c r="B4351" i="1"/>
  <c r="O4350" i="1"/>
  <c r="E4350" i="1"/>
  <c r="C4350" i="1"/>
  <c r="D4350" i="1" s="1"/>
  <c r="B4350" i="1"/>
  <c r="A4350" i="1"/>
  <c r="O4349" i="1"/>
  <c r="E4349" i="1"/>
  <c r="A4349" i="1" s="1"/>
  <c r="C4349" i="1"/>
  <c r="D4349" i="1" s="1"/>
  <c r="B4349" i="1"/>
  <c r="E4348" i="1"/>
  <c r="C4348" i="1"/>
  <c r="D4348" i="1" s="1"/>
  <c r="B4348" i="1"/>
  <c r="A4348" i="1"/>
  <c r="O4347" i="1"/>
  <c r="E4347" i="1"/>
  <c r="A4347" i="1" s="1"/>
  <c r="C4347" i="1"/>
  <c r="D4347" i="1" s="1"/>
  <c r="B4347" i="1"/>
  <c r="O4346" i="1"/>
  <c r="E4346" i="1"/>
  <c r="C4346" i="1"/>
  <c r="D4346" i="1" s="1"/>
  <c r="B4346" i="1"/>
  <c r="A4346" i="1"/>
  <c r="E4345" i="1"/>
  <c r="C4345" i="1"/>
  <c r="D4345" i="1" s="1"/>
  <c r="B4345" i="1"/>
  <c r="A4345" i="1"/>
  <c r="O4344" i="1"/>
  <c r="E4344" i="1"/>
  <c r="A4344" i="1" s="1"/>
  <c r="C4344" i="1"/>
  <c r="D4344" i="1" s="1"/>
  <c r="B4344" i="1"/>
  <c r="O4343" i="1"/>
  <c r="E4343" i="1"/>
  <c r="A4343" i="1" s="1"/>
  <c r="C4343" i="1"/>
  <c r="D4343" i="1" s="1"/>
  <c r="B4343" i="1"/>
  <c r="O4342" i="1"/>
  <c r="E4342" i="1"/>
  <c r="C4342" i="1"/>
  <c r="D4342" i="1" s="1"/>
  <c r="B4342" i="1"/>
  <c r="A4342" i="1"/>
  <c r="E4341" i="1"/>
  <c r="C4341" i="1"/>
  <c r="D4341" i="1" s="1"/>
  <c r="B4341" i="1"/>
  <c r="A4341" i="1"/>
  <c r="O4340" i="1"/>
  <c r="E4340" i="1"/>
  <c r="A4340" i="1" s="1"/>
  <c r="C4340" i="1"/>
  <c r="D4340" i="1" s="1"/>
  <c r="B4340" i="1"/>
  <c r="O4339" i="1"/>
  <c r="E4339" i="1"/>
  <c r="A4339" i="1" s="1"/>
  <c r="C4339" i="1"/>
  <c r="D4339" i="1" s="1"/>
  <c r="B4339" i="1"/>
  <c r="O4338" i="1"/>
  <c r="E4338" i="1"/>
  <c r="A4338" i="1" s="1"/>
  <c r="C4338" i="1"/>
  <c r="D4338" i="1" s="1"/>
  <c r="B4338" i="1"/>
  <c r="O4337" i="1"/>
  <c r="E4337" i="1"/>
  <c r="A4337" i="1" s="1"/>
  <c r="C4337" i="1"/>
  <c r="D4337" i="1" s="1"/>
  <c r="B4337" i="1"/>
  <c r="O4336" i="1"/>
  <c r="E4336" i="1"/>
  <c r="A4336" i="1" s="1"/>
  <c r="C4336" i="1"/>
  <c r="D4336" i="1" s="1"/>
  <c r="B4336" i="1"/>
  <c r="O4335" i="1"/>
  <c r="E4335" i="1"/>
  <c r="A4335" i="1" s="1"/>
  <c r="C4335" i="1"/>
  <c r="D4335" i="1" s="1"/>
  <c r="B4335" i="1"/>
  <c r="E4334" i="1"/>
  <c r="C4334" i="1"/>
  <c r="D4334" i="1" s="1"/>
  <c r="B4334" i="1"/>
  <c r="A4334" i="1"/>
  <c r="O4333" i="1"/>
  <c r="E4333" i="1"/>
  <c r="A4333" i="1" s="1"/>
  <c r="C4333" i="1"/>
  <c r="D4333" i="1" s="1"/>
  <c r="B4333" i="1"/>
  <c r="O4332" i="1"/>
  <c r="E4332" i="1"/>
  <c r="A4332" i="1" s="1"/>
  <c r="C4332" i="1"/>
  <c r="D4332" i="1" s="1"/>
  <c r="B4332" i="1"/>
  <c r="O4331" i="1"/>
  <c r="E4331" i="1"/>
  <c r="A4331" i="1" s="1"/>
  <c r="C4331" i="1"/>
  <c r="D4331" i="1" s="1"/>
  <c r="B4331" i="1"/>
  <c r="O4330" i="1"/>
  <c r="E4330" i="1"/>
  <c r="A4330" i="1" s="1"/>
  <c r="C4330" i="1"/>
  <c r="D4330" i="1" s="1"/>
  <c r="B4330" i="1"/>
  <c r="O4329" i="1"/>
  <c r="E4329" i="1"/>
  <c r="A4329" i="1" s="1"/>
  <c r="C4329" i="1"/>
  <c r="D4329" i="1" s="1"/>
  <c r="B4329" i="1"/>
  <c r="O4328" i="1"/>
  <c r="E4328" i="1"/>
  <c r="A4328" i="1" s="1"/>
  <c r="C4328" i="1"/>
  <c r="D4328" i="1" s="1"/>
  <c r="B4328" i="1"/>
  <c r="E4327" i="1"/>
  <c r="C4327" i="1"/>
  <c r="D4327" i="1" s="1"/>
  <c r="B4327" i="1"/>
  <c r="A4327" i="1"/>
  <c r="E4326" i="1"/>
  <c r="C4326" i="1"/>
  <c r="D4326" i="1" s="1"/>
  <c r="B4326" i="1"/>
  <c r="A4326" i="1"/>
  <c r="E4325" i="1"/>
  <c r="C4325" i="1"/>
  <c r="D4325" i="1" s="1"/>
  <c r="B4325" i="1"/>
  <c r="A4325" i="1"/>
  <c r="E4324" i="1"/>
  <c r="C4324" i="1"/>
  <c r="D4324" i="1" s="1"/>
  <c r="B4324" i="1"/>
  <c r="A4324" i="1"/>
  <c r="O4323" i="1"/>
  <c r="E4323" i="1"/>
  <c r="A4323" i="1" s="1"/>
  <c r="C4323" i="1"/>
  <c r="D4323" i="1" s="1"/>
  <c r="B4323" i="1"/>
  <c r="O4322" i="1"/>
  <c r="E4322" i="1"/>
  <c r="A4322" i="1" s="1"/>
  <c r="C4322" i="1"/>
  <c r="D4322" i="1" s="1"/>
  <c r="B4322" i="1"/>
  <c r="E4321" i="1"/>
  <c r="C4321" i="1"/>
  <c r="D4321" i="1" s="1"/>
  <c r="B4321" i="1"/>
  <c r="A4321" i="1"/>
  <c r="E4320" i="1"/>
  <c r="C4320" i="1"/>
  <c r="D4320" i="1" s="1"/>
  <c r="B4320" i="1"/>
  <c r="A4320" i="1"/>
  <c r="O4319" i="1"/>
  <c r="E4319" i="1"/>
  <c r="A4319" i="1" s="1"/>
  <c r="C4319" i="1"/>
  <c r="D4319" i="1" s="1"/>
  <c r="B4319" i="1"/>
  <c r="E4318" i="1"/>
  <c r="C4318" i="1"/>
  <c r="D4318" i="1" s="1"/>
  <c r="B4318" i="1"/>
  <c r="A4318" i="1"/>
  <c r="E4317" i="1"/>
  <c r="C4317" i="1"/>
  <c r="D4317" i="1" s="1"/>
  <c r="B4317" i="1"/>
  <c r="A4317" i="1"/>
  <c r="O4316" i="1"/>
  <c r="E4316" i="1"/>
  <c r="A4316" i="1" s="1"/>
  <c r="C4316" i="1"/>
  <c r="D4316" i="1" s="1"/>
  <c r="B4316" i="1"/>
  <c r="O4315" i="1"/>
  <c r="E4315" i="1"/>
  <c r="A4315" i="1" s="1"/>
  <c r="C4315" i="1"/>
  <c r="D4315" i="1" s="1"/>
  <c r="B4315" i="1"/>
  <c r="E4314" i="1"/>
  <c r="C4314" i="1"/>
  <c r="D4314" i="1" s="1"/>
  <c r="B4314" i="1"/>
  <c r="A4314" i="1"/>
  <c r="E4313" i="1"/>
  <c r="C4313" i="1"/>
  <c r="D4313" i="1" s="1"/>
  <c r="B4313" i="1"/>
  <c r="A4313" i="1"/>
  <c r="O4312" i="1"/>
  <c r="E4312" i="1"/>
  <c r="A4312" i="1" s="1"/>
  <c r="C4312" i="1"/>
  <c r="D4312" i="1" s="1"/>
  <c r="B4312" i="1"/>
  <c r="O4311" i="1"/>
  <c r="E4311" i="1"/>
  <c r="C4311" i="1"/>
  <c r="D4311" i="1" s="1"/>
  <c r="B4311" i="1"/>
  <c r="A4311" i="1"/>
  <c r="O4310" i="1"/>
  <c r="E4310" i="1"/>
  <c r="A4310" i="1" s="1"/>
  <c r="C4310" i="1"/>
  <c r="D4310" i="1" s="1"/>
  <c r="B4310" i="1"/>
  <c r="O4309" i="1"/>
  <c r="E4309" i="1"/>
  <c r="A4309" i="1" s="1"/>
  <c r="C4309" i="1"/>
  <c r="D4309" i="1" s="1"/>
  <c r="B4309" i="1"/>
  <c r="O4308" i="1"/>
  <c r="E4308" i="1"/>
  <c r="A4308" i="1" s="1"/>
  <c r="C4308" i="1"/>
  <c r="D4308" i="1" s="1"/>
  <c r="B4308" i="1"/>
  <c r="E4307" i="1"/>
  <c r="A4307" i="1" s="1"/>
  <c r="C4307" i="1"/>
  <c r="D4307" i="1" s="1"/>
  <c r="B4307" i="1"/>
  <c r="O4306" i="1"/>
  <c r="E4306" i="1"/>
  <c r="A4306" i="1" s="1"/>
  <c r="C4306" i="1"/>
  <c r="D4306" i="1" s="1"/>
  <c r="B4306" i="1"/>
  <c r="E4305" i="1"/>
  <c r="C4305" i="1"/>
  <c r="D4305" i="1" s="1"/>
  <c r="B4305" i="1"/>
  <c r="A4305" i="1"/>
  <c r="O4304" i="1"/>
  <c r="E4304" i="1"/>
  <c r="A4304" i="1" s="1"/>
  <c r="C4304" i="1"/>
  <c r="D4304" i="1" s="1"/>
  <c r="B4304" i="1"/>
  <c r="O4303" i="1"/>
  <c r="E4303" i="1"/>
  <c r="A4303" i="1" s="1"/>
  <c r="C4303" i="1"/>
  <c r="D4303" i="1" s="1"/>
  <c r="B4303" i="1"/>
  <c r="E4302" i="1"/>
  <c r="C4302" i="1"/>
  <c r="D4302" i="1" s="1"/>
  <c r="B4302" i="1"/>
  <c r="A4302" i="1"/>
  <c r="O4301" i="1"/>
  <c r="E4301" i="1"/>
  <c r="A4301" i="1" s="1"/>
  <c r="C4301" i="1"/>
  <c r="D4301" i="1" s="1"/>
  <c r="B4301" i="1"/>
  <c r="O4300" i="1"/>
  <c r="E4300" i="1"/>
  <c r="A4300" i="1" s="1"/>
  <c r="C4300" i="1"/>
  <c r="D4300" i="1" s="1"/>
  <c r="B4300" i="1"/>
  <c r="O4299" i="1"/>
  <c r="E4299" i="1"/>
  <c r="A4299" i="1" s="1"/>
  <c r="C4299" i="1"/>
  <c r="D4299" i="1" s="1"/>
  <c r="B4299" i="1"/>
  <c r="E4298" i="1"/>
  <c r="C4298" i="1"/>
  <c r="D4298" i="1" s="1"/>
  <c r="B4298" i="1"/>
  <c r="A4298" i="1"/>
  <c r="O4297" i="1"/>
  <c r="E4297" i="1"/>
  <c r="A4297" i="1" s="1"/>
  <c r="C4297" i="1"/>
  <c r="D4297" i="1" s="1"/>
  <c r="B4297" i="1"/>
  <c r="O4296" i="1"/>
  <c r="E4296" i="1"/>
  <c r="A4296" i="1" s="1"/>
  <c r="C4296" i="1"/>
  <c r="D4296" i="1" s="1"/>
  <c r="B4296" i="1"/>
  <c r="O4295" i="1"/>
  <c r="E4295" i="1"/>
  <c r="A4295" i="1" s="1"/>
  <c r="C4295" i="1"/>
  <c r="D4295" i="1" s="1"/>
  <c r="B4295" i="1"/>
  <c r="O4294" i="1"/>
  <c r="E4294" i="1"/>
  <c r="A4294" i="1" s="1"/>
  <c r="C4294" i="1"/>
  <c r="D4294" i="1" s="1"/>
  <c r="B4294" i="1"/>
  <c r="E4293" i="1"/>
  <c r="C4293" i="1"/>
  <c r="D4293" i="1" s="1"/>
  <c r="B4293" i="1"/>
  <c r="A4293" i="1"/>
  <c r="O4292" i="1"/>
  <c r="E4292" i="1"/>
  <c r="A4292" i="1" s="1"/>
  <c r="C4292" i="1"/>
  <c r="D4292" i="1" s="1"/>
  <c r="B4292" i="1"/>
  <c r="O4291" i="1"/>
  <c r="E4291" i="1"/>
  <c r="A4291" i="1" s="1"/>
  <c r="C4291" i="1"/>
  <c r="D4291" i="1" s="1"/>
  <c r="B4291" i="1"/>
  <c r="E4290" i="1"/>
  <c r="C4290" i="1"/>
  <c r="D4290" i="1" s="1"/>
  <c r="B4290" i="1"/>
  <c r="A4290" i="1"/>
  <c r="O4289" i="1"/>
  <c r="E4289" i="1"/>
  <c r="A4289" i="1" s="1"/>
  <c r="C4289" i="1"/>
  <c r="D4289" i="1" s="1"/>
  <c r="B4289" i="1"/>
  <c r="E4288" i="1"/>
  <c r="C4288" i="1"/>
  <c r="D4288" i="1" s="1"/>
  <c r="B4288" i="1"/>
  <c r="A4288" i="1"/>
  <c r="E4287" i="1"/>
  <c r="C4287" i="1"/>
  <c r="D4287" i="1" s="1"/>
  <c r="B4287" i="1"/>
  <c r="A4287" i="1"/>
  <c r="E4286" i="1"/>
  <c r="C4286" i="1"/>
  <c r="D4286" i="1" s="1"/>
  <c r="B4286" i="1"/>
  <c r="A4286" i="1"/>
  <c r="O4285" i="1"/>
  <c r="E4285" i="1"/>
  <c r="A4285" i="1" s="1"/>
  <c r="C4285" i="1"/>
  <c r="D4285" i="1" s="1"/>
  <c r="B4285" i="1"/>
  <c r="O4284" i="1"/>
  <c r="E4284" i="1"/>
  <c r="C4284" i="1"/>
  <c r="D4284" i="1" s="1"/>
  <c r="B4284" i="1"/>
  <c r="A4284" i="1"/>
  <c r="E4283" i="1"/>
  <c r="C4283" i="1"/>
  <c r="D4283" i="1" s="1"/>
  <c r="B4283" i="1"/>
  <c r="A4283" i="1"/>
  <c r="O4282" i="1"/>
  <c r="E4282" i="1"/>
  <c r="A4282" i="1" s="1"/>
  <c r="C4282" i="1"/>
  <c r="D4282" i="1" s="1"/>
  <c r="B4282" i="1"/>
  <c r="E4281" i="1"/>
  <c r="A4281" i="1" s="1"/>
  <c r="C4281" i="1"/>
  <c r="D4281" i="1" s="1"/>
  <c r="B4281" i="1"/>
  <c r="E4280" i="1"/>
  <c r="C4280" i="1"/>
  <c r="D4280" i="1" s="1"/>
  <c r="B4280" i="1"/>
  <c r="A4280" i="1"/>
  <c r="E4279" i="1"/>
  <c r="C4279" i="1"/>
  <c r="D4279" i="1" s="1"/>
  <c r="B4279" i="1"/>
  <c r="A4279" i="1"/>
  <c r="O4278" i="1"/>
  <c r="E4278" i="1"/>
  <c r="A4278" i="1" s="1"/>
  <c r="C4278" i="1"/>
  <c r="D4278" i="1" s="1"/>
  <c r="B4278" i="1"/>
  <c r="O4277" i="1"/>
  <c r="E4277" i="1"/>
  <c r="A4277" i="1" s="1"/>
  <c r="C4277" i="1"/>
  <c r="D4277" i="1" s="1"/>
  <c r="B4277" i="1"/>
  <c r="O4276" i="1"/>
  <c r="E4276" i="1"/>
  <c r="A4276" i="1" s="1"/>
  <c r="C4276" i="1"/>
  <c r="D4276" i="1" s="1"/>
  <c r="B4276" i="1"/>
  <c r="E4275" i="1"/>
  <c r="C4275" i="1"/>
  <c r="D4275" i="1" s="1"/>
  <c r="B4275" i="1"/>
  <c r="A4275" i="1"/>
  <c r="E4274" i="1"/>
  <c r="C4274" i="1"/>
  <c r="D4274" i="1" s="1"/>
  <c r="B4274" i="1"/>
  <c r="A4274" i="1"/>
  <c r="O4273" i="1"/>
  <c r="E4273" i="1"/>
  <c r="A4273" i="1" s="1"/>
  <c r="C4273" i="1"/>
  <c r="D4273" i="1" s="1"/>
  <c r="B4273" i="1"/>
  <c r="O4272" i="1"/>
  <c r="E4272" i="1"/>
  <c r="A4272" i="1" s="1"/>
  <c r="C4272" i="1"/>
  <c r="D4272" i="1" s="1"/>
  <c r="B4272" i="1"/>
  <c r="O4271" i="1"/>
  <c r="E4271" i="1"/>
  <c r="A4271" i="1" s="1"/>
  <c r="C4271" i="1"/>
  <c r="D4271" i="1" s="1"/>
  <c r="B4271" i="1"/>
  <c r="E4270" i="1"/>
  <c r="C4270" i="1"/>
  <c r="D4270" i="1" s="1"/>
  <c r="B4270" i="1"/>
  <c r="A4270" i="1"/>
  <c r="E4269" i="1"/>
  <c r="C4269" i="1"/>
  <c r="D4269" i="1" s="1"/>
  <c r="B4269" i="1"/>
  <c r="A4269" i="1"/>
  <c r="E4268" i="1"/>
  <c r="C4268" i="1"/>
  <c r="D4268" i="1" s="1"/>
  <c r="B4268" i="1"/>
  <c r="A4268" i="1"/>
  <c r="E4267" i="1"/>
  <c r="A4267" i="1" s="1"/>
  <c r="C4267" i="1"/>
  <c r="D4267" i="1" s="1"/>
  <c r="B4267" i="1"/>
  <c r="E4266" i="1"/>
  <c r="A4266" i="1" s="1"/>
  <c r="C4266" i="1"/>
  <c r="D4266" i="1" s="1"/>
  <c r="B4266" i="1"/>
  <c r="O4265" i="1"/>
  <c r="E4265" i="1"/>
  <c r="C4265" i="1"/>
  <c r="D4265" i="1" s="1"/>
  <c r="B4265" i="1"/>
  <c r="A4265" i="1"/>
  <c r="E4264" i="1"/>
  <c r="C4264" i="1"/>
  <c r="D4264" i="1" s="1"/>
  <c r="B4264" i="1"/>
  <c r="A4264" i="1"/>
  <c r="E4263" i="1"/>
  <c r="C4263" i="1"/>
  <c r="D4263" i="1" s="1"/>
  <c r="B4263" i="1"/>
  <c r="O4262" i="1"/>
  <c r="E4262" i="1"/>
  <c r="A4262" i="1" s="1"/>
  <c r="C4262" i="1"/>
  <c r="D4262" i="1" s="1"/>
  <c r="B4262" i="1"/>
  <c r="E4261" i="1"/>
  <c r="C4261" i="1"/>
  <c r="D4261" i="1" s="1"/>
  <c r="B4261" i="1"/>
  <c r="A4261" i="1"/>
  <c r="E4260" i="1"/>
  <c r="C4260" i="1"/>
  <c r="D4260" i="1" s="1"/>
  <c r="B4260" i="1"/>
  <c r="A4260" i="1"/>
  <c r="E4259" i="1"/>
  <c r="C4259" i="1"/>
  <c r="D4259" i="1" s="1"/>
  <c r="B4259" i="1"/>
  <c r="A4259" i="1"/>
  <c r="E4258" i="1"/>
  <c r="C4258" i="1"/>
  <c r="D4258" i="1" s="1"/>
  <c r="B4258" i="1"/>
  <c r="A4258" i="1"/>
  <c r="E4257" i="1"/>
  <c r="C4257" i="1"/>
  <c r="D4257" i="1" s="1"/>
  <c r="B4257" i="1"/>
  <c r="A4257" i="1"/>
  <c r="E4256" i="1"/>
  <c r="C4256" i="1"/>
  <c r="D4256" i="1" s="1"/>
  <c r="B4256" i="1"/>
  <c r="A4256" i="1"/>
  <c r="E4255" i="1"/>
  <c r="C4255" i="1"/>
  <c r="D4255" i="1" s="1"/>
  <c r="B4255" i="1"/>
  <c r="A4255" i="1"/>
  <c r="E4254" i="1"/>
  <c r="C4254" i="1"/>
  <c r="D4254" i="1" s="1"/>
  <c r="B4254" i="1"/>
  <c r="A4254" i="1"/>
  <c r="E4253" i="1"/>
  <c r="C4253" i="1"/>
  <c r="D4253" i="1" s="1"/>
  <c r="B4253" i="1"/>
  <c r="A4253" i="1"/>
  <c r="O4252" i="1"/>
  <c r="E4252" i="1"/>
  <c r="A4252" i="1" s="1"/>
  <c r="C4252" i="1"/>
  <c r="D4252" i="1" s="1"/>
  <c r="B4252" i="1"/>
  <c r="O4251" i="1"/>
  <c r="E4251" i="1"/>
  <c r="A4251" i="1" s="1"/>
  <c r="C4251" i="1"/>
  <c r="D4251" i="1" s="1"/>
  <c r="B4251" i="1"/>
  <c r="E4250" i="1"/>
  <c r="A4250" i="1" s="1"/>
  <c r="C4250" i="1"/>
  <c r="D4250" i="1" s="1"/>
  <c r="B4250" i="1"/>
  <c r="E4249" i="1"/>
  <c r="C4249" i="1"/>
  <c r="D4249" i="1" s="1"/>
  <c r="B4249" i="1"/>
  <c r="A4249" i="1"/>
  <c r="E4248" i="1"/>
  <c r="C4248" i="1"/>
  <c r="D4248" i="1" s="1"/>
  <c r="B4248" i="1"/>
  <c r="A4248" i="1"/>
  <c r="O4247" i="1"/>
  <c r="E4247" i="1"/>
  <c r="A4247" i="1" s="1"/>
  <c r="C4247" i="1"/>
  <c r="D4247" i="1" s="1"/>
  <c r="B4247" i="1"/>
  <c r="E4246" i="1"/>
  <c r="C4246" i="1"/>
  <c r="D4246" i="1" s="1"/>
  <c r="B4246" i="1"/>
  <c r="A4246" i="1"/>
  <c r="O4245" i="1"/>
  <c r="E4245" i="1"/>
  <c r="C4245" i="1"/>
  <c r="D4245" i="1" s="1"/>
  <c r="B4245" i="1"/>
  <c r="A4245" i="1"/>
  <c r="O4244" i="1"/>
  <c r="E4244" i="1"/>
  <c r="A4244" i="1" s="1"/>
  <c r="C4244" i="1"/>
  <c r="D4244" i="1" s="1"/>
  <c r="B4244" i="1"/>
  <c r="E4243" i="1"/>
  <c r="C4243" i="1"/>
  <c r="D4243" i="1" s="1"/>
  <c r="B4243" i="1"/>
  <c r="A4243" i="1"/>
  <c r="O4242" i="1"/>
  <c r="E4242" i="1"/>
  <c r="A4242" i="1" s="1"/>
  <c r="C4242" i="1"/>
  <c r="D4242" i="1" s="1"/>
  <c r="B4242" i="1"/>
  <c r="O4241" i="1"/>
  <c r="E4241" i="1"/>
  <c r="A4241" i="1" s="1"/>
  <c r="C4241" i="1"/>
  <c r="D4241" i="1" s="1"/>
  <c r="B4241" i="1"/>
  <c r="O4240" i="1"/>
  <c r="E4240" i="1"/>
  <c r="C4240" i="1"/>
  <c r="D4240" i="1" s="1"/>
  <c r="B4240" i="1"/>
  <c r="A4240" i="1"/>
  <c r="E4239" i="1"/>
  <c r="C4239" i="1"/>
  <c r="D4239" i="1" s="1"/>
  <c r="B4239" i="1"/>
  <c r="O4238" i="1"/>
  <c r="E4238" i="1"/>
  <c r="A4238" i="1" s="1"/>
  <c r="C4238" i="1"/>
  <c r="D4238" i="1" s="1"/>
  <c r="B4238" i="1"/>
  <c r="O4237" i="1"/>
  <c r="E4237" i="1"/>
  <c r="A4237" i="1" s="1"/>
  <c r="C4237" i="1"/>
  <c r="D4237" i="1" s="1"/>
  <c r="B4237" i="1"/>
  <c r="O4236" i="1"/>
  <c r="E4236" i="1"/>
  <c r="A4236" i="1" s="1"/>
  <c r="C4236" i="1"/>
  <c r="D4236" i="1" s="1"/>
  <c r="B4236" i="1"/>
  <c r="O4235" i="1"/>
  <c r="E4235" i="1"/>
  <c r="C4235" i="1"/>
  <c r="D4235" i="1" s="1"/>
  <c r="B4235" i="1"/>
  <c r="A4235" i="1"/>
  <c r="O4234" i="1"/>
  <c r="E4234" i="1"/>
  <c r="C4234" i="1"/>
  <c r="D4234" i="1" s="1"/>
  <c r="B4234" i="1"/>
  <c r="A4234" i="1"/>
  <c r="O4233" i="1"/>
  <c r="E4233" i="1"/>
  <c r="C4233" i="1"/>
  <c r="D4233" i="1" s="1"/>
  <c r="B4233" i="1"/>
  <c r="A4233" i="1"/>
  <c r="O4232" i="1"/>
  <c r="E4232" i="1"/>
  <c r="C4232" i="1"/>
  <c r="D4232" i="1" s="1"/>
  <c r="B4232" i="1"/>
  <c r="A4232" i="1"/>
  <c r="O4231" i="1"/>
  <c r="E4231" i="1"/>
  <c r="A4231" i="1" s="1"/>
  <c r="C4231" i="1"/>
  <c r="D4231" i="1" s="1"/>
  <c r="B4231" i="1"/>
  <c r="O4230" i="1"/>
  <c r="E4230" i="1"/>
  <c r="A4230" i="1" s="1"/>
  <c r="C4230" i="1"/>
  <c r="D4230" i="1" s="1"/>
  <c r="B4230" i="1"/>
  <c r="O4229" i="1"/>
  <c r="E4229" i="1"/>
  <c r="C4229" i="1"/>
  <c r="D4229" i="1" s="1"/>
  <c r="B4229" i="1"/>
  <c r="A4229" i="1"/>
  <c r="O4228" i="1"/>
  <c r="E4228" i="1"/>
  <c r="C4228" i="1"/>
  <c r="D4228" i="1" s="1"/>
  <c r="B4228" i="1"/>
  <c r="A4228" i="1"/>
  <c r="E4227" i="1"/>
  <c r="C4227" i="1"/>
  <c r="D4227" i="1" s="1"/>
  <c r="B4227" i="1"/>
  <c r="A4227" i="1"/>
  <c r="O4226" i="1"/>
  <c r="E4226" i="1"/>
  <c r="C4226" i="1"/>
  <c r="D4226" i="1" s="1"/>
  <c r="B4226" i="1"/>
  <c r="A4226" i="1"/>
  <c r="O4225" i="1"/>
  <c r="E4225" i="1"/>
  <c r="C4225" i="1"/>
  <c r="D4225" i="1" s="1"/>
  <c r="B4225" i="1"/>
  <c r="A4225" i="1"/>
  <c r="O4224" i="1"/>
  <c r="E4224" i="1"/>
  <c r="C4224" i="1"/>
  <c r="D4224" i="1" s="1"/>
  <c r="B4224" i="1"/>
  <c r="A4224" i="1"/>
  <c r="O4223" i="1"/>
  <c r="E4223" i="1"/>
  <c r="C4223" i="1"/>
  <c r="D4223" i="1" s="1"/>
  <c r="B4223" i="1"/>
  <c r="A4223" i="1"/>
  <c r="E4222" i="1"/>
  <c r="C4222" i="1"/>
  <c r="D4222" i="1" s="1"/>
  <c r="B4222" i="1"/>
  <c r="A4222" i="1"/>
  <c r="O4221" i="1"/>
  <c r="E4221" i="1"/>
  <c r="A4221" i="1" s="1"/>
  <c r="C4221" i="1"/>
  <c r="D4221" i="1" s="1"/>
  <c r="B4221" i="1"/>
  <c r="O4220" i="1"/>
  <c r="E4220" i="1"/>
  <c r="A4220" i="1" s="1"/>
  <c r="C4220" i="1"/>
  <c r="D4220" i="1" s="1"/>
  <c r="B4220" i="1"/>
  <c r="O4219" i="1"/>
  <c r="E4219" i="1"/>
  <c r="A4219" i="1" s="1"/>
  <c r="C4219" i="1"/>
  <c r="D4219" i="1" s="1"/>
  <c r="B4219" i="1"/>
  <c r="O4218" i="1"/>
  <c r="E4218" i="1"/>
  <c r="A4218" i="1" s="1"/>
  <c r="C4218" i="1"/>
  <c r="D4218" i="1" s="1"/>
  <c r="B4218" i="1"/>
  <c r="O4217" i="1"/>
  <c r="E4217" i="1"/>
  <c r="A4217" i="1" s="1"/>
  <c r="C4217" i="1"/>
  <c r="D4217" i="1" s="1"/>
  <c r="B4217" i="1"/>
  <c r="O4216" i="1"/>
  <c r="E4216" i="1"/>
  <c r="A4216" i="1" s="1"/>
  <c r="C4216" i="1"/>
  <c r="D4216" i="1" s="1"/>
  <c r="B4216" i="1"/>
  <c r="O4215" i="1"/>
  <c r="E4215" i="1"/>
  <c r="A4215" i="1" s="1"/>
  <c r="C4215" i="1"/>
  <c r="D4215" i="1" s="1"/>
  <c r="B4215" i="1"/>
  <c r="O4214" i="1"/>
  <c r="E4214" i="1"/>
  <c r="A4214" i="1" s="1"/>
  <c r="C4214" i="1"/>
  <c r="D4214" i="1" s="1"/>
  <c r="B4214" i="1"/>
  <c r="E4213" i="1"/>
  <c r="C4213" i="1"/>
  <c r="D4213" i="1" s="1"/>
  <c r="B4213" i="1"/>
  <c r="O4212" i="1"/>
  <c r="E4212" i="1"/>
  <c r="A4212" i="1" s="1"/>
  <c r="C4212" i="1"/>
  <c r="D4212" i="1" s="1"/>
  <c r="B4212" i="1"/>
  <c r="E4211" i="1"/>
  <c r="A4211" i="1" s="1"/>
  <c r="C4211" i="1"/>
  <c r="D4211" i="1" s="1"/>
  <c r="B4211" i="1"/>
  <c r="E4210" i="1"/>
  <c r="A4210" i="1" s="1"/>
  <c r="C4210" i="1"/>
  <c r="D4210" i="1" s="1"/>
  <c r="B4210" i="1"/>
  <c r="O4209" i="1"/>
  <c r="E4209" i="1"/>
  <c r="A4209" i="1" s="1"/>
  <c r="C4209" i="1"/>
  <c r="D4209" i="1" s="1"/>
  <c r="B4209" i="1"/>
  <c r="O4208" i="1"/>
  <c r="E4208" i="1"/>
  <c r="A4208" i="1" s="1"/>
  <c r="C4208" i="1"/>
  <c r="D4208" i="1" s="1"/>
  <c r="B4208" i="1"/>
  <c r="E4207" i="1"/>
  <c r="C4207" i="1"/>
  <c r="D4207" i="1" s="1"/>
  <c r="B4207" i="1"/>
  <c r="A4207" i="1"/>
  <c r="O4206" i="1"/>
  <c r="E4206" i="1"/>
  <c r="A4206" i="1" s="1"/>
  <c r="C4206" i="1"/>
  <c r="D4206" i="1" s="1"/>
  <c r="B4206" i="1"/>
  <c r="O4205" i="1"/>
  <c r="E4205" i="1"/>
  <c r="A4205" i="1" s="1"/>
  <c r="C4205" i="1"/>
  <c r="D4205" i="1" s="1"/>
  <c r="B4205" i="1"/>
  <c r="O4204" i="1"/>
  <c r="E4204" i="1"/>
  <c r="A4204" i="1" s="1"/>
  <c r="C4204" i="1"/>
  <c r="D4204" i="1" s="1"/>
  <c r="B4204" i="1"/>
  <c r="E4203" i="1"/>
  <c r="C4203" i="1"/>
  <c r="D4203" i="1" s="1"/>
  <c r="B4203" i="1"/>
  <c r="A4203" i="1"/>
  <c r="E4202" i="1"/>
  <c r="C4202" i="1"/>
  <c r="D4202" i="1" s="1"/>
  <c r="B4202" i="1"/>
  <c r="A4202" i="1"/>
  <c r="O4201" i="1"/>
  <c r="E4201" i="1"/>
  <c r="A4201" i="1" s="1"/>
  <c r="C4201" i="1"/>
  <c r="D4201" i="1" s="1"/>
  <c r="B4201" i="1"/>
  <c r="O4200" i="1"/>
  <c r="E4200" i="1"/>
  <c r="A4200" i="1" s="1"/>
  <c r="C4200" i="1"/>
  <c r="D4200" i="1" s="1"/>
  <c r="B4200" i="1"/>
  <c r="O4199" i="1"/>
  <c r="E4199" i="1"/>
  <c r="A4199" i="1" s="1"/>
  <c r="C4199" i="1"/>
  <c r="D4199" i="1" s="1"/>
  <c r="B4199" i="1"/>
  <c r="O4198" i="1"/>
  <c r="E4198" i="1"/>
  <c r="A4198" i="1" s="1"/>
  <c r="C4198" i="1"/>
  <c r="D4198" i="1" s="1"/>
  <c r="B4198" i="1"/>
  <c r="E4197" i="1"/>
  <c r="C4197" i="1"/>
  <c r="D4197" i="1" s="1"/>
  <c r="B4197" i="1"/>
  <c r="A4197" i="1"/>
  <c r="O4196" i="1"/>
  <c r="E4196" i="1"/>
  <c r="A4196" i="1" s="1"/>
  <c r="C4196" i="1"/>
  <c r="D4196" i="1" s="1"/>
  <c r="B4196" i="1"/>
  <c r="E4195" i="1"/>
  <c r="C4195" i="1"/>
  <c r="D4195" i="1" s="1"/>
  <c r="B4195" i="1"/>
  <c r="A4195" i="1"/>
  <c r="O4194" i="1"/>
  <c r="E4194" i="1"/>
  <c r="A4194" i="1" s="1"/>
  <c r="C4194" i="1"/>
  <c r="D4194" i="1" s="1"/>
  <c r="B4194" i="1"/>
  <c r="O4193" i="1"/>
  <c r="E4193" i="1"/>
  <c r="A4193" i="1" s="1"/>
  <c r="C4193" i="1"/>
  <c r="D4193" i="1" s="1"/>
  <c r="B4193" i="1"/>
  <c r="O4192" i="1"/>
  <c r="E4192" i="1"/>
  <c r="A4192" i="1" s="1"/>
  <c r="C4192" i="1"/>
  <c r="D4192" i="1" s="1"/>
  <c r="B4192" i="1"/>
  <c r="O4191" i="1"/>
  <c r="E4191" i="1"/>
  <c r="A4191" i="1" s="1"/>
  <c r="C4191" i="1"/>
  <c r="D4191" i="1" s="1"/>
  <c r="B4191" i="1"/>
  <c r="E4190" i="1"/>
  <c r="C4190" i="1"/>
  <c r="D4190" i="1" s="1"/>
  <c r="B4190" i="1"/>
  <c r="A4190" i="1"/>
  <c r="O4189" i="1"/>
  <c r="E4189" i="1"/>
  <c r="A4189" i="1" s="1"/>
  <c r="C4189" i="1"/>
  <c r="D4189" i="1" s="1"/>
  <c r="B4189" i="1"/>
  <c r="O4188" i="1"/>
  <c r="E4188" i="1"/>
  <c r="A4188" i="1" s="1"/>
  <c r="C4188" i="1"/>
  <c r="D4188" i="1" s="1"/>
  <c r="B4188" i="1"/>
  <c r="E4187" i="1"/>
  <c r="C4187" i="1"/>
  <c r="D4187" i="1" s="1"/>
  <c r="B4187" i="1"/>
  <c r="O4186" i="1"/>
  <c r="E4186" i="1"/>
  <c r="A4186" i="1" s="1"/>
  <c r="C4186" i="1"/>
  <c r="D4186" i="1" s="1"/>
  <c r="B4186" i="1"/>
  <c r="O4185" i="1"/>
  <c r="E4185" i="1"/>
  <c r="A4185" i="1" s="1"/>
  <c r="C4185" i="1"/>
  <c r="D4185" i="1" s="1"/>
  <c r="B4185" i="1"/>
  <c r="O4184" i="1"/>
  <c r="E4184" i="1"/>
  <c r="A4184" i="1" s="1"/>
  <c r="C4184" i="1"/>
  <c r="D4184" i="1" s="1"/>
  <c r="B4184" i="1"/>
  <c r="O4183" i="1"/>
  <c r="E4183" i="1"/>
  <c r="A4183" i="1" s="1"/>
  <c r="C4183" i="1"/>
  <c r="D4183" i="1" s="1"/>
  <c r="B4183" i="1"/>
  <c r="O4182" i="1"/>
  <c r="E4182" i="1"/>
  <c r="A4182" i="1" s="1"/>
  <c r="C4182" i="1"/>
  <c r="D4182" i="1" s="1"/>
  <c r="B4182" i="1"/>
  <c r="O4181" i="1"/>
  <c r="E4181" i="1"/>
  <c r="A4181" i="1" s="1"/>
  <c r="C4181" i="1"/>
  <c r="D4181" i="1" s="1"/>
  <c r="B4181" i="1"/>
  <c r="E4180" i="1"/>
  <c r="C4180" i="1"/>
  <c r="D4180" i="1" s="1"/>
  <c r="B4180" i="1"/>
  <c r="A4180" i="1"/>
  <c r="O4179" i="1"/>
  <c r="E4179" i="1"/>
  <c r="A4179" i="1" s="1"/>
  <c r="C4179" i="1"/>
  <c r="D4179" i="1" s="1"/>
  <c r="B4179" i="1"/>
  <c r="E4178" i="1"/>
  <c r="C4178" i="1"/>
  <c r="D4178" i="1" s="1"/>
  <c r="B4178" i="1"/>
  <c r="A4178" i="1"/>
  <c r="O4177" i="1"/>
  <c r="E4177" i="1"/>
  <c r="A4177" i="1" s="1"/>
  <c r="C4177" i="1"/>
  <c r="D4177" i="1" s="1"/>
  <c r="B4177" i="1"/>
  <c r="O4176" i="1"/>
  <c r="E4176" i="1"/>
  <c r="A4176" i="1" s="1"/>
  <c r="C4176" i="1"/>
  <c r="D4176" i="1" s="1"/>
  <c r="B4176" i="1"/>
  <c r="O4175" i="1"/>
  <c r="E4175" i="1"/>
  <c r="A4175" i="1" s="1"/>
  <c r="C4175" i="1"/>
  <c r="D4175" i="1" s="1"/>
  <c r="B4175" i="1"/>
  <c r="O4174" i="1"/>
  <c r="E4174" i="1"/>
  <c r="A4174" i="1" s="1"/>
  <c r="C4174" i="1"/>
  <c r="D4174" i="1" s="1"/>
  <c r="B4174" i="1"/>
  <c r="O4173" i="1"/>
  <c r="E4173" i="1"/>
  <c r="C4173" i="1"/>
  <c r="D4173" i="1" s="1"/>
  <c r="B4173" i="1"/>
  <c r="A4173" i="1"/>
  <c r="O4172" i="1"/>
  <c r="E4172" i="1"/>
  <c r="A4172" i="1" s="1"/>
  <c r="C4172" i="1"/>
  <c r="D4172" i="1" s="1"/>
  <c r="B4172" i="1"/>
  <c r="O4171" i="1"/>
  <c r="E4171" i="1"/>
  <c r="A4171" i="1" s="1"/>
  <c r="C4171" i="1"/>
  <c r="D4171" i="1" s="1"/>
  <c r="B4171" i="1"/>
  <c r="O4170" i="1"/>
  <c r="E4170" i="1"/>
  <c r="A4170" i="1" s="1"/>
  <c r="C4170" i="1"/>
  <c r="D4170" i="1" s="1"/>
  <c r="B4170" i="1"/>
  <c r="O4169" i="1"/>
  <c r="E4169" i="1"/>
  <c r="C4169" i="1"/>
  <c r="D4169" i="1" s="1"/>
  <c r="B4169" i="1"/>
  <c r="A4169" i="1"/>
  <c r="O4168" i="1"/>
  <c r="E4168" i="1"/>
  <c r="A4168" i="1" s="1"/>
  <c r="C4168" i="1"/>
  <c r="D4168" i="1" s="1"/>
  <c r="B4168" i="1"/>
  <c r="O4167" i="1"/>
  <c r="E4167" i="1"/>
  <c r="A4167" i="1" s="1"/>
  <c r="C4167" i="1"/>
  <c r="D4167" i="1" s="1"/>
  <c r="B4167" i="1"/>
  <c r="O4166" i="1"/>
  <c r="E4166" i="1"/>
  <c r="A4166" i="1" s="1"/>
  <c r="C4166" i="1"/>
  <c r="D4166" i="1" s="1"/>
  <c r="B4166" i="1"/>
  <c r="O4165" i="1"/>
  <c r="E4165" i="1"/>
  <c r="A4165" i="1" s="1"/>
  <c r="C4165" i="1"/>
  <c r="D4165" i="1" s="1"/>
  <c r="B4165" i="1"/>
  <c r="E4164" i="1"/>
  <c r="A4164" i="1" s="1"/>
  <c r="C4164" i="1"/>
  <c r="D4164" i="1" s="1"/>
  <c r="B4164" i="1"/>
  <c r="O4163" i="1"/>
  <c r="E4163" i="1"/>
  <c r="A4163" i="1" s="1"/>
  <c r="C4163" i="1"/>
  <c r="D4163" i="1" s="1"/>
  <c r="B4163" i="1"/>
  <c r="O4162" i="1"/>
  <c r="E4162" i="1"/>
  <c r="A4162" i="1" s="1"/>
  <c r="C4162" i="1"/>
  <c r="D4162" i="1" s="1"/>
  <c r="B4162" i="1"/>
  <c r="O4161" i="1"/>
  <c r="E4161" i="1"/>
  <c r="A4161" i="1" s="1"/>
  <c r="C4161" i="1"/>
  <c r="D4161" i="1" s="1"/>
  <c r="B4161" i="1"/>
  <c r="O4160" i="1"/>
  <c r="E4160" i="1"/>
  <c r="A4160" i="1" s="1"/>
  <c r="C4160" i="1"/>
  <c r="D4160" i="1" s="1"/>
  <c r="B4160" i="1"/>
  <c r="O4159" i="1"/>
  <c r="E4159" i="1"/>
  <c r="A4159" i="1" s="1"/>
  <c r="C4159" i="1"/>
  <c r="D4159" i="1" s="1"/>
  <c r="B4159" i="1"/>
  <c r="O4158" i="1"/>
  <c r="E4158" i="1"/>
  <c r="A4158" i="1" s="1"/>
  <c r="C4158" i="1"/>
  <c r="D4158" i="1" s="1"/>
  <c r="B4158" i="1"/>
  <c r="O4157" i="1"/>
  <c r="E4157" i="1"/>
  <c r="C4157" i="1"/>
  <c r="D4157" i="1" s="1"/>
  <c r="B4157" i="1"/>
  <c r="A4157" i="1"/>
  <c r="O4156" i="1"/>
  <c r="E4156" i="1"/>
  <c r="A4156" i="1" s="1"/>
  <c r="C4156" i="1"/>
  <c r="D4156" i="1" s="1"/>
  <c r="B4156" i="1"/>
  <c r="O4155" i="1"/>
  <c r="E4155" i="1"/>
  <c r="A4155" i="1" s="1"/>
  <c r="C4155" i="1"/>
  <c r="D4155" i="1" s="1"/>
  <c r="B4155" i="1"/>
  <c r="O4154" i="1"/>
  <c r="E4154" i="1"/>
  <c r="A4154" i="1" s="1"/>
  <c r="C4154" i="1"/>
  <c r="D4154" i="1" s="1"/>
  <c r="B4154" i="1"/>
  <c r="O4153" i="1"/>
  <c r="E4153" i="1"/>
  <c r="A4153" i="1" s="1"/>
  <c r="C4153" i="1"/>
  <c r="D4153" i="1" s="1"/>
  <c r="B4153" i="1"/>
  <c r="E4152" i="1"/>
  <c r="C4152" i="1"/>
  <c r="D4152" i="1" s="1"/>
  <c r="B4152" i="1"/>
  <c r="A4152" i="1"/>
  <c r="O4151" i="1"/>
  <c r="E4151" i="1"/>
  <c r="A4151" i="1" s="1"/>
  <c r="C4151" i="1"/>
  <c r="D4151" i="1" s="1"/>
  <c r="B4151" i="1"/>
  <c r="O4150" i="1"/>
  <c r="E4150" i="1"/>
  <c r="C4150" i="1"/>
  <c r="D4150" i="1" s="1"/>
  <c r="B4150" i="1"/>
  <c r="A4150" i="1"/>
  <c r="O4149" i="1"/>
  <c r="E4149" i="1"/>
  <c r="A4149" i="1" s="1"/>
  <c r="C4149" i="1"/>
  <c r="D4149" i="1" s="1"/>
  <c r="B4149" i="1"/>
  <c r="O4148" i="1"/>
  <c r="E4148" i="1"/>
  <c r="A4148" i="1" s="1"/>
  <c r="C4148" i="1"/>
  <c r="D4148" i="1" s="1"/>
  <c r="B4148" i="1"/>
  <c r="O4147" i="1"/>
  <c r="E4147" i="1"/>
  <c r="A4147" i="1" s="1"/>
  <c r="C4147" i="1"/>
  <c r="D4147" i="1" s="1"/>
  <c r="B4147" i="1"/>
  <c r="O4146" i="1"/>
  <c r="E4146" i="1"/>
  <c r="A4146" i="1" s="1"/>
  <c r="C4146" i="1"/>
  <c r="D4146" i="1" s="1"/>
  <c r="B4146" i="1"/>
  <c r="E4145" i="1"/>
  <c r="C4145" i="1"/>
  <c r="D4145" i="1" s="1"/>
  <c r="B4145" i="1"/>
  <c r="A4145" i="1"/>
  <c r="O4144" i="1"/>
  <c r="E4144" i="1"/>
  <c r="C4144" i="1"/>
  <c r="D4144" i="1" s="1"/>
  <c r="B4144" i="1"/>
  <c r="A4144" i="1"/>
  <c r="O4143" i="1"/>
  <c r="E4143" i="1"/>
  <c r="A4143" i="1" s="1"/>
  <c r="C4143" i="1"/>
  <c r="D4143" i="1" s="1"/>
  <c r="B4143" i="1"/>
  <c r="O4142" i="1"/>
  <c r="E4142" i="1"/>
  <c r="A4142" i="1" s="1"/>
  <c r="C4142" i="1"/>
  <c r="D4142" i="1" s="1"/>
  <c r="B4142" i="1"/>
  <c r="O4141" i="1"/>
  <c r="E4141" i="1"/>
  <c r="A4141" i="1" s="1"/>
  <c r="C4141" i="1"/>
  <c r="D4141" i="1" s="1"/>
  <c r="B4141" i="1"/>
  <c r="E4140" i="1"/>
  <c r="C4140" i="1"/>
  <c r="D4140" i="1" s="1"/>
  <c r="B4140" i="1"/>
  <c r="A4140" i="1"/>
  <c r="O4139" i="1"/>
  <c r="E4139" i="1"/>
  <c r="A4139" i="1" s="1"/>
  <c r="C4139" i="1"/>
  <c r="D4139" i="1" s="1"/>
  <c r="B4139" i="1"/>
  <c r="O4138" i="1"/>
  <c r="E4138" i="1"/>
  <c r="A4138" i="1" s="1"/>
  <c r="C4138" i="1"/>
  <c r="D4138" i="1" s="1"/>
  <c r="B4138" i="1"/>
  <c r="O4137" i="1"/>
  <c r="E4137" i="1"/>
  <c r="A4137" i="1" s="1"/>
  <c r="C4137" i="1"/>
  <c r="D4137" i="1" s="1"/>
  <c r="B4137" i="1"/>
  <c r="E4136" i="1"/>
  <c r="C4136" i="1"/>
  <c r="D4136" i="1" s="1"/>
  <c r="B4136" i="1"/>
  <c r="A4136" i="1"/>
  <c r="O4135" i="1"/>
  <c r="E4135" i="1"/>
  <c r="A4135" i="1" s="1"/>
  <c r="C4135" i="1"/>
  <c r="D4135" i="1" s="1"/>
  <c r="B4135" i="1"/>
  <c r="O4134" i="1"/>
  <c r="E4134" i="1"/>
  <c r="A4134" i="1" s="1"/>
  <c r="C4134" i="1"/>
  <c r="D4134" i="1" s="1"/>
  <c r="B4134" i="1"/>
  <c r="O4133" i="1"/>
  <c r="E4133" i="1"/>
  <c r="A4133" i="1" s="1"/>
  <c r="C4133" i="1"/>
  <c r="D4133" i="1" s="1"/>
  <c r="B4133" i="1"/>
  <c r="E4132" i="1"/>
  <c r="C4132" i="1"/>
  <c r="D4132" i="1" s="1"/>
  <c r="B4132" i="1"/>
  <c r="A4132" i="1"/>
  <c r="E4131" i="1"/>
  <c r="C4131" i="1"/>
  <c r="D4131" i="1" s="1"/>
  <c r="B4131" i="1"/>
  <c r="A4131" i="1"/>
  <c r="E4130" i="1"/>
  <c r="C4130" i="1"/>
  <c r="D4130" i="1" s="1"/>
  <c r="B4130" i="1"/>
  <c r="A4130" i="1"/>
  <c r="E4129" i="1"/>
  <c r="C4129" i="1"/>
  <c r="D4129" i="1" s="1"/>
  <c r="B4129" i="1"/>
  <c r="A4129" i="1"/>
  <c r="E4128" i="1"/>
  <c r="C4128" i="1"/>
  <c r="D4128" i="1" s="1"/>
  <c r="B4128" i="1"/>
  <c r="A4128" i="1"/>
  <c r="E4127" i="1"/>
  <c r="C4127" i="1"/>
  <c r="D4127" i="1" s="1"/>
  <c r="B4127" i="1"/>
  <c r="A4127" i="1"/>
  <c r="O4126" i="1"/>
  <c r="E4126" i="1"/>
  <c r="A4126" i="1" s="1"/>
  <c r="C4126" i="1"/>
  <c r="D4126" i="1" s="1"/>
  <c r="B4126" i="1"/>
  <c r="O4125" i="1"/>
  <c r="E4125" i="1"/>
  <c r="A4125" i="1" s="1"/>
  <c r="C4125" i="1"/>
  <c r="D4125" i="1" s="1"/>
  <c r="B4125" i="1"/>
  <c r="E4124" i="1"/>
  <c r="C4124" i="1"/>
  <c r="D4124" i="1" s="1"/>
  <c r="B4124" i="1"/>
  <c r="A4124" i="1"/>
  <c r="O4123" i="1"/>
  <c r="E4123" i="1"/>
  <c r="A4123" i="1" s="1"/>
  <c r="C4123" i="1"/>
  <c r="D4123" i="1" s="1"/>
  <c r="B4123" i="1"/>
  <c r="E4122" i="1"/>
  <c r="C4122" i="1"/>
  <c r="D4122" i="1" s="1"/>
  <c r="B4122" i="1"/>
  <c r="A4122" i="1"/>
  <c r="O4121" i="1"/>
  <c r="E4121" i="1"/>
  <c r="A4121" i="1" s="1"/>
  <c r="C4121" i="1"/>
  <c r="D4121" i="1" s="1"/>
  <c r="B4121" i="1"/>
  <c r="E4120" i="1"/>
  <c r="C4120" i="1"/>
  <c r="D4120" i="1" s="1"/>
  <c r="B4120" i="1"/>
  <c r="A4120" i="1"/>
  <c r="O4119" i="1"/>
  <c r="E4119" i="1"/>
  <c r="A4119" i="1" s="1"/>
  <c r="C4119" i="1"/>
  <c r="D4119" i="1" s="1"/>
  <c r="B4119" i="1"/>
  <c r="E4118" i="1"/>
  <c r="A4118" i="1" s="1"/>
  <c r="C4118" i="1"/>
  <c r="D4118" i="1" s="1"/>
  <c r="B4118" i="1"/>
  <c r="O4117" i="1"/>
  <c r="E4117" i="1"/>
  <c r="A4117" i="1" s="1"/>
  <c r="C4117" i="1"/>
  <c r="D4117" i="1" s="1"/>
  <c r="B4117" i="1"/>
  <c r="O4116" i="1"/>
  <c r="E4116" i="1"/>
  <c r="A4116" i="1" s="1"/>
  <c r="C4116" i="1"/>
  <c r="D4116" i="1" s="1"/>
  <c r="B4116" i="1"/>
  <c r="O4115" i="1"/>
  <c r="E4115" i="1"/>
  <c r="A4115" i="1" s="1"/>
  <c r="C4115" i="1"/>
  <c r="D4115" i="1" s="1"/>
  <c r="B4115" i="1"/>
  <c r="O4114" i="1"/>
  <c r="E4114" i="1"/>
  <c r="A4114" i="1" s="1"/>
  <c r="C4114" i="1"/>
  <c r="D4114" i="1" s="1"/>
  <c r="B4114" i="1"/>
  <c r="E4113" i="1"/>
  <c r="C4113" i="1"/>
  <c r="D4113" i="1" s="1"/>
  <c r="B4113" i="1"/>
  <c r="A4113" i="1"/>
  <c r="E4112" i="1"/>
  <c r="C4112" i="1"/>
  <c r="D4112" i="1" s="1"/>
  <c r="B4112" i="1"/>
  <c r="A4112" i="1"/>
  <c r="O4111" i="1"/>
  <c r="E4111" i="1"/>
  <c r="A4111" i="1" s="1"/>
  <c r="C4111" i="1"/>
  <c r="D4111" i="1" s="1"/>
  <c r="B4111" i="1"/>
  <c r="E4110" i="1"/>
  <c r="C4110" i="1"/>
  <c r="D4110" i="1" s="1"/>
  <c r="B4110" i="1"/>
  <c r="A4110" i="1"/>
  <c r="O4109" i="1"/>
  <c r="E4109" i="1"/>
  <c r="A4109" i="1" s="1"/>
  <c r="C4109" i="1"/>
  <c r="D4109" i="1" s="1"/>
  <c r="B4109" i="1"/>
  <c r="O4108" i="1"/>
  <c r="E4108" i="1"/>
  <c r="A4108" i="1" s="1"/>
  <c r="C4108" i="1"/>
  <c r="D4108" i="1" s="1"/>
  <c r="B4108" i="1"/>
  <c r="E4107" i="1"/>
  <c r="C4107" i="1"/>
  <c r="D4107" i="1" s="1"/>
  <c r="B4107" i="1"/>
  <c r="A4107" i="1"/>
  <c r="O4106" i="1"/>
  <c r="E4106" i="1"/>
  <c r="A4106" i="1" s="1"/>
  <c r="C4106" i="1"/>
  <c r="D4106" i="1" s="1"/>
  <c r="B4106" i="1"/>
  <c r="O4105" i="1"/>
  <c r="E4105" i="1"/>
  <c r="A4105" i="1" s="1"/>
  <c r="C4105" i="1"/>
  <c r="D4105" i="1" s="1"/>
  <c r="B4105" i="1"/>
  <c r="O4104" i="1"/>
  <c r="E4104" i="1"/>
  <c r="A4104" i="1" s="1"/>
  <c r="C4104" i="1"/>
  <c r="D4104" i="1" s="1"/>
  <c r="B4104" i="1"/>
  <c r="O4103" i="1"/>
  <c r="E4103" i="1"/>
  <c r="A4103" i="1" s="1"/>
  <c r="C4103" i="1"/>
  <c r="D4103" i="1" s="1"/>
  <c r="B4103" i="1"/>
  <c r="O4102" i="1"/>
  <c r="E4102" i="1"/>
  <c r="A4102" i="1" s="1"/>
  <c r="C4102" i="1"/>
  <c r="D4102" i="1" s="1"/>
  <c r="B4102" i="1"/>
  <c r="E4101" i="1"/>
  <c r="C4101" i="1"/>
  <c r="D4101" i="1" s="1"/>
  <c r="B4101" i="1"/>
  <c r="A4101" i="1"/>
  <c r="E4100" i="1"/>
  <c r="C4100" i="1"/>
  <c r="D4100" i="1" s="1"/>
  <c r="B4100" i="1"/>
  <c r="A4100" i="1"/>
  <c r="E4099" i="1"/>
  <c r="A4099" i="1" s="1"/>
  <c r="C4099" i="1"/>
  <c r="D4099" i="1" s="1"/>
  <c r="B4099" i="1"/>
  <c r="E4098" i="1"/>
  <c r="C4098" i="1"/>
  <c r="D4098" i="1" s="1"/>
  <c r="B4098" i="1"/>
  <c r="A4098" i="1"/>
  <c r="E4097" i="1"/>
  <c r="C4097" i="1"/>
  <c r="D4097" i="1" s="1"/>
  <c r="B4097" i="1"/>
  <c r="A4097" i="1"/>
  <c r="E4096" i="1"/>
  <c r="C4096" i="1"/>
  <c r="D4096" i="1" s="1"/>
  <c r="B4096" i="1"/>
  <c r="A4096" i="1"/>
  <c r="E4095" i="1"/>
  <c r="C4095" i="1"/>
  <c r="D4095" i="1" s="1"/>
  <c r="B4095" i="1"/>
  <c r="A4095" i="1"/>
  <c r="O4094" i="1"/>
  <c r="E4094" i="1"/>
  <c r="A4094" i="1" s="1"/>
  <c r="C4094" i="1"/>
  <c r="D4094" i="1" s="1"/>
  <c r="B4094" i="1"/>
  <c r="O4093" i="1"/>
  <c r="E4093" i="1"/>
  <c r="A4093" i="1" s="1"/>
  <c r="C4093" i="1"/>
  <c r="D4093" i="1" s="1"/>
  <c r="B4093" i="1"/>
  <c r="E4092" i="1"/>
  <c r="C4092" i="1"/>
  <c r="D4092" i="1" s="1"/>
  <c r="B4092" i="1"/>
  <c r="A4092" i="1"/>
  <c r="E4091" i="1"/>
  <c r="C4091" i="1"/>
  <c r="D4091" i="1" s="1"/>
  <c r="B4091" i="1"/>
  <c r="A4091" i="1"/>
  <c r="E4090" i="1"/>
  <c r="C4090" i="1"/>
  <c r="D4090" i="1" s="1"/>
  <c r="B4090" i="1"/>
  <c r="A4090" i="1"/>
  <c r="E4089" i="1"/>
  <c r="C4089" i="1"/>
  <c r="D4089" i="1" s="1"/>
  <c r="B4089" i="1"/>
  <c r="A4089" i="1"/>
  <c r="E4088" i="1"/>
  <c r="C4088" i="1"/>
  <c r="D4088" i="1" s="1"/>
  <c r="B4088" i="1"/>
  <c r="A4088" i="1"/>
  <c r="E4087" i="1"/>
  <c r="C4087" i="1"/>
  <c r="D4087" i="1" s="1"/>
  <c r="B4087" i="1"/>
  <c r="A4087" i="1"/>
  <c r="E4086" i="1"/>
  <c r="C4086" i="1"/>
  <c r="D4086" i="1" s="1"/>
  <c r="B4086" i="1"/>
  <c r="A4086" i="1"/>
  <c r="E4085" i="1"/>
  <c r="C4085" i="1"/>
  <c r="D4085" i="1" s="1"/>
  <c r="B4085" i="1"/>
  <c r="A4085" i="1"/>
  <c r="E4084" i="1"/>
  <c r="C4084" i="1"/>
  <c r="D4084" i="1" s="1"/>
  <c r="B4084" i="1"/>
  <c r="A4084" i="1"/>
  <c r="O4083" i="1"/>
  <c r="E4083" i="1"/>
  <c r="A4083" i="1" s="1"/>
  <c r="C4083" i="1"/>
  <c r="D4083" i="1" s="1"/>
  <c r="B4083" i="1"/>
  <c r="E4082" i="1"/>
  <c r="C4082" i="1"/>
  <c r="D4082" i="1" s="1"/>
  <c r="B4082" i="1"/>
  <c r="A4082" i="1"/>
  <c r="E4081" i="1"/>
  <c r="C4081" i="1"/>
  <c r="D4081" i="1" s="1"/>
  <c r="B4081" i="1"/>
  <c r="A4081" i="1"/>
  <c r="E4080" i="1"/>
  <c r="A4080" i="1" s="1"/>
  <c r="C4080" i="1"/>
  <c r="D4080" i="1" s="1"/>
  <c r="B4080" i="1"/>
  <c r="O4079" i="1"/>
  <c r="E4079" i="1"/>
  <c r="A4079" i="1" s="1"/>
  <c r="C4079" i="1"/>
  <c r="D4079" i="1" s="1"/>
  <c r="B4079" i="1"/>
  <c r="E4078" i="1"/>
  <c r="A4078" i="1" s="1"/>
  <c r="C4078" i="1"/>
  <c r="D4078" i="1" s="1"/>
  <c r="B4078" i="1"/>
  <c r="E4077" i="1"/>
  <c r="C4077" i="1"/>
  <c r="D4077" i="1" s="1"/>
  <c r="B4077" i="1"/>
  <c r="A4077" i="1"/>
  <c r="O4076" i="1"/>
  <c r="E4076" i="1"/>
  <c r="A4076" i="1" s="1"/>
  <c r="C4076" i="1"/>
  <c r="D4076" i="1" s="1"/>
  <c r="B4076" i="1"/>
  <c r="E4075" i="1"/>
  <c r="A4075" i="1" s="1"/>
  <c r="C4075" i="1"/>
  <c r="D4075" i="1" s="1"/>
  <c r="B4075" i="1"/>
  <c r="E4074" i="1"/>
  <c r="C4074" i="1"/>
  <c r="D4074" i="1" s="1"/>
  <c r="B4074" i="1"/>
  <c r="A4074" i="1"/>
  <c r="E4073" i="1"/>
  <c r="C4073" i="1"/>
  <c r="D4073" i="1" s="1"/>
  <c r="B4073" i="1"/>
  <c r="A4073" i="1"/>
  <c r="E4072" i="1"/>
  <c r="C4072" i="1"/>
  <c r="D4072" i="1" s="1"/>
  <c r="B4072" i="1"/>
  <c r="A4072" i="1"/>
  <c r="E4071" i="1"/>
  <c r="C4071" i="1"/>
  <c r="D4071" i="1" s="1"/>
  <c r="B4071" i="1"/>
  <c r="A4071" i="1"/>
  <c r="E4070" i="1"/>
  <c r="C4070" i="1"/>
  <c r="D4070" i="1" s="1"/>
  <c r="B4070" i="1"/>
  <c r="A4070" i="1"/>
  <c r="E4069" i="1"/>
  <c r="C4069" i="1"/>
  <c r="D4069" i="1" s="1"/>
  <c r="B4069" i="1"/>
  <c r="A4069" i="1"/>
  <c r="O4068" i="1"/>
  <c r="E4068" i="1"/>
  <c r="A4068" i="1" s="1"/>
  <c r="C4068" i="1"/>
  <c r="D4068" i="1" s="1"/>
  <c r="B4068" i="1"/>
  <c r="O4067" i="1"/>
  <c r="E4067" i="1"/>
  <c r="A4067" i="1" s="1"/>
  <c r="C4067" i="1"/>
  <c r="D4067" i="1" s="1"/>
  <c r="B4067" i="1"/>
  <c r="O4066" i="1"/>
  <c r="E4066" i="1"/>
  <c r="A4066" i="1" s="1"/>
  <c r="C4066" i="1"/>
  <c r="D4066" i="1" s="1"/>
  <c r="B4066" i="1"/>
  <c r="E4065" i="1"/>
  <c r="C4065" i="1"/>
  <c r="D4065" i="1" s="1"/>
  <c r="B4065" i="1"/>
  <c r="A4065" i="1"/>
  <c r="O4064" i="1"/>
  <c r="E4064" i="1"/>
  <c r="A4064" i="1" s="1"/>
  <c r="C4064" i="1"/>
  <c r="D4064" i="1" s="1"/>
  <c r="B4064" i="1"/>
  <c r="E4063" i="1"/>
  <c r="A4063" i="1" s="1"/>
  <c r="C4063" i="1"/>
  <c r="D4063" i="1" s="1"/>
  <c r="B4063" i="1"/>
  <c r="O4062" i="1"/>
  <c r="E4062" i="1"/>
  <c r="A4062" i="1" s="1"/>
  <c r="C4062" i="1"/>
  <c r="D4062" i="1" s="1"/>
  <c r="B4062" i="1"/>
  <c r="E4061" i="1"/>
  <c r="C4061" i="1"/>
  <c r="D4061" i="1" s="1"/>
  <c r="B4061" i="1"/>
  <c r="A4061" i="1"/>
  <c r="E4060" i="1"/>
  <c r="C4060" i="1"/>
  <c r="D4060" i="1" s="1"/>
  <c r="B4060" i="1"/>
  <c r="A4060" i="1"/>
  <c r="E4059" i="1"/>
  <c r="C4059" i="1"/>
  <c r="D4059" i="1" s="1"/>
  <c r="B4059" i="1"/>
  <c r="A4059" i="1"/>
  <c r="E4058" i="1"/>
  <c r="C4058" i="1"/>
  <c r="D4058" i="1" s="1"/>
  <c r="B4058" i="1"/>
  <c r="A4058" i="1"/>
  <c r="E4057" i="1"/>
  <c r="C4057" i="1"/>
  <c r="D4057" i="1" s="1"/>
  <c r="B4057" i="1"/>
  <c r="O4056" i="1"/>
  <c r="E4056" i="1"/>
  <c r="A4056" i="1" s="1"/>
  <c r="C4056" i="1"/>
  <c r="D4056" i="1" s="1"/>
  <c r="B4056" i="1"/>
  <c r="O4055" i="1"/>
  <c r="E4055" i="1"/>
  <c r="A4055" i="1" s="1"/>
  <c r="C4055" i="1"/>
  <c r="D4055" i="1" s="1"/>
  <c r="B4055" i="1"/>
  <c r="O4054" i="1"/>
  <c r="E4054" i="1"/>
  <c r="C4054" i="1"/>
  <c r="D4054" i="1" s="1"/>
  <c r="B4054" i="1"/>
  <c r="A4054" i="1"/>
  <c r="O4053" i="1"/>
  <c r="E4053" i="1"/>
  <c r="C4053" i="1"/>
  <c r="D4053" i="1" s="1"/>
  <c r="B4053" i="1"/>
  <c r="A4053" i="1"/>
  <c r="O4052" i="1"/>
  <c r="E4052" i="1"/>
  <c r="A4052" i="1" s="1"/>
  <c r="C4052" i="1"/>
  <c r="D4052" i="1" s="1"/>
  <c r="B4052" i="1"/>
  <c r="E4051" i="1"/>
  <c r="C4051" i="1"/>
  <c r="D4051" i="1" s="1"/>
  <c r="B4051" i="1"/>
  <c r="A4051" i="1"/>
  <c r="O4050" i="1"/>
  <c r="E4050" i="1"/>
  <c r="A4050" i="1" s="1"/>
  <c r="C4050" i="1"/>
  <c r="D4050" i="1" s="1"/>
  <c r="B4050" i="1"/>
  <c r="E4049" i="1"/>
  <c r="A4049" i="1" s="1"/>
  <c r="C4049" i="1"/>
  <c r="D4049" i="1" s="1"/>
  <c r="B4049" i="1"/>
  <c r="E4048" i="1"/>
  <c r="A4048" i="1" s="1"/>
  <c r="C4048" i="1"/>
  <c r="D4048" i="1" s="1"/>
  <c r="B4048" i="1"/>
  <c r="E4047" i="1"/>
  <c r="A4047" i="1" s="1"/>
  <c r="C4047" i="1"/>
  <c r="D4047" i="1" s="1"/>
  <c r="B4047" i="1"/>
  <c r="E4046" i="1"/>
  <c r="A4046" i="1" s="1"/>
  <c r="C4046" i="1"/>
  <c r="D4046" i="1" s="1"/>
  <c r="B4046" i="1"/>
  <c r="E4045" i="1"/>
  <c r="A4045" i="1" s="1"/>
  <c r="C4045" i="1"/>
  <c r="D4045" i="1" s="1"/>
  <c r="B4045" i="1"/>
  <c r="E4044" i="1"/>
  <c r="A4044" i="1" s="1"/>
  <c r="C4044" i="1"/>
  <c r="D4044" i="1" s="1"/>
  <c r="B4044" i="1"/>
  <c r="E4043" i="1"/>
  <c r="A4043" i="1" s="1"/>
  <c r="C4043" i="1"/>
  <c r="D4043" i="1" s="1"/>
  <c r="B4043" i="1"/>
  <c r="E4042" i="1"/>
  <c r="A4042" i="1" s="1"/>
  <c r="C4042" i="1"/>
  <c r="D4042" i="1" s="1"/>
  <c r="B4042" i="1"/>
  <c r="E4041" i="1"/>
  <c r="A4041" i="1" s="1"/>
  <c r="C4041" i="1"/>
  <c r="D4041" i="1" s="1"/>
  <c r="B4041" i="1"/>
  <c r="O4040" i="1"/>
  <c r="E4040" i="1"/>
  <c r="C4040" i="1"/>
  <c r="D4040" i="1" s="1"/>
  <c r="B4040" i="1"/>
  <c r="A4040" i="1"/>
  <c r="O4039" i="1"/>
  <c r="E4039" i="1"/>
  <c r="C4039" i="1"/>
  <c r="D4039" i="1" s="1"/>
  <c r="B4039" i="1"/>
  <c r="A4039" i="1"/>
  <c r="E4038" i="1"/>
  <c r="C4038" i="1"/>
  <c r="D4038" i="1" s="1"/>
  <c r="B4038" i="1"/>
  <c r="O4037" i="1"/>
  <c r="E4037" i="1"/>
  <c r="A4037" i="1" s="1"/>
  <c r="C4037" i="1"/>
  <c r="D4037" i="1" s="1"/>
  <c r="B4037" i="1"/>
  <c r="O4036" i="1"/>
  <c r="E4036" i="1"/>
  <c r="C4036" i="1"/>
  <c r="D4036" i="1" s="1"/>
  <c r="B4036" i="1"/>
  <c r="A4036" i="1"/>
  <c r="O4035" i="1"/>
  <c r="E4035" i="1"/>
  <c r="C4035" i="1"/>
  <c r="D4035" i="1" s="1"/>
  <c r="B4035" i="1"/>
  <c r="A4035" i="1"/>
  <c r="O4034" i="1"/>
  <c r="E4034" i="1"/>
  <c r="C4034" i="1"/>
  <c r="D4034" i="1" s="1"/>
  <c r="B4034" i="1"/>
  <c r="A4034" i="1"/>
  <c r="O4033" i="1"/>
  <c r="E4033" i="1"/>
  <c r="A4033" i="1" s="1"/>
  <c r="C4033" i="1"/>
  <c r="D4033" i="1" s="1"/>
  <c r="B4033" i="1"/>
  <c r="O4032" i="1"/>
  <c r="E4032" i="1"/>
  <c r="A4032" i="1" s="1"/>
  <c r="C4032" i="1"/>
  <c r="D4032" i="1" s="1"/>
  <c r="B4032" i="1"/>
  <c r="E4031" i="1"/>
  <c r="A4031" i="1" s="1"/>
  <c r="C4031" i="1"/>
  <c r="D4031" i="1" s="1"/>
  <c r="B4031" i="1"/>
  <c r="O4030" i="1"/>
  <c r="E4030" i="1"/>
  <c r="A4030" i="1" s="1"/>
  <c r="C4030" i="1"/>
  <c r="D4030" i="1" s="1"/>
  <c r="B4030" i="1"/>
  <c r="E4029" i="1"/>
  <c r="C4029" i="1"/>
  <c r="D4029" i="1" s="1"/>
  <c r="B4029" i="1"/>
  <c r="A4029" i="1"/>
  <c r="E4028" i="1"/>
  <c r="C4028" i="1"/>
  <c r="D4028" i="1" s="1"/>
  <c r="B4028" i="1"/>
  <c r="A4028" i="1"/>
  <c r="O4027" i="1"/>
  <c r="E4027" i="1"/>
  <c r="A4027" i="1" s="1"/>
  <c r="C4027" i="1"/>
  <c r="D4027" i="1" s="1"/>
  <c r="B4027" i="1"/>
  <c r="E4026" i="1"/>
  <c r="C4026" i="1"/>
  <c r="D4026" i="1" s="1"/>
  <c r="B4026" i="1"/>
  <c r="A4026" i="1"/>
  <c r="E4025" i="1"/>
  <c r="C4025" i="1"/>
  <c r="D4025" i="1" s="1"/>
  <c r="B4025" i="1"/>
  <c r="A4025" i="1"/>
  <c r="O4024" i="1"/>
  <c r="E4024" i="1"/>
  <c r="A4024" i="1" s="1"/>
  <c r="C4024" i="1"/>
  <c r="D4024" i="1" s="1"/>
  <c r="B4024" i="1"/>
  <c r="O4023" i="1"/>
  <c r="E4023" i="1"/>
  <c r="A4023" i="1" s="1"/>
  <c r="C4023" i="1"/>
  <c r="D4023" i="1" s="1"/>
  <c r="B4023" i="1"/>
  <c r="E4022" i="1"/>
  <c r="C4022" i="1"/>
  <c r="D4022" i="1" s="1"/>
  <c r="B4022" i="1"/>
  <c r="A4022" i="1"/>
  <c r="E4021" i="1"/>
  <c r="C4021" i="1"/>
  <c r="D4021" i="1" s="1"/>
  <c r="B4021" i="1"/>
  <c r="A4021" i="1"/>
  <c r="O4020" i="1"/>
  <c r="E4020" i="1"/>
  <c r="A4020" i="1" s="1"/>
  <c r="C4020" i="1"/>
  <c r="D4020" i="1" s="1"/>
  <c r="B4020" i="1"/>
  <c r="E4019" i="1"/>
  <c r="C4019" i="1"/>
  <c r="D4019" i="1" s="1"/>
  <c r="B4019" i="1"/>
  <c r="A4019" i="1"/>
  <c r="E4018" i="1"/>
  <c r="C4018" i="1"/>
  <c r="D4018" i="1" s="1"/>
  <c r="B4018" i="1"/>
  <c r="A4018" i="1"/>
  <c r="O4017" i="1"/>
  <c r="E4017" i="1"/>
  <c r="A4017" i="1" s="1"/>
  <c r="C4017" i="1"/>
  <c r="D4017" i="1" s="1"/>
  <c r="B4017" i="1"/>
  <c r="E4016" i="1"/>
  <c r="C4016" i="1"/>
  <c r="D4016" i="1" s="1"/>
  <c r="B4016" i="1"/>
  <c r="A4016" i="1"/>
  <c r="O4015" i="1"/>
  <c r="E4015" i="1"/>
  <c r="A4015" i="1" s="1"/>
  <c r="C4015" i="1"/>
  <c r="D4015" i="1" s="1"/>
  <c r="B4015" i="1"/>
  <c r="E4014" i="1"/>
  <c r="C4014" i="1"/>
  <c r="D4014" i="1" s="1"/>
  <c r="B4014" i="1"/>
  <c r="A4014" i="1"/>
  <c r="E4013" i="1"/>
  <c r="C4013" i="1"/>
  <c r="D4013" i="1" s="1"/>
  <c r="B4013" i="1"/>
  <c r="A4013" i="1"/>
  <c r="O4012" i="1"/>
  <c r="E4012" i="1"/>
  <c r="C4012" i="1"/>
  <c r="D4012" i="1" s="1"/>
  <c r="B4012" i="1"/>
  <c r="A4012" i="1"/>
  <c r="O4011" i="1"/>
  <c r="E4011" i="1"/>
  <c r="C4011" i="1"/>
  <c r="D4011" i="1" s="1"/>
  <c r="B4011" i="1"/>
  <c r="A4011" i="1"/>
  <c r="O4010" i="1"/>
  <c r="E4010" i="1"/>
  <c r="C4010" i="1"/>
  <c r="D4010" i="1" s="1"/>
  <c r="B4010" i="1"/>
  <c r="A4010" i="1"/>
  <c r="O4009" i="1"/>
  <c r="E4009" i="1"/>
  <c r="C4009" i="1"/>
  <c r="D4009" i="1" s="1"/>
  <c r="B4009" i="1"/>
  <c r="A4009" i="1"/>
  <c r="O4008" i="1"/>
  <c r="E4008" i="1"/>
  <c r="C4008" i="1"/>
  <c r="D4008" i="1" s="1"/>
  <c r="B4008" i="1"/>
  <c r="A4008" i="1"/>
  <c r="O4007" i="1"/>
  <c r="E4007" i="1"/>
  <c r="A4007" i="1" s="1"/>
  <c r="C4007" i="1"/>
  <c r="D4007" i="1" s="1"/>
  <c r="B4007" i="1"/>
  <c r="O4006" i="1"/>
  <c r="E4006" i="1"/>
  <c r="A4006" i="1" s="1"/>
  <c r="C4006" i="1"/>
  <c r="D4006" i="1" s="1"/>
  <c r="B4006" i="1"/>
  <c r="O4005" i="1"/>
  <c r="E4005" i="1"/>
  <c r="A4005" i="1" s="1"/>
  <c r="C4005" i="1"/>
  <c r="D4005" i="1" s="1"/>
  <c r="B4005" i="1"/>
  <c r="E4004" i="1"/>
  <c r="C4004" i="1"/>
  <c r="D4004" i="1" s="1"/>
  <c r="B4004" i="1"/>
  <c r="A4004" i="1"/>
  <c r="O4003" i="1"/>
  <c r="E4003" i="1"/>
  <c r="A4003" i="1" s="1"/>
  <c r="C4003" i="1"/>
  <c r="D4003" i="1" s="1"/>
  <c r="B4003" i="1"/>
  <c r="E4002" i="1"/>
  <c r="A4002" i="1" s="1"/>
  <c r="C4002" i="1"/>
  <c r="D4002" i="1" s="1"/>
  <c r="B4002" i="1"/>
  <c r="O4001" i="1"/>
  <c r="E4001" i="1"/>
  <c r="C4001" i="1"/>
  <c r="D4001" i="1" s="1"/>
  <c r="B4001" i="1"/>
  <c r="A4001" i="1"/>
  <c r="O4000" i="1"/>
  <c r="E4000" i="1"/>
  <c r="A4000" i="1" s="1"/>
  <c r="C4000" i="1"/>
  <c r="D4000" i="1" s="1"/>
  <c r="B4000" i="1"/>
  <c r="E3999" i="1"/>
  <c r="A3999" i="1" s="1"/>
  <c r="C3999" i="1"/>
  <c r="D3999" i="1" s="1"/>
  <c r="B3999" i="1"/>
  <c r="E3998" i="1"/>
  <c r="C3998" i="1"/>
  <c r="D3998" i="1" s="1"/>
  <c r="B3998" i="1"/>
  <c r="A3998" i="1"/>
  <c r="E3997" i="1"/>
  <c r="C3997" i="1"/>
  <c r="D3997" i="1" s="1"/>
  <c r="B3997" i="1"/>
  <c r="A3997" i="1"/>
  <c r="E3996" i="1"/>
  <c r="C3996" i="1"/>
  <c r="D3996" i="1" s="1"/>
  <c r="B3996" i="1"/>
  <c r="A3996" i="1"/>
  <c r="E3995" i="1"/>
  <c r="C3995" i="1"/>
  <c r="D3995" i="1" s="1"/>
  <c r="B3995" i="1"/>
  <c r="A3995" i="1"/>
  <c r="E3994" i="1"/>
  <c r="C3994" i="1"/>
  <c r="D3994" i="1" s="1"/>
  <c r="B3994" i="1"/>
  <c r="A3994" i="1"/>
  <c r="E3993" i="1"/>
  <c r="C3993" i="1"/>
  <c r="D3993" i="1" s="1"/>
  <c r="B3993" i="1"/>
  <c r="A3993" i="1"/>
  <c r="E3992" i="1"/>
  <c r="C3992" i="1"/>
  <c r="D3992" i="1" s="1"/>
  <c r="B3992" i="1"/>
  <c r="A3992" i="1"/>
  <c r="E3991" i="1"/>
  <c r="C3991" i="1"/>
  <c r="D3991" i="1" s="1"/>
  <c r="B3991" i="1"/>
  <c r="A3991" i="1"/>
  <c r="E3990" i="1"/>
  <c r="C3990" i="1"/>
  <c r="D3990" i="1" s="1"/>
  <c r="B3990" i="1"/>
  <c r="A3990" i="1"/>
  <c r="O3989" i="1"/>
  <c r="E3989" i="1"/>
  <c r="C3989" i="1"/>
  <c r="D3989" i="1" s="1"/>
  <c r="B3989" i="1"/>
  <c r="A3989" i="1"/>
  <c r="O3988" i="1"/>
  <c r="E3988" i="1"/>
  <c r="C3988" i="1"/>
  <c r="D3988" i="1" s="1"/>
  <c r="B3988" i="1"/>
  <c r="A3988" i="1"/>
  <c r="O3987" i="1"/>
  <c r="E3987" i="1"/>
  <c r="A3987" i="1" s="1"/>
  <c r="C3987" i="1"/>
  <c r="D3987" i="1" s="1"/>
  <c r="B3987" i="1"/>
  <c r="O3986" i="1"/>
  <c r="E3986" i="1"/>
  <c r="A3986" i="1" s="1"/>
  <c r="C3986" i="1"/>
  <c r="D3986" i="1" s="1"/>
  <c r="B3986" i="1"/>
  <c r="E3985" i="1"/>
  <c r="C3985" i="1"/>
  <c r="D3985" i="1" s="1"/>
  <c r="B3985" i="1"/>
  <c r="A3985" i="1"/>
  <c r="O3984" i="1"/>
  <c r="E3984" i="1"/>
  <c r="A3984" i="1" s="1"/>
  <c r="C3984" i="1"/>
  <c r="D3984" i="1" s="1"/>
  <c r="B3984" i="1"/>
  <c r="E3983" i="1"/>
  <c r="C3983" i="1"/>
  <c r="D3983" i="1" s="1"/>
  <c r="B3983" i="1"/>
  <c r="O3982" i="1"/>
  <c r="E3982" i="1"/>
  <c r="A3982" i="1" s="1"/>
  <c r="C3982" i="1"/>
  <c r="D3982" i="1" s="1"/>
  <c r="B3982" i="1"/>
  <c r="O3981" i="1"/>
  <c r="E3981" i="1"/>
  <c r="A3981" i="1" s="1"/>
  <c r="C3981" i="1"/>
  <c r="D3981" i="1" s="1"/>
  <c r="B3981" i="1"/>
  <c r="O3980" i="1"/>
  <c r="E3980" i="1"/>
  <c r="A3980" i="1" s="1"/>
  <c r="C3980" i="1"/>
  <c r="D3980" i="1" s="1"/>
  <c r="B3980" i="1"/>
  <c r="O3979" i="1"/>
  <c r="E3979" i="1"/>
  <c r="A3979" i="1" s="1"/>
  <c r="C3979" i="1"/>
  <c r="D3979" i="1" s="1"/>
  <c r="B3979" i="1"/>
  <c r="O3978" i="1"/>
  <c r="E3978" i="1"/>
  <c r="A3978" i="1" s="1"/>
  <c r="C3978" i="1"/>
  <c r="D3978" i="1" s="1"/>
  <c r="B3978" i="1"/>
  <c r="O3977" i="1"/>
  <c r="E3977" i="1"/>
  <c r="C3977" i="1"/>
  <c r="D3977" i="1" s="1"/>
  <c r="B3977" i="1"/>
  <c r="A3977" i="1"/>
  <c r="E3976" i="1"/>
  <c r="C3976" i="1"/>
  <c r="D3976" i="1" s="1"/>
  <c r="B3976" i="1"/>
  <c r="A3976" i="1"/>
  <c r="E3975" i="1"/>
  <c r="C3975" i="1"/>
  <c r="D3975" i="1" s="1"/>
  <c r="B3975" i="1"/>
  <c r="A3975" i="1"/>
  <c r="O3974" i="1"/>
  <c r="E3974" i="1"/>
  <c r="A3974" i="1" s="1"/>
  <c r="C3974" i="1"/>
  <c r="D3974" i="1" s="1"/>
  <c r="B3974" i="1"/>
  <c r="O3973" i="1"/>
  <c r="E3973" i="1"/>
  <c r="A3973" i="1" s="1"/>
  <c r="C3973" i="1"/>
  <c r="D3973" i="1" s="1"/>
  <c r="B3973" i="1"/>
  <c r="O3972" i="1"/>
  <c r="E3972" i="1"/>
  <c r="A3972" i="1" s="1"/>
  <c r="C3972" i="1"/>
  <c r="D3972" i="1" s="1"/>
  <c r="B3972" i="1"/>
  <c r="E3971" i="1"/>
  <c r="A3971" i="1" s="1"/>
  <c r="C3971" i="1"/>
  <c r="D3971" i="1" s="1"/>
  <c r="B3971" i="1"/>
  <c r="E3970" i="1"/>
  <c r="C3970" i="1"/>
  <c r="D3970" i="1" s="1"/>
  <c r="B3970" i="1"/>
  <c r="A3970" i="1"/>
  <c r="E3969" i="1"/>
  <c r="C3969" i="1"/>
  <c r="D3969" i="1" s="1"/>
  <c r="B3969" i="1"/>
  <c r="A3969" i="1"/>
  <c r="E3968" i="1"/>
  <c r="C3968" i="1"/>
  <c r="D3968" i="1" s="1"/>
  <c r="B3968" i="1"/>
  <c r="A3968" i="1"/>
  <c r="E3967" i="1"/>
  <c r="C3967" i="1"/>
  <c r="D3967" i="1" s="1"/>
  <c r="B3967" i="1"/>
  <c r="A3967" i="1"/>
  <c r="E3966" i="1"/>
  <c r="C3966" i="1"/>
  <c r="D3966" i="1" s="1"/>
  <c r="B3966" i="1"/>
  <c r="A3966" i="1"/>
  <c r="E3965" i="1"/>
  <c r="C3965" i="1"/>
  <c r="D3965" i="1" s="1"/>
  <c r="B3965" i="1"/>
  <c r="A3965" i="1"/>
  <c r="E3964" i="1"/>
  <c r="C3964" i="1"/>
  <c r="D3964" i="1" s="1"/>
  <c r="B3964" i="1"/>
  <c r="A3964" i="1"/>
  <c r="E3963" i="1"/>
  <c r="C3963" i="1"/>
  <c r="D3963" i="1" s="1"/>
  <c r="B3963" i="1"/>
  <c r="A3963" i="1"/>
  <c r="E3962" i="1"/>
  <c r="C3962" i="1"/>
  <c r="D3962" i="1" s="1"/>
  <c r="B3962" i="1"/>
  <c r="A3962" i="1"/>
  <c r="E3961" i="1"/>
  <c r="C3961" i="1"/>
  <c r="D3961" i="1" s="1"/>
  <c r="B3961" i="1"/>
  <c r="A3961" i="1"/>
  <c r="E3960" i="1"/>
  <c r="C3960" i="1"/>
  <c r="D3960" i="1" s="1"/>
  <c r="B3960" i="1"/>
  <c r="A3960" i="1"/>
  <c r="E3959" i="1"/>
  <c r="C3959" i="1"/>
  <c r="D3959" i="1" s="1"/>
  <c r="B3959" i="1"/>
  <c r="A3959" i="1"/>
  <c r="E3958" i="1"/>
  <c r="C3958" i="1"/>
  <c r="D3958" i="1" s="1"/>
  <c r="B3958" i="1"/>
  <c r="A3958" i="1"/>
  <c r="E3957" i="1"/>
  <c r="C3957" i="1"/>
  <c r="D3957" i="1" s="1"/>
  <c r="B3957" i="1"/>
  <c r="A3957" i="1"/>
  <c r="E3956" i="1"/>
  <c r="C3956" i="1"/>
  <c r="D3956" i="1" s="1"/>
  <c r="B3956" i="1"/>
  <c r="A3956" i="1"/>
  <c r="E3955" i="1"/>
  <c r="C3955" i="1"/>
  <c r="D3955" i="1" s="1"/>
  <c r="B3955" i="1"/>
  <c r="A3955" i="1"/>
  <c r="E3954" i="1"/>
  <c r="C3954" i="1"/>
  <c r="D3954" i="1" s="1"/>
  <c r="B3954" i="1"/>
  <c r="A3954" i="1"/>
  <c r="E3953" i="1"/>
  <c r="C3953" i="1"/>
  <c r="D3953" i="1" s="1"/>
  <c r="B3953" i="1"/>
  <c r="A3953" i="1"/>
  <c r="E3952" i="1"/>
  <c r="C3952" i="1"/>
  <c r="D3952" i="1" s="1"/>
  <c r="B3952" i="1"/>
  <c r="A3952" i="1"/>
  <c r="E3951" i="1"/>
  <c r="C3951" i="1"/>
  <c r="D3951" i="1" s="1"/>
  <c r="B3951" i="1"/>
  <c r="A3951" i="1"/>
  <c r="E3950" i="1"/>
  <c r="C3950" i="1"/>
  <c r="D3950" i="1" s="1"/>
  <c r="B3950" i="1"/>
  <c r="A3950" i="1"/>
  <c r="E3949" i="1"/>
  <c r="C3949" i="1"/>
  <c r="D3949" i="1" s="1"/>
  <c r="B3949" i="1"/>
  <c r="A3949" i="1"/>
  <c r="E3948" i="1"/>
  <c r="C3948" i="1"/>
  <c r="D3948" i="1" s="1"/>
  <c r="B3948" i="1"/>
  <c r="A3948" i="1"/>
  <c r="E3947" i="1"/>
  <c r="C3947" i="1"/>
  <c r="D3947" i="1" s="1"/>
  <c r="B3947" i="1"/>
  <c r="A3947" i="1"/>
  <c r="E3946" i="1"/>
  <c r="C3946" i="1"/>
  <c r="D3946" i="1" s="1"/>
  <c r="B3946" i="1"/>
  <c r="A3946" i="1"/>
  <c r="E3945" i="1"/>
  <c r="C3945" i="1"/>
  <c r="D3945" i="1" s="1"/>
  <c r="B3945" i="1"/>
  <c r="A3945" i="1"/>
  <c r="O3944" i="1"/>
  <c r="E3944" i="1"/>
  <c r="A3944" i="1" s="1"/>
  <c r="C3944" i="1"/>
  <c r="D3944" i="1" s="1"/>
  <c r="B3944" i="1"/>
  <c r="O3943" i="1"/>
  <c r="E3943" i="1"/>
  <c r="A3943" i="1" s="1"/>
  <c r="C3943" i="1"/>
  <c r="D3943" i="1" s="1"/>
  <c r="B3943" i="1"/>
  <c r="O3942" i="1"/>
  <c r="E3942" i="1"/>
  <c r="A3942" i="1" s="1"/>
  <c r="C3942" i="1"/>
  <c r="D3942" i="1" s="1"/>
  <c r="B3942" i="1"/>
  <c r="O3941" i="1"/>
  <c r="E3941" i="1"/>
  <c r="A3941" i="1" s="1"/>
  <c r="C3941" i="1"/>
  <c r="D3941" i="1" s="1"/>
  <c r="B3941" i="1"/>
  <c r="O3940" i="1"/>
  <c r="E3940" i="1"/>
  <c r="A3940" i="1" s="1"/>
  <c r="C3940" i="1"/>
  <c r="D3940" i="1" s="1"/>
  <c r="B3940" i="1"/>
  <c r="E3939" i="1"/>
  <c r="C3939" i="1"/>
  <c r="D3939" i="1" s="1"/>
  <c r="B3939" i="1"/>
  <c r="O3938" i="1"/>
  <c r="E3938" i="1"/>
  <c r="A3938" i="1" s="1"/>
  <c r="C3938" i="1"/>
  <c r="D3938" i="1" s="1"/>
  <c r="B3938" i="1"/>
  <c r="O3937" i="1"/>
  <c r="E3937" i="1"/>
  <c r="A3937" i="1" s="1"/>
  <c r="C3937" i="1"/>
  <c r="D3937" i="1" s="1"/>
  <c r="B3937" i="1"/>
  <c r="O3936" i="1"/>
  <c r="E3936" i="1"/>
  <c r="A3936" i="1" s="1"/>
  <c r="C3936" i="1"/>
  <c r="D3936" i="1" s="1"/>
  <c r="B3936" i="1"/>
  <c r="O3935" i="1"/>
  <c r="E3935" i="1"/>
  <c r="A3935" i="1" s="1"/>
  <c r="C3935" i="1"/>
  <c r="D3935" i="1" s="1"/>
  <c r="B3935" i="1"/>
  <c r="O3934" i="1"/>
  <c r="E3934" i="1"/>
  <c r="A3934" i="1" s="1"/>
  <c r="C3934" i="1"/>
  <c r="D3934" i="1" s="1"/>
  <c r="B3934" i="1"/>
  <c r="O3933" i="1"/>
  <c r="E3933" i="1"/>
  <c r="A3933" i="1" s="1"/>
  <c r="C3933" i="1"/>
  <c r="D3933" i="1" s="1"/>
  <c r="B3933" i="1"/>
  <c r="O3932" i="1"/>
  <c r="E3932" i="1"/>
  <c r="A3932" i="1" s="1"/>
  <c r="C3932" i="1"/>
  <c r="D3932" i="1" s="1"/>
  <c r="B3932" i="1"/>
  <c r="O3931" i="1"/>
  <c r="E3931" i="1"/>
  <c r="A3931" i="1" s="1"/>
  <c r="C3931" i="1"/>
  <c r="D3931" i="1" s="1"/>
  <c r="B3931" i="1"/>
  <c r="O3930" i="1"/>
  <c r="E3930" i="1"/>
  <c r="A3930" i="1" s="1"/>
  <c r="C3930" i="1"/>
  <c r="D3930" i="1" s="1"/>
  <c r="B3930" i="1"/>
  <c r="O3929" i="1"/>
  <c r="E3929" i="1"/>
  <c r="A3929" i="1" s="1"/>
  <c r="C3929" i="1"/>
  <c r="D3929" i="1" s="1"/>
  <c r="B3929" i="1"/>
  <c r="O3928" i="1"/>
  <c r="E3928" i="1"/>
  <c r="A3928" i="1" s="1"/>
  <c r="C3928" i="1"/>
  <c r="D3928" i="1" s="1"/>
  <c r="B3928" i="1"/>
  <c r="O3927" i="1"/>
  <c r="E3927" i="1"/>
  <c r="A3927" i="1" s="1"/>
  <c r="C3927" i="1"/>
  <c r="D3927" i="1" s="1"/>
  <c r="B3927" i="1"/>
  <c r="O3926" i="1"/>
  <c r="E3926" i="1"/>
  <c r="A3926" i="1" s="1"/>
  <c r="C3926" i="1"/>
  <c r="D3926" i="1" s="1"/>
  <c r="B3926" i="1"/>
  <c r="O3925" i="1"/>
  <c r="E3925" i="1"/>
  <c r="A3925" i="1" s="1"/>
  <c r="C3925" i="1"/>
  <c r="D3925" i="1" s="1"/>
  <c r="B3925" i="1"/>
  <c r="O3924" i="1"/>
  <c r="E3924" i="1"/>
  <c r="A3924" i="1" s="1"/>
  <c r="C3924" i="1"/>
  <c r="D3924" i="1" s="1"/>
  <c r="B3924" i="1"/>
  <c r="O3923" i="1"/>
  <c r="E3923" i="1"/>
  <c r="A3923" i="1" s="1"/>
  <c r="C3923" i="1"/>
  <c r="D3923" i="1" s="1"/>
  <c r="B3923" i="1"/>
  <c r="O3922" i="1"/>
  <c r="E3922" i="1"/>
  <c r="A3922" i="1" s="1"/>
  <c r="C3922" i="1"/>
  <c r="D3922" i="1" s="1"/>
  <c r="B3922" i="1"/>
  <c r="O3921" i="1"/>
  <c r="E3921" i="1"/>
  <c r="A3921" i="1" s="1"/>
  <c r="C3921" i="1"/>
  <c r="D3921" i="1" s="1"/>
  <c r="B3921" i="1"/>
  <c r="O3920" i="1"/>
  <c r="E3920" i="1"/>
  <c r="A3920" i="1" s="1"/>
  <c r="C3920" i="1"/>
  <c r="D3920" i="1" s="1"/>
  <c r="B3920" i="1"/>
  <c r="O3919" i="1"/>
  <c r="E3919" i="1"/>
  <c r="A3919" i="1" s="1"/>
  <c r="C3919" i="1"/>
  <c r="D3919" i="1" s="1"/>
  <c r="B3919" i="1"/>
  <c r="O3918" i="1"/>
  <c r="E3918" i="1"/>
  <c r="A3918" i="1" s="1"/>
  <c r="C3918" i="1"/>
  <c r="D3918" i="1" s="1"/>
  <c r="B3918" i="1"/>
  <c r="O3917" i="1"/>
  <c r="E3917" i="1"/>
  <c r="A3917" i="1" s="1"/>
  <c r="C3917" i="1"/>
  <c r="D3917" i="1" s="1"/>
  <c r="B3917" i="1"/>
  <c r="O3916" i="1"/>
  <c r="E3916" i="1"/>
  <c r="A3916" i="1" s="1"/>
  <c r="C3916" i="1"/>
  <c r="D3916" i="1" s="1"/>
  <c r="B3916" i="1"/>
  <c r="O3915" i="1"/>
  <c r="E3915" i="1"/>
  <c r="A3915" i="1" s="1"/>
  <c r="C3915" i="1"/>
  <c r="D3915" i="1" s="1"/>
  <c r="B3915" i="1"/>
  <c r="O3914" i="1"/>
  <c r="E3914" i="1"/>
  <c r="A3914" i="1" s="1"/>
  <c r="C3914" i="1"/>
  <c r="D3914" i="1" s="1"/>
  <c r="B3914" i="1"/>
  <c r="O3913" i="1"/>
  <c r="E3913" i="1"/>
  <c r="A3913" i="1" s="1"/>
  <c r="C3913" i="1"/>
  <c r="D3913" i="1" s="1"/>
  <c r="B3913" i="1"/>
  <c r="O3912" i="1"/>
  <c r="E3912" i="1"/>
  <c r="A3912" i="1" s="1"/>
  <c r="C3912" i="1"/>
  <c r="D3912" i="1" s="1"/>
  <c r="B3912" i="1"/>
  <c r="O3911" i="1"/>
  <c r="E3911" i="1"/>
  <c r="A3911" i="1" s="1"/>
  <c r="C3911" i="1"/>
  <c r="D3911" i="1" s="1"/>
  <c r="B3911" i="1"/>
  <c r="O3910" i="1"/>
  <c r="E3910" i="1"/>
  <c r="A3910" i="1" s="1"/>
  <c r="C3910" i="1"/>
  <c r="D3910" i="1" s="1"/>
  <c r="B3910" i="1"/>
  <c r="O3909" i="1"/>
  <c r="E3909" i="1"/>
  <c r="A3909" i="1" s="1"/>
  <c r="C3909" i="1"/>
  <c r="D3909" i="1" s="1"/>
  <c r="B3909" i="1"/>
  <c r="O3908" i="1"/>
  <c r="E3908" i="1"/>
  <c r="A3908" i="1" s="1"/>
  <c r="C3908" i="1"/>
  <c r="D3908" i="1" s="1"/>
  <c r="B3908" i="1"/>
  <c r="O3907" i="1"/>
  <c r="E3907" i="1"/>
  <c r="A3907" i="1" s="1"/>
  <c r="C3907" i="1"/>
  <c r="D3907" i="1" s="1"/>
  <c r="B3907" i="1"/>
  <c r="O3906" i="1"/>
  <c r="E3906" i="1"/>
  <c r="A3906" i="1" s="1"/>
  <c r="C3906" i="1"/>
  <c r="D3906" i="1" s="1"/>
  <c r="B3906" i="1"/>
  <c r="O3905" i="1"/>
  <c r="E3905" i="1"/>
  <c r="A3905" i="1" s="1"/>
  <c r="C3905" i="1"/>
  <c r="D3905" i="1" s="1"/>
  <c r="B3905" i="1"/>
  <c r="O3904" i="1"/>
  <c r="E3904" i="1"/>
  <c r="A3904" i="1" s="1"/>
  <c r="C3904" i="1"/>
  <c r="D3904" i="1" s="1"/>
  <c r="B3904" i="1"/>
  <c r="O3903" i="1"/>
  <c r="E3903" i="1"/>
  <c r="A3903" i="1" s="1"/>
  <c r="C3903" i="1"/>
  <c r="D3903" i="1" s="1"/>
  <c r="B3903" i="1"/>
  <c r="O3902" i="1"/>
  <c r="E3902" i="1"/>
  <c r="A3902" i="1" s="1"/>
  <c r="C3902" i="1"/>
  <c r="D3902" i="1" s="1"/>
  <c r="B3902" i="1"/>
  <c r="O3901" i="1"/>
  <c r="E3901" i="1"/>
  <c r="A3901" i="1" s="1"/>
  <c r="C3901" i="1"/>
  <c r="D3901" i="1" s="1"/>
  <c r="B3901" i="1"/>
  <c r="O3900" i="1"/>
  <c r="E3900" i="1"/>
  <c r="A3900" i="1" s="1"/>
  <c r="C3900" i="1"/>
  <c r="D3900" i="1" s="1"/>
  <c r="B3900" i="1"/>
  <c r="O3899" i="1"/>
  <c r="E3899" i="1"/>
  <c r="A3899" i="1" s="1"/>
  <c r="C3899" i="1"/>
  <c r="D3899" i="1" s="1"/>
  <c r="B3899" i="1"/>
  <c r="O3898" i="1"/>
  <c r="E3898" i="1"/>
  <c r="A3898" i="1" s="1"/>
  <c r="C3898" i="1"/>
  <c r="D3898" i="1" s="1"/>
  <c r="B3898" i="1"/>
  <c r="E3897" i="1"/>
  <c r="C3897" i="1"/>
  <c r="D3897" i="1" s="1"/>
  <c r="B3897" i="1"/>
  <c r="A3897" i="1"/>
  <c r="O3896" i="1"/>
  <c r="E3896" i="1"/>
  <c r="A3896" i="1" s="1"/>
  <c r="C3896" i="1"/>
  <c r="D3896" i="1" s="1"/>
  <c r="B3896" i="1"/>
  <c r="O3895" i="1"/>
  <c r="E3895" i="1"/>
  <c r="A3895" i="1" s="1"/>
  <c r="C3895" i="1"/>
  <c r="D3895" i="1" s="1"/>
  <c r="B3895" i="1"/>
  <c r="O3894" i="1"/>
  <c r="E3894" i="1"/>
  <c r="A3894" i="1" s="1"/>
  <c r="C3894" i="1"/>
  <c r="D3894" i="1" s="1"/>
  <c r="B3894" i="1"/>
  <c r="O3893" i="1"/>
  <c r="E3893" i="1"/>
  <c r="A3893" i="1" s="1"/>
  <c r="C3893" i="1"/>
  <c r="D3893" i="1" s="1"/>
  <c r="B3893" i="1"/>
  <c r="O3892" i="1"/>
  <c r="E3892" i="1"/>
  <c r="A3892" i="1" s="1"/>
  <c r="C3892" i="1"/>
  <c r="D3892" i="1" s="1"/>
  <c r="B3892" i="1"/>
  <c r="O3891" i="1"/>
  <c r="E3891" i="1"/>
  <c r="A3891" i="1" s="1"/>
  <c r="C3891" i="1"/>
  <c r="D3891" i="1" s="1"/>
  <c r="B3891" i="1"/>
  <c r="O3890" i="1"/>
  <c r="E3890" i="1"/>
  <c r="A3890" i="1" s="1"/>
  <c r="C3890" i="1"/>
  <c r="D3890" i="1" s="1"/>
  <c r="B3890" i="1"/>
  <c r="O3889" i="1"/>
  <c r="E3889" i="1"/>
  <c r="A3889" i="1" s="1"/>
  <c r="C3889" i="1"/>
  <c r="D3889" i="1" s="1"/>
  <c r="B3889" i="1"/>
  <c r="O3888" i="1"/>
  <c r="E3888" i="1"/>
  <c r="A3888" i="1" s="1"/>
  <c r="C3888" i="1"/>
  <c r="D3888" i="1" s="1"/>
  <c r="B3888" i="1"/>
  <c r="O3887" i="1"/>
  <c r="E3887" i="1"/>
  <c r="A3887" i="1" s="1"/>
  <c r="C3887" i="1"/>
  <c r="D3887" i="1" s="1"/>
  <c r="B3887" i="1"/>
  <c r="O3886" i="1"/>
  <c r="E3886" i="1"/>
  <c r="A3886" i="1" s="1"/>
  <c r="C3886" i="1"/>
  <c r="D3886" i="1" s="1"/>
  <c r="B3886" i="1"/>
  <c r="O3885" i="1"/>
  <c r="E3885" i="1"/>
  <c r="A3885" i="1" s="1"/>
  <c r="C3885" i="1"/>
  <c r="D3885" i="1" s="1"/>
  <c r="B3885" i="1"/>
  <c r="O3884" i="1"/>
  <c r="E3884" i="1"/>
  <c r="A3884" i="1" s="1"/>
  <c r="C3884" i="1"/>
  <c r="D3884" i="1" s="1"/>
  <c r="B3884" i="1"/>
  <c r="O3883" i="1"/>
  <c r="E3883" i="1"/>
  <c r="A3883" i="1" s="1"/>
  <c r="C3883" i="1"/>
  <c r="D3883" i="1" s="1"/>
  <c r="B3883" i="1"/>
  <c r="O3882" i="1"/>
  <c r="E3882" i="1"/>
  <c r="A3882" i="1" s="1"/>
  <c r="C3882" i="1"/>
  <c r="D3882" i="1" s="1"/>
  <c r="B3882" i="1"/>
  <c r="O3881" i="1"/>
  <c r="E3881" i="1"/>
  <c r="A3881" i="1" s="1"/>
  <c r="C3881" i="1"/>
  <c r="D3881" i="1" s="1"/>
  <c r="B3881" i="1"/>
  <c r="O3880" i="1"/>
  <c r="E3880" i="1"/>
  <c r="A3880" i="1" s="1"/>
  <c r="C3880" i="1"/>
  <c r="D3880" i="1" s="1"/>
  <c r="B3880" i="1"/>
  <c r="E3878" i="1"/>
  <c r="A3878" i="1" s="1"/>
  <c r="C3878" i="1"/>
  <c r="D3878" i="1" s="1"/>
  <c r="B3878" i="1"/>
  <c r="E3877" i="1"/>
  <c r="A3877" i="1" s="1"/>
  <c r="C3877" i="1"/>
  <c r="D3877" i="1" s="1"/>
  <c r="B3877" i="1"/>
  <c r="E3876" i="1"/>
  <c r="A3876" i="1" s="1"/>
  <c r="C3876" i="1"/>
  <c r="D3876" i="1" s="1"/>
  <c r="B3876" i="1"/>
  <c r="E3875" i="1"/>
  <c r="A3875" i="1" s="1"/>
  <c r="C3875" i="1"/>
  <c r="D3875" i="1" s="1"/>
  <c r="B3875" i="1"/>
  <c r="E3874" i="1"/>
  <c r="A3874" i="1" s="1"/>
  <c r="C3874" i="1"/>
  <c r="D3874" i="1" s="1"/>
  <c r="B3874" i="1"/>
  <c r="E3873" i="1"/>
  <c r="A3873" i="1" s="1"/>
  <c r="C3873" i="1"/>
  <c r="D3873" i="1" s="1"/>
  <c r="B3873" i="1"/>
  <c r="E3872" i="1"/>
  <c r="A3872" i="1" s="1"/>
  <c r="C3872" i="1"/>
  <c r="D3872" i="1" s="1"/>
  <c r="B3872" i="1"/>
  <c r="E3871" i="1"/>
  <c r="A3871" i="1" s="1"/>
  <c r="C3871" i="1"/>
  <c r="D3871" i="1" s="1"/>
  <c r="B3871" i="1"/>
  <c r="E3870" i="1"/>
  <c r="A3870" i="1" s="1"/>
  <c r="C3870" i="1"/>
  <c r="D3870" i="1" s="1"/>
  <c r="B3870" i="1"/>
  <c r="E3869" i="1"/>
  <c r="A3869" i="1" s="1"/>
  <c r="C3869" i="1"/>
  <c r="D3869" i="1" s="1"/>
  <c r="B3869" i="1"/>
  <c r="O3868" i="1"/>
  <c r="E3868" i="1"/>
  <c r="A3868" i="1" s="1"/>
  <c r="C3868" i="1"/>
  <c r="D3868" i="1" s="1"/>
  <c r="B3868" i="1"/>
  <c r="O3867" i="1"/>
  <c r="E3867" i="1"/>
  <c r="A3867" i="1" s="1"/>
  <c r="C3867" i="1"/>
  <c r="D3867" i="1" s="1"/>
  <c r="B3867" i="1"/>
  <c r="O3866" i="1"/>
  <c r="E3866" i="1"/>
  <c r="A3866" i="1" s="1"/>
  <c r="C3866" i="1"/>
  <c r="D3866" i="1" s="1"/>
  <c r="B3866" i="1"/>
  <c r="O3865" i="1"/>
  <c r="E3865" i="1"/>
  <c r="A3865" i="1" s="1"/>
  <c r="C3865" i="1"/>
  <c r="D3865" i="1" s="1"/>
  <c r="B3865" i="1"/>
  <c r="O3864" i="1"/>
  <c r="E3864" i="1"/>
  <c r="A3864" i="1" s="1"/>
  <c r="C3864" i="1"/>
  <c r="D3864" i="1" s="1"/>
  <c r="B3864" i="1"/>
  <c r="O3863" i="1"/>
  <c r="E3863" i="1"/>
  <c r="A3863" i="1" s="1"/>
  <c r="C3863" i="1"/>
  <c r="D3863" i="1" s="1"/>
  <c r="B3863" i="1"/>
  <c r="O3862" i="1"/>
  <c r="E3862" i="1"/>
  <c r="A3862" i="1" s="1"/>
  <c r="C3862" i="1"/>
  <c r="D3862" i="1" s="1"/>
  <c r="B3862" i="1"/>
  <c r="O3861" i="1"/>
  <c r="E3861" i="1"/>
  <c r="A3861" i="1" s="1"/>
  <c r="C3861" i="1"/>
  <c r="D3861" i="1" s="1"/>
  <c r="B3861" i="1"/>
  <c r="E3860" i="1"/>
  <c r="C3860" i="1"/>
  <c r="D3860" i="1" s="1"/>
  <c r="B3860" i="1"/>
  <c r="A3860" i="1"/>
  <c r="E3859" i="1"/>
  <c r="C3859" i="1"/>
  <c r="D3859" i="1" s="1"/>
  <c r="B3859" i="1"/>
  <c r="A3859" i="1"/>
  <c r="O3858" i="1"/>
  <c r="E3858" i="1"/>
  <c r="A3858" i="1" s="1"/>
  <c r="C3858" i="1"/>
  <c r="D3858" i="1" s="1"/>
  <c r="B3858" i="1"/>
  <c r="O3857" i="1"/>
  <c r="E3857" i="1"/>
  <c r="A3857" i="1" s="1"/>
  <c r="C3857" i="1"/>
  <c r="D3857" i="1" s="1"/>
  <c r="B3857" i="1"/>
  <c r="E3856" i="1"/>
  <c r="C3856" i="1"/>
  <c r="D3856" i="1" s="1"/>
  <c r="B3856" i="1"/>
  <c r="A3856" i="1"/>
  <c r="E3855" i="1"/>
  <c r="C3855" i="1"/>
  <c r="D3855" i="1" s="1"/>
  <c r="B3855" i="1"/>
  <c r="A3855" i="1"/>
  <c r="O3854" i="1"/>
  <c r="E3854" i="1"/>
  <c r="C3854" i="1"/>
  <c r="D3854" i="1" s="1"/>
  <c r="B3854" i="1"/>
  <c r="A3854" i="1"/>
  <c r="O3853" i="1"/>
  <c r="E3853" i="1"/>
  <c r="C3853" i="1"/>
  <c r="D3853" i="1" s="1"/>
  <c r="B3853" i="1"/>
  <c r="A3853" i="1"/>
  <c r="O3852" i="1"/>
  <c r="E3852" i="1"/>
  <c r="A3852" i="1" s="1"/>
  <c r="C3852" i="1"/>
  <c r="D3852" i="1" s="1"/>
  <c r="B3852" i="1"/>
  <c r="O3851" i="1"/>
  <c r="E3851" i="1"/>
  <c r="A3851" i="1" s="1"/>
  <c r="C3851" i="1"/>
  <c r="D3851" i="1" s="1"/>
  <c r="B3851" i="1"/>
  <c r="O3850" i="1"/>
  <c r="E3850" i="1"/>
  <c r="A3850" i="1" s="1"/>
  <c r="C3850" i="1"/>
  <c r="D3850" i="1" s="1"/>
  <c r="B3850" i="1"/>
  <c r="E3849" i="1"/>
  <c r="C3849" i="1"/>
  <c r="D3849" i="1" s="1"/>
  <c r="B3849" i="1"/>
  <c r="A3849" i="1"/>
  <c r="E3848" i="1"/>
  <c r="A3848" i="1" s="1"/>
  <c r="C3848" i="1"/>
  <c r="D3848" i="1" s="1"/>
  <c r="B3848" i="1"/>
  <c r="E3847" i="1"/>
  <c r="C3847" i="1"/>
  <c r="D3847" i="1" s="1"/>
  <c r="B3847" i="1"/>
  <c r="A3847" i="1"/>
  <c r="O3846" i="1"/>
  <c r="E3846" i="1"/>
  <c r="C3846" i="1"/>
  <c r="D3846" i="1" s="1"/>
  <c r="B3846" i="1"/>
  <c r="A3846" i="1"/>
  <c r="O3845" i="1"/>
  <c r="E3845" i="1"/>
  <c r="C3845" i="1"/>
  <c r="D3845" i="1" s="1"/>
  <c r="B3845" i="1"/>
  <c r="A3845" i="1"/>
  <c r="E3844" i="1"/>
  <c r="C3844" i="1"/>
  <c r="D3844" i="1" s="1"/>
  <c r="B3844" i="1"/>
  <c r="A3844" i="1"/>
  <c r="E3843" i="1"/>
  <c r="C3843" i="1"/>
  <c r="D3843" i="1" s="1"/>
  <c r="B3843" i="1"/>
  <c r="A3843" i="1"/>
  <c r="E3842" i="1"/>
  <c r="C3842" i="1"/>
  <c r="D3842" i="1" s="1"/>
  <c r="B3842" i="1"/>
  <c r="A3842" i="1"/>
  <c r="E3841" i="1"/>
  <c r="C3841" i="1"/>
  <c r="D3841" i="1" s="1"/>
  <c r="B3841" i="1"/>
  <c r="A3841" i="1"/>
  <c r="E3840" i="1"/>
  <c r="C3840" i="1"/>
  <c r="D3840" i="1" s="1"/>
  <c r="B3840" i="1"/>
  <c r="A3840" i="1"/>
  <c r="E3839" i="1"/>
  <c r="C3839" i="1"/>
  <c r="D3839" i="1" s="1"/>
  <c r="B3839" i="1"/>
  <c r="A3839" i="1"/>
  <c r="O3838" i="1"/>
  <c r="E3838" i="1"/>
  <c r="A3838" i="1" s="1"/>
  <c r="C3838" i="1"/>
  <c r="D3838" i="1" s="1"/>
  <c r="B3838" i="1"/>
  <c r="O3837" i="1"/>
  <c r="E3837" i="1"/>
  <c r="A3837" i="1" s="1"/>
  <c r="C3837" i="1"/>
  <c r="D3837" i="1" s="1"/>
  <c r="B3837" i="1"/>
  <c r="O3836" i="1"/>
  <c r="E3836" i="1"/>
  <c r="C3836" i="1"/>
  <c r="D3836" i="1" s="1"/>
  <c r="B3836" i="1"/>
  <c r="A3836" i="1"/>
  <c r="O3835" i="1"/>
  <c r="E3835" i="1"/>
  <c r="C3835" i="1"/>
  <c r="D3835" i="1" s="1"/>
  <c r="B3835" i="1"/>
  <c r="A3835" i="1"/>
  <c r="E3834" i="1"/>
  <c r="A3834" i="1" s="1"/>
  <c r="C3834" i="1"/>
  <c r="D3834" i="1" s="1"/>
  <c r="B3834" i="1"/>
  <c r="O3833" i="1"/>
  <c r="E3833" i="1"/>
  <c r="A3833" i="1" s="1"/>
  <c r="C3833" i="1"/>
  <c r="D3833" i="1" s="1"/>
  <c r="B3833" i="1"/>
  <c r="E3832" i="1"/>
  <c r="C3832" i="1"/>
  <c r="D3832" i="1" s="1"/>
  <c r="B3832" i="1"/>
  <c r="A3832" i="1"/>
  <c r="E3831" i="1"/>
  <c r="C3831" i="1"/>
  <c r="D3831" i="1" s="1"/>
  <c r="B3831" i="1"/>
  <c r="A3831" i="1"/>
  <c r="E3830" i="1"/>
  <c r="C3830" i="1"/>
  <c r="D3830" i="1" s="1"/>
  <c r="B3830" i="1"/>
  <c r="A3830" i="1"/>
  <c r="O3829" i="1"/>
  <c r="E3829" i="1"/>
  <c r="A3829" i="1" s="1"/>
  <c r="C3829" i="1"/>
  <c r="D3829" i="1" s="1"/>
  <c r="B3829" i="1"/>
  <c r="E3828" i="1"/>
  <c r="C3828" i="1"/>
  <c r="D3828" i="1" s="1"/>
  <c r="B3828" i="1"/>
  <c r="A3828" i="1"/>
  <c r="E3827" i="1"/>
  <c r="C3827" i="1"/>
  <c r="D3827" i="1" s="1"/>
  <c r="B3827" i="1"/>
  <c r="A3827" i="1"/>
  <c r="O3826" i="1"/>
  <c r="E3826" i="1"/>
  <c r="A3826" i="1" s="1"/>
  <c r="C3826" i="1"/>
  <c r="D3826" i="1" s="1"/>
  <c r="B3826" i="1"/>
  <c r="E3825" i="1"/>
  <c r="C3825" i="1"/>
  <c r="D3825" i="1" s="1"/>
  <c r="B3825" i="1"/>
  <c r="A3825" i="1"/>
  <c r="O3824" i="1"/>
  <c r="E3824" i="1"/>
  <c r="A3824" i="1" s="1"/>
  <c r="C3824" i="1"/>
  <c r="D3824" i="1" s="1"/>
  <c r="B3824" i="1"/>
  <c r="E3823" i="1"/>
  <c r="A3823" i="1" s="1"/>
  <c r="C3823" i="1"/>
  <c r="D3823" i="1" s="1"/>
  <c r="B3823" i="1"/>
  <c r="O3822" i="1"/>
  <c r="E3822" i="1"/>
  <c r="A3822" i="1" s="1"/>
  <c r="C3822" i="1"/>
  <c r="D3822" i="1" s="1"/>
  <c r="B3822" i="1"/>
  <c r="E3821" i="1"/>
  <c r="C3821" i="1"/>
  <c r="D3821" i="1" s="1"/>
  <c r="B3821" i="1"/>
  <c r="A3821" i="1"/>
  <c r="O3820" i="1"/>
  <c r="E3820" i="1"/>
  <c r="A3820" i="1" s="1"/>
  <c r="C3820" i="1"/>
  <c r="D3820" i="1" s="1"/>
  <c r="B3820" i="1"/>
  <c r="O3819" i="1"/>
  <c r="E3819" i="1"/>
  <c r="A3819" i="1" s="1"/>
  <c r="C3819" i="1"/>
  <c r="D3819" i="1" s="1"/>
  <c r="B3819" i="1"/>
  <c r="O3818" i="1"/>
  <c r="E3818" i="1"/>
  <c r="A3818" i="1" s="1"/>
  <c r="C3818" i="1"/>
  <c r="D3818" i="1" s="1"/>
  <c r="B3818" i="1"/>
  <c r="O3817" i="1"/>
  <c r="E3817" i="1"/>
  <c r="A3817" i="1" s="1"/>
  <c r="C3817" i="1"/>
  <c r="D3817" i="1" s="1"/>
  <c r="B3817" i="1"/>
  <c r="E3816" i="1"/>
  <c r="A3816" i="1" s="1"/>
  <c r="C3816" i="1"/>
  <c r="D3816" i="1" s="1"/>
  <c r="B3816" i="1"/>
  <c r="O3815" i="1"/>
  <c r="E3815" i="1"/>
  <c r="A3815" i="1" s="1"/>
  <c r="C3815" i="1"/>
  <c r="D3815" i="1" s="1"/>
  <c r="B3815" i="1"/>
  <c r="O3814" i="1"/>
  <c r="E3814" i="1"/>
  <c r="A3814" i="1" s="1"/>
  <c r="C3814" i="1"/>
  <c r="D3814" i="1" s="1"/>
  <c r="B3814" i="1"/>
  <c r="O3813" i="1"/>
  <c r="E3813" i="1"/>
  <c r="A3813" i="1" s="1"/>
  <c r="C3813" i="1"/>
  <c r="D3813" i="1" s="1"/>
  <c r="B3813" i="1"/>
  <c r="O3812" i="1"/>
  <c r="E3812" i="1"/>
  <c r="A3812" i="1" s="1"/>
  <c r="C3812" i="1"/>
  <c r="D3812" i="1" s="1"/>
  <c r="B3812" i="1"/>
  <c r="O3811" i="1"/>
  <c r="E3811" i="1"/>
  <c r="A3811" i="1" s="1"/>
  <c r="C3811" i="1"/>
  <c r="D3811" i="1" s="1"/>
  <c r="B3811" i="1"/>
  <c r="O3810" i="1"/>
  <c r="E3810" i="1"/>
  <c r="A3810" i="1" s="1"/>
  <c r="C3810" i="1"/>
  <c r="D3810" i="1" s="1"/>
  <c r="B3810" i="1"/>
  <c r="E3809" i="1"/>
  <c r="C3809" i="1"/>
  <c r="D3809" i="1" s="1"/>
  <c r="B3809" i="1"/>
  <c r="A3809" i="1"/>
  <c r="E3808" i="1"/>
  <c r="C3808" i="1"/>
  <c r="D3808" i="1" s="1"/>
  <c r="B3808" i="1"/>
  <c r="A3808" i="1"/>
  <c r="O3807" i="1"/>
  <c r="E3807" i="1"/>
  <c r="A3807" i="1" s="1"/>
  <c r="C3807" i="1"/>
  <c r="D3807" i="1" s="1"/>
  <c r="B3807" i="1"/>
  <c r="O3806" i="1"/>
  <c r="E3806" i="1"/>
  <c r="A3806" i="1" s="1"/>
  <c r="C3806" i="1"/>
  <c r="D3806" i="1" s="1"/>
  <c r="B3806" i="1"/>
  <c r="O3805" i="1"/>
  <c r="E3805" i="1"/>
  <c r="A3805" i="1" s="1"/>
  <c r="C3805" i="1"/>
  <c r="D3805" i="1" s="1"/>
  <c r="B3805" i="1"/>
  <c r="E3804" i="1"/>
  <c r="C3804" i="1"/>
  <c r="D3804" i="1" s="1"/>
  <c r="B3804" i="1"/>
  <c r="A3804" i="1"/>
  <c r="O3803" i="1"/>
  <c r="E3803" i="1"/>
  <c r="A3803" i="1" s="1"/>
  <c r="C3803" i="1"/>
  <c r="D3803" i="1" s="1"/>
  <c r="B3803" i="1"/>
  <c r="O3802" i="1"/>
  <c r="E3802" i="1"/>
  <c r="A3802" i="1" s="1"/>
  <c r="C3802" i="1"/>
  <c r="D3802" i="1" s="1"/>
  <c r="B3802" i="1"/>
  <c r="E3801" i="1"/>
  <c r="C3801" i="1"/>
  <c r="D3801" i="1" s="1"/>
  <c r="B3801" i="1"/>
  <c r="A3801" i="1"/>
  <c r="E3800" i="1"/>
  <c r="C3800" i="1"/>
  <c r="D3800" i="1" s="1"/>
  <c r="B3800" i="1"/>
  <c r="A3800" i="1"/>
  <c r="E3799" i="1"/>
  <c r="C3799" i="1"/>
  <c r="D3799" i="1" s="1"/>
  <c r="B3799" i="1"/>
  <c r="A3799" i="1"/>
  <c r="E3798" i="1"/>
  <c r="C3798" i="1"/>
  <c r="D3798" i="1" s="1"/>
  <c r="B3798" i="1"/>
  <c r="A3798" i="1"/>
  <c r="E3797" i="1"/>
  <c r="C3797" i="1"/>
  <c r="D3797" i="1" s="1"/>
  <c r="B3797" i="1"/>
  <c r="A3797" i="1"/>
  <c r="O3796" i="1"/>
  <c r="E3796" i="1"/>
  <c r="A3796" i="1" s="1"/>
  <c r="C3796" i="1"/>
  <c r="D3796" i="1" s="1"/>
  <c r="B3796" i="1"/>
  <c r="O3795" i="1"/>
  <c r="E3795" i="1"/>
  <c r="A3795" i="1" s="1"/>
  <c r="C3795" i="1"/>
  <c r="D3795" i="1" s="1"/>
  <c r="B3795" i="1"/>
  <c r="O3794" i="1"/>
  <c r="E3794" i="1"/>
  <c r="A3794" i="1" s="1"/>
  <c r="C3794" i="1"/>
  <c r="D3794" i="1" s="1"/>
  <c r="B3794" i="1"/>
  <c r="O3793" i="1"/>
  <c r="E3793" i="1"/>
  <c r="A3793" i="1" s="1"/>
  <c r="C3793" i="1"/>
  <c r="D3793" i="1" s="1"/>
  <c r="B3793" i="1"/>
  <c r="O3792" i="1"/>
  <c r="E3792" i="1"/>
  <c r="A3792" i="1" s="1"/>
  <c r="C3792" i="1"/>
  <c r="D3792" i="1" s="1"/>
  <c r="B3792" i="1"/>
  <c r="O3791" i="1"/>
  <c r="E3791" i="1"/>
  <c r="C3791" i="1"/>
  <c r="D3791" i="1" s="1"/>
  <c r="B3791" i="1"/>
  <c r="A3791" i="1"/>
  <c r="O3790" i="1"/>
  <c r="E3790" i="1"/>
  <c r="C3790" i="1"/>
  <c r="D3790" i="1" s="1"/>
  <c r="B3790" i="1"/>
  <c r="A3790" i="1"/>
  <c r="E3789" i="1"/>
  <c r="C3789" i="1"/>
  <c r="D3789" i="1" s="1"/>
  <c r="B3789" i="1"/>
  <c r="A3789" i="1"/>
  <c r="E3788" i="1"/>
  <c r="C3788" i="1"/>
  <c r="D3788" i="1" s="1"/>
  <c r="B3788" i="1"/>
  <c r="A3788" i="1"/>
  <c r="E3787" i="1"/>
  <c r="C3787" i="1"/>
  <c r="D3787" i="1" s="1"/>
  <c r="B3787" i="1"/>
  <c r="A3787" i="1"/>
  <c r="E3786" i="1"/>
  <c r="C3786" i="1"/>
  <c r="D3786" i="1" s="1"/>
  <c r="B3786" i="1"/>
  <c r="A3786" i="1"/>
  <c r="E3785" i="1"/>
  <c r="C3785" i="1"/>
  <c r="D3785" i="1" s="1"/>
  <c r="B3785" i="1"/>
  <c r="A3785" i="1"/>
  <c r="E3784" i="1"/>
  <c r="C3784" i="1"/>
  <c r="D3784" i="1" s="1"/>
  <c r="B3784" i="1"/>
  <c r="A3784" i="1"/>
  <c r="E3783" i="1"/>
  <c r="A3783" i="1" s="1"/>
  <c r="C3783" i="1"/>
  <c r="D3783" i="1" s="1"/>
  <c r="B3783" i="1"/>
  <c r="E3782" i="1"/>
  <c r="C3782" i="1"/>
  <c r="D3782" i="1" s="1"/>
  <c r="B3782" i="1"/>
  <c r="A3782" i="1"/>
  <c r="E3781" i="1"/>
  <c r="C3781" i="1"/>
  <c r="D3781" i="1" s="1"/>
  <c r="B3781" i="1"/>
  <c r="A3781" i="1"/>
  <c r="E3780" i="1"/>
  <c r="C3780" i="1"/>
  <c r="D3780" i="1" s="1"/>
  <c r="B3780" i="1"/>
  <c r="A3780" i="1"/>
  <c r="E3779" i="1"/>
  <c r="C3779" i="1"/>
  <c r="D3779" i="1" s="1"/>
  <c r="B3779" i="1"/>
  <c r="A3779" i="1"/>
  <c r="E3778" i="1"/>
  <c r="C3778" i="1"/>
  <c r="D3778" i="1" s="1"/>
  <c r="B3778" i="1"/>
  <c r="A3778" i="1"/>
  <c r="E3777" i="1"/>
  <c r="C3777" i="1"/>
  <c r="D3777" i="1" s="1"/>
  <c r="B3777" i="1"/>
  <c r="A3777" i="1"/>
  <c r="E3776" i="1"/>
  <c r="C3776" i="1"/>
  <c r="D3776" i="1" s="1"/>
  <c r="B3776" i="1"/>
  <c r="A3776" i="1"/>
  <c r="E3775" i="1"/>
  <c r="C3775" i="1"/>
  <c r="D3775" i="1" s="1"/>
  <c r="B3775" i="1"/>
  <c r="A3775" i="1"/>
  <c r="E3774" i="1"/>
  <c r="C3774" i="1"/>
  <c r="D3774" i="1" s="1"/>
  <c r="B3774" i="1"/>
  <c r="A3774" i="1"/>
  <c r="E3773" i="1"/>
  <c r="C3773" i="1"/>
  <c r="D3773" i="1" s="1"/>
  <c r="B3773" i="1"/>
  <c r="A3773" i="1"/>
  <c r="E3772" i="1"/>
  <c r="C3772" i="1"/>
  <c r="D3772" i="1" s="1"/>
  <c r="B3772" i="1"/>
  <c r="A3772" i="1"/>
  <c r="E3771" i="1"/>
  <c r="C3771" i="1"/>
  <c r="D3771" i="1" s="1"/>
  <c r="B3771" i="1"/>
  <c r="A3771" i="1"/>
  <c r="E3770" i="1"/>
  <c r="C3770" i="1"/>
  <c r="D3770" i="1" s="1"/>
  <c r="B3770" i="1"/>
  <c r="A3770" i="1"/>
  <c r="E3769" i="1"/>
  <c r="A3769" i="1" s="1"/>
  <c r="C3769" i="1"/>
  <c r="D3769" i="1" s="1"/>
  <c r="B3769" i="1"/>
  <c r="E3768" i="1"/>
  <c r="C3768" i="1"/>
  <c r="D3768" i="1" s="1"/>
  <c r="B3768" i="1"/>
  <c r="E3767" i="1"/>
  <c r="C3767" i="1"/>
  <c r="D3767" i="1" s="1"/>
  <c r="B3767" i="1"/>
  <c r="A3767" i="1"/>
  <c r="E3766" i="1"/>
  <c r="C3766" i="1"/>
  <c r="D3766" i="1" s="1"/>
  <c r="B3766" i="1"/>
  <c r="A3766" i="1"/>
  <c r="E3765" i="1"/>
  <c r="C3765" i="1"/>
  <c r="D3765" i="1" s="1"/>
  <c r="B3765" i="1"/>
  <c r="A3765" i="1"/>
  <c r="E3764" i="1"/>
  <c r="C3764" i="1"/>
  <c r="D3764" i="1" s="1"/>
  <c r="B3764" i="1"/>
  <c r="A3764" i="1"/>
  <c r="E3763" i="1"/>
  <c r="C3763" i="1"/>
  <c r="D3763" i="1" s="1"/>
  <c r="B3763" i="1"/>
  <c r="A3763" i="1"/>
  <c r="E3762" i="1"/>
  <c r="C3762" i="1"/>
  <c r="D3762" i="1" s="1"/>
  <c r="B3762" i="1"/>
  <c r="A3762" i="1"/>
  <c r="E3761" i="1"/>
  <c r="C3761" i="1"/>
  <c r="D3761" i="1" s="1"/>
  <c r="B3761" i="1"/>
  <c r="A3761" i="1"/>
  <c r="E3760" i="1"/>
  <c r="C3760" i="1"/>
  <c r="D3760" i="1" s="1"/>
  <c r="B3760" i="1"/>
  <c r="A3760" i="1"/>
  <c r="E3759" i="1"/>
  <c r="C3759" i="1"/>
  <c r="D3759" i="1" s="1"/>
  <c r="B3759" i="1"/>
  <c r="A3759" i="1"/>
  <c r="E3758" i="1"/>
  <c r="C3758" i="1"/>
  <c r="D3758" i="1" s="1"/>
  <c r="B3758" i="1"/>
  <c r="A3758" i="1"/>
  <c r="E3757" i="1"/>
  <c r="C3757" i="1"/>
  <c r="D3757" i="1" s="1"/>
  <c r="B3757" i="1"/>
  <c r="A3757" i="1"/>
  <c r="E3756" i="1"/>
  <c r="C3756" i="1"/>
  <c r="D3756" i="1" s="1"/>
  <c r="B3756" i="1"/>
  <c r="A3756" i="1"/>
  <c r="E3755" i="1"/>
  <c r="C3755" i="1"/>
  <c r="D3755" i="1" s="1"/>
  <c r="B3755" i="1"/>
  <c r="A3755" i="1"/>
  <c r="E3754" i="1"/>
  <c r="C3754" i="1"/>
  <c r="D3754" i="1" s="1"/>
  <c r="B3754" i="1"/>
  <c r="A3754" i="1"/>
  <c r="E3753" i="1"/>
  <c r="C3753" i="1"/>
  <c r="D3753" i="1" s="1"/>
  <c r="B3753" i="1"/>
  <c r="A3753" i="1"/>
  <c r="E3752" i="1"/>
  <c r="C3752" i="1"/>
  <c r="D3752" i="1" s="1"/>
  <c r="B3752" i="1"/>
  <c r="A3752" i="1"/>
  <c r="E3751" i="1"/>
  <c r="C3751" i="1"/>
  <c r="D3751" i="1" s="1"/>
  <c r="B3751" i="1"/>
  <c r="A3751" i="1"/>
  <c r="E3750" i="1"/>
  <c r="C3750" i="1"/>
  <c r="D3750" i="1" s="1"/>
  <c r="B3750" i="1"/>
  <c r="A3750" i="1"/>
  <c r="E3749" i="1"/>
  <c r="A3749" i="1" s="1"/>
  <c r="C3749" i="1"/>
  <c r="D3749" i="1" s="1"/>
  <c r="B3749" i="1"/>
  <c r="E3748" i="1"/>
  <c r="C3748" i="1"/>
  <c r="D3748" i="1" s="1"/>
  <c r="B3748" i="1"/>
  <c r="A3748" i="1"/>
  <c r="E3747" i="1"/>
  <c r="A3747" i="1" s="1"/>
  <c r="C3747" i="1"/>
  <c r="D3747" i="1" s="1"/>
  <c r="B3747" i="1"/>
  <c r="E3746" i="1"/>
  <c r="C3746" i="1"/>
  <c r="D3746" i="1" s="1"/>
  <c r="B3746" i="1"/>
  <c r="E3745" i="1"/>
  <c r="A3745" i="1" s="1"/>
  <c r="C3745" i="1"/>
  <c r="D3745" i="1" s="1"/>
  <c r="B3745" i="1"/>
  <c r="E3744" i="1"/>
  <c r="C3744" i="1"/>
  <c r="D3744" i="1" s="1"/>
  <c r="B3744" i="1"/>
  <c r="A3744" i="1"/>
  <c r="E3743" i="1"/>
  <c r="A3743" i="1" s="1"/>
  <c r="C3743" i="1"/>
  <c r="D3743" i="1" s="1"/>
  <c r="B3743" i="1"/>
  <c r="E3742" i="1"/>
  <c r="C3742" i="1"/>
  <c r="D3742" i="1" s="1"/>
  <c r="B3742" i="1"/>
  <c r="A3742" i="1"/>
  <c r="E3741" i="1"/>
  <c r="C3741" i="1"/>
  <c r="D3741" i="1" s="1"/>
  <c r="B3741" i="1"/>
  <c r="A3741" i="1"/>
  <c r="E3740" i="1"/>
  <c r="C3740" i="1"/>
  <c r="D3740" i="1" s="1"/>
  <c r="B3740" i="1"/>
  <c r="E3739" i="1"/>
  <c r="C3739" i="1"/>
  <c r="D3739" i="1" s="1"/>
  <c r="B3739" i="1"/>
  <c r="E3738" i="1"/>
  <c r="C3738" i="1"/>
  <c r="D3738" i="1" s="1"/>
  <c r="B3738" i="1"/>
  <c r="E3737" i="1"/>
  <c r="C3737" i="1"/>
  <c r="D3737" i="1" s="1"/>
  <c r="B3737" i="1"/>
  <c r="E3736" i="1"/>
  <c r="C3736" i="1"/>
  <c r="D3736" i="1" s="1"/>
  <c r="B3736" i="1"/>
  <c r="E3735" i="1"/>
  <c r="A3735" i="1" s="1"/>
  <c r="C3735" i="1"/>
  <c r="D3735" i="1" s="1"/>
  <c r="B3735" i="1"/>
  <c r="E3734" i="1"/>
  <c r="C3734" i="1"/>
  <c r="D3734" i="1" s="1"/>
  <c r="B3734" i="1"/>
  <c r="E3733" i="1"/>
  <c r="A3733" i="1" s="1"/>
  <c r="C3733" i="1"/>
  <c r="D3733" i="1" s="1"/>
  <c r="B3733" i="1"/>
  <c r="E3732" i="1"/>
  <c r="C3732" i="1"/>
  <c r="D3732" i="1" s="1"/>
  <c r="B3732" i="1"/>
  <c r="A3732" i="1"/>
  <c r="E3731" i="1"/>
  <c r="A3731" i="1" s="1"/>
  <c r="C3731" i="1"/>
  <c r="D3731" i="1" s="1"/>
  <c r="B3731" i="1"/>
  <c r="E3730" i="1"/>
  <c r="C3730" i="1"/>
  <c r="D3730" i="1" s="1"/>
  <c r="B3730" i="1"/>
  <c r="A3730" i="1"/>
  <c r="E3729" i="1"/>
  <c r="A3729" i="1" s="1"/>
  <c r="C3729" i="1"/>
  <c r="D3729" i="1" s="1"/>
  <c r="B3729" i="1"/>
  <c r="E3728" i="1"/>
  <c r="C3728" i="1"/>
  <c r="D3728" i="1" s="1"/>
  <c r="B3728" i="1"/>
  <c r="E3727" i="1"/>
  <c r="C3727" i="1"/>
  <c r="D3727" i="1" s="1"/>
  <c r="B3727" i="1"/>
  <c r="A3727" i="1"/>
  <c r="E3726" i="1"/>
  <c r="C3726" i="1"/>
  <c r="D3726" i="1" s="1"/>
  <c r="B3726" i="1"/>
  <c r="A3726" i="1"/>
  <c r="E3725" i="1"/>
  <c r="C3725" i="1"/>
  <c r="D3725" i="1" s="1"/>
  <c r="B3725" i="1"/>
  <c r="A3725" i="1"/>
  <c r="E3724" i="1"/>
  <c r="C3724" i="1"/>
  <c r="D3724" i="1" s="1"/>
  <c r="B3724" i="1"/>
  <c r="E3723" i="1"/>
  <c r="C3723" i="1"/>
  <c r="D3723" i="1" s="1"/>
  <c r="B3723" i="1"/>
  <c r="E3722" i="1"/>
  <c r="C3722" i="1"/>
  <c r="D3722" i="1" s="1"/>
  <c r="B3722" i="1"/>
  <c r="A3722" i="1"/>
  <c r="E3721" i="1"/>
  <c r="C3721" i="1"/>
  <c r="D3721" i="1" s="1"/>
  <c r="B3721" i="1"/>
  <c r="A3721" i="1"/>
  <c r="E3720" i="1"/>
  <c r="C3720" i="1"/>
  <c r="D3720" i="1" s="1"/>
  <c r="B3720" i="1"/>
  <c r="A3720" i="1"/>
  <c r="E3719" i="1"/>
  <c r="C3719" i="1"/>
  <c r="D3719" i="1" s="1"/>
  <c r="B3719" i="1"/>
  <c r="A3719" i="1"/>
  <c r="E3718" i="1"/>
  <c r="C3718" i="1"/>
  <c r="D3718" i="1" s="1"/>
  <c r="B3718" i="1"/>
  <c r="E3717" i="1"/>
  <c r="A3717" i="1" s="1"/>
  <c r="C3717" i="1"/>
  <c r="D3717" i="1" s="1"/>
  <c r="B3717" i="1"/>
  <c r="E3716" i="1"/>
  <c r="C3716" i="1"/>
  <c r="D3716" i="1" s="1"/>
  <c r="B3716" i="1"/>
  <c r="E3715" i="1"/>
  <c r="A3715" i="1" s="1"/>
  <c r="C3715" i="1"/>
  <c r="D3715" i="1" s="1"/>
  <c r="B3715" i="1"/>
  <c r="E3714" i="1"/>
  <c r="C3714" i="1"/>
  <c r="D3714" i="1" s="1"/>
  <c r="B3714" i="1"/>
  <c r="E3713" i="1"/>
  <c r="A3713" i="1" s="1"/>
  <c r="C3713" i="1"/>
  <c r="D3713" i="1" s="1"/>
  <c r="B3713" i="1"/>
  <c r="E3712" i="1"/>
  <c r="C3712" i="1"/>
  <c r="D3712" i="1" s="1"/>
  <c r="B3712" i="1"/>
  <c r="E3711" i="1"/>
  <c r="A3711" i="1" s="1"/>
  <c r="C3711" i="1"/>
  <c r="D3711" i="1" s="1"/>
  <c r="B3711" i="1"/>
  <c r="E3710" i="1"/>
  <c r="C3710" i="1"/>
  <c r="D3710" i="1" s="1"/>
  <c r="B3710" i="1"/>
  <c r="A3710" i="1"/>
  <c r="E3709" i="1"/>
  <c r="C3709" i="1"/>
  <c r="D3709" i="1" s="1"/>
  <c r="B3709" i="1"/>
  <c r="A3709" i="1"/>
  <c r="E3708" i="1"/>
  <c r="C3708" i="1"/>
  <c r="D3708" i="1" s="1"/>
  <c r="B3708" i="1"/>
  <c r="A3708" i="1"/>
  <c r="E3707" i="1"/>
  <c r="C3707" i="1"/>
  <c r="D3707" i="1" s="1"/>
  <c r="B3707" i="1"/>
  <c r="A3707" i="1"/>
  <c r="E3706" i="1"/>
  <c r="C3706" i="1"/>
  <c r="D3706" i="1" s="1"/>
  <c r="B3706" i="1"/>
  <c r="A3706" i="1"/>
  <c r="E3705" i="1"/>
  <c r="C3705" i="1"/>
  <c r="D3705" i="1" s="1"/>
  <c r="B3705" i="1"/>
  <c r="A3705" i="1"/>
  <c r="E3704" i="1"/>
  <c r="C3704" i="1"/>
  <c r="D3704" i="1" s="1"/>
  <c r="B3704" i="1"/>
  <c r="A3704" i="1"/>
  <c r="E3703" i="1"/>
  <c r="C3703" i="1"/>
  <c r="D3703" i="1" s="1"/>
  <c r="B3703" i="1"/>
  <c r="A3703" i="1"/>
  <c r="E3702" i="1"/>
  <c r="C3702" i="1"/>
  <c r="D3702" i="1" s="1"/>
  <c r="B3702" i="1"/>
  <c r="A3702" i="1"/>
  <c r="E3701" i="1"/>
  <c r="C3701" i="1"/>
  <c r="D3701" i="1" s="1"/>
  <c r="B3701" i="1"/>
  <c r="A3701" i="1"/>
  <c r="E3700" i="1"/>
  <c r="C3700" i="1"/>
  <c r="D3700" i="1" s="1"/>
  <c r="B3700" i="1"/>
  <c r="A3700" i="1"/>
  <c r="E3699" i="1"/>
  <c r="C3699" i="1"/>
  <c r="D3699" i="1" s="1"/>
  <c r="B3699" i="1"/>
  <c r="A3699" i="1"/>
  <c r="E3698" i="1"/>
  <c r="C3698" i="1"/>
  <c r="D3698" i="1" s="1"/>
  <c r="B3698" i="1"/>
  <c r="A3698" i="1"/>
  <c r="E3697" i="1"/>
  <c r="C3697" i="1"/>
  <c r="D3697" i="1" s="1"/>
  <c r="B3697" i="1"/>
  <c r="A3697" i="1"/>
  <c r="E3696" i="1"/>
  <c r="C3696" i="1"/>
  <c r="D3696" i="1" s="1"/>
  <c r="B3696" i="1"/>
  <c r="A3696" i="1"/>
  <c r="E3695" i="1"/>
  <c r="C3695" i="1"/>
  <c r="D3695" i="1" s="1"/>
  <c r="B3695" i="1"/>
  <c r="A3695" i="1"/>
  <c r="E3694" i="1"/>
  <c r="C3694" i="1"/>
  <c r="D3694" i="1" s="1"/>
  <c r="B3694" i="1"/>
  <c r="A3694" i="1"/>
  <c r="E3693" i="1"/>
  <c r="A3693" i="1" s="1"/>
  <c r="C3693" i="1"/>
  <c r="D3693" i="1" s="1"/>
  <c r="B3693" i="1"/>
  <c r="E3692" i="1"/>
  <c r="C3692" i="1"/>
  <c r="D3692" i="1" s="1"/>
  <c r="B3692" i="1"/>
  <c r="E3691" i="1"/>
  <c r="A3691" i="1" s="1"/>
  <c r="C3691" i="1"/>
  <c r="D3691" i="1" s="1"/>
  <c r="B3691" i="1"/>
  <c r="E3690" i="1"/>
  <c r="A3690" i="1" s="1"/>
  <c r="C3690" i="1"/>
  <c r="D3690" i="1" s="1"/>
  <c r="B3690" i="1"/>
  <c r="E3689" i="1"/>
  <c r="C3689" i="1"/>
  <c r="D3689" i="1" s="1"/>
  <c r="B3689" i="1"/>
  <c r="A3689" i="1"/>
  <c r="E3688" i="1"/>
  <c r="A3688" i="1" s="1"/>
  <c r="C3688" i="1"/>
  <c r="D3688" i="1" s="1"/>
  <c r="B3688" i="1"/>
  <c r="E3687" i="1"/>
  <c r="C3687" i="1"/>
  <c r="D3687" i="1" s="1"/>
  <c r="B3687" i="1"/>
  <c r="A3687" i="1"/>
  <c r="E3686" i="1"/>
  <c r="A3686" i="1" s="1"/>
  <c r="C3686" i="1"/>
  <c r="D3686" i="1" s="1"/>
  <c r="B3686" i="1"/>
  <c r="E3685" i="1"/>
  <c r="C3685" i="1"/>
  <c r="D3685" i="1" s="1"/>
  <c r="B3685" i="1"/>
  <c r="E3684" i="1"/>
  <c r="A3684" i="1" s="1"/>
  <c r="C3684" i="1"/>
  <c r="D3684" i="1" s="1"/>
  <c r="B3684" i="1"/>
  <c r="E3683" i="1"/>
  <c r="C3683" i="1"/>
  <c r="D3683" i="1" s="1"/>
  <c r="B3683" i="1"/>
  <c r="E3682" i="1"/>
  <c r="A3682" i="1" s="1"/>
  <c r="C3682" i="1"/>
  <c r="D3682" i="1" s="1"/>
  <c r="B3682" i="1"/>
  <c r="E3681" i="1"/>
  <c r="C3681" i="1"/>
  <c r="D3681" i="1" s="1"/>
  <c r="B3681" i="1"/>
  <c r="E3680" i="1"/>
  <c r="A3680" i="1" s="1"/>
  <c r="C3680" i="1"/>
  <c r="D3680" i="1" s="1"/>
  <c r="B3680" i="1"/>
  <c r="E3679" i="1"/>
  <c r="C3679" i="1"/>
  <c r="D3679" i="1" s="1"/>
  <c r="B3679" i="1"/>
  <c r="E3678" i="1"/>
  <c r="C3678" i="1"/>
  <c r="D3678" i="1" s="1"/>
  <c r="B3678" i="1"/>
  <c r="A3678" i="1"/>
  <c r="O3677" i="1"/>
  <c r="E3677" i="1"/>
  <c r="A3677" i="1" s="1"/>
  <c r="C3677" i="1"/>
  <c r="D3677" i="1" s="1"/>
  <c r="B3677" i="1"/>
  <c r="O3676" i="1"/>
  <c r="E3676" i="1"/>
  <c r="A3676" i="1" s="1"/>
  <c r="C3676" i="1"/>
  <c r="D3676" i="1" s="1"/>
  <c r="B3676" i="1"/>
  <c r="O3675" i="1"/>
  <c r="E3675" i="1"/>
  <c r="A3675" i="1" s="1"/>
  <c r="C3675" i="1"/>
  <c r="D3675" i="1" s="1"/>
  <c r="B3675" i="1"/>
  <c r="O3674" i="1"/>
  <c r="E3674" i="1"/>
  <c r="A3674" i="1" s="1"/>
  <c r="C3674" i="1"/>
  <c r="D3674" i="1" s="1"/>
  <c r="B3674" i="1"/>
  <c r="O3673" i="1"/>
  <c r="E3673" i="1"/>
  <c r="A3673" i="1" s="1"/>
  <c r="C3673" i="1"/>
  <c r="D3673" i="1" s="1"/>
  <c r="B3673" i="1"/>
  <c r="O3672" i="1"/>
  <c r="E3672" i="1"/>
  <c r="A3672" i="1" s="1"/>
  <c r="C3672" i="1"/>
  <c r="D3672" i="1" s="1"/>
  <c r="B3672" i="1"/>
  <c r="O3671" i="1"/>
  <c r="E3671" i="1"/>
  <c r="A3671" i="1" s="1"/>
  <c r="C3671" i="1"/>
  <c r="D3671" i="1" s="1"/>
  <c r="B3671" i="1"/>
  <c r="O3670" i="1"/>
  <c r="E3670" i="1"/>
  <c r="A3670" i="1" s="1"/>
  <c r="C3670" i="1"/>
  <c r="D3670" i="1" s="1"/>
  <c r="B3670" i="1"/>
  <c r="O3669" i="1"/>
  <c r="E3669" i="1"/>
  <c r="A3669" i="1" s="1"/>
  <c r="C3669" i="1"/>
  <c r="D3669" i="1" s="1"/>
  <c r="B3669" i="1"/>
  <c r="O3668" i="1"/>
  <c r="E3668" i="1"/>
  <c r="A3668" i="1" s="1"/>
  <c r="C3668" i="1"/>
  <c r="D3668" i="1" s="1"/>
  <c r="B3668" i="1"/>
  <c r="O3667" i="1"/>
  <c r="E3667" i="1"/>
  <c r="A3667" i="1" s="1"/>
  <c r="C3667" i="1"/>
  <c r="D3667" i="1" s="1"/>
  <c r="B3667" i="1"/>
  <c r="O3666" i="1"/>
  <c r="E3666" i="1"/>
  <c r="A3666" i="1" s="1"/>
  <c r="C3666" i="1"/>
  <c r="D3666" i="1" s="1"/>
  <c r="B3666" i="1"/>
  <c r="O3665" i="1"/>
  <c r="E3665" i="1"/>
  <c r="A3665" i="1" s="1"/>
  <c r="C3665" i="1"/>
  <c r="D3665" i="1" s="1"/>
  <c r="B3665" i="1"/>
  <c r="O3664" i="1"/>
  <c r="E3664" i="1"/>
  <c r="A3664" i="1" s="1"/>
  <c r="C3664" i="1"/>
  <c r="D3664" i="1" s="1"/>
  <c r="B3664" i="1"/>
  <c r="O3663" i="1"/>
  <c r="E3663" i="1"/>
  <c r="A3663" i="1" s="1"/>
  <c r="C3663" i="1"/>
  <c r="D3663" i="1" s="1"/>
  <c r="B3663" i="1"/>
  <c r="O3662" i="1"/>
  <c r="E3662" i="1"/>
  <c r="A3662" i="1" s="1"/>
  <c r="C3662" i="1"/>
  <c r="D3662" i="1" s="1"/>
  <c r="B3662" i="1"/>
  <c r="O3661" i="1"/>
  <c r="E3661" i="1"/>
  <c r="A3661" i="1" s="1"/>
  <c r="C3661" i="1"/>
  <c r="D3661" i="1" s="1"/>
  <c r="B3661" i="1"/>
  <c r="O3660" i="1"/>
  <c r="E3660" i="1"/>
  <c r="A3660" i="1" s="1"/>
  <c r="C3660" i="1"/>
  <c r="D3660" i="1" s="1"/>
  <c r="B3660" i="1"/>
  <c r="O3659" i="1"/>
  <c r="E3659" i="1"/>
  <c r="A3659" i="1" s="1"/>
  <c r="C3659" i="1"/>
  <c r="D3659" i="1" s="1"/>
  <c r="B3659" i="1"/>
  <c r="O3658" i="1"/>
  <c r="E3658" i="1"/>
  <c r="A3658" i="1" s="1"/>
  <c r="C3658" i="1"/>
  <c r="D3658" i="1" s="1"/>
  <c r="B3658" i="1"/>
  <c r="O3657" i="1"/>
  <c r="E3657" i="1"/>
  <c r="A3657" i="1" s="1"/>
  <c r="C3657" i="1"/>
  <c r="D3657" i="1" s="1"/>
  <c r="B3657" i="1"/>
  <c r="O3656" i="1"/>
  <c r="E3656" i="1"/>
  <c r="A3656" i="1" s="1"/>
  <c r="C3656" i="1"/>
  <c r="D3656" i="1" s="1"/>
  <c r="B3656" i="1"/>
  <c r="E3655" i="1"/>
  <c r="C3655" i="1"/>
  <c r="D3655" i="1" s="1"/>
  <c r="B3655" i="1"/>
  <c r="E3654" i="1"/>
  <c r="A3654" i="1" s="1"/>
  <c r="C3654" i="1"/>
  <c r="D3654" i="1" s="1"/>
  <c r="B3654" i="1"/>
  <c r="E3653" i="1"/>
  <c r="C3653" i="1"/>
  <c r="D3653" i="1" s="1"/>
  <c r="B3653" i="1"/>
  <c r="A3653" i="1"/>
  <c r="E3652" i="1"/>
  <c r="A3652" i="1" s="1"/>
  <c r="C3652" i="1"/>
  <c r="D3652" i="1" s="1"/>
  <c r="B3652" i="1"/>
  <c r="O3651" i="1"/>
  <c r="E3651" i="1"/>
  <c r="C3651" i="1"/>
  <c r="D3651" i="1" s="1"/>
  <c r="B3651" i="1"/>
  <c r="A3651" i="1"/>
  <c r="E3650" i="1"/>
  <c r="C3650" i="1"/>
  <c r="D3650" i="1" s="1"/>
  <c r="B3650" i="1"/>
  <c r="A3650" i="1"/>
  <c r="E3649" i="1"/>
  <c r="C3649" i="1"/>
  <c r="D3649" i="1" s="1"/>
  <c r="B3649" i="1"/>
  <c r="A3649" i="1"/>
  <c r="O3648" i="1"/>
  <c r="E3648" i="1"/>
  <c r="C3648" i="1"/>
  <c r="D3648" i="1" s="1"/>
  <c r="B3648" i="1"/>
  <c r="A3648" i="1"/>
  <c r="E3647" i="1"/>
  <c r="C3647" i="1"/>
  <c r="D3647" i="1" s="1"/>
  <c r="B3647" i="1"/>
  <c r="A3647" i="1"/>
  <c r="E3646" i="1"/>
  <c r="C3646" i="1"/>
  <c r="D3646" i="1" s="1"/>
  <c r="B3646" i="1"/>
  <c r="A3646" i="1"/>
  <c r="E3645" i="1"/>
  <c r="C3645" i="1"/>
  <c r="D3645" i="1" s="1"/>
  <c r="B3645" i="1"/>
  <c r="A3645" i="1"/>
  <c r="E3644" i="1"/>
  <c r="C3644" i="1"/>
  <c r="D3644" i="1" s="1"/>
  <c r="B3644" i="1"/>
  <c r="A3644" i="1"/>
  <c r="E3643" i="1"/>
  <c r="C3643" i="1"/>
  <c r="D3643" i="1" s="1"/>
  <c r="B3643" i="1"/>
  <c r="A3643" i="1"/>
  <c r="E3642" i="1"/>
  <c r="C3642" i="1"/>
  <c r="D3642" i="1" s="1"/>
  <c r="B3642" i="1"/>
  <c r="A3642" i="1"/>
  <c r="E3641" i="1"/>
  <c r="C3641" i="1"/>
  <c r="D3641" i="1" s="1"/>
  <c r="B3641" i="1"/>
  <c r="A3641" i="1"/>
  <c r="E3640" i="1"/>
  <c r="C3640" i="1"/>
  <c r="D3640" i="1" s="1"/>
  <c r="B3640" i="1"/>
  <c r="A3640" i="1"/>
  <c r="E3639" i="1"/>
  <c r="A3639" i="1" s="1"/>
  <c r="C3639" i="1"/>
  <c r="D3639" i="1" s="1"/>
  <c r="B3639" i="1"/>
  <c r="E3638" i="1"/>
  <c r="C3638" i="1"/>
  <c r="D3638" i="1" s="1"/>
  <c r="B3638" i="1"/>
  <c r="A3638" i="1"/>
  <c r="E3637" i="1"/>
  <c r="C3637" i="1"/>
  <c r="D3637" i="1" s="1"/>
  <c r="B3637" i="1"/>
  <c r="A3637" i="1"/>
  <c r="E3636" i="1"/>
  <c r="C3636" i="1"/>
  <c r="D3636" i="1" s="1"/>
  <c r="B3636" i="1"/>
  <c r="A3636" i="1"/>
  <c r="E3635" i="1"/>
  <c r="C3635" i="1"/>
  <c r="D3635" i="1" s="1"/>
  <c r="B3635" i="1"/>
  <c r="A3635" i="1"/>
  <c r="E3634" i="1"/>
  <c r="C3634" i="1"/>
  <c r="D3634" i="1" s="1"/>
  <c r="B3634" i="1"/>
  <c r="A3634" i="1"/>
  <c r="E3633" i="1"/>
  <c r="C3633" i="1"/>
  <c r="D3633" i="1" s="1"/>
  <c r="B3633" i="1"/>
  <c r="A3633" i="1"/>
  <c r="E3632" i="1"/>
  <c r="C3632" i="1"/>
  <c r="D3632" i="1" s="1"/>
  <c r="B3632" i="1"/>
  <c r="A3632" i="1"/>
  <c r="E3631" i="1"/>
  <c r="C3631" i="1"/>
  <c r="D3631" i="1" s="1"/>
  <c r="B3631" i="1"/>
  <c r="A3631" i="1"/>
  <c r="E3630" i="1"/>
  <c r="C3630" i="1"/>
  <c r="D3630" i="1" s="1"/>
  <c r="B3630" i="1"/>
  <c r="A3630" i="1"/>
  <c r="E3629" i="1"/>
  <c r="C3629" i="1"/>
  <c r="D3629" i="1" s="1"/>
  <c r="B3629" i="1"/>
  <c r="A3629" i="1"/>
  <c r="E3628" i="1"/>
  <c r="C3628" i="1"/>
  <c r="D3628" i="1" s="1"/>
  <c r="B3628" i="1"/>
  <c r="A3628" i="1"/>
  <c r="E3627" i="1"/>
  <c r="C3627" i="1"/>
  <c r="D3627" i="1" s="1"/>
  <c r="B3627" i="1"/>
  <c r="A3627" i="1"/>
  <c r="E3626" i="1"/>
  <c r="C3626" i="1"/>
  <c r="D3626" i="1" s="1"/>
  <c r="B3626" i="1"/>
  <c r="A3626" i="1"/>
  <c r="E3625" i="1"/>
  <c r="C3625" i="1"/>
  <c r="D3625" i="1" s="1"/>
  <c r="B3625" i="1"/>
  <c r="A3625" i="1"/>
  <c r="E3624" i="1"/>
  <c r="C3624" i="1"/>
  <c r="D3624" i="1" s="1"/>
  <c r="B3624" i="1"/>
  <c r="A3624" i="1"/>
  <c r="E3623" i="1"/>
  <c r="C3623" i="1"/>
  <c r="D3623" i="1" s="1"/>
  <c r="B3623" i="1"/>
  <c r="A3623" i="1"/>
  <c r="E3622" i="1"/>
  <c r="C3622" i="1"/>
  <c r="D3622" i="1" s="1"/>
  <c r="B3622" i="1"/>
  <c r="A3622" i="1"/>
  <c r="E3621" i="1"/>
  <c r="C3621" i="1"/>
  <c r="D3621" i="1" s="1"/>
  <c r="B3621" i="1"/>
  <c r="A3621" i="1"/>
  <c r="E3620" i="1"/>
  <c r="C3620" i="1"/>
  <c r="D3620" i="1" s="1"/>
  <c r="B3620" i="1"/>
  <c r="A3620" i="1"/>
  <c r="E3619" i="1"/>
  <c r="C3619" i="1"/>
  <c r="D3619" i="1" s="1"/>
  <c r="B3619" i="1"/>
  <c r="A3619" i="1"/>
  <c r="E3618" i="1"/>
  <c r="C3618" i="1"/>
  <c r="D3618" i="1" s="1"/>
  <c r="B3618" i="1"/>
  <c r="A3618" i="1"/>
  <c r="E3617" i="1"/>
  <c r="C3617" i="1"/>
  <c r="D3617" i="1" s="1"/>
  <c r="B3617" i="1"/>
  <c r="A3617" i="1"/>
  <c r="E3616" i="1"/>
  <c r="C3616" i="1"/>
  <c r="D3616" i="1" s="1"/>
  <c r="B3616" i="1"/>
  <c r="A3616" i="1"/>
  <c r="E3615" i="1"/>
  <c r="C3615" i="1"/>
  <c r="D3615" i="1" s="1"/>
  <c r="B3615" i="1"/>
  <c r="A3615" i="1"/>
  <c r="E3614" i="1"/>
  <c r="C3614" i="1"/>
  <c r="D3614" i="1" s="1"/>
  <c r="B3614" i="1"/>
  <c r="A3614" i="1"/>
  <c r="E3613" i="1"/>
  <c r="C3613" i="1"/>
  <c r="D3613" i="1" s="1"/>
  <c r="B3613" i="1"/>
  <c r="A3613" i="1"/>
  <c r="E3612" i="1"/>
  <c r="C3612" i="1"/>
  <c r="D3612" i="1" s="1"/>
  <c r="B3612" i="1"/>
  <c r="A3612" i="1"/>
  <c r="E3611" i="1"/>
  <c r="C3611" i="1"/>
  <c r="D3611" i="1" s="1"/>
  <c r="B3611" i="1"/>
  <c r="A3611" i="1"/>
  <c r="E3610" i="1"/>
  <c r="C3610" i="1"/>
  <c r="D3610" i="1" s="1"/>
  <c r="B3610" i="1"/>
  <c r="A3610" i="1"/>
  <c r="E3609" i="1"/>
  <c r="C3609" i="1"/>
  <c r="D3609" i="1" s="1"/>
  <c r="B3609" i="1"/>
  <c r="A3609" i="1"/>
  <c r="E3608" i="1"/>
  <c r="C3608" i="1"/>
  <c r="D3608" i="1" s="1"/>
  <c r="B3608" i="1"/>
  <c r="A3608" i="1"/>
  <c r="E3607" i="1"/>
  <c r="C3607" i="1"/>
  <c r="D3607" i="1" s="1"/>
  <c r="B3607" i="1"/>
  <c r="A3607" i="1"/>
  <c r="E3606" i="1"/>
  <c r="C3606" i="1"/>
  <c r="D3606" i="1" s="1"/>
  <c r="B3606" i="1"/>
  <c r="A3606" i="1"/>
  <c r="E3605" i="1"/>
  <c r="C3605" i="1"/>
  <c r="D3605" i="1" s="1"/>
  <c r="B3605" i="1"/>
  <c r="A3605" i="1"/>
  <c r="E3604" i="1"/>
  <c r="C3604" i="1"/>
  <c r="D3604" i="1" s="1"/>
  <c r="B3604" i="1"/>
  <c r="A3604" i="1"/>
  <c r="E3603" i="1"/>
  <c r="C3603" i="1"/>
  <c r="D3603" i="1" s="1"/>
  <c r="B3603" i="1"/>
  <c r="A3603" i="1"/>
  <c r="E3602" i="1"/>
  <c r="C3602" i="1"/>
  <c r="D3602" i="1" s="1"/>
  <c r="B3602" i="1"/>
  <c r="A3602" i="1"/>
  <c r="E3601" i="1"/>
  <c r="C3601" i="1"/>
  <c r="D3601" i="1" s="1"/>
  <c r="B3601" i="1"/>
  <c r="A3601" i="1"/>
  <c r="E3600" i="1"/>
  <c r="C3600" i="1"/>
  <c r="D3600" i="1" s="1"/>
  <c r="B3600" i="1"/>
  <c r="A3600" i="1"/>
  <c r="E3599" i="1"/>
  <c r="C3599" i="1"/>
  <c r="D3599" i="1" s="1"/>
  <c r="B3599" i="1"/>
  <c r="A3599" i="1"/>
  <c r="E3598" i="1"/>
  <c r="C3598" i="1"/>
  <c r="D3598" i="1" s="1"/>
  <c r="B3598" i="1"/>
  <c r="A3598" i="1"/>
  <c r="E3597" i="1"/>
  <c r="C3597" i="1"/>
  <c r="D3597" i="1" s="1"/>
  <c r="B3597" i="1"/>
  <c r="A3597" i="1"/>
  <c r="E3596" i="1"/>
  <c r="C3596" i="1"/>
  <c r="D3596" i="1" s="1"/>
  <c r="B3596" i="1"/>
  <c r="A3596" i="1"/>
  <c r="E3595" i="1"/>
  <c r="C3595" i="1"/>
  <c r="D3595" i="1" s="1"/>
  <c r="B3595" i="1"/>
  <c r="A3595" i="1"/>
  <c r="E3594" i="1"/>
  <c r="C3594" i="1"/>
  <c r="D3594" i="1" s="1"/>
  <c r="B3594" i="1"/>
  <c r="A3594" i="1"/>
  <c r="E3593" i="1"/>
  <c r="C3593" i="1"/>
  <c r="D3593" i="1" s="1"/>
  <c r="B3593" i="1"/>
  <c r="A3593" i="1"/>
  <c r="E3592" i="1"/>
  <c r="C3592" i="1"/>
  <c r="D3592" i="1" s="1"/>
  <c r="B3592" i="1"/>
  <c r="A3592" i="1"/>
  <c r="E3591" i="1"/>
  <c r="C3591" i="1"/>
  <c r="D3591" i="1" s="1"/>
  <c r="B3591" i="1"/>
  <c r="A3591" i="1"/>
  <c r="E3590" i="1"/>
  <c r="C3590" i="1"/>
  <c r="D3590" i="1" s="1"/>
  <c r="B3590" i="1"/>
  <c r="A3590" i="1"/>
  <c r="E3589" i="1"/>
  <c r="C3589" i="1"/>
  <c r="D3589" i="1" s="1"/>
  <c r="B3589" i="1"/>
  <c r="A3589" i="1"/>
  <c r="E3588" i="1"/>
  <c r="C3588" i="1"/>
  <c r="D3588" i="1" s="1"/>
  <c r="B3588" i="1"/>
  <c r="A3588" i="1"/>
  <c r="E3587" i="1"/>
  <c r="C3587" i="1"/>
  <c r="D3587" i="1" s="1"/>
  <c r="B3587" i="1"/>
  <c r="A3587" i="1"/>
  <c r="E3586" i="1"/>
  <c r="C3586" i="1"/>
  <c r="D3586" i="1" s="1"/>
  <c r="B3586" i="1"/>
  <c r="A3586" i="1"/>
  <c r="E3585" i="1"/>
  <c r="C3585" i="1"/>
  <c r="D3585" i="1" s="1"/>
  <c r="B3585" i="1"/>
  <c r="A3585" i="1"/>
  <c r="E3584" i="1"/>
  <c r="C3584" i="1"/>
  <c r="D3584" i="1" s="1"/>
  <c r="B3584" i="1"/>
  <c r="A3584" i="1"/>
  <c r="E3583" i="1"/>
  <c r="C3583" i="1"/>
  <c r="D3583" i="1" s="1"/>
  <c r="B3583" i="1"/>
  <c r="A3583" i="1"/>
  <c r="E3582" i="1"/>
  <c r="C3582" i="1"/>
  <c r="D3582" i="1" s="1"/>
  <c r="B3582" i="1"/>
  <c r="A3582" i="1"/>
  <c r="E3581" i="1"/>
  <c r="C3581" i="1"/>
  <c r="D3581" i="1" s="1"/>
  <c r="B3581" i="1"/>
  <c r="A3581" i="1"/>
  <c r="E3580" i="1"/>
  <c r="C3580" i="1"/>
  <c r="D3580" i="1" s="1"/>
  <c r="B3580" i="1"/>
  <c r="A3580" i="1"/>
  <c r="E3579" i="1"/>
  <c r="C3579" i="1"/>
  <c r="D3579" i="1" s="1"/>
  <c r="B3579" i="1"/>
  <c r="A3579" i="1"/>
  <c r="E3578" i="1"/>
  <c r="C3578" i="1"/>
  <c r="D3578" i="1" s="1"/>
  <c r="B3578" i="1"/>
  <c r="A3578" i="1"/>
  <c r="E3577" i="1"/>
  <c r="C3577" i="1"/>
  <c r="D3577" i="1" s="1"/>
  <c r="B3577" i="1"/>
  <c r="A3577" i="1"/>
  <c r="E3576" i="1"/>
  <c r="C3576" i="1"/>
  <c r="D3576" i="1" s="1"/>
  <c r="B3576" i="1"/>
  <c r="A3576" i="1"/>
  <c r="E3575" i="1"/>
  <c r="C3575" i="1"/>
  <c r="D3575" i="1" s="1"/>
  <c r="B3575" i="1"/>
  <c r="A3575" i="1"/>
  <c r="E3574" i="1"/>
  <c r="C3574" i="1"/>
  <c r="D3574" i="1" s="1"/>
  <c r="B3574" i="1"/>
  <c r="A3574" i="1"/>
  <c r="E3573" i="1"/>
  <c r="C3573" i="1"/>
  <c r="D3573" i="1" s="1"/>
  <c r="B3573" i="1"/>
  <c r="A3573" i="1"/>
  <c r="E3572" i="1"/>
  <c r="C3572" i="1"/>
  <c r="D3572" i="1" s="1"/>
  <c r="B3572" i="1"/>
  <c r="A3572" i="1"/>
  <c r="E3571" i="1"/>
  <c r="C3571" i="1"/>
  <c r="D3571" i="1" s="1"/>
  <c r="B3571" i="1"/>
  <c r="A3571" i="1"/>
  <c r="E3570" i="1"/>
  <c r="C3570" i="1"/>
  <c r="D3570" i="1" s="1"/>
  <c r="B3570" i="1"/>
  <c r="A3570" i="1"/>
  <c r="E3569" i="1"/>
  <c r="C3569" i="1"/>
  <c r="D3569" i="1" s="1"/>
  <c r="B3569" i="1"/>
  <c r="A3569" i="1"/>
  <c r="E3568" i="1"/>
  <c r="C3568" i="1"/>
  <c r="D3568" i="1" s="1"/>
  <c r="B3568" i="1"/>
  <c r="A3568" i="1"/>
  <c r="E3567" i="1"/>
  <c r="C3567" i="1"/>
  <c r="D3567" i="1" s="1"/>
  <c r="B3567" i="1"/>
  <c r="A3567" i="1"/>
  <c r="E3566" i="1"/>
  <c r="C3566" i="1"/>
  <c r="D3566" i="1" s="1"/>
  <c r="B3566" i="1"/>
  <c r="A3566" i="1"/>
  <c r="E3565" i="1"/>
  <c r="C3565" i="1"/>
  <c r="D3565" i="1" s="1"/>
  <c r="B3565" i="1"/>
  <c r="A3565" i="1"/>
  <c r="E3564" i="1"/>
  <c r="C3564" i="1"/>
  <c r="D3564" i="1" s="1"/>
  <c r="B3564" i="1"/>
  <c r="A3564" i="1"/>
  <c r="E3563" i="1"/>
  <c r="C3563" i="1"/>
  <c r="D3563" i="1" s="1"/>
  <c r="B3563" i="1"/>
  <c r="A3563" i="1"/>
  <c r="E3562" i="1"/>
  <c r="C3562" i="1"/>
  <c r="D3562" i="1" s="1"/>
  <c r="B3562" i="1"/>
  <c r="A3562" i="1"/>
  <c r="E3561" i="1"/>
  <c r="C3561" i="1"/>
  <c r="D3561" i="1" s="1"/>
  <c r="B3561" i="1"/>
  <c r="A3561" i="1"/>
  <c r="E3560" i="1"/>
  <c r="C3560" i="1"/>
  <c r="D3560" i="1" s="1"/>
  <c r="B3560" i="1"/>
  <c r="A3560" i="1"/>
  <c r="E3559" i="1"/>
  <c r="C3559" i="1"/>
  <c r="D3559" i="1" s="1"/>
  <c r="B3559" i="1"/>
  <c r="A3559" i="1"/>
  <c r="E3558" i="1"/>
  <c r="C3558" i="1"/>
  <c r="D3558" i="1" s="1"/>
  <c r="B3558" i="1"/>
  <c r="O3557" i="1"/>
  <c r="E3557" i="1"/>
  <c r="C3557" i="1"/>
  <c r="D3557" i="1" s="1"/>
  <c r="B3557" i="1"/>
  <c r="A3557" i="1"/>
  <c r="O3556" i="1"/>
  <c r="E3556" i="1"/>
  <c r="A3556" i="1" s="1"/>
  <c r="C3556" i="1"/>
  <c r="D3556" i="1" s="1"/>
  <c r="B3556" i="1"/>
  <c r="O3555" i="1"/>
  <c r="E3555" i="1"/>
  <c r="A3555" i="1" s="1"/>
  <c r="C3555" i="1"/>
  <c r="D3555" i="1" s="1"/>
  <c r="B3555" i="1"/>
  <c r="O3554" i="1"/>
  <c r="E3554" i="1"/>
  <c r="A3554" i="1" s="1"/>
  <c r="C3554" i="1"/>
  <c r="D3554" i="1" s="1"/>
  <c r="B3554" i="1"/>
  <c r="O3553" i="1"/>
  <c r="E3553" i="1"/>
  <c r="A3553" i="1" s="1"/>
  <c r="C3553" i="1"/>
  <c r="D3553" i="1" s="1"/>
  <c r="B3553" i="1"/>
  <c r="O3552" i="1"/>
  <c r="E3552" i="1"/>
  <c r="A3552" i="1" s="1"/>
  <c r="C3552" i="1"/>
  <c r="D3552" i="1" s="1"/>
  <c r="B3552" i="1"/>
  <c r="O3551" i="1"/>
  <c r="E3551" i="1"/>
  <c r="A3551" i="1" s="1"/>
  <c r="C3551" i="1"/>
  <c r="D3551" i="1" s="1"/>
  <c r="B3551" i="1"/>
  <c r="O3550" i="1"/>
  <c r="E3550" i="1"/>
  <c r="A3550" i="1" s="1"/>
  <c r="C3550" i="1"/>
  <c r="D3550" i="1" s="1"/>
  <c r="B3550" i="1"/>
  <c r="O3549" i="1"/>
  <c r="E3549" i="1"/>
  <c r="A3549" i="1" s="1"/>
  <c r="C3549" i="1"/>
  <c r="D3549" i="1" s="1"/>
  <c r="B3549" i="1"/>
  <c r="O3548" i="1"/>
  <c r="E3548" i="1"/>
  <c r="A3548" i="1" s="1"/>
  <c r="C3548" i="1"/>
  <c r="D3548" i="1" s="1"/>
  <c r="B3548" i="1"/>
  <c r="O3547" i="1"/>
  <c r="E3547" i="1"/>
  <c r="A3547" i="1" s="1"/>
  <c r="C3547" i="1"/>
  <c r="D3547" i="1" s="1"/>
  <c r="B3547" i="1"/>
  <c r="O3546" i="1"/>
  <c r="E3546" i="1"/>
  <c r="A3546" i="1" s="1"/>
  <c r="C3546" i="1"/>
  <c r="D3546" i="1" s="1"/>
  <c r="B3546" i="1"/>
  <c r="O3545" i="1"/>
  <c r="E3545" i="1"/>
  <c r="A3545" i="1" s="1"/>
  <c r="C3545" i="1"/>
  <c r="D3545" i="1" s="1"/>
  <c r="B3545" i="1"/>
  <c r="O3544" i="1"/>
  <c r="E3544" i="1"/>
  <c r="A3544" i="1" s="1"/>
  <c r="C3544" i="1"/>
  <c r="D3544" i="1" s="1"/>
  <c r="B3544" i="1"/>
  <c r="O3543" i="1"/>
  <c r="E3543" i="1"/>
  <c r="A3543" i="1" s="1"/>
  <c r="C3543" i="1"/>
  <c r="D3543" i="1" s="1"/>
  <c r="B3543" i="1"/>
  <c r="O3542" i="1"/>
  <c r="E3542" i="1"/>
  <c r="A3542" i="1" s="1"/>
  <c r="C3542" i="1"/>
  <c r="D3542" i="1" s="1"/>
  <c r="B3542" i="1"/>
  <c r="O3541" i="1"/>
  <c r="E3541" i="1"/>
  <c r="A3541" i="1" s="1"/>
  <c r="C3541" i="1"/>
  <c r="D3541" i="1" s="1"/>
  <c r="B3541" i="1"/>
  <c r="O3540" i="1"/>
  <c r="E3540" i="1"/>
  <c r="A3540" i="1" s="1"/>
  <c r="C3540" i="1"/>
  <c r="D3540" i="1" s="1"/>
  <c r="B3540" i="1"/>
  <c r="O3539" i="1"/>
  <c r="E3539" i="1"/>
  <c r="A3539" i="1" s="1"/>
  <c r="C3539" i="1"/>
  <c r="D3539" i="1" s="1"/>
  <c r="B3539" i="1"/>
  <c r="O3538" i="1"/>
  <c r="E3538" i="1"/>
  <c r="A3538" i="1" s="1"/>
  <c r="C3538" i="1"/>
  <c r="D3538" i="1" s="1"/>
  <c r="B3538" i="1"/>
  <c r="O3537" i="1"/>
  <c r="E3537" i="1"/>
  <c r="A3537" i="1" s="1"/>
  <c r="C3537" i="1"/>
  <c r="D3537" i="1" s="1"/>
  <c r="B3537" i="1"/>
  <c r="O3536" i="1"/>
  <c r="E3536" i="1"/>
  <c r="A3536" i="1" s="1"/>
  <c r="C3536" i="1"/>
  <c r="D3536" i="1" s="1"/>
  <c r="B3536" i="1"/>
  <c r="O3535" i="1"/>
  <c r="E3535" i="1"/>
  <c r="C3535" i="1"/>
  <c r="D3535" i="1" s="1"/>
  <c r="B3535" i="1"/>
  <c r="A3535" i="1"/>
  <c r="O3534" i="1"/>
  <c r="E3534" i="1"/>
  <c r="A3534" i="1" s="1"/>
  <c r="C3534" i="1"/>
  <c r="D3534" i="1" s="1"/>
  <c r="B3534" i="1"/>
  <c r="O3533" i="1"/>
  <c r="E3533" i="1"/>
  <c r="A3533" i="1" s="1"/>
  <c r="C3533" i="1"/>
  <c r="D3533" i="1" s="1"/>
  <c r="B3533" i="1"/>
  <c r="O3532" i="1"/>
  <c r="E3532" i="1"/>
  <c r="A3532" i="1" s="1"/>
  <c r="C3532" i="1"/>
  <c r="D3532" i="1" s="1"/>
  <c r="B3532" i="1"/>
  <c r="O3531" i="1"/>
  <c r="E3531" i="1"/>
  <c r="A3531" i="1" s="1"/>
  <c r="C3531" i="1"/>
  <c r="D3531" i="1" s="1"/>
  <c r="B3531" i="1"/>
  <c r="O3530" i="1"/>
  <c r="E3530" i="1"/>
  <c r="A3530" i="1" s="1"/>
  <c r="C3530" i="1"/>
  <c r="D3530" i="1" s="1"/>
  <c r="B3530" i="1"/>
  <c r="O3529" i="1"/>
  <c r="E3529" i="1"/>
  <c r="A3529" i="1" s="1"/>
  <c r="C3529" i="1"/>
  <c r="D3529" i="1" s="1"/>
  <c r="B3529" i="1"/>
  <c r="O3528" i="1"/>
  <c r="E3528" i="1"/>
  <c r="A3528" i="1" s="1"/>
  <c r="C3528" i="1"/>
  <c r="D3528" i="1" s="1"/>
  <c r="B3528" i="1"/>
  <c r="O3527" i="1"/>
  <c r="E3527" i="1"/>
  <c r="A3527" i="1" s="1"/>
  <c r="C3527" i="1"/>
  <c r="D3527" i="1" s="1"/>
  <c r="B3527" i="1"/>
  <c r="O3526" i="1"/>
  <c r="E3526" i="1"/>
  <c r="A3526" i="1" s="1"/>
  <c r="C3526" i="1"/>
  <c r="D3526" i="1" s="1"/>
  <c r="B3526" i="1"/>
  <c r="O3525" i="1"/>
  <c r="E3525" i="1"/>
  <c r="A3525" i="1" s="1"/>
  <c r="C3525" i="1"/>
  <c r="D3525" i="1" s="1"/>
  <c r="B3525" i="1"/>
  <c r="O3524" i="1"/>
  <c r="E3524" i="1"/>
  <c r="A3524" i="1" s="1"/>
  <c r="C3524" i="1"/>
  <c r="D3524" i="1" s="1"/>
  <c r="B3524" i="1"/>
  <c r="O3523" i="1"/>
  <c r="E3523" i="1"/>
  <c r="A3523" i="1" s="1"/>
  <c r="C3523" i="1"/>
  <c r="D3523" i="1" s="1"/>
  <c r="B3523" i="1"/>
  <c r="O3522" i="1"/>
  <c r="E3522" i="1"/>
  <c r="A3522" i="1" s="1"/>
  <c r="C3522" i="1"/>
  <c r="D3522" i="1" s="1"/>
  <c r="B3522" i="1"/>
  <c r="O3521" i="1"/>
  <c r="E3521" i="1"/>
  <c r="A3521" i="1" s="1"/>
  <c r="C3521" i="1"/>
  <c r="D3521" i="1" s="1"/>
  <c r="B3521" i="1"/>
  <c r="O3520" i="1"/>
  <c r="E3520" i="1"/>
  <c r="A3520" i="1" s="1"/>
  <c r="C3520" i="1"/>
  <c r="D3520" i="1" s="1"/>
  <c r="B3520" i="1"/>
  <c r="O3519" i="1"/>
  <c r="E3519" i="1"/>
  <c r="A3519" i="1" s="1"/>
  <c r="C3519" i="1"/>
  <c r="D3519" i="1" s="1"/>
  <c r="B3519" i="1"/>
  <c r="O3518" i="1"/>
  <c r="E3518" i="1"/>
  <c r="A3518" i="1" s="1"/>
  <c r="C3518" i="1"/>
  <c r="D3518" i="1" s="1"/>
  <c r="B3518" i="1"/>
  <c r="O3517" i="1"/>
  <c r="E3517" i="1"/>
  <c r="A3517" i="1" s="1"/>
  <c r="C3517" i="1"/>
  <c r="D3517" i="1" s="1"/>
  <c r="B3517" i="1"/>
  <c r="O3516" i="1"/>
  <c r="E3516" i="1"/>
  <c r="A3516" i="1" s="1"/>
  <c r="C3516" i="1"/>
  <c r="D3516" i="1" s="1"/>
  <c r="B3516" i="1"/>
  <c r="O3515" i="1"/>
  <c r="E3515" i="1"/>
  <c r="A3515" i="1" s="1"/>
  <c r="C3515" i="1"/>
  <c r="D3515" i="1" s="1"/>
  <c r="B3515" i="1"/>
  <c r="O3514" i="1"/>
  <c r="E3514" i="1"/>
  <c r="A3514" i="1" s="1"/>
  <c r="C3514" i="1"/>
  <c r="D3514" i="1" s="1"/>
  <c r="B3514" i="1"/>
  <c r="O3513" i="1"/>
  <c r="E3513" i="1"/>
  <c r="C3513" i="1"/>
  <c r="D3513" i="1" s="1"/>
  <c r="B3513" i="1"/>
  <c r="A3513" i="1"/>
  <c r="O3512" i="1"/>
  <c r="E3512" i="1"/>
  <c r="A3512" i="1" s="1"/>
  <c r="C3512" i="1"/>
  <c r="D3512" i="1" s="1"/>
  <c r="B3512" i="1"/>
  <c r="O3511" i="1"/>
  <c r="E3511" i="1"/>
  <c r="C3511" i="1"/>
  <c r="D3511" i="1" s="1"/>
  <c r="B3511" i="1"/>
  <c r="A3511" i="1"/>
  <c r="O3510" i="1"/>
  <c r="E3510" i="1"/>
  <c r="A3510" i="1" s="1"/>
  <c r="C3510" i="1"/>
  <c r="D3510" i="1" s="1"/>
  <c r="B3510" i="1"/>
  <c r="O3509" i="1"/>
  <c r="E3509" i="1"/>
  <c r="A3509" i="1" s="1"/>
  <c r="C3509" i="1"/>
  <c r="D3509" i="1" s="1"/>
  <c r="B3509" i="1"/>
  <c r="O3508" i="1"/>
  <c r="E3508" i="1"/>
  <c r="A3508" i="1" s="1"/>
  <c r="C3508" i="1"/>
  <c r="D3508" i="1" s="1"/>
  <c r="B3508" i="1"/>
  <c r="O3507" i="1"/>
  <c r="E3507" i="1"/>
  <c r="A3507" i="1" s="1"/>
  <c r="C3507" i="1"/>
  <c r="D3507" i="1" s="1"/>
  <c r="B3507" i="1"/>
  <c r="O3506" i="1"/>
  <c r="E3506" i="1"/>
  <c r="C3506" i="1"/>
  <c r="D3506" i="1" s="1"/>
  <c r="B3506" i="1"/>
  <c r="A3506" i="1"/>
  <c r="O3505" i="1"/>
  <c r="E3505" i="1"/>
  <c r="A3505" i="1" s="1"/>
  <c r="C3505" i="1"/>
  <c r="D3505" i="1" s="1"/>
  <c r="B3505" i="1"/>
  <c r="O3504" i="1"/>
  <c r="E3504" i="1"/>
  <c r="C3504" i="1"/>
  <c r="D3504" i="1" s="1"/>
  <c r="B3504" i="1"/>
  <c r="A3504" i="1"/>
  <c r="O3503" i="1"/>
  <c r="E3503" i="1"/>
  <c r="C3503" i="1"/>
  <c r="D3503" i="1" s="1"/>
  <c r="B3503" i="1"/>
  <c r="A3503" i="1"/>
  <c r="O3502" i="1"/>
  <c r="E3502" i="1"/>
  <c r="C3502" i="1"/>
  <c r="D3502" i="1" s="1"/>
  <c r="B3502" i="1"/>
  <c r="A3502" i="1"/>
  <c r="O3501" i="1"/>
  <c r="E3501" i="1"/>
  <c r="A3501" i="1" s="1"/>
  <c r="C3501" i="1"/>
  <c r="D3501" i="1" s="1"/>
  <c r="B3501" i="1"/>
  <c r="O3500" i="1"/>
  <c r="E3500" i="1"/>
  <c r="A3500" i="1" s="1"/>
  <c r="C3500" i="1"/>
  <c r="D3500" i="1" s="1"/>
  <c r="B3500" i="1"/>
  <c r="O3499" i="1"/>
  <c r="E3499" i="1"/>
  <c r="A3499" i="1" s="1"/>
  <c r="C3499" i="1"/>
  <c r="D3499" i="1" s="1"/>
  <c r="B3499" i="1"/>
  <c r="O3498" i="1"/>
  <c r="E3498" i="1"/>
  <c r="A3498" i="1" s="1"/>
  <c r="C3498" i="1"/>
  <c r="D3498" i="1" s="1"/>
  <c r="B3498" i="1"/>
  <c r="O3497" i="1"/>
  <c r="E3497" i="1"/>
  <c r="A3497" i="1" s="1"/>
  <c r="C3497" i="1"/>
  <c r="D3497" i="1" s="1"/>
  <c r="B3497" i="1"/>
  <c r="O3496" i="1"/>
  <c r="E3496" i="1"/>
  <c r="A3496" i="1" s="1"/>
  <c r="C3496" i="1"/>
  <c r="D3496" i="1" s="1"/>
  <c r="B3496" i="1"/>
  <c r="O3495" i="1"/>
  <c r="E3495" i="1"/>
  <c r="A3495" i="1" s="1"/>
  <c r="C3495" i="1"/>
  <c r="D3495" i="1" s="1"/>
  <c r="B3495" i="1"/>
  <c r="O3494" i="1"/>
  <c r="E3494" i="1"/>
  <c r="A3494" i="1" s="1"/>
  <c r="C3494" i="1"/>
  <c r="D3494" i="1" s="1"/>
  <c r="B3494" i="1"/>
  <c r="O3493" i="1"/>
  <c r="E3493" i="1"/>
  <c r="A3493" i="1" s="1"/>
  <c r="C3493" i="1"/>
  <c r="D3493" i="1" s="1"/>
  <c r="B3493" i="1"/>
  <c r="O3492" i="1"/>
  <c r="E3492" i="1"/>
  <c r="A3492" i="1" s="1"/>
  <c r="C3492" i="1"/>
  <c r="D3492" i="1" s="1"/>
  <c r="B3492" i="1"/>
  <c r="O3491" i="1"/>
  <c r="E3491" i="1"/>
  <c r="A3491" i="1" s="1"/>
  <c r="C3491" i="1"/>
  <c r="D3491" i="1" s="1"/>
  <c r="B3491" i="1"/>
  <c r="O3490" i="1"/>
  <c r="E3490" i="1"/>
  <c r="A3490" i="1" s="1"/>
  <c r="C3490" i="1"/>
  <c r="D3490" i="1" s="1"/>
  <c r="B3490" i="1"/>
  <c r="O3489" i="1"/>
  <c r="E3489" i="1"/>
  <c r="A3489" i="1" s="1"/>
  <c r="C3489" i="1"/>
  <c r="D3489" i="1" s="1"/>
  <c r="B3489" i="1"/>
  <c r="O3488" i="1"/>
  <c r="E3488" i="1"/>
  <c r="A3488" i="1" s="1"/>
  <c r="C3488" i="1"/>
  <c r="D3488" i="1" s="1"/>
  <c r="B3488" i="1"/>
  <c r="O3487" i="1"/>
  <c r="E3487" i="1"/>
  <c r="A3487" i="1" s="1"/>
  <c r="C3487" i="1"/>
  <c r="D3487" i="1" s="1"/>
  <c r="B3487" i="1"/>
  <c r="O3486" i="1"/>
  <c r="E3486" i="1"/>
  <c r="A3486" i="1" s="1"/>
  <c r="C3486" i="1"/>
  <c r="D3486" i="1" s="1"/>
  <c r="B3486" i="1"/>
  <c r="O3485" i="1"/>
  <c r="E3485" i="1"/>
  <c r="A3485" i="1" s="1"/>
  <c r="C3485" i="1"/>
  <c r="D3485" i="1" s="1"/>
  <c r="B3485" i="1"/>
  <c r="O3484" i="1"/>
  <c r="E3484" i="1"/>
  <c r="A3484" i="1" s="1"/>
  <c r="C3484" i="1"/>
  <c r="D3484" i="1" s="1"/>
  <c r="B3484" i="1"/>
  <c r="O3483" i="1"/>
  <c r="E3483" i="1"/>
  <c r="A3483" i="1" s="1"/>
  <c r="C3483" i="1"/>
  <c r="D3483" i="1" s="1"/>
  <c r="B3483" i="1"/>
  <c r="O3482" i="1"/>
  <c r="E3482" i="1"/>
  <c r="A3482" i="1" s="1"/>
  <c r="C3482" i="1"/>
  <c r="D3482" i="1" s="1"/>
  <c r="B3482" i="1"/>
  <c r="O3481" i="1"/>
  <c r="E3481" i="1"/>
  <c r="A3481" i="1" s="1"/>
  <c r="C3481" i="1"/>
  <c r="D3481" i="1" s="1"/>
  <c r="B3481" i="1"/>
  <c r="O3480" i="1"/>
  <c r="E3480" i="1"/>
  <c r="A3480" i="1" s="1"/>
  <c r="C3480" i="1"/>
  <c r="D3480" i="1" s="1"/>
  <c r="B3480" i="1"/>
  <c r="O3479" i="1"/>
  <c r="E3479" i="1"/>
  <c r="A3479" i="1" s="1"/>
  <c r="C3479" i="1"/>
  <c r="D3479" i="1" s="1"/>
  <c r="B3479" i="1"/>
  <c r="O3478" i="1"/>
  <c r="E3478" i="1"/>
  <c r="A3478" i="1" s="1"/>
  <c r="C3478" i="1"/>
  <c r="D3478" i="1" s="1"/>
  <c r="B3478" i="1"/>
  <c r="O3477" i="1"/>
  <c r="E3477" i="1"/>
  <c r="A3477" i="1" s="1"/>
  <c r="C3477" i="1"/>
  <c r="D3477" i="1" s="1"/>
  <c r="B3477" i="1"/>
  <c r="O3476" i="1"/>
  <c r="E3476" i="1"/>
  <c r="A3476" i="1" s="1"/>
  <c r="C3476" i="1"/>
  <c r="D3476" i="1" s="1"/>
  <c r="B3476" i="1"/>
  <c r="O3475" i="1"/>
  <c r="E3475" i="1"/>
  <c r="A3475" i="1" s="1"/>
  <c r="C3475" i="1"/>
  <c r="D3475" i="1" s="1"/>
  <c r="B3475" i="1"/>
  <c r="O3474" i="1"/>
  <c r="E3474" i="1"/>
  <c r="A3474" i="1" s="1"/>
  <c r="C3474" i="1"/>
  <c r="D3474" i="1" s="1"/>
  <c r="B3474" i="1"/>
  <c r="O3473" i="1"/>
  <c r="E3473" i="1"/>
  <c r="A3473" i="1" s="1"/>
  <c r="C3473" i="1"/>
  <c r="D3473" i="1" s="1"/>
  <c r="B3473" i="1"/>
  <c r="O3472" i="1"/>
  <c r="E3472" i="1"/>
  <c r="A3472" i="1" s="1"/>
  <c r="C3472" i="1"/>
  <c r="D3472" i="1" s="1"/>
  <c r="B3472" i="1"/>
  <c r="O3471" i="1"/>
  <c r="E3471" i="1"/>
  <c r="A3471" i="1" s="1"/>
  <c r="C3471" i="1"/>
  <c r="D3471" i="1" s="1"/>
  <c r="B3471" i="1"/>
  <c r="O3470" i="1"/>
  <c r="E3470" i="1"/>
  <c r="A3470" i="1" s="1"/>
  <c r="C3470" i="1"/>
  <c r="D3470" i="1" s="1"/>
  <c r="B3470" i="1"/>
  <c r="O3469" i="1"/>
  <c r="E3469" i="1"/>
  <c r="A3469" i="1" s="1"/>
  <c r="C3469" i="1"/>
  <c r="D3469" i="1" s="1"/>
  <c r="B3469" i="1"/>
  <c r="O3468" i="1"/>
  <c r="E3468" i="1"/>
  <c r="A3468" i="1" s="1"/>
  <c r="C3468" i="1"/>
  <c r="D3468" i="1" s="1"/>
  <c r="B3468" i="1"/>
  <c r="O3467" i="1"/>
  <c r="E3467" i="1"/>
  <c r="A3467" i="1" s="1"/>
  <c r="C3467" i="1"/>
  <c r="D3467" i="1" s="1"/>
  <c r="B3467" i="1"/>
  <c r="O3466" i="1"/>
  <c r="E3466" i="1"/>
  <c r="A3466" i="1" s="1"/>
  <c r="C3466" i="1"/>
  <c r="D3466" i="1" s="1"/>
  <c r="B3466" i="1"/>
  <c r="O3465" i="1"/>
  <c r="E3465" i="1"/>
  <c r="A3465" i="1" s="1"/>
  <c r="C3465" i="1"/>
  <c r="D3465" i="1" s="1"/>
  <c r="B3465" i="1"/>
  <c r="O3464" i="1"/>
  <c r="E3464" i="1"/>
  <c r="A3464" i="1" s="1"/>
  <c r="C3464" i="1"/>
  <c r="D3464" i="1" s="1"/>
  <c r="B3464" i="1"/>
  <c r="O3463" i="1"/>
  <c r="E3463" i="1"/>
  <c r="A3463" i="1" s="1"/>
  <c r="C3463" i="1"/>
  <c r="D3463" i="1" s="1"/>
  <c r="B3463" i="1"/>
  <c r="O3462" i="1"/>
  <c r="E3462" i="1"/>
  <c r="A3462" i="1" s="1"/>
  <c r="C3462" i="1"/>
  <c r="D3462" i="1" s="1"/>
  <c r="B3462" i="1"/>
  <c r="O3461" i="1"/>
  <c r="E3461" i="1"/>
  <c r="C3461" i="1"/>
  <c r="D3461" i="1" s="1"/>
  <c r="B3461" i="1"/>
  <c r="A3461" i="1"/>
  <c r="O3460" i="1"/>
  <c r="E3460" i="1"/>
  <c r="C3460" i="1"/>
  <c r="D3460" i="1" s="1"/>
  <c r="B3460" i="1"/>
  <c r="A3460" i="1"/>
  <c r="O3459" i="1"/>
  <c r="E3459" i="1"/>
  <c r="A3459" i="1" s="1"/>
  <c r="C3459" i="1"/>
  <c r="D3459" i="1" s="1"/>
  <c r="B3459" i="1"/>
  <c r="O3458" i="1"/>
  <c r="E3458" i="1"/>
  <c r="A3458" i="1" s="1"/>
  <c r="C3458" i="1"/>
  <c r="D3458" i="1" s="1"/>
  <c r="B3458" i="1"/>
  <c r="O3457" i="1"/>
  <c r="E3457" i="1"/>
  <c r="A3457" i="1" s="1"/>
  <c r="C3457" i="1"/>
  <c r="D3457" i="1" s="1"/>
  <c r="B3457" i="1"/>
  <c r="O3456" i="1"/>
  <c r="E3456" i="1"/>
  <c r="A3456" i="1" s="1"/>
  <c r="C3456" i="1"/>
  <c r="D3456" i="1" s="1"/>
  <c r="B3456" i="1"/>
  <c r="O3455" i="1"/>
  <c r="E3455" i="1"/>
  <c r="C3455" i="1"/>
  <c r="D3455" i="1" s="1"/>
  <c r="B3455" i="1"/>
  <c r="A3455" i="1"/>
  <c r="O3454" i="1"/>
  <c r="E3454" i="1"/>
  <c r="C3454" i="1"/>
  <c r="D3454" i="1" s="1"/>
  <c r="B3454" i="1"/>
  <c r="A3454" i="1"/>
  <c r="O3453" i="1"/>
  <c r="E3453" i="1"/>
  <c r="A3453" i="1" s="1"/>
  <c r="C3453" i="1"/>
  <c r="D3453" i="1" s="1"/>
  <c r="B3453" i="1"/>
  <c r="O3452" i="1"/>
  <c r="E3452" i="1"/>
  <c r="C3452" i="1"/>
  <c r="D3452" i="1" s="1"/>
  <c r="B3452" i="1"/>
  <c r="A3452" i="1"/>
  <c r="O3451" i="1"/>
  <c r="E3451" i="1"/>
  <c r="C3451" i="1"/>
  <c r="D3451" i="1" s="1"/>
  <c r="B3451" i="1"/>
  <c r="A3451" i="1"/>
  <c r="O3450" i="1"/>
  <c r="E3450" i="1"/>
  <c r="C3450" i="1"/>
  <c r="D3450" i="1" s="1"/>
  <c r="B3450" i="1"/>
  <c r="A3450" i="1"/>
  <c r="O3449" i="1"/>
  <c r="E3449" i="1"/>
  <c r="C3449" i="1"/>
  <c r="D3449" i="1" s="1"/>
  <c r="B3449" i="1"/>
  <c r="A3449" i="1"/>
  <c r="O3448" i="1"/>
  <c r="E3448" i="1"/>
  <c r="A3448" i="1" s="1"/>
  <c r="C3448" i="1"/>
  <c r="D3448" i="1" s="1"/>
  <c r="B3448" i="1"/>
  <c r="O3447" i="1"/>
  <c r="E3447" i="1"/>
  <c r="C3447" i="1"/>
  <c r="D3447" i="1" s="1"/>
  <c r="B3447" i="1"/>
  <c r="A3447" i="1"/>
  <c r="O3446" i="1"/>
  <c r="E3446" i="1"/>
  <c r="A3446" i="1" s="1"/>
  <c r="C3446" i="1"/>
  <c r="D3446" i="1" s="1"/>
  <c r="B3446" i="1"/>
  <c r="O3445" i="1"/>
  <c r="E3445" i="1"/>
  <c r="A3445" i="1" s="1"/>
  <c r="C3445" i="1"/>
  <c r="D3445" i="1" s="1"/>
  <c r="B3445" i="1"/>
  <c r="O3444" i="1"/>
  <c r="E3444" i="1"/>
  <c r="A3444" i="1" s="1"/>
  <c r="C3444" i="1"/>
  <c r="D3444" i="1" s="1"/>
  <c r="B3444" i="1"/>
  <c r="O3443" i="1"/>
  <c r="E3443" i="1"/>
  <c r="C3443" i="1"/>
  <c r="D3443" i="1" s="1"/>
  <c r="B3443" i="1"/>
  <c r="A3443" i="1"/>
  <c r="O3442" i="1"/>
  <c r="E3442" i="1"/>
  <c r="C3442" i="1"/>
  <c r="D3442" i="1" s="1"/>
  <c r="B3442" i="1"/>
  <c r="A3442" i="1"/>
  <c r="O3441" i="1"/>
  <c r="E3441" i="1"/>
  <c r="C3441" i="1"/>
  <c r="D3441" i="1" s="1"/>
  <c r="B3441" i="1"/>
  <c r="A3441" i="1"/>
  <c r="O3440" i="1"/>
  <c r="E3440" i="1"/>
  <c r="A3440" i="1" s="1"/>
  <c r="C3440" i="1"/>
  <c r="D3440" i="1" s="1"/>
  <c r="B3440" i="1"/>
  <c r="O3439" i="1"/>
  <c r="E3439" i="1"/>
  <c r="A3439" i="1" s="1"/>
  <c r="C3439" i="1"/>
  <c r="D3439" i="1" s="1"/>
  <c r="B3439" i="1"/>
  <c r="O3438" i="1"/>
  <c r="E3438" i="1"/>
  <c r="A3438" i="1" s="1"/>
  <c r="C3438" i="1"/>
  <c r="D3438" i="1" s="1"/>
  <c r="B3438" i="1"/>
  <c r="O3437" i="1"/>
  <c r="E3437" i="1"/>
  <c r="A3437" i="1" s="1"/>
  <c r="C3437" i="1"/>
  <c r="D3437" i="1" s="1"/>
  <c r="B3437" i="1"/>
  <c r="O3436" i="1"/>
  <c r="E3436" i="1"/>
  <c r="A3436" i="1" s="1"/>
  <c r="C3436" i="1"/>
  <c r="D3436" i="1" s="1"/>
  <c r="B3436" i="1"/>
  <c r="O3435" i="1"/>
  <c r="E3435" i="1"/>
  <c r="A3435" i="1" s="1"/>
  <c r="C3435" i="1"/>
  <c r="D3435" i="1" s="1"/>
  <c r="B3435" i="1"/>
  <c r="O3434" i="1"/>
  <c r="E3434" i="1"/>
  <c r="A3434" i="1" s="1"/>
  <c r="C3434" i="1"/>
  <c r="D3434" i="1" s="1"/>
  <c r="B3434" i="1"/>
  <c r="O3433" i="1"/>
  <c r="E3433" i="1"/>
  <c r="A3433" i="1" s="1"/>
  <c r="C3433" i="1"/>
  <c r="D3433" i="1" s="1"/>
  <c r="B3433" i="1"/>
  <c r="O3432" i="1"/>
  <c r="E3432" i="1"/>
  <c r="A3432" i="1" s="1"/>
  <c r="C3432" i="1"/>
  <c r="D3432" i="1" s="1"/>
  <c r="B3432" i="1"/>
  <c r="O3431" i="1"/>
  <c r="E3431" i="1"/>
  <c r="A3431" i="1" s="1"/>
  <c r="C3431" i="1"/>
  <c r="D3431" i="1" s="1"/>
  <c r="B3431" i="1"/>
  <c r="O3430" i="1"/>
  <c r="E3430" i="1"/>
  <c r="A3430" i="1" s="1"/>
  <c r="C3430" i="1"/>
  <c r="D3430" i="1" s="1"/>
  <c r="B3430" i="1"/>
  <c r="O3429" i="1"/>
  <c r="E3429" i="1"/>
  <c r="C3429" i="1"/>
  <c r="D3429" i="1" s="1"/>
  <c r="B3429" i="1"/>
  <c r="A3429" i="1"/>
  <c r="O3428" i="1"/>
  <c r="E3428" i="1"/>
  <c r="A3428" i="1" s="1"/>
  <c r="C3428" i="1"/>
  <c r="D3428" i="1" s="1"/>
  <c r="B3428" i="1"/>
  <c r="O3427" i="1"/>
  <c r="E3427" i="1"/>
  <c r="A3427" i="1" s="1"/>
  <c r="C3427" i="1"/>
  <c r="D3427" i="1" s="1"/>
  <c r="B3427" i="1"/>
  <c r="O3426" i="1"/>
  <c r="E3426" i="1"/>
  <c r="A3426" i="1" s="1"/>
  <c r="C3426" i="1"/>
  <c r="D3426" i="1" s="1"/>
  <c r="B3426" i="1"/>
  <c r="O3425" i="1"/>
  <c r="E3425" i="1"/>
  <c r="A3425" i="1" s="1"/>
  <c r="C3425" i="1"/>
  <c r="D3425" i="1" s="1"/>
  <c r="B3425" i="1"/>
  <c r="O3424" i="1"/>
  <c r="E3424" i="1"/>
  <c r="A3424" i="1" s="1"/>
  <c r="C3424" i="1"/>
  <c r="D3424" i="1" s="1"/>
  <c r="B3424" i="1"/>
  <c r="O3423" i="1"/>
  <c r="E3423" i="1"/>
  <c r="A3423" i="1" s="1"/>
  <c r="C3423" i="1"/>
  <c r="D3423" i="1" s="1"/>
  <c r="B3423" i="1"/>
  <c r="O3422" i="1"/>
  <c r="E3422" i="1"/>
  <c r="A3422" i="1" s="1"/>
  <c r="C3422" i="1"/>
  <c r="D3422" i="1" s="1"/>
  <c r="B3422" i="1"/>
  <c r="O3421" i="1"/>
  <c r="E3421" i="1"/>
  <c r="A3421" i="1" s="1"/>
  <c r="C3421" i="1"/>
  <c r="D3421" i="1" s="1"/>
  <c r="B3421" i="1"/>
  <c r="O3420" i="1"/>
  <c r="E3420" i="1"/>
  <c r="A3420" i="1" s="1"/>
  <c r="C3420" i="1"/>
  <c r="D3420" i="1" s="1"/>
  <c r="B3420" i="1"/>
  <c r="O3419" i="1"/>
  <c r="E3419" i="1"/>
  <c r="A3419" i="1" s="1"/>
  <c r="C3419" i="1"/>
  <c r="D3419" i="1" s="1"/>
  <c r="B3419" i="1"/>
  <c r="O3418" i="1"/>
  <c r="E3418" i="1"/>
  <c r="A3418" i="1" s="1"/>
  <c r="C3418" i="1"/>
  <c r="D3418" i="1" s="1"/>
  <c r="B3418" i="1"/>
  <c r="O3417" i="1"/>
  <c r="E3417" i="1"/>
  <c r="A3417" i="1" s="1"/>
  <c r="C3417" i="1"/>
  <c r="D3417" i="1" s="1"/>
  <c r="B3417" i="1"/>
  <c r="O3416" i="1"/>
  <c r="E3416" i="1"/>
  <c r="A3416" i="1" s="1"/>
  <c r="C3416" i="1"/>
  <c r="D3416" i="1" s="1"/>
  <c r="B3416" i="1"/>
  <c r="O3415" i="1"/>
  <c r="E3415" i="1"/>
  <c r="A3415" i="1" s="1"/>
  <c r="C3415" i="1"/>
  <c r="D3415" i="1" s="1"/>
  <c r="B3415" i="1"/>
  <c r="O3414" i="1"/>
  <c r="E3414" i="1"/>
  <c r="A3414" i="1" s="1"/>
  <c r="C3414" i="1"/>
  <c r="D3414" i="1" s="1"/>
  <c r="B3414" i="1"/>
  <c r="O3413" i="1"/>
  <c r="E3413" i="1"/>
  <c r="C3413" i="1"/>
  <c r="D3413" i="1" s="1"/>
  <c r="B3413" i="1"/>
  <c r="A3413" i="1"/>
  <c r="O3412" i="1"/>
  <c r="E3412" i="1"/>
  <c r="A3412" i="1" s="1"/>
  <c r="C3412" i="1"/>
  <c r="D3412" i="1" s="1"/>
  <c r="B3412" i="1"/>
  <c r="O3411" i="1"/>
  <c r="E3411" i="1"/>
  <c r="C3411" i="1"/>
  <c r="D3411" i="1" s="1"/>
  <c r="B3411" i="1"/>
  <c r="A3411" i="1"/>
  <c r="O3410" i="1"/>
  <c r="E3410" i="1"/>
  <c r="C3410" i="1"/>
  <c r="D3410" i="1" s="1"/>
  <c r="B3410" i="1"/>
  <c r="A3410" i="1"/>
  <c r="O3409" i="1"/>
  <c r="E3409" i="1"/>
  <c r="C3409" i="1"/>
  <c r="D3409" i="1" s="1"/>
  <c r="B3409" i="1"/>
  <c r="A3409" i="1"/>
  <c r="O3408" i="1"/>
  <c r="E3408" i="1"/>
  <c r="A3408" i="1" s="1"/>
  <c r="C3408" i="1"/>
  <c r="D3408" i="1" s="1"/>
  <c r="B3408" i="1"/>
  <c r="O3407" i="1"/>
  <c r="E3407" i="1"/>
  <c r="A3407" i="1" s="1"/>
  <c r="C3407" i="1"/>
  <c r="D3407" i="1" s="1"/>
  <c r="B3407" i="1"/>
  <c r="O3406" i="1"/>
  <c r="E3406" i="1"/>
  <c r="A3406" i="1" s="1"/>
  <c r="C3406" i="1"/>
  <c r="D3406" i="1" s="1"/>
  <c r="B3406" i="1"/>
  <c r="O3405" i="1"/>
  <c r="E3405" i="1"/>
  <c r="A3405" i="1" s="1"/>
  <c r="C3405" i="1"/>
  <c r="D3405" i="1" s="1"/>
  <c r="B3405" i="1"/>
  <c r="O3404" i="1"/>
  <c r="E3404" i="1"/>
  <c r="A3404" i="1" s="1"/>
  <c r="C3404" i="1"/>
  <c r="D3404" i="1" s="1"/>
  <c r="B3404" i="1"/>
  <c r="E3403" i="1"/>
  <c r="A3403" i="1" s="1"/>
  <c r="C3403" i="1"/>
  <c r="D3403" i="1" s="1"/>
  <c r="B3403" i="1"/>
  <c r="O3402" i="1"/>
  <c r="E3402" i="1"/>
  <c r="A3402" i="1" s="1"/>
  <c r="C3402" i="1"/>
  <c r="D3402" i="1" s="1"/>
  <c r="B3402" i="1"/>
  <c r="E3401" i="1"/>
  <c r="A3401" i="1" s="1"/>
  <c r="C3401" i="1"/>
  <c r="D3401" i="1" s="1"/>
  <c r="B3401" i="1"/>
  <c r="O3400" i="1"/>
  <c r="E3400" i="1"/>
  <c r="C3400" i="1"/>
  <c r="D3400" i="1" s="1"/>
  <c r="B3400" i="1"/>
  <c r="A3400" i="1"/>
  <c r="O3399" i="1"/>
  <c r="E3399" i="1"/>
  <c r="A3399" i="1" s="1"/>
  <c r="C3399" i="1"/>
  <c r="D3399" i="1" s="1"/>
  <c r="B3399" i="1"/>
  <c r="O3398" i="1"/>
  <c r="E3398" i="1"/>
  <c r="C3398" i="1"/>
  <c r="D3398" i="1" s="1"/>
  <c r="B3398" i="1"/>
  <c r="A3398" i="1"/>
  <c r="O3397" i="1"/>
  <c r="E3397" i="1"/>
  <c r="C3397" i="1"/>
  <c r="D3397" i="1" s="1"/>
  <c r="B3397" i="1"/>
  <c r="A3397" i="1"/>
  <c r="O3396" i="1"/>
  <c r="E3396" i="1"/>
  <c r="C3396" i="1"/>
  <c r="D3396" i="1" s="1"/>
  <c r="B3396" i="1"/>
  <c r="A3396" i="1"/>
  <c r="O3395" i="1"/>
  <c r="E3395" i="1"/>
  <c r="C3395" i="1"/>
  <c r="D3395" i="1" s="1"/>
  <c r="B3395" i="1"/>
  <c r="A3395" i="1"/>
  <c r="O3394" i="1"/>
  <c r="E3394" i="1"/>
  <c r="A3394" i="1" s="1"/>
  <c r="C3394" i="1"/>
  <c r="D3394" i="1" s="1"/>
  <c r="B3394" i="1"/>
  <c r="O3393" i="1"/>
  <c r="E3393" i="1"/>
  <c r="A3393" i="1" s="1"/>
  <c r="C3393" i="1"/>
  <c r="D3393" i="1" s="1"/>
  <c r="B3393" i="1"/>
  <c r="O3392" i="1"/>
  <c r="E3392" i="1"/>
  <c r="A3392" i="1" s="1"/>
  <c r="C3392" i="1"/>
  <c r="D3392" i="1" s="1"/>
  <c r="B3392" i="1"/>
  <c r="O3391" i="1"/>
  <c r="E3391" i="1"/>
  <c r="C3391" i="1"/>
  <c r="D3391" i="1" s="1"/>
  <c r="B3391" i="1"/>
  <c r="A3391" i="1"/>
  <c r="O3390" i="1"/>
  <c r="E3390" i="1"/>
  <c r="A3390" i="1" s="1"/>
  <c r="C3390" i="1"/>
  <c r="D3390" i="1" s="1"/>
  <c r="B3390" i="1"/>
  <c r="O3389" i="1"/>
  <c r="E3389" i="1"/>
  <c r="A3389" i="1" s="1"/>
  <c r="C3389" i="1"/>
  <c r="D3389" i="1" s="1"/>
  <c r="B3389" i="1"/>
  <c r="O3388" i="1"/>
  <c r="E3388" i="1"/>
  <c r="C3388" i="1"/>
  <c r="D3388" i="1" s="1"/>
  <c r="B3388" i="1"/>
  <c r="A3388" i="1"/>
  <c r="O3387" i="1"/>
  <c r="E3387" i="1"/>
  <c r="A3387" i="1" s="1"/>
  <c r="C3387" i="1"/>
  <c r="D3387" i="1" s="1"/>
  <c r="B3387" i="1"/>
  <c r="O3386" i="1"/>
  <c r="E3386" i="1"/>
  <c r="A3386" i="1" s="1"/>
  <c r="C3386" i="1"/>
  <c r="D3386" i="1" s="1"/>
  <c r="B3386" i="1"/>
  <c r="O3385" i="1"/>
  <c r="E3385" i="1"/>
  <c r="A3385" i="1" s="1"/>
  <c r="C3385" i="1"/>
  <c r="D3385" i="1" s="1"/>
  <c r="B3385" i="1"/>
  <c r="O3384" i="1"/>
  <c r="E3384" i="1"/>
  <c r="A3384" i="1" s="1"/>
  <c r="C3384" i="1"/>
  <c r="D3384" i="1" s="1"/>
  <c r="B3384" i="1"/>
  <c r="O3383" i="1"/>
  <c r="E3383" i="1"/>
  <c r="A3383" i="1" s="1"/>
  <c r="C3383" i="1"/>
  <c r="D3383" i="1" s="1"/>
  <c r="B3383" i="1"/>
  <c r="O3382" i="1"/>
  <c r="E3382" i="1"/>
  <c r="A3382" i="1" s="1"/>
  <c r="C3382" i="1"/>
  <c r="D3382" i="1" s="1"/>
  <c r="B3382" i="1"/>
  <c r="E3381" i="1"/>
  <c r="C3381" i="1"/>
  <c r="D3381" i="1" s="1"/>
  <c r="B3381" i="1"/>
  <c r="A3381" i="1"/>
  <c r="E3380" i="1"/>
  <c r="C3380" i="1"/>
  <c r="D3380" i="1" s="1"/>
  <c r="B3380" i="1"/>
  <c r="A3380" i="1"/>
  <c r="O3379" i="1"/>
  <c r="E3379" i="1"/>
  <c r="A3379" i="1" s="1"/>
  <c r="C3379" i="1"/>
  <c r="D3379" i="1" s="1"/>
  <c r="B3379" i="1"/>
  <c r="O3378" i="1"/>
  <c r="E3378" i="1"/>
  <c r="A3378" i="1" s="1"/>
  <c r="C3378" i="1"/>
  <c r="D3378" i="1" s="1"/>
  <c r="B3378" i="1"/>
  <c r="O3377" i="1"/>
  <c r="E3377" i="1"/>
  <c r="A3377" i="1" s="1"/>
  <c r="C3377" i="1"/>
  <c r="D3377" i="1" s="1"/>
  <c r="B3377" i="1"/>
  <c r="O3376" i="1"/>
  <c r="E3376" i="1"/>
  <c r="C3376" i="1"/>
  <c r="D3376" i="1" s="1"/>
  <c r="B3376" i="1"/>
  <c r="A3376" i="1"/>
  <c r="O3375" i="1"/>
  <c r="E3375" i="1"/>
  <c r="C3375" i="1"/>
  <c r="D3375" i="1" s="1"/>
  <c r="B3375" i="1"/>
  <c r="A3375" i="1"/>
  <c r="O3374" i="1"/>
  <c r="E3374" i="1"/>
  <c r="A3374" i="1" s="1"/>
  <c r="C3374" i="1"/>
  <c r="D3374" i="1" s="1"/>
  <c r="B3374" i="1"/>
  <c r="O3373" i="1"/>
  <c r="E3373" i="1"/>
  <c r="A3373" i="1" s="1"/>
  <c r="C3373" i="1"/>
  <c r="D3373" i="1" s="1"/>
  <c r="B3373" i="1"/>
  <c r="O3372" i="1"/>
  <c r="E3372" i="1"/>
  <c r="A3372" i="1" s="1"/>
  <c r="C3372" i="1"/>
  <c r="D3372" i="1" s="1"/>
  <c r="B3372" i="1"/>
  <c r="O3371" i="1"/>
  <c r="E3371" i="1"/>
  <c r="A3371" i="1" s="1"/>
  <c r="C3371" i="1"/>
  <c r="D3371" i="1" s="1"/>
  <c r="B3371" i="1"/>
  <c r="O3370" i="1"/>
  <c r="E3370" i="1"/>
  <c r="A3370" i="1" s="1"/>
  <c r="C3370" i="1"/>
  <c r="D3370" i="1" s="1"/>
  <c r="B3370" i="1"/>
  <c r="O3369" i="1"/>
  <c r="E3369" i="1"/>
  <c r="A3369" i="1" s="1"/>
  <c r="C3369" i="1"/>
  <c r="D3369" i="1" s="1"/>
  <c r="B3369" i="1"/>
  <c r="O3368" i="1"/>
  <c r="E3368" i="1"/>
  <c r="A3368" i="1" s="1"/>
  <c r="C3368" i="1"/>
  <c r="D3368" i="1" s="1"/>
  <c r="B3368" i="1"/>
  <c r="O3367" i="1"/>
  <c r="E3367" i="1"/>
  <c r="A3367" i="1" s="1"/>
  <c r="C3367" i="1"/>
  <c r="D3367" i="1" s="1"/>
  <c r="B3367" i="1"/>
  <c r="O3366" i="1"/>
  <c r="E3366" i="1"/>
  <c r="A3366" i="1" s="1"/>
  <c r="C3366" i="1"/>
  <c r="D3366" i="1" s="1"/>
  <c r="B3366" i="1"/>
  <c r="O3365" i="1"/>
  <c r="E3365" i="1"/>
  <c r="A3365" i="1" s="1"/>
  <c r="C3365" i="1"/>
  <c r="D3365" i="1" s="1"/>
  <c r="B3365" i="1"/>
  <c r="O3364" i="1"/>
  <c r="E3364" i="1"/>
  <c r="A3364" i="1" s="1"/>
  <c r="C3364" i="1"/>
  <c r="D3364" i="1" s="1"/>
  <c r="B3364" i="1"/>
  <c r="O3363" i="1"/>
  <c r="E3363" i="1"/>
  <c r="A3363" i="1" s="1"/>
  <c r="C3363" i="1"/>
  <c r="D3363" i="1" s="1"/>
  <c r="B3363" i="1"/>
  <c r="O3362" i="1"/>
  <c r="E3362" i="1"/>
  <c r="A3362" i="1" s="1"/>
  <c r="C3362" i="1"/>
  <c r="D3362" i="1" s="1"/>
  <c r="B3362" i="1"/>
  <c r="O3361" i="1"/>
  <c r="E3361" i="1"/>
  <c r="A3361" i="1" s="1"/>
  <c r="C3361" i="1"/>
  <c r="D3361" i="1" s="1"/>
  <c r="B3361" i="1"/>
  <c r="E3360" i="1"/>
  <c r="C3360" i="1"/>
  <c r="D3360" i="1" s="1"/>
  <c r="B3360" i="1"/>
  <c r="A3360" i="1"/>
  <c r="O3359" i="1"/>
  <c r="E3359" i="1"/>
  <c r="C3359" i="1"/>
  <c r="D3359" i="1" s="1"/>
  <c r="B3359" i="1"/>
  <c r="A3359" i="1"/>
  <c r="O3358" i="1"/>
  <c r="E3358" i="1"/>
  <c r="A3358" i="1" s="1"/>
  <c r="C3358" i="1"/>
  <c r="D3358" i="1" s="1"/>
  <c r="B3358" i="1"/>
  <c r="E3357" i="1"/>
  <c r="C3357" i="1"/>
  <c r="D3357" i="1" s="1"/>
  <c r="B3357" i="1"/>
  <c r="A3357" i="1"/>
  <c r="O3356" i="1"/>
  <c r="E3356" i="1"/>
  <c r="A3356" i="1" s="1"/>
  <c r="C3356" i="1"/>
  <c r="D3356" i="1" s="1"/>
  <c r="B3356" i="1"/>
  <c r="O3355" i="1"/>
  <c r="E3355" i="1"/>
  <c r="A3355" i="1" s="1"/>
  <c r="C3355" i="1"/>
  <c r="D3355" i="1" s="1"/>
  <c r="B3355" i="1"/>
  <c r="O3354" i="1"/>
  <c r="E3354" i="1"/>
  <c r="A3354" i="1" s="1"/>
  <c r="C3354" i="1"/>
  <c r="D3354" i="1" s="1"/>
  <c r="B3354" i="1"/>
  <c r="E3353" i="1"/>
  <c r="C3353" i="1"/>
  <c r="D3353" i="1" s="1"/>
  <c r="B3353" i="1"/>
  <c r="A3353" i="1"/>
  <c r="O3352" i="1"/>
  <c r="E3352" i="1"/>
  <c r="A3352" i="1" s="1"/>
  <c r="C3352" i="1"/>
  <c r="D3352" i="1" s="1"/>
  <c r="B3352" i="1"/>
  <c r="O3351" i="1"/>
  <c r="E3351" i="1"/>
  <c r="A3351" i="1" s="1"/>
  <c r="C3351" i="1"/>
  <c r="D3351" i="1" s="1"/>
  <c r="B3351" i="1"/>
  <c r="O3350" i="1"/>
  <c r="E3350" i="1"/>
  <c r="A3350" i="1" s="1"/>
  <c r="C3350" i="1"/>
  <c r="D3350" i="1" s="1"/>
  <c r="B3350" i="1"/>
  <c r="E3349" i="1"/>
  <c r="C3349" i="1"/>
  <c r="D3349" i="1" s="1"/>
  <c r="B3349" i="1"/>
  <c r="A3349" i="1"/>
  <c r="O3348" i="1"/>
  <c r="E3348" i="1"/>
  <c r="A3348" i="1" s="1"/>
  <c r="C3348" i="1"/>
  <c r="D3348" i="1" s="1"/>
  <c r="B3348" i="1"/>
  <c r="E3347" i="1"/>
  <c r="C3347" i="1"/>
  <c r="D3347" i="1" s="1"/>
  <c r="B3347" i="1"/>
  <c r="A3347" i="1"/>
  <c r="O3346" i="1"/>
  <c r="E3346" i="1"/>
  <c r="A3346" i="1" s="1"/>
  <c r="C3346" i="1"/>
  <c r="D3346" i="1" s="1"/>
  <c r="B3346" i="1"/>
  <c r="O3345" i="1"/>
  <c r="E3345" i="1"/>
  <c r="A3345" i="1" s="1"/>
  <c r="C3345" i="1"/>
  <c r="D3345" i="1" s="1"/>
  <c r="B3345" i="1"/>
  <c r="E3344" i="1"/>
  <c r="C3344" i="1"/>
  <c r="D3344" i="1" s="1"/>
  <c r="B3344" i="1"/>
  <c r="A3344" i="1"/>
  <c r="E3343" i="1"/>
  <c r="C3343" i="1"/>
  <c r="D3343" i="1" s="1"/>
  <c r="B3343" i="1"/>
  <c r="A3343" i="1"/>
  <c r="E3342" i="1"/>
  <c r="C3342" i="1"/>
  <c r="D3342" i="1" s="1"/>
  <c r="B3342" i="1"/>
  <c r="A3342" i="1"/>
  <c r="E3341" i="1"/>
  <c r="C3341" i="1"/>
  <c r="D3341" i="1" s="1"/>
  <c r="B3341" i="1"/>
  <c r="A3341" i="1"/>
  <c r="O3340" i="1"/>
  <c r="E3340" i="1"/>
  <c r="A3340" i="1" s="1"/>
  <c r="C3340" i="1"/>
  <c r="D3340" i="1" s="1"/>
  <c r="B3340" i="1"/>
  <c r="O3339" i="1"/>
  <c r="E3339" i="1"/>
  <c r="A3339" i="1" s="1"/>
  <c r="C3339" i="1"/>
  <c r="D3339" i="1" s="1"/>
  <c r="B3339" i="1"/>
  <c r="O3338" i="1"/>
  <c r="E3338" i="1"/>
  <c r="A3338" i="1" s="1"/>
  <c r="C3338" i="1"/>
  <c r="D3338" i="1" s="1"/>
  <c r="B3338" i="1"/>
  <c r="E3337" i="1"/>
  <c r="C3337" i="1"/>
  <c r="D3337" i="1" s="1"/>
  <c r="B3337" i="1"/>
  <c r="A3337" i="1"/>
  <c r="E3336" i="1"/>
  <c r="C3336" i="1"/>
  <c r="D3336" i="1" s="1"/>
  <c r="B3336" i="1"/>
  <c r="E3335" i="1"/>
  <c r="C3335" i="1"/>
  <c r="D3335" i="1" s="1"/>
  <c r="B3335" i="1"/>
  <c r="A3335" i="1"/>
  <c r="E3334" i="1"/>
  <c r="C3334" i="1"/>
  <c r="D3334" i="1" s="1"/>
  <c r="B3334" i="1"/>
  <c r="E3333" i="1"/>
  <c r="C3333" i="1"/>
  <c r="D3333" i="1" s="1"/>
  <c r="B3333" i="1"/>
  <c r="A3333" i="1"/>
  <c r="O3332" i="1"/>
  <c r="E3332" i="1"/>
  <c r="A3332" i="1" s="1"/>
  <c r="C3332" i="1"/>
  <c r="D3332" i="1" s="1"/>
  <c r="B3332" i="1"/>
  <c r="O3331" i="1"/>
  <c r="E3331" i="1"/>
  <c r="A3331" i="1" s="1"/>
  <c r="C3331" i="1"/>
  <c r="D3331" i="1" s="1"/>
  <c r="B3331" i="1"/>
  <c r="O3330" i="1"/>
  <c r="E3330" i="1"/>
  <c r="A3330" i="1" s="1"/>
  <c r="C3330" i="1"/>
  <c r="D3330" i="1" s="1"/>
  <c r="B3330" i="1"/>
  <c r="E3329" i="1"/>
  <c r="A3329" i="1" s="1"/>
  <c r="C3329" i="1"/>
  <c r="D3329" i="1" s="1"/>
  <c r="B3329" i="1"/>
  <c r="O3328" i="1"/>
  <c r="E3328" i="1"/>
  <c r="A3328" i="1" s="1"/>
  <c r="C3328" i="1"/>
  <c r="D3328" i="1" s="1"/>
  <c r="B3328" i="1"/>
  <c r="O3327" i="1"/>
  <c r="E3327" i="1"/>
  <c r="A3327" i="1" s="1"/>
  <c r="C3327" i="1"/>
  <c r="D3327" i="1" s="1"/>
  <c r="B3327" i="1"/>
  <c r="E3326" i="1"/>
  <c r="C3326" i="1"/>
  <c r="D3326" i="1" s="1"/>
  <c r="B3326" i="1"/>
  <c r="A3326" i="1"/>
  <c r="E3325" i="1"/>
  <c r="C3325" i="1"/>
  <c r="D3325" i="1" s="1"/>
  <c r="B3325" i="1"/>
  <c r="A3325" i="1"/>
  <c r="E3324" i="1"/>
  <c r="C3324" i="1"/>
  <c r="D3324" i="1" s="1"/>
  <c r="B3324" i="1"/>
  <c r="A3324" i="1"/>
  <c r="E3323" i="1"/>
  <c r="A3323" i="1" s="1"/>
  <c r="C3323" i="1"/>
  <c r="D3323" i="1" s="1"/>
  <c r="B3323" i="1"/>
  <c r="E3322" i="1"/>
  <c r="A3322" i="1" s="1"/>
  <c r="C3322" i="1"/>
  <c r="D3322" i="1" s="1"/>
  <c r="B3322" i="1"/>
  <c r="E3321" i="1"/>
  <c r="C3321" i="1"/>
  <c r="D3321" i="1" s="1"/>
  <c r="B3321" i="1"/>
  <c r="A3321" i="1"/>
  <c r="E3320" i="1"/>
  <c r="C3320" i="1"/>
  <c r="D3320" i="1" s="1"/>
  <c r="B3320" i="1"/>
  <c r="A3320" i="1"/>
  <c r="E3319" i="1"/>
  <c r="C3319" i="1"/>
  <c r="D3319" i="1" s="1"/>
  <c r="B3319" i="1"/>
  <c r="A3319" i="1"/>
  <c r="O3318" i="1"/>
  <c r="E3318" i="1"/>
  <c r="A3318" i="1" s="1"/>
  <c r="C3318" i="1"/>
  <c r="D3318" i="1" s="1"/>
  <c r="B3318" i="1"/>
  <c r="O3317" i="1"/>
  <c r="E3317" i="1"/>
  <c r="A3317" i="1" s="1"/>
  <c r="C3317" i="1"/>
  <c r="D3317" i="1" s="1"/>
  <c r="B3317" i="1"/>
  <c r="E3316" i="1"/>
  <c r="C3316" i="1"/>
  <c r="D3316" i="1" s="1"/>
  <c r="B3316" i="1"/>
  <c r="A3316" i="1"/>
  <c r="E3315" i="1"/>
  <c r="C3315" i="1"/>
  <c r="D3315" i="1" s="1"/>
  <c r="B3315" i="1"/>
  <c r="A3315" i="1"/>
  <c r="E3314" i="1"/>
  <c r="C3314" i="1"/>
  <c r="D3314" i="1" s="1"/>
  <c r="B3314" i="1"/>
  <c r="A3314" i="1"/>
  <c r="E3313" i="1"/>
  <c r="C3313" i="1"/>
  <c r="D3313" i="1" s="1"/>
  <c r="B3313" i="1"/>
  <c r="A3313" i="1"/>
  <c r="E3312" i="1"/>
  <c r="C3312" i="1"/>
  <c r="D3312" i="1" s="1"/>
  <c r="B3312" i="1"/>
  <c r="A3312" i="1"/>
  <c r="E3311" i="1"/>
  <c r="C3311" i="1"/>
  <c r="D3311" i="1" s="1"/>
  <c r="B3311" i="1"/>
  <c r="A3311" i="1"/>
  <c r="E3310" i="1"/>
  <c r="C3310" i="1"/>
  <c r="D3310" i="1" s="1"/>
  <c r="B3310" i="1"/>
  <c r="A3310" i="1"/>
  <c r="E3309" i="1"/>
  <c r="C3309" i="1"/>
  <c r="D3309" i="1" s="1"/>
  <c r="B3309" i="1"/>
  <c r="A3309" i="1"/>
  <c r="E3308" i="1"/>
  <c r="C3308" i="1"/>
  <c r="D3308" i="1" s="1"/>
  <c r="B3308" i="1"/>
  <c r="A3308" i="1"/>
  <c r="E3307" i="1"/>
  <c r="C3307" i="1"/>
  <c r="D3307" i="1" s="1"/>
  <c r="B3307" i="1"/>
  <c r="A3307" i="1"/>
  <c r="E3306" i="1"/>
  <c r="C3306" i="1"/>
  <c r="D3306" i="1" s="1"/>
  <c r="B3306" i="1"/>
  <c r="A3306" i="1"/>
  <c r="E3305" i="1"/>
  <c r="C3305" i="1"/>
  <c r="D3305" i="1" s="1"/>
  <c r="B3305" i="1"/>
  <c r="A3305" i="1"/>
  <c r="E3304" i="1"/>
  <c r="C3304" i="1"/>
  <c r="D3304" i="1" s="1"/>
  <c r="B3304" i="1"/>
  <c r="A3304" i="1"/>
  <c r="E3303" i="1"/>
  <c r="C3303" i="1"/>
  <c r="D3303" i="1" s="1"/>
  <c r="B3303" i="1"/>
  <c r="A3303" i="1"/>
  <c r="E3302" i="1"/>
  <c r="C3302" i="1"/>
  <c r="D3302" i="1" s="1"/>
  <c r="B3302" i="1"/>
  <c r="A3302" i="1"/>
  <c r="E3301" i="1"/>
  <c r="C3301" i="1"/>
  <c r="D3301" i="1" s="1"/>
  <c r="B3301" i="1"/>
  <c r="A3301" i="1"/>
  <c r="E3300" i="1"/>
  <c r="C3300" i="1"/>
  <c r="D3300" i="1" s="1"/>
  <c r="B3300" i="1"/>
  <c r="A3300" i="1"/>
  <c r="E3299" i="1"/>
  <c r="C3299" i="1"/>
  <c r="D3299" i="1" s="1"/>
  <c r="B3299" i="1"/>
  <c r="A3299" i="1"/>
  <c r="E3298" i="1"/>
  <c r="C3298" i="1"/>
  <c r="D3298" i="1" s="1"/>
  <c r="B3298" i="1"/>
  <c r="A3298" i="1"/>
  <c r="E3297" i="1"/>
  <c r="C3297" i="1"/>
  <c r="D3297" i="1" s="1"/>
  <c r="B3297" i="1"/>
  <c r="A3297" i="1"/>
  <c r="E3296" i="1"/>
  <c r="C3296" i="1"/>
  <c r="D3296" i="1" s="1"/>
  <c r="B3296" i="1"/>
  <c r="A3296" i="1"/>
  <c r="E3295" i="1"/>
  <c r="C3295" i="1"/>
  <c r="D3295" i="1" s="1"/>
  <c r="B3295" i="1"/>
  <c r="A3295" i="1"/>
  <c r="O3294" i="1"/>
  <c r="E3294" i="1"/>
  <c r="C3294" i="1"/>
  <c r="D3294" i="1" s="1"/>
  <c r="B3294" i="1"/>
  <c r="A3294" i="1"/>
  <c r="O3293" i="1"/>
  <c r="E3293" i="1"/>
  <c r="A3293" i="1" s="1"/>
  <c r="C3293" i="1"/>
  <c r="D3293" i="1" s="1"/>
  <c r="B3293" i="1"/>
  <c r="E3292" i="1"/>
  <c r="C3292" i="1"/>
  <c r="D3292" i="1" s="1"/>
  <c r="B3292" i="1"/>
  <c r="A3292" i="1"/>
  <c r="E3291" i="1"/>
  <c r="C3291" i="1"/>
  <c r="D3291" i="1" s="1"/>
  <c r="B3291" i="1"/>
  <c r="A3291" i="1"/>
  <c r="E3290" i="1"/>
  <c r="C3290" i="1"/>
  <c r="D3290" i="1" s="1"/>
  <c r="B3290" i="1"/>
  <c r="A3290" i="1"/>
  <c r="O3289" i="1"/>
  <c r="E3289" i="1"/>
  <c r="A3289" i="1" s="1"/>
  <c r="C3289" i="1"/>
  <c r="D3289" i="1" s="1"/>
  <c r="B3289" i="1"/>
  <c r="E3288" i="1"/>
  <c r="C3288" i="1"/>
  <c r="D3288" i="1" s="1"/>
  <c r="B3288" i="1"/>
  <c r="A3288" i="1"/>
  <c r="E3287" i="1"/>
  <c r="C3287" i="1"/>
  <c r="D3287" i="1" s="1"/>
  <c r="B3287" i="1"/>
  <c r="A3287" i="1"/>
  <c r="E3286" i="1"/>
  <c r="C3286" i="1"/>
  <c r="D3286" i="1" s="1"/>
  <c r="B3286" i="1"/>
  <c r="A3286" i="1"/>
  <c r="E3285" i="1"/>
  <c r="C3285" i="1"/>
  <c r="D3285" i="1" s="1"/>
  <c r="B3285" i="1"/>
  <c r="A3285" i="1"/>
  <c r="E3284" i="1"/>
  <c r="C3284" i="1"/>
  <c r="D3284" i="1" s="1"/>
  <c r="B3284" i="1"/>
  <c r="A3284" i="1"/>
  <c r="E3283" i="1"/>
  <c r="C3283" i="1"/>
  <c r="D3283" i="1" s="1"/>
  <c r="B3283" i="1"/>
  <c r="A3283" i="1"/>
  <c r="E3282" i="1"/>
  <c r="C3282" i="1"/>
  <c r="D3282" i="1" s="1"/>
  <c r="B3282" i="1"/>
  <c r="A3282" i="1"/>
  <c r="E3281" i="1"/>
  <c r="C3281" i="1"/>
  <c r="D3281" i="1" s="1"/>
  <c r="B3281" i="1"/>
  <c r="A3281" i="1"/>
  <c r="E3280" i="1"/>
  <c r="C3280" i="1"/>
  <c r="D3280" i="1" s="1"/>
  <c r="B3280" i="1"/>
  <c r="A3280" i="1"/>
  <c r="E3279" i="1"/>
  <c r="C3279" i="1"/>
  <c r="D3279" i="1" s="1"/>
  <c r="B3279" i="1"/>
  <c r="A3279" i="1"/>
  <c r="E3278" i="1"/>
  <c r="C3278" i="1"/>
  <c r="D3278" i="1" s="1"/>
  <c r="B3278" i="1"/>
  <c r="A3278" i="1"/>
  <c r="E3277" i="1"/>
  <c r="C3277" i="1"/>
  <c r="D3277" i="1" s="1"/>
  <c r="B3277" i="1"/>
  <c r="A3277" i="1"/>
  <c r="E3276" i="1"/>
  <c r="C3276" i="1"/>
  <c r="D3276" i="1" s="1"/>
  <c r="B3276" i="1"/>
  <c r="A3276" i="1"/>
  <c r="E3275" i="1"/>
  <c r="C3275" i="1"/>
  <c r="D3275" i="1" s="1"/>
  <c r="B3275" i="1"/>
  <c r="A3275" i="1"/>
  <c r="E3274" i="1"/>
  <c r="C3274" i="1"/>
  <c r="D3274" i="1" s="1"/>
  <c r="B3274" i="1"/>
  <c r="A3274" i="1"/>
  <c r="E3273" i="1"/>
  <c r="C3273" i="1"/>
  <c r="D3273" i="1" s="1"/>
  <c r="B3273" i="1"/>
  <c r="A3273" i="1"/>
  <c r="E3272" i="1"/>
  <c r="C3272" i="1"/>
  <c r="D3272" i="1" s="1"/>
  <c r="B3272" i="1"/>
  <c r="A3272" i="1"/>
  <c r="O3271" i="1"/>
  <c r="E3271" i="1"/>
  <c r="A3271" i="1" s="1"/>
  <c r="C3271" i="1"/>
  <c r="D3271" i="1" s="1"/>
  <c r="B3271" i="1"/>
  <c r="E3270" i="1"/>
  <c r="C3270" i="1"/>
  <c r="D3270" i="1" s="1"/>
  <c r="B3270" i="1"/>
  <c r="A3270" i="1"/>
  <c r="E3269" i="1"/>
  <c r="A3269" i="1" s="1"/>
  <c r="C3269" i="1"/>
  <c r="D3269" i="1" s="1"/>
  <c r="B3269" i="1"/>
  <c r="E3268" i="1"/>
  <c r="C3268" i="1"/>
  <c r="D3268" i="1" s="1"/>
  <c r="B3268" i="1"/>
  <c r="A3268" i="1"/>
  <c r="E3267" i="1"/>
  <c r="C3267" i="1"/>
  <c r="D3267" i="1" s="1"/>
  <c r="B3267" i="1"/>
  <c r="A3267" i="1"/>
  <c r="E3266" i="1"/>
  <c r="C3266" i="1"/>
  <c r="D3266" i="1" s="1"/>
  <c r="B3266" i="1"/>
  <c r="A3266" i="1"/>
  <c r="E3265" i="1"/>
  <c r="C3265" i="1"/>
  <c r="D3265" i="1" s="1"/>
  <c r="B3265" i="1"/>
  <c r="A3265" i="1"/>
  <c r="E3264" i="1"/>
  <c r="C3264" i="1"/>
  <c r="D3264" i="1" s="1"/>
  <c r="B3264" i="1"/>
  <c r="A3264" i="1"/>
  <c r="E3263" i="1"/>
  <c r="C3263" i="1"/>
  <c r="D3263" i="1" s="1"/>
  <c r="B3263" i="1"/>
  <c r="A3263" i="1"/>
  <c r="E3262" i="1"/>
  <c r="C3262" i="1"/>
  <c r="D3262" i="1" s="1"/>
  <c r="B3262" i="1"/>
  <c r="A3262" i="1"/>
  <c r="E3261" i="1"/>
  <c r="C3261" i="1"/>
  <c r="D3261" i="1" s="1"/>
  <c r="B3261" i="1"/>
  <c r="A3261" i="1"/>
  <c r="E3260" i="1"/>
  <c r="C3260" i="1"/>
  <c r="D3260" i="1" s="1"/>
  <c r="B3260" i="1"/>
  <c r="A3260" i="1"/>
  <c r="E3259" i="1"/>
  <c r="C3259" i="1"/>
  <c r="D3259" i="1" s="1"/>
  <c r="B3259" i="1"/>
  <c r="A3259" i="1"/>
  <c r="E3258" i="1"/>
  <c r="C3258" i="1"/>
  <c r="D3258" i="1" s="1"/>
  <c r="B3258" i="1"/>
  <c r="A3258" i="1"/>
  <c r="E3257" i="1"/>
  <c r="C3257" i="1"/>
  <c r="D3257" i="1" s="1"/>
  <c r="B3257" i="1"/>
  <c r="A3257" i="1"/>
  <c r="E3256" i="1"/>
  <c r="C3256" i="1"/>
  <c r="D3256" i="1" s="1"/>
  <c r="B3256" i="1"/>
  <c r="A3256" i="1"/>
  <c r="E3255" i="1"/>
  <c r="C3255" i="1"/>
  <c r="D3255" i="1" s="1"/>
  <c r="B3255" i="1"/>
  <c r="A3255" i="1"/>
  <c r="O3254" i="1"/>
  <c r="E3254" i="1"/>
  <c r="A3254" i="1" s="1"/>
  <c r="C3254" i="1"/>
  <c r="D3254" i="1" s="1"/>
  <c r="B3254" i="1"/>
  <c r="O3253" i="1"/>
  <c r="E3253" i="1"/>
  <c r="A3253" i="1" s="1"/>
  <c r="C3253" i="1"/>
  <c r="D3253" i="1" s="1"/>
  <c r="B3253" i="1"/>
  <c r="E3252" i="1"/>
  <c r="C3252" i="1"/>
  <c r="D3252" i="1" s="1"/>
  <c r="B3252" i="1"/>
  <c r="A3252" i="1"/>
  <c r="O3251" i="1"/>
  <c r="E3251" i="1"/>
  <c r="A3251" i="1" s="1"/>
  <c r="C3251" i="1"/>
  <c r="D3251" i="1" s="1"/>
  <c r="B3251" i="1"/>
  <c r="E3250" i="1"/>
  <c r="A3250" i="1" s="1"/>
  <c r="C3250" i="1"/>
  <c r="D3250" i="1" s="1"/>
  <c r="B3250" i="1"/>
  <c r="E3249" i="1"/>
  <c r="C3249" i="1"/>
  <c r="D3249" i="1" s="1"/>
  <c r="B3249" i="1"/>
  <c r="A3249" i="1"/>
  <c r="E3248" i="1"/>
  <c r="C3248" i="1"/>
  <c r="D3248" i="1" s="1"/>
  <c r="B3248" i="1"/>
  <c r="A3248" i="1"/>
  <c r="E3247" i="1"/>
  <c r="C3247" i="1"/>
  <c r="D3247" i="1" s="1"/>
  <c r="B3247" i="1"/>
  <c r="A3247" i="1"/>
  <c r="E3246" i="1"/>
  <c r="C3246" i="1"/>
  <c r="D3246" i="1" s="1"/>
  <c r="B3246" i="1"/>
  <c r="A3246" i="1"/>
  <c r="E3245" i="1"/>
  <c r="C3245" i="1"/>
  <c r="D3245" i="1" s="1"/>
  <c r="B3245" i="1"/>
  <c r="A3245" i="1"/>
  <c r="E3244" i="1"/>
  <c r="C3244" i="1"/>
  <c r="D3244" i="1" s="1"/>
  <c r="B3244" i="1"/>
  <c r="A3244" i="1"/>
  <c r="E3243" i="1"/>
  <c r="C3243" i="1"/>
  <c r="D3243" i="1" s="1"/>
  <c r="B3243" i="1"/>
  <c r="A3243" i="1"/>
  <c r="E3242" i="1"/>
  <c r="C3242" i="1"/>
  <c r="D3242" i="1" s="1"/>
  <c r="B3242" i="1"/>
  <c r="A3242" i="1"/>
  <c r="E3241" i="1"/>
  <c r="C3241" i="1"/>
  <c r="D3241" i="1" s="1"/>
  <c r="B3241" i="1"/>
  <c r="A3241" i="1"/>
  <c r="E3240" i="1"/>
  <c r="C3240" i="1"/>
  <c r="D3240" i="1" s="1"/>
  <c r="B3240" i="1"/>
  <c r="A3240" i="1"/>
  <c r="E3239" i="1"/>
  <c r="C3239" i="1"/>
  <c r="D3239" i="1" s="1"/>
  <c r="B3239" i="1"/>
  <c r="A3239" i="1"/>
  <c r="E3238" i="1"/>
  <c r="C3238" i="1"/>
  <c r="D3238" i="1" s="1"/>
  <c r="B3238" i="1"/>
  <c r="A3238" i="1"/>
  <c r="E3237" i="1"/>
  <c r="C3237" i="1"/>
  <c r="D3237" i="1" s="1"/>
  <c r="B3237" i="1"/>
  <c r="A3237" i="1"/>
  <c r="E3236" i="1"/>
  <c r="C3236" i="1"/>
  <c r="D3236" i="1" s="1"/>
  <c r="B3236" i="1"/>
  <c r="A3236" i="1"/>
  <c r="E3235" i="1"/>
  <c r="C3235" i="1"/>
  <c r="D3235" i="1" s="1"/>
  <c r="B3235" i="1"/>
  <c r="A3235" i="1"/>
  <c r="E3234" i="1"/>
  <c r="C3234" i="1"/>
  <c r="D3234" i="1" s="1"/>
  <c r="B3234" i="1"/>
  <c r="A3234" i="1"/>
  <c r="E3233" i="1"/>
  <c r="C3233" i="1"/>
  <c r="D3233" i="1" s="1"/>
  <c r="B3233" i="1"/>
  <c r="A3233" i="1"/>
  <c r="E3232" i="1"/>
  <c r="C3232" i="1"/>
  <c r="D3232" i="1" s="1"/>
  <c r="B3232" i="1"/>
  <c r="A3232" i="1"/>
  <c r="E3231" i="1"/>
  <c r="C3231" i="1"/>
  <c r="D3231" i="1" s="1"/>
  <c r="B3231" i="1"/>
  <c r="A3231" i="1"/>
  <c r="E3230" i="1"/>
  <c r="C3230" i="1"/>
  <c r="D3230" i="1" s="1"/>
  <c r="B3230" i="1"/>
  <c r="A3230" i="1"/>
  <c r="E3229" i="1"/>
  <c r="C3229" i="1"/>
  <c r="D3229" i="1" s="1"/>
  <c r="B3229" i="1"/>
  <c r="A3229" i="1"/>
  <c r="E3228" i="1"/>
  <c r="C3228" i="1"/>
  <c r="D3228" i="1" s="1"/>
  <c r="B3228" i="1"/>
  <c r="A3228" i="1"/>
  <c r="E3227" i="1"/>
  <c r="A3227" i="1" s="1"/>
  <c r="C3227" i="1"/>
  <c r="D3227" i="1" s="1"/>
  <c r="B3227" i="1"/>
  <c r="E3226" i="1"/>
  <c r="A3226" i="1" s="1"/>
  <c r="C3226" i="1"/>
  <c r="D3226" i="1" s="1"/>
  <c r="B3226" i="1"/>
  <c r="E3225" i="1"/>
  <c r="C3225" i="1"/>
  <c r="D3225" i="1" s="1"/>
  <c r="B3225" i="1"/>
  <c r="A3225" i="1"/>
  <c r="E3224" i="1"/>
  <c r="C3224" i="1"/>
  <c r="D3224" i="1" s="1"/>
  <c r="B3224" i="1"/>
  <c r="A3224" i="1"/>
  <c r="E3223" i="1"/>
  <c r="C3223" i="1"/>
  <c r="D3223" i="1" s="1"/>
  <c r="B3223" i="1"/>
  <c r="A3223" i="1"/>
  <c r="E3222" i="1"/>
  <c r="A3222" i="1" s="1"/>
  <c r="C3222" i="1"/>
  <c r="D3222" i="1" s="1"/>
  <c r="B3222" i="1"/>
  <c r="E3221" i="1"/>
  <c r="A3221" i="1" s="1"/>
  <c r="C3221" i="1"/>
  <c r="D3221" i="1" s="1"/>
  <c r="B3221" i="1"/>
  <c r="E3220" i="1"/>
  <c r="A3220" i="1" s="1"/>
  <c r="C3220" i="1"/>
  <c r="D3220" i="1" s="1"/>
  <c r="B3220" i="1"/>
  <c r="E3219" i="1"/>
  <c r="C3219" i="1"/>
  <c r="D3219" i="1" s="1"/>
  <c r="B3219" i="1"/>
  <c r="A3219" i="1"/>
  <c r="O3218" i="1"/>
  <c r="E3218" i="1"/>
  <c r="C3218" i="1"/>
  <c r="D3218" i="1" s="1"/>
  <c r="B3218" i="1"/>
  <c r="A3218" i="1"/>
  <c r="E3217" i="1"/>
  <c r="C3217" i="1"/>
  <c r="D3217" i="1" s="1"/>
  <c r="B3217" i="1"/>
  <c r="A3217" i="1"/>
  <c r="E3216" i="1"/>
  <c r="C3216" i="1"/>
  <c r="D3216" i="1" s="1"/>
  <c r="B3216" i="1"/>
  <c r="A3216" i="1"/>
  <c r="E3215" i="1"/>
  <c r="C3215" i="1"/>
  <c r="D3215" i="1" s="1"/>
  <c r="B3215" i="1"/>
  <c r="A3215" i="1"/>
  <c r="E3214" i="1"/>
  <c r="C3214" i="1"/>
  <c r="D3214" i="1" s="1"/>
  <c r="B3214" i="1"/>
  <c r="A3214" i="1"/>
  <c r="E3213" i="1"/>
  <c r="C3213" i="1"/>
  <c r="D3213" i="1" s="1"/>
  <c r="B3213" i="1"/>
  <c r="A3213" i="1"/>
  <c r="E3212" i="1"/>
  <c r="C3212" i="1"/>
  <c r="D3212" i="1" s="1"/>
  <c r="B3212" i="1"/>
  <c r="A3212" i="1"/>
  <c r="E3211" i="1"/>
  <c r="C3211" i="1"/>
  <c r="D3211" i="1" s="1"/>
  <c r="B3211" i="1"/>
  <c r="A3211" i="1"/>
  <c r="E3210" i="1"/>
  <c r="C3210" i="1"/>
  <c r="D3210" i="1" s="1"/>
  <c r="B3210" i="1"/>
  <c r="A3210" i="1"/>
  <c r="E3209" i="1"/>
  <c r="C3209" i="1"/>
  <c r="D3209" i="1" s="1"/>
  <c r="B3209" i="1"/>
  <c r="A3209" i="1"/>
  <c r="E3208" i="1"/>
  <c r="C3208" i="1"/>
  <c r="D3208" i="1" s="1"/>
  <c r="B3208" i="1"/>
  <c r="A3208" i="1"/>
  <c r="E3207" i="1"/>
  <c r="C3207" i="1"/>
  <c r="D3207" i="1" s="1"/>
  <c r="B3207" i="1"/>
  <c r="A3207" i="1"/>
  <c r="E3206" i="1"/>
  <c r="C3206" i="1"/>
  <c r="D3206" i="1" s="1"/>
  <c r="B3206" i="1"/>
  <c r="A3206" i="1"/>
  <c r="E3205" i="1"/>
  <c r="C3205" i="1"/>
  <c r="D3205" i="1" s="1"/>
  <c r="B3205" i="1"/>
  <c r="A3205" i="1"/>
  <c r="E3204" i="1"/>
  <c r="C3204" i="1"/>
  <c r="D3204" i="1" s="1"/>
  <c r="B3204" i="1"/>
  <c r="A3204" i="1"/>
  <c r="E3203" i="1"/>
  <c r="C3203" i="1"/>
  <c r="D3203" i="1" s="1"/>
  <c r="B3203" i="1"/>
  <c r="A3203" i="1"/>
  <c r="E3202" i="1"/>
  <c r="C3202" i="1"/>
  <c r="D3202" i="1" s="1"/>
  <c r="B3202" i="1"/>
  <c r="A3202" i="1"/>
  <c r="E3201" i="1"/>
  <c r="C3201" i="1"/>
  <c r="D3201" i="1" s="1"/>
  <c r="B3201" i="1"/>
  <c r="A3201" i="1"/>
  <c r="E3200" i="1"/>
  <c r="C3200" i="1"/>
  <c r="D3200" i="1" s="1"/>
  <c r="B3200" i="1"/>
  <c r="A3200" i="1"/>
  <c r="E3199" i="1"/>
  <c r="C3199" i="1"/>
  <c r="D3199" i="1" s="1"/>
  <c r="B3199" i="1"/>
  <c r="A3199" i="1"/>
  <c r="E3198" i="1"/>
  <c r="C3198" i="1"/>
  <c r="D3198" i="1" s="1"/>
  <c r="B3198" i="1"/>
  <c r="A3198" i="1"/>
  <c r="E3197" i="1"/>
  <c r="C3197" i="1"/>
  <c r="D3197" i="1" s="1"/>
  <c r="B3197" i="1"/>
  <c r="A3197" i="1"/>
  <c r="E3196" i="1"/>
  <c r="C3196" i="1"/>
  <c r="D3196" i="1" s="1"/>
  <c r="B3196" i="1"/>
  <c r="A3196" i="1"/>
  <c r="E3195" i="1"/>
  <c r="C3195" i="1"/>
  <c r="D3195" i="1" s="1"/>
  <c r="B3195" i="1"/>
  <c r="A3195" i="1"/>
  <c r="E3194" i="1"/>
  <c r="C3194" i="1"/>
  <c r="D3194" i="1" s="1"/>
  <c r="B3194" i="1"/>
  <c r="A3194" i="1"/>
  <c r="E3193" i="1"/>
  <c r="C3193" i="1"/>
  <c r="D3193" i="1" s="1"/>
  <c r="B3193" i="1"/>
  <c r="A3193" i="1"/>
  <c r="E3192" i="1"/>
  <c r="C3192" i="1"/>
  <c r="D3192" i="1" s="1"/>
  <c r="B3192" i="1"/>
  <c r="A3192" i="1"/>
  <c r="E3191" i="1"/>
  <c r="C3191" i="1"/>
  <c r="D3191" i="1" s="1"/>
  <c r="B3191" i="1"/>
  <c r="A3191" i="1"/>
  <c r="E3190" i="1"/>
  <c r="C3190" i="1"/>
  <c r="D3190" i="1" s="1"/>
  <c r="B3190" i="1"/>
  <c r="A3190" i="1"/>
  <c r="E3189" i="1"/>
  <c r="C3189" i="1"/>
  <c r="D3189" i="1" s="1"/>
  <c r="B3189" i="1"/>
  <c r="A3189" i="1"/>
  <c r="E3188" i="1"/>
  <c r="C3188" i="1"/>
  <c r="D3188" i="1" s="1"/>
  <c r="B3188" i="1"/>
  <c r="A3188" i="1"/>
  <c r="E3187" i="1"/>
  <c r="C3187" i="1"/>
  <c r="D3187" i="1" s="1"/>
  <c r="B3187" i="1"/>
  <c r="A3187" i="1"/>
  <c r="E3186" i="1"/>
  <c r="C3186" i="1"/>
  <c r="D3186" i="1" s="1"/>
  <c r="B3186" i="1"/>
  <c r="A3186" i="1"/>
  <c r="E3185" i="1"/>
  <c r="C3185" i="1"/>
  <c r="D3185" i="1" s="1"/>
  <c r="B3185" i="1"/>
  <c r="A3185" i="1"/>
  <c r="E3184" i="1"/>
  <c r="C3184" i="1"/>
  <c r="D3184" i="1" s="1"/>
  <c r="B3184" i="1"/>
  <c r="A3184" i="1"/>
  <c r="E3183" i="1"/>
  <c r="C3183" i="1"/>
  <c r="D3183" i="1" s="1"/>
  <c r="B3183" i="1"/>
  <c r="A3183" i="1"/>
  <c r="E3182" i="1"/>
  <c r="C3182" i="1"/>
  <c r="D3182" i="1" s="1"/>
  <c r="B3182" i="1"/>
  <c r="A3182" i="1"/>
  <c r="E3181" i="1"/>
  <c r="C3181" i="1"/>
  <c r="D3181" i="1" s="1"/>
  <c r="B3181" i="1"/>
  <c r="A3181" i="1"/>
  <c r="E3180" i="1"/>
  <c r="C3180" i="1"/>
  <c r="D3180" i="1" s="1"/>
  <c r="B3180" i="1"/>
  <c r="A3180" i="1"/>
  <c r="E3179" i="1"/>
  <c r="C3179" i="1"/>
  <c r="D3179" i="1" s="1"/>
  <c r="B3179" i="1"/>
  <c r="A3179" i="1"/>
  <c r="E3178" i="1"/>
  <c r="C3178" i="1"/>
  <c r="D3178" i="1" s="1"/>
  <c r="B3178" i="1"/>
  <c r="A3178" i="1"/>
  <c r="E3177" i="1"/>
  <c r="C3177" i="1"/>
  <c r="D3177" i="1" s="1"/>
  <c r="B3177" i="1"/>
  <c r="A3177" i="1"/>
  <c r="O3176" i="1"/>
  <c r="E3176" i="1"/>
  <c r="A3176" i="1" s="1"/>
  <c r="C3176" i="1"/>
  <c r="D3176" i="1" s="1"/>
  <c r="B3176" i="1"/>
  <c r="O3175" i="1"/>
  <c r="E3175" i="1"/>
  <c r="A3175" i="1" s="1"/>
  <c r="C3175" i="1"/>
  <c r="D3175" i="1" s="1"/>
  <c r="B3175" i="1"/>
  <c r="O3174" i="1"/>
  <c r="E3174" i="1"/>
  <c r="A3174" i="1" s="1"/>
  <c r="C3174" i="1"/>
  <c r="D3174" i="1" s="1"/>
  <c r="B3174" i="1"/>
  <c r="O3173" i="1"/>
  <c r="E3173" i="1"/>
  <c r="A3173" i="1" s="1"/>
  <c r="C3173" i="1"/>
  <c r="D3173" i="1" s="1"/>
  <c r="B3173" i="1"/>
  <c r="E3172" i="1"/>
  <c r="C3172" i="1"/>
  <c r="D3172" i="1" s="1"/>
  <c r="B3172" i="1"/>
  <c r="A3172" i="1"/>
  <c r="E3171" i="1"/>
  <c r="C3171" i="1"/>
  <c r="D3171" i="1" s="1"/>
  <c r="B3171" i="1"/>
  <c r="A3171" i="1"/>
  <c r="E3170" i="1"/>
  <c r="C3170" i="1"/>
  <c r="D3170" i="1" s="1"/>
  <c r="B3170" i="1"/>
  <c r="A3170" i="1"/>
  <c r="E3169" i="1"/>
  <c r="C3169" i="1"/>
  <c r="D3169" i="1" s="1"/>
  <c r="B3169" i="1"/>
  <c r="A3169" i="1"/>
  <c r="E3168" i="1"/>
  <c r="C3168" i="1"/>
  <c r="D3168" i="1" s="1"/>
  <c r="B3168" i="1"/>
  <c r="A3168" i="1"/>
  <c r="E3167" i="1"/>
  <c r="C3167" i="1"/>
  <c r="D3167" i="1" s="1"/>
  <c r="B3167" i="1"/>
  <c r="A3167" i="1"/>
  <c r="E3166" i="1"/>
  <c r="C3166" i="1"/>
  <c r="D3166" i="1" s="1"/>
  <c r="B3166" i="1"/>
  <c r="A3166" i="1"/>
  <c r="E3165" i="1"/>
  <c r="C3165" i="1"/>
  <c r="D3165" i="1" s="1"/>
  <c r="B3165" i="1"/>
  <c r="A3165" i="1"/>
  <c r="E3164" i="1"/>
  <c r="C3164" i="1"/>
  <c r="D3164" i="1" s="1"/>
  <c r="B3164" i="1"/>
  <c r="A3164" i="1"/>
  <c r="E3163" i="1"/>
  <c r="C3163" i="1"/>
  <c r="D3163" i="1" s="1"/>
  <c r="B3163" i="1"/>
  <c r="A3163" i="1"/>
  <c r="E3162" i="1"/>
  <c r="C3162" i="1"/>
  <c r="D3162" i="1" s="1"/>
  <c r="B3162" i="1"/>
  <c r="A3162" i="1"/>
  <c r="E3161" i="1"/>
  <c r="C3161" i="1"/>
  <c r="D3161" i="1" s="1"/>
  <c r="B3161" i="1"/>
  <c r="A3161" i="1"/>
  <c r="E3160" i="1"/>
  <c r="C3160" i="1"/>
  <c r="D3160" i="1" s="1"/>
  <c r="B3160" i="1"/>
  <c r="A3160" i="1"/>
  <c r="E3159" i="1"/>
  <c r="C3159" i="1"/>
  <c r="D3159" i="1" s="1"/>
  <c r="B3159" i="1"/>
  <c r="A3159" i="1"/>
  <c r="E3158" i="1"/>
  <c r="C3158" i="1"/>
  <c r="D3158" i="1" s="1"/>
  <c r="B3158" i="1"/>
  <c r="A3158" i="1"/>
  <c r="E3157" i="1"/>
  <c r="C3157" i="1"/>
  <c r="D3157" i="1" s="1"/>
  <c r="B3157" i="1"/>
  <c r="A3157" i="1"/>
  <c r="E3156" i="1"/>
  <c r="C3156" i="1"/>
  <c r="D3156" i="1" s="1"/>
  <c r="B3156" i="1"/>
  <c r="A3156" i="1"/>
  <c r="E3155" i="1"/>
  <c r="C3155" i="1"/>
  <c r="D3155" i="1" s="1"/>
  <c r="B3155" i="1"/>
  <c r="A3155" i="1"/>
  <c r="E3154" i="1"/>
  <c r="C3154" i="1"/>
  <c r="D3154" i="1" s="1"/>
  <c r="B3154" i="1"/>
  <c r="A3154" i="1"/>
  <c r="E3153" i="1"/>
  <c r="C3153" i="1"/>
  <c r="D3153" i="1" s="1"/>
  <c r="B3153" i="1"/>
  <c r="A3153" i="1"/>
  <c r="E3152" i="1"/>
  <c r="C3152" i="1"/>
  <c r="D3152" i="1" s="1"/>
  <c r="B3152" i="1"/>
  <c r="A3152" i="1"/>
  <c r="E3151" i="1"/>
  <c r="C3151" i="1"/>
  <c r="D3151" i="1" s="1"/>
  <c r="B3151" i="1"/>
  <c r="A3151" i="1"/>
  <c r="E3150" i="1"/>
  <c r="C3150" i="1"/>
  <c r="D3150" i="1" s="1"/>
  <c r="B3150" i="1"/>
  <c r="A3150" i="1"/>
  <c r="E3149" i="1"/>
  <c r="C3149" i="1"/>
  <c r="D3149" i="1" s="1"/>
  <c r="B3149" i="1"/>
  <c r="A3149" i="1"/>
  <c r="E3148" i="1"/>
  <c r="C3148" i="1"/>
  <c r="D3148" i="1" s="1"/>
  <c r="B3148" i="1"/>
  <c r="A3148" i="1"/>
  <c r="E3147" i="1"/>
  <c r="C3147" i="1"/>
  <c r="D3147" i="1" s="1"/>
  <c r="B3147" i="1"/>
  <c r="A3147" i="1"/>
  <c r="E3146" i="1"/>
  <c r="C3146" i="1"/>
  <c r="D3146" i="1" s="1"/>
  <c r="B3146" i="1"/>
  <c r="A3146" i="1"/>
  <c r="E3145" i="1"/>
  <c r="C3145" i="1"/>
  <c r="D3145" i="1" s="1"/>
  <c r="B3145" i="1"/>
  <c r="A3145" i="1"/>
  <c r="E3144" i="1"/>
  <c r="C3144" i="1"/>
  <c r="D3144" i="1" s="1"/>
  <c r="B3144" i="1"/>
  <c r="A3144" i="1"/>
  <c r="E3143" i="1"/>
  <c r="C3143" i="1"/>
  <c r="D3143" i="1" s="1"/>
  <c r="B3143" i="1"/>
  <c r="A3143" i="1"/>
  <c r="E3142" i="1"/>
  <c r="C3142" i="1"/>
  <c r="D3142" i="1" s="1"/>
  <c r="B3142" i="1"/>
  <c r="A3142" i="1"/>
  <c r="O3141" i="1"/>
  <c r="E3141" i="1"/>
  <c r="C3141" i="1"/>
  <c r="D3141" i="1" s="1"/>
  <c r="B3141" i="1"/>
  <c r="A3141" i="1"/>
  <c r="E3140" i="1"/>
  <c r="C3140" i="1"/>
  <c r="D3140" i="1" s="1"/>
  <c r="B3140" i="1"/>
  <c r="A3140" i="1"/>
  <c r="O3139" i="1"/>
  <c r="E3139" i="1"/>
  <c r="A3139" i="1" s="1"/>
  <c r="C3139" i="1"/>
  <c r="D3139" i="1" s="1"/>
  <c r="B3139" i="1"/>
  <c r="E3138" i="1"/>
  <c r="C3138" i="1"/>
  <c r="D3138" i="1" s="1"/>
  <c r="B3138" i="1"/>
  <c r="A3138" i="1"/>
  <c r="E3137" i="1"/>
  <c r="C3137" i="1"/>
  <c r="D3137" i="1" s="1"/>
  <c r="B3137" i="1"/>
  <c r="A3137" i="1"/>
  <c r="E3136" i="1"/>
  <c r="C3136" i="1"/>
  <c r="D3136" i="1" s="1"/>
  <c r="B3136" i="1"/>
  <c r="E3135" i="1"/>
  <c r="C3135" i="1"/>
  <c r="D3135" i="1" s="1"/>
  <c r="B3135" i="1"/>
  <c r="A3135" i="1"/>
  <c r="E3134" i="1"/>
  <c r="C3134" i="1"/>
  <c r="D3134" i="1" s="1"/>
  <c r="B3134" i="1"/>
  <c r="A3134" i="1"/>
  <c r="E3133" i="1"/>
  <c r="C3133" i="1"/>
  <c r="D3133" i="1" s="1"/>
  <c r="B3133" i="1"/>
  <c r="A3133" i="1"/>
  <c r="E3132" i="1"/>
  <c r="C3132" i="1"/>
  <c r="D3132" i="1" s="1"/>
  <c r="B3132" i="1"/>
  <c r="O3131" i="1"/>
  <c r="E3131" i="1"/>
  <c r="A3131" i="1" s="1"/>
  <c r="C3131" i="1"/>
  <c r="D3131" i="1" s="1"/>
  <c r="B3131" i="1"/>
  <c r="O3130" i="1"/>
  <c r="E3130" i="1"/>
  <c r="C3130" i="1"/>
  <c r="D3130" i="1" s="1"/>
  <c r="B3130" i="1"/>
  <c r="A3130" i="1"/>
  <c r="E3129" i="1"/>
  <c r="C3129" i="1"/>
  <c r="D3129" i="1" s="1"/>
  <c r="B3129" i="1"/>
  <c r="A3129" i="1"/>
  <c r="E3128" i="1"/>
  <c r="C3128" i="1"/>
  <c r="D3128" i="1" s="1"/>
  <c r="B3128" i="1"/>
  <c r="A3128" i="1"/>
  <c r="E3127" i="1"/>
  <c r="C3127" i="1"/>
  <c r="D3127" i="1" s="1"/>
  <c r="B3127" i="1"/>
  <c r="A3127" i="1"/>
  <c r="E3126" i="1"/>
  <c r="C3126" i="1"/>
  <c r="D3126" i="1" s="1"/>
  <c r="B3126" i="1"/>
  <c r="A3126" i="1"/>
  <c r="E3125" i="1"/>
  <c r="C3125" i="1"/>
  <c r="D3125" i="1" s="1"/>
  <c r="B3125" i="1"/>
  <c r="A3125" i="1"/>
  <c r="E3124" i="1"/>
  <c r="C3124" i="1"/>
  <c r="D3124" i="1" s="1"/>
  <c r="B3124" i="1"/>
  <c r="A3124" i="1"/>
  <c r="E3123" i="1"/>
  <c r="A3123" i="1" s="1"/>
  <c r="C3123" i="1"/>
  <c r="D3123" i="1" s="1"/>
  <c r="B3123" i="1"/>
  <c r="E3122" i="1"/>
  <c r="C3122" i="1"/>
  <c r="D3122" i="1" s="1"/>
  <c r="B3122" i="1"/>
  <c r="A3122" i="1"/>
  <c r="E3121" i="1"/>
  <c r="C3121" i="1"/>
  <c r="D3121" i="1" s="1"/>
  <c r="B3121" i="1"/>
  <c r="A3121" i="1"/>
  <c r="E3120" i="1"/>
  <c r="C3120" i="1"/>
  <c r="D3120" i="1" s="1"/>
  <c r="B3120" i="1"/>
  <c r="A3120" i="1"/>
  <c r="O3119" i="1"/>
  <c r="E3119" i="1"/>
  <c r="A3119" i="1" s="1"/>
  <c r="C3119" i="1"/>
  <c r="D3119" i="1" s="1"/>
  <c r="B3119" i="1"/>
  <c r="O3118" i="1"/>
  <c r="E3118" i="1"/>
  <c r="A3118" i="1" s="1"/>
  <c r="C3118" i="1"/>
  <c r="D3118" i="1" s="1"/>
  <c r="B3118" i="1"/>
  <c r="E3117" i="1"/>
  <c r="C3117" i="1"/>
  <c r="D3117" i="1" s="1"/>
  <c r="B3117" i="1"/>
  <c r="A3117" i="1"/>
  <c r="E3116" i="1"/>
  <c r="C3116" i="1"/>
  <c r="D3116" i="1" s="1"/>
  <c r="B3116" i="1"/>
  <c r="A3116" i="1"/>
  <c r="E3115" i="1"/>
  <c r="C3115" i="1"/>
  <c r="D3115" i="1" s="1"/>
  <c r="B3115" i="1"/>
  <c r="A3115" i="1"/>
  <c r="O3114" i="1"/>
  <c r="E3114" i="1"/>
  <c r="A3114" i="1" s="1"/>
  <c r="C3114" i="1"/>
  <c r="D3114" i="1" s="1"/>
  <c r="B3114" i="1"/>
  <c r="E3113" i="1"/>
  <c r="C3113" i="1"/>
  <c r="D3113" i="1" s="1"/>
  <c r="B3113" i="1"/>
  <c r="A3113" i="1"/>
  <c r="E3112" i="1"/>
  <c r="C3112" i="1"/>
  <c r="D3112" i="1" s="1"/>
  <c r="B3112" i="1"/>
  <c r="A3112" i="1"/>
  <c r="O3111" i="1"/>
  <c r="E3111" i="1"/>
  <c r="A3111" i="1" s="1"/>
  <c r="C3111" i="1"/>
  <c r="D3111" i="1" s="1"/>
  <c r="B3111" i="1"/>
  <c r="O3110" i="1"/>
  <c r="E3110" i="1"/>
  <c r="A3110" i="1" s="1"/>
  <c r="C3110" i="1"/>
  <c r="D3110" i="1" s="1"/>
  <c r="B3110" i="1"/>
  <c r="E3109" i="1"/>
  <c r="C3109" i="1"/>
  <c r="D3109" i="1" s="1"/>
  <c r="B3109" i="1"/>
  <c r="A3109" i="1"/>
  <c r="E3108" i="1"/>
  <c r="C3108" i="1"/>
  <c r="D3108" i="1" s="1"/>
  <c r="B3108" i="1"/>
  <c r="A3108" i="1"/>
  <c r="O3107" i="1"/>
  <c r="E3107" i="1"/>
  <c r="A3107" i="1" s="1"/>
  <c r="C3107" i="1"/>
  <c r="D3107" i="1" s="1"/>
  <c r="B3107" i="1"/>
  <c r="E3106" i="1"/>
  <c r="C3106" i="1"/>
  <c r="D3106" i="1" s="1"/>
  <c r="B3106" i="1"/>
  <c r="A3106" i="1"/>
  <c r="O3105" i="1"/>
  <c r="E3105" i="1"/>
  <c r="A3105" i="1" s="1"/>
  <c r="C3105" i="1"/>
  <c r="D3105" i="1" s="1"/>
  <c r="B3105" i="1"/>
  <c r="O3104" i="1"/>
  <c r="E3104" i="1"/>
  <c r="A3104" i="1" s="1"/>
  <c r="C3104" i="1"/>
  <c r="D3104" i="1" s="1"/>
  <c r="B3104" i="1"/>
  <c r="O3103" i="1"/>
  <c r="E3103" i="1"/>
  <c r="A3103" i="1" s="1"/>
  <c r="C3103" i="1"/>
  <c r="D3103" i="1" s="1"/>
  <c r="B3103" i="1"/>
  <c r="E3102" i="1"/>
  <c r="A3102" i="1" s="1"/>
  <c r="C3102" i="1"/>
  <c r="D3102" i="1" s="1"/>
  <c r="B3102" i="1"/>
  <c r="E3101" i="1"/>
  <c r="C3101" i="1"/>
  <c r="D3101" i="1" s="1"/>
  <c r="B3101" i="1"/>
  <c r="A3101" i="1"/>
  <c r="E3100" i="1"/>
  <c r="A3100" i="1" s="1"/>
  <c r="C3100" i="1"/>
  <c r="D3100" i="1" s="1"/>
  <c r="B3100" i="1"/>
  <c r="E3099" i="1"/>
  <c r="C3099" i="1"/>
  <c r="D3099" i="1" s="1"/>
  <c r="B3099" i="1"/>
  <c r="A3099" i="1"/>
  <c r="E3098" i="1"/>
  <c r="C3098" i="1"/>
  <c r="D3098" i="1" s="1"/>
  <c r="B3098" i="1"/>
  <c r="A3098" i="1"/>
  <c r="E3097" i="1"/>
  <c r="A3097" i="1" s="1"/>
  <c r="C3097" i="1"/>
  <c r="D3097" i="1" s="1"/>
  <c r="B3097" i="1"/>
  <c r="E3096" i="1"/>
  <c r="C3096" i="1"/>
  <c r="D3096" i="1" s="1"/>
  <c r="B3096" i="1"/>
  <c r="E3095" i="1"/>
  <c r="C3095" i="1"/>
  <c r="D3095" i="1" s="1"/>
  <c r="B3095" i="1"/>
  <c r="E3094" i="1"/>
  <c r="C3094" i="1"/>
  <c r="D3094" i="1" s="1"/>
  <c r="B3094" i="1"/>
  <c r="E3093" i="1"/>
  <c r="A3093" i="1" s="1"/>
  <c r="C3093" i="1"/>
  <c r="D3093" i="1" s="1"/>
  <c r="B3093" i="1"/>
  <c r="E3092" i="1"/>
  <c r="C3092" i="1"/>
  <c r="D3092" i="1" s="1"/>
  <c r="B3092" i="1"/>
  <c r="A3092" i="1"/>
  <c r="E3091" i="1"/>
  <c r="C3091" i="1"/>
  <c r="D3091" i="1" s="1"/>
  <c r="B3091" i="1"/>
  <c r="E3090" i="1"/>
  <c r="C3090" i="1"/>
  <c r="D3090" i="1" s="1"/>
  <c r="B3090" i="1"/>
  <c r="A3090" i="1"/>
  <c r="E3089" i="1"/>
  <c r="C3089" i="1"/>
  <c r="D3089" i="1" s="1"/>
  <c r="B3089" i="1"/>
  <c r="E3088" i="1"/>
  <c r="C3088" i="1"/>
  <c r="D3088" i="1" s="1"/>
  <c r="B3088" i="1"/>
  <c r="E3087" i="1"/>
  <c r="A3087" i="1" s="1"/>
  <c r="C3087" i="1"/>
  <c r="D3087" i="1" s="1"/>
  <c r="B3087" i="1"/>
  <c r="E3086" i="1"/>
  <c r="C3086" i="1"/>
  <c r="D3086" i="1" s="1"/>
  <c r="B3086" i="1"/>
  <c r="E3085" i="1"/>
  <c r="A3085" i="1" s="1"/>
  <c r="C3085" i="1"/>
  <c r="D3085" i="1" s="1"/>
  <c r="B3085" i="1"/>
  <c r="E3084" i="1"/>
  <c r="C3084" i="1"/>
  <c r="D3084" i="1" s="1"/>
  <c r="B3084" i="1"/>
  <c r="O3083" i="1"/>
  <c r="E3083" i="1"/>
  <c r="A3083" i="1" s="1"/>
  <c r="C3083" i="1"/>
  <c r="D3083" i="1" s="1"/>
  <c r="B3083" i="1"/>
  <c r="O3082" i="1"/>
  <c r="E3082" i="1"/>
  <c r="A3082" i="1" s="1"/>
  <c r="C3082" i="1"/>
  <c r="D3082" i="1" s="1"/>
  <c r="B3082" i="1"/>
  <c r="O3081" i="1"/>
  <c r="E3081" i="1"/>
  <c r="A3081" i="1" s="1"/>
  <c r="C3081" i="1"/>
  <c r="D3081" i="1" s="1"/>
  <c r="B3081" i="1"/>
  <c r="O3080" i="1"/>
  <c r="E3080" i="1"/>
  <c r="A3080" i="1" s="1"/>
  <c r="C3080" i="1"/>
  <c r="D3080" i="1" s="1"/>
  <c r="B3080" i="1"/>
  <c r="O3079" i="1"/>
  <c r="E3079" i="1"/>
  <c r="A3079" i="1" s="1"/>
  <c r="C3079" i="1"/>
  <c r="D3079" i="1" s="1"/>
  <c r="B3079" i="1"/>
  <c r="E3078" i="1"/>
  <c r="C3078" i="1"/>
  <c r="D3078" i="1" s="1"/>
  <c r="B3078" i="1"/>
  <c r="E3077" i="1"/>
  <c r="A3077" i="1" s="1"/>
  <c r="C3077" i="1"/>
  <c r="D3077" i="1" s="1"/>
  <c r="B3077" i="1"/>
  <c r="E3076" i="1"/>
  <c r="C3076" i="1"/>
  <c r="D3076" i="1" s="1"/>
  <c r="B3076" i="1"/>
  <c r="E3075" i="1"/>
  <c r="A3075" i="1" s="1"/>
  <c r="C3075" i="1"/>
  <c r="D3075" i="1" s="1"/>
  <c r="B3075" i="1"/>
  <c r="E3074" i="1"/>
  <c r="C3074" i="1"/>
  <c r="D3074" i="1" s="1"/>
  <c r="B3074" i="1"/>
  <c r="E3073" i="1"/>
  <c r="C3073" i="1"/>
  <c r="D3073" i="1" s="1"/>
  <c r="B3073" i="1"/>
  <c r="E3072" i="1"/>
  <c r="C3072" i="1"/>
  <c r="D3072" i="1" s="1"/>
  <c r="B3072" i="1"/>
  <c r="E3071" i="1"/>
  <c r="A3071" i="1" s="1"/>
  <c r="C3071" i="1"/>
  <c r="D3071" i="1" s="1"/>
  <c r="B3071" i="1"/>
  <c r="E3070" i="1"/>
  <c r="C3070" i="1"/>
  <c r="D3070" i="1" s="1"/>
  <c r="B3070" i="1"/>
  <c r="E3069" i="1"/>
  <c r="A3069" i="1" s="1"/>
  <c r="C3069" i="1"/>
  <c r="D3069" i="1" s="1"/>
  <c r="B3069" i="1"/>
  <c r="E3068" i="1"/>
  <c r="C3068" i="1"/>
  <c r="D3068" i="1" s="1"/>
  <c r="B3068" i="1"/>
  <c r="E3067" i="1"/>
  <c r="A3067" i="1" s="1"/>
  <c r="C3067" i="1"/>
  <c r="D3067" i="1" s="1"/>
  <c r="B3067" i="1"/>
  <c r="O3066" i="1"/>
  <c r="E3066" i="1"/>
  <c r="A3066" i="1" s="1"/>
  <c r="C3066" i="1"/>
  <c r="D3066" i="1" s="1"/>
  <c r="B3066" i="1"/>
  <c r="E3065" i="1"/>
  <c r="C3065" i="1"/>
  <c r="D3065" i="1" s="1"/>
  <c r="B3065" i="1"/>
  <c r="O3064" i="1"/>
  <c r="E3064" i="1"/>
  <c r="A3064" i="1" s="1"/>
  <c r="C3064" i="1"/>
  <c r="D3064" i="1" s="1"/>
  <c r="B3064" i="1"/>
  <c r="E3063" i="1"/>
  <c r="A3063" i="1" s="1"/>
  <c r="C3063" i="1"/>
  <c r="D3063" i="1" s="1"/>
  <c r="B3063" i="1"/>
  <c r="E3062" i="1"/>
  <c r="C3062" i="1"/>
  <c r="D3062" i="1" s="1"/>
  <c r="B3062" i="1"/>
  <c r="E3061" i="1"/>
  <c r="A3061" i="1" s="1"/>
  <c r="C3061" i="1"/>
  <c r="D3061" i="1" s="1"/>
  <c r="B3061" i="1"/>
  <c r="E3060" i="1"/>
  <c r="C3060" i="1"/>
  <c r="D3060" i="1" s="1"/>
  <c r="B3060" i="1"/>
  <c r="E3059" i="1"/>
  <c r="A3059" i="1" s="1"/>
  <c r="C3059" i="1"/>
  <c r="D3059" i="1" s="1"/>
  <c r="B3059" i="1"/>
  <c r="E3058" i="1"/>
  <c r="C3058" i="1"/>
  <c r="D3058" i="1" s="1"/>
  <c r="B3058" i="1"/>
  <c r="A3058" i="1"/>
  <c r="E3057" i="1"/>
  <c r="A3057" i="1" s="1"/>
  <c r="C3057" i="1"/>
  <c r="D3057" i="1" s="1"/>
  <c r="B3057" i="1"/>
  <c r="O3056" i="1"/>
  <c r="E3056" i="1"/>
  <c r="A3056" i="1" s="1"/>
  <c r="C3056" i="1"/>
  <c r="D3056" i="1" s="1"/>
  <c r="B3056" i="1"/>
  <c r="E3055" i="1"/>
  <c r="C3055" i="1"/>
  <c r="D3055" i="1" s="1"/>
  <c r="B3055" i="1"/>
  <c r="A3055" i="1"/>
  <c r="O3054" i="1"/>
  <c r="E3054" i="1"/>
  <c r="A3054" i="1" s="1"/>
  <c r="C3054" i="1"/>
  <c r="D3054" i="1" s="1"/>
  <c r="B3054" i="1"/>
  <c r="O3053" i="1"/>
  <c r="E3053" i="1"/>
  <c r="A3053" i="1" s="1"/>
  <c r="C3053" i="1"/>
  <c r="D3053" i="1" s="1"/>
  <c r="B3053" i="1"/>
  <c r="O3052" i="1"/>
  <c r="E3052" i="1"/>
  <c r="A3052" i="1" s="1"/>
  <c r="C3052" i="1"/>
  <c r="D3052" i="1" s="1"/>
  <c r="B3052" i="1"/>
  <c r="E3051" i="1"/>
  <c r="C3051" i="1"/>
  <c r="D3051" i="1" s="1"/>
  <c r="B3051" i="1"/>
  <c r="A3051" i="1"/>
  <c r="O3050" i="1"/>
  <c r="E3050" i="1"/>
  <c r="A3050" i="1" s="1"/>
  <c r="C3050" i="1"/>
  <c r="D3050" i="1" s="1"/>
  <c r="B3050" i="1"/>
  <c r="E3049" i="1"/>
  <c r="C3049" i="1"/>
  <c r="D3049" i="1" s="1"/>
  <c r="B3049" i="1"/>
  <c r="A3049" i="1"/>
  <c r="O3048" i="1"/>
  <c r="E3048" i="1"/>
  <c r="A3048" i="1" s="1"/>
  <c r="C3048" i="1"/>
  <c r="D3048" i="1" s="1"/>
  <c r="B3048" i="1"/>
  <c r="E3047" i="1"/>
  <c r="C3047" i="1"/>
  <c r="D3047" i="1" s="1"/>
  <c r="B3047" i="1"/>
  <c r="A3047" i="1"/>
  <c r="O3046" i="1"/>
  <c r="E3046" i="1"/>
  <c r="A3046" i="1" s="1"/>
  <c r="C3046" i="1"/>
  <c r="D3046" i="1" s="1"/>
  <c r="B3046" i="1"/>
  <c r="O3045" i="1"/>
  <c r="E3045" i="1"/>
  <c r="A3045" i="1" s="1"/>
  <c r="C3045" i="1"/>
  <c r="D3045" i="1" s="1"/>
  <c r="B3045" i="1"/>
  <c r="O3044" i="1"/>
  <c r="E3044" i="1"/>
  <c r="A3044" i="1" s="1"/>
  <c r="C3044" i="1"/>
  <c r="D3044" i="1" s="1"/>
  <c r="B3044" i="1"/>
  <c r="O3043" i="1"/>
  <c r="E3043" i="1"/>
  <c r="A3043" i="1" s="1"/>
  <c r="C3043" i="1"/>
  <c r="D3043" i="1" s="1"/>
  <c r="B3043" i="1"/>
  <c r="O3042" i="1"/>
  <c r="E3042" i="1"/>
  <c r="A3042" i="1" s="1"/>
  <c r="C3042" i="1"/>
  <c r="D3042" i="1" s="1"/>
  <c r="B3042" i="1"/>
  <c r="O3041" i="1"/>
  <c r="E3041" i="1"/>
  <c r="A3041" i="1" s="1"/>
  <c r="C3041" i="1"/>
  <c r="D3041" i="1" s="1"/>
  <c r="B3041" i="1"/>
  <c r="O3040" i="1"/>
  <c r="E3040" i="1"/>
  <c r="A3040" i="1" s="1"/>
  <c r="C3040" i="1"/>
  <c r="D3040" i="1" s="1"/>
  <c r="B3040" i="1"/>
  <c r="E3039" i="1"/>
  <c r="C3039" i="1"/>
  <c r="D3039" i="1" s="1"/>
  <c r="B3039" i="1"/>
  <c r="A3039" i="1"/>
  <c r="O3038" i="1"/>
  <c r="E3038" i="1"/>
  <c r="C3038" i="1"/>
  <c r="D3038" i="1" s="1"/>
  <c r="B3038" i="1"/>
  <c r="A3038" i="1"/>
  <c r="O3037" i="1"/>
  <c r="E3037" i="1"/>
  <c r="C3037" i="1"/>
  <c r="D3037" i="1" s="1"/>
  <c r="B3037" i="1"/>
  <c r="A3037" i="1"/>
  <c r="E3036" i="1"/>
  <c r="C3036" i="1"/>
  <c r="D3036" i="1" s="1"/>
  <c r="B3036" i="1"/>
  <c r="A3036" i="1"/>
  <c r="O3035" i="1"/>
  <c r="E3035" i="1"/>
  <c r="A3035" i="1" s="1"/>
  <c r="C3035" i="1"/>
  <c r="D3035" i="1" s="1"/>
  <c r="B3035" i="1"/>
  <c r="O3034" i="1"/>
  <c r="E3034" i="1"/>
  <c r="A3034" i="1" s="1"/>
  <c r="C3034" i="1"/>
  <c r="D3034" i="1" s="1"/>
  <c r="B3034" i="1"/>
  <c r="O3033" i="1"/>
  <c r="E3033" i="1"/>
  <c r="A3033" i="1" s="1"/>
  <c r="C3033" i="1"/>
  <c r="D3033" i="1" s="1"/>
  <c r="B3033" i="1"/>
  <c r="O3032" i="1"/>
  <c r="E3032" i="1"/>
  <c r="A3032" i="1" s="1"/>
  <c r="C3032" i="1"/>
  <c r="D3032" i="1" s="1"/>
  <c r="B3032" i="1"/>
  <c r="O3031" i="1"/>
  <c r="E3031" i="1"/>
  <c r="A3031" i="1" s="1"/>
  <c r="C3031" i="1"/>
  <c r="D3031" i="1" s="1"/>
  <c r="B3031" i="1"/>
  <c r="E3030" i="1"/>
  <c r="C3030" i="1"/>
  <c r="D3030" i="1" s="1"/>
  <c r="B3030" i="1"/>
  <c r="E3029" i="1"/>
  <c r="C3029" i="1"/>
  <c r="D3029" i="1" s="1"/>
  <c r="B3029" i="1"/>
  <c r="O3028" i="1"/>
  <c r="E3028" i="1"/>
  <c r="A3028" i="1" s="1"/>
  <c r="C3028" i="1"/>
  <c r="D3028" i="1" s="1"/>
  <c r="B3028" i="1"/>
  <c r="O3027" i="1"/>
  <c r="E3027" i="1"/>
  <c r="A3027" i="1" s="1"/>
  <c r="C3027" i="1"/>
  <c r="D3027" i="1" s="1"/>
  <c r="B3027" i="1"/>
  <c r="E3026" i="1"/>
  <c r="C3026" i="1"/>
  <c r="D3026" i="1" s="1"/>
  <c r="B3026" i="1"/>
  <c r="E3025" i="1"/>
  <c r="A3025" i="1" s="1"/>
  <c r="C3025" i="1"/>
  <c r="D3025" i="1" s="1"/>
  <c r="B3025" i="1"/>
  <c r="O3024" i="1"/>
  <c r="E3024" i="1"/>
  <c r="A3024" i="1" s="1"/>
  <c r="C3024" i="1"/>
  <c r="D3024" i="1" s="1"/>
  <c r="B3024" i="1"/>
  <c r="E3023" i="1"/>
  <c r="A3023" i="1" s="1"/>
  <c r="C3023" i="1"/>
  <c r="D3023" i="1" s="1"/>
  <c r="B3023" i="1"/>
  <c r="O3022" i="1"/>
  <c r="E3022" i="1"/>
  <c r="A3022" i="1" s="1"/>
  <c r="C3022" i="1"/>
  <c r="D3022" i="1" s="1"/>
  <c r="B3022" i="1"/>
  <c r="E3021" i="1"/>
  <c r="A3021" i="1" s="1"/>
  <c r="C3021" i="1"/>
  <c r="D3021" i="1" s="1"/>
  <c r="B3021" i="1"/>
  <c r="O3020" i="1"/>
  <c r="E3020" i="1"/>
  <c r="A3020" i="1" s="1"/>
  <c r="C3020" i="1"/>
  <c r="D3020" i="1" s="1"/>
  <c r="B3020" i="1"/>
  <c r="O3019" i="1"/>
  <c r="E3019" i="1"/>
  <c r="A3019" i="1" s="1"/>
  <c r="C3019" i="1"/>
  <c r="D3019" i="1" s="1"/>
  <c r="B3019" i="1"/>
  <c r="O3018" i="1"/>
  <c r="E3018" i="1"/>
  <c r="A3018" i="1" s="1"/>
  <c r="C3018" i="1"/>
  <c r="D3018" i="1" s="1"/>
  <c r="B3018" i="1"/>
  <c r="O3017" i="1"/>
  <c r="E3017" i="1"/>
  <c r="C3017" i="1"/>
  <c r="D3017" i="1" s="1"/>
  <c r="B3017" i="1"/>
  <c r="A3017" i="1"/>
  <c r="O3016" i="1"/>
  <c r="E3016" i="1"/>
  <c r="A3016" i="1" s="1"/>
  <c r="C3016" i="1"/>
  <c r="D3016" i="1" s="1"/>
  <c r="B3016" i="1"/>
  <c r="E3015" i="1"/>
  <c r="A3015" i="1" s="1"/>
  <c r="C3015" i="1"/>
  <c r="D3015" i="1" s="1"/>
  <c r="B3015" i="1"/>
  <c r="O3014" i="1"/>
  <c r="E3014" i="1"/>
  <c r="A3014" i="1" s="1"/>
  <c r="C3014" i="1"/>
  <c r="D3014" i="1" s="1"/>
  <c r="B3014" i="1"/>
  <c r="O3013" i="1"/>
  <c r="E3013" i="1"/>
  <c r="A3013" i="1" s="1"/>
  <c r="C3013" i="1"/>
  <c r="D3013" i="1" s="1"/>
  <c r="B3013" i="1"/>
  <c r="E3012" i="1"/>
  <c r="C3012" i="1"/>
  <c r="D3012" i="1" s="1"/>
  <c r="B3012" i="1"/>
  <c r="O3011" i="1"/>
  <c r="E3011" i="1"/>
  <c r="A3011" i="1" s="1"/>
  <c r="C3011" i="1"/>
  <c r="D3011" i="1" s="1"/>
  <c r="B3011" i="1"/>
  <c r="E3010" i="1"/>
  <c r="C3010" i="1"/>
  <c r="D3010" i="1" s="1"/>
  <c r="B3010" i="1"/>
  <c r="A3010" i="1"/>
  <c r="O3009" i="1"/>
  <c r="E3009" i="1"/>
  <c r="A3009" i="1" s="1"/>
  <c r="C3009" i="1"/>
  <c r="D3009" i="1" s="1"/>
  <c r="B3009" i="1"/>
  <c r="O3008" i="1"/>
  <c r="E3008" i="1"/>
  <c r="A3008" i="1" s="1"/>
  <c r="C3008" i="1"/>
  <c r="D3008" i="1" s="1"/>
  <c r="B3008" i="1"/>
  <c r="O3007" i="1"/>
  <c r="E3007" i="1"/>
  <c r="A3007" i="1" s="1"/>
  <c r="C3007" i="1"/>
  <c r="D3007" i="1" s="1"/>
  <c r="B3007" i="1"/>
  <c r="O3006" i="1"/>
  <c r="E3006" i="1"/>
  <c r="A3006" i="1" s="1"/>
  <c r="C3006" i="1"/>
  <c r="D3006" i="1" s="1"/>
  <c r="B3006" i="1"/>
  <c r="E3005" i="1"/>
  <c r="C3005" i="1"/>
  <c r="D3005" i="1" s="1"/>
  <c r="B3005" i="1"/>
  <c r="A3005" i="1"/>
  <c r="O3004" i="1"/>
  <c r="E3004" i="1"/>
  <c r="A3004" i="1" s="1"/>
  <c r="C3004" i="1"/>
  <c r="D3004" i="1" s="1"/>
  <c r="B3004" i="1"/>
  <c r="E3003" i="1"/>
  <c r="C3003" i="1"/>
  <c r="D3003" i="1" s="1"/>
  <c r="B3003" i="1"/>
  <c r="E3002" i="1"/>
  <c r="C3002" i="1"/>
  <c r="D3002" i="1" s="1"/>
  <c r="B3002" i="1"/>
  <c r="E3001" i="1"/>
  <c r="C3001" i="1"/>
  <c r="D3001" i="1" s="1"/>
  <c r="B3001" i="1"/>
  <c r="A3001" i="1"/>
  <c r="O3000" i="1"/>
  <c r="E3000" i="1"/>
  <c r="A3000" i="1" s="1"/>
  <c r="C3000" i="1"/>
  <c r="D3000" i="1" s="1"/>
  <c r="B3000" i="1"/>
  <c r="E2999" i="1"/>
  <c r="A2999" i="1" s="1"/>
  <c r="C2999" i="1"/>
  <c r="D2999" i="1" s="1"/>
  <c r="B2999" i="1"/>
  <c r="O2998" i="1"/>
  <c r="E2998" i="1"/>
  <c r="C2998" i="1"/>
  <c r="D2998" i="1" s="1"/>
  <c r="B2998" i="1"/>
  <c r="A2998" i="1"/>
  <c r="O2997" i="1"/>
  <c r="E2997" i="1"/>
  <c r="A2997" i="1" s="1"/>
  <c r="C2997" i="1"/>
  <c r="D2997" i="1" s="1"/>
  <c r="B2997" i="1"/>
  <c r="O2996" i="1"/>
  <c r="E2996" i="1"/>
  <c r="A2996" i="1" s="1"/>
  <c r="C2996" i="1"/>
  <c r="D2996" i="1" s="1"/>
  <c r="B2996" i="1"/>
  <c r="E2995" i="1"/>
  <c r="C2995" i="1"/>
  <c r="D2995" i="1" s="1"/>
  <c r="B2995" i="1"/>
  <c r="A2995" i="1"/>
  <c r="O2994" i="1"/>
  <c r="E2994" i="1"/>
  <c r="C2994" i="1"/>
  <c r="D2994" i="1" s="1"/>
  <c r="B2994" i="1"/>
  <c r="A2994" i="1"/>
  <c r="O2993" i="1"/>
  <c r="E2993" i="1"/>
  <c r="A2993" i="1" s="1"/>
  <c r="C2993" i="1"/>
  <c r="D2993" i="1" s="1"/>
  <c r="B2993" i="1"/>
  <c r="O2992" i="1"/>
  <c r="E2992" i="1"/>
  <c r="A2992" i="1" s="1"/>
  <c r="C2992" i="1"/>
  <c r="D2992" i="1" s="1"/>
  <c r="B2992" i="1"/>
  <c r="E2991" i="1"/>
  <c r="A2991" i="1" s="1"/>
  <c r="C2991" i="1"/>
  <c r="D2991" i="1" s="1"/>
  <c r="B2991" i="1"/>
  <c r="E2990" i="1"/>
  <c r="C2990" i="1"/>
  <c r="D2990" i="1" s="1"/>
  <c r="B2990" i="1"/>
  <c r="E2989" i="1"/>
  <c r="C2989" i="1"/>
  <c r="D2989" i="1" s="1"/>
  <c r="B2989" i="1"/>
  <c r="E2988" i="1"/>
  <c r="C2988" i="1"/>
  <c r="D2988" i="1" s="1"/>
  <c r="B2988" i="1"/>
  <c r="E2987" i="1"/>
  <c r="C2987" i="1"/>
  <c r="D2987" i="1" s="1"/>
  <c r="B2987" i="1"/>
  <c r="A2987" i="1"/>
  <c r="O2986" i="1"/>
  <c r="E2986" i="1"/>
  <c r="A2986" i="1" s="1"/>
  <c r="C2986" i="1"/>
  <c r="D2986" i="1" s="1"/>
  <c r="B2986" i="1"/>
  <c r="E2985" i="1"/>
  <c r="C2985" i="1"/>
  <c r="D2985" i="1" s="1"/>
  <c r="B2985" i="1"/>
  <c r="A2985" i="1"/>
  <c r="E2984" i="1"/>
  <c r="C2984" i="1"/>
  <c r="D2984" i="1" s="1"/>
  <c r="B2984" i="1"/>
  <c r="E2983" i="1"/>
  <c r="A2983" i="1" s="1"/>
  <c r="C2983" i="1"/>
  <c r="D2983" i="1" s="1"/>
  <c r="B2983" i="1"/>
  <c r="O2982" i="1"/>
  <c r="E2982" i="1"/>
  <c r="A2982" i="1" s="1"/>
  <c r="C2982" i="1"/>
  <c r="D2982" i="1" s="1"/>
  <c r="B2982" i="1"/>
  <c r="O2981" i="1"/>
  <c r="E2981" i="1"/>
  <c r="A2981" i="1" s="1"/>
  <c r="C2981" i="1"/>
  <c r="D2981" i="1" s="1"/>
  <c r="B2981" i="1"/>
  <c r="O2980" i="1"/>
  <c r="E2980" i="1"/>
  <c r="A2980" i="1" s="1"/>
  <c r="C2980" i="1"/>
  <c r="D2980" i="1" s="1"/>
  <c r="B2980" i="1"/>
  <c r="O2979" i="1"/>
  <c r="E2979" i="1"/>
  <c r="A2979" i="1" s="1"/>
  <c r="C2979" i="1"/>
  <c r="D2979" i="1" s="1"/>
  <c r="B2979" i="1"/>
  <c r="O2978" i="1"/>
  <c r="E2978" i="1"/>
  <c r="A2978" i="1" s="1"/>
  <c r="C2978" i="1"/>
  <c r="D2978" i="1" s="1"/>
  <c r="B2978" i="1"/>
  <c r="O2977" i="1"/>
  <c r="E2977" i="1"/>
  <c r="C2977" i="1"/>
  <c r="D2977" i="1" s="1"/>
  <c r="B2977" i="1"/>
  <c r="A2977" i="1"/>
  <c r="O2976" i="1"/>
  <c r="E2976" i="1"/>
  <c r="A2976" i="1" s="1"/>
  <c r="C2976" i="1"/>
  <c r="D2976" i="1" s="1"/>
  <c r="B2976" i="1"/>
  <c r="O2975" i="1"/>
  <c r="E2975" i="1"/>
  <c r="C2975" i="1"/>
  <c r="D2975" i="1" s="1"/>
  <c r="B2975" i="1"/>
  <c r="A2975" i="1"/>
  <c r="E2974" i="1"/>
  <c r="C2974" i="1"/>
  <c r="D2974" i="1" s="1"/>
  <c r="B2974" i="1"/>
  <c r="A2974" i="1"/>
  <c r="E2973" i="1"/>
  <c r="C2973" i="1"/>
  <c r="D2973" i="1" s="1"/>
  <c r="B2973" i="1"/>
  <c r="A2973" i="1"/>
  <c r="E2972" i="1"/>
  <c r="C2972" i="1"/>
  <c r="D2972" i="1" s="1"/>
  <c r="B2972" i="1"/>
  <c r="A2972" i="1"/>
  <c r="E2971" i="1"/>
  <c r="C2971" i="1"/>
  <c r="D2971" i="1" s="1"/>
  <c r="B2971" i="1"/>
  <c r="A2971" i="1"/>
  <c r="E2970" i="1"/>
  <c r="C2970" i="1"/>
  <c r="D2970" i="1" s="1"/>
  <c r="B2970" i="1"/>
  <c r="A2970" i="1"/>
  <c r="E2969" i="1"/>
  <c r="C2969" i="1"/>
  <c r="D2969" i="1" s="1"/>
  <c r="B2969" i="1"/>
  <c r="A2969" i="1"/>
  <c r="E2968" i="1"/>
  <c r="C2968" i="1"/>
  <c r="D2968" i="1" s="1"/>
  <c r="B2968" i="1"/>
  <c r="A2968" i="1"/>
  <c r="E2967" i="1"/>
  <c r="C2967" i="1"/>
  <c r="D2967" i="1" s="1"/>
  <c r="B2967" i="1"/>
  <c r="A2967" i="1"/>
  <c r="E2966" i="1"/>
  <c r="C2966" i="1"/>
  <c r="D2966" i="1" s="1"/>
  <c r="B2966" i="1"/>
  <c r="A2966" i="1"/>
  <c r="O2965" i="1"/>
  <c r="E2965" i="1"/>
  <c r="A2965" i="1" s="1"/>
  <c r="C2965" i="1"/>
  <c r="D2965" i="1" s="1"/>
  <c r="B2965" i="1"/>
  <c r="E2964" i="1"/>
  <c r="C2964" i="1"/>
  <c r="D2964" i="1" s="1"/>
  <c r="B2964" i="1"/>
  <c r="A2964" i="1"/>
  <c r="O2963" i="1"/>
  <c r="E2963" i="1"/>
  <c r="A2963" i="1" s="1"/>
  <c r="C2963" i="1"/>
  <c r="D2963" i="1" s="1"/>
  <c r="B2963" i="1"/>
  <c r="E2962" i="1"/>
  <c r="C2962" i="1"/>
  <c r="D2962" i="1" s="1"/>
  <c r="B2962" i="1"/>
  <c r="A2962" i="1"/>
  <c r="E2961" i="1"/>
  <c r="C2961" i="1"/>
  <c r="D2961" i="1" s="1"/>
  <c r="B2961" i="1"/>
  <c r="A2961" i="1"/>
  <c r="E2960" i="1"/>
  <c r="C2960" i="1"/>
  <c r="D2960" i="1" s="1"/>
  <c r="B2960" i="1"/>
  <c r="A2960" i="1"/>
  <c r="E2959" i="1"/>
  <c r="C2959" i="1"/>
  <c r="D2959" i="1" s="1"/>
  <c r="B2959" i="1"/>
  <c r="A2959" i="1"/>
  <c r="E2958" i="1"/>
  <c r="C2958" i="1"/>
  <c r="D2958" i="1" s="1"/>
  <c r="B2958" i="1"/>
  <c r="A2958" i="1"/>
  <c r="E2957" i="1"/>
  <c r="C2957" i="1"/>
  <c r="D2957" i="1" s="1"/>
  <c r="B2957" i="1"/>
  <c r="A2957" i="1"/>
  <c r="E2956" i="1"/>
  <c r="C2956" i="1"/>
  <c r="D2956" i="1" s="1"/>
  <c r="B2956" i="1"/>
  <c r="A2956" i="1"/>
  <c r="E2955" i="1"/>
  <c r="A2955" i="1" s="1"/>
  <c r="C2955" i="1"/>
  <c r="D2955" i="1" s="1"/>
  <c r="B2955" i="1"/>
  <c r="O2954" i="1"/>
  <c r="E2954" i="1"/>
  <c r="A2954" i="1" s="1"/>
  <c r="C2954" i="1"/>
  <c r="D2954" i="1" s="1"/>
  <c r="B2954" i="1"/>
  <c r="E2953" i="1"/>
  <c r="C2953" i="1"/>
  <c r="D2953" i="1" s="1"/>
  <c r="B2953" i="1"/>
  <c r="A2953" i="1"/>
  <c r="E2952" i="1"/>
  <c r="C2952" i="1"/>
  <c r="D2952" i="1" s="1"/>
  <c r="B2952" i="1"/>
  <c r="A2952" i="1"/>
  <c r="E2951" i="1"/>
  <c r="C2951" i="1"/>
  <c r="D2951" i="1" s="1"/>
  <c r="B2951" i="1"/>
  <c r="A2951" i="1"/>
  <c r="E2950" i="1"/>
  <c r="C2950" i="1"/>
  <c r="D2950" i="1" s="1"/>
  <c r="B2950" i="1"/>
  <c r="A2950" i="1"/>
  <c r="E2949" i="1"/>
  <c r="C2949" i="1"/>
  <c r="D2949" i="1" s="1"/>
  <c r="B2949" i="1"/>
  <c r="A2949" i="1"/>
  <c r="E2948" i="1"/>
  <c r="C2948" i="1"/>
  <c r="D2948" i="1" s="1"/>
  <c r="B2948" i="1"/>
  <c r="A2948" i="1"/>
  <c r="E2947" i="1"/>
  <c r="C2947" i="1"/>
  <c r="D2947" i="1" s="1"/>
  <c r="B2947" i="1"/>
  <c r="A2947" i="1"/>
  <c r="E2946" i="1"/>
  <c r="C2946" i="1"/>
  <c r="D2946" i="1" s="1"/>
  <c r="B2946" i="1"/>
  <c r="A2946" i="1"/>
  <c r="E2945" i="1"/>
  <c r="C2945" i="1"/>
  <c r="D2945" i="1" s="1"/>
  <c r="B2945" i="1"/>
  <c r="A2945" i="1"/>
  <c r="E2944" i="1"/>
  <c r="C2944" i="1"/>
  <c r="D2944" i="1" s="1"/>
  <c r="B2944" i="1"/>
  <c r="A2944" i="1"/>
  <c r="E2943" i="1"/>
  <c r="C2943" i="1"/>
  <c r="D2943" i="1" s="1"/>
  <c r="B2943" i="1"/>
  <c r="A2943" i="1"/>
  <c r="E2942" i="1"/>
  <c r="C2942" i="1"/>
  <c r="D2942" i="1" s="1"/>
  <c r="B2942" i="1"/>
  <c r="A2942" i="1"/>
  <c r="E2941" i="1"/>
  <c r="C2941" i="1"/>
  <c r="D2941" i="1" s="1"/>
  <c r="B2941" i="1"/>
  <c r="A2941" i="1"/>
  <c r="E2940" i="1"/>
  <c r="C2940" i="1"/>
  <c r="D2940" i="1" s="1"/>
  <c r="B2940" i="1"/>
  <c r="A2940" i="1"/>
  <c r="E2939" i="1"/>
  <c r="C2939" i="1"/>
  <c r="D2939" i="1" s="1"/>
  <c r="B2939" i="1"/>
  <c r="A2939" i="1"/>
  <c r="E2938" i="1"/>
  <c r="C2938" i="1"/>
  <c r="D2938" i="1" s="1"/>
  <c r="B2938" i="1"/>
  <c r="A2938" i="1"/>
  <c r="E2937" i="1"/>
  <c r="C2937" i="1"/>
  <c r="D2937" i="1" s="1"/>
  <c r="B2937" i="1"/>
  <c r="A2937" i="1"/>
  <c r="E2936" i="1"/>
  <c r="C2936" i="1"/>
  <c r="D2936" i="1" s="1"/>
  <c r="B2936" i="1"/>
  <c r="A2936" i="1"/>
  <c r="E2935" i="1"/>
  <c r="C2935" i="1"/>
  <c r="D2935" i="1" s="1"/>
  <c r="B2935" i="1"/>
  <c r="A2935" i="1"/>
  <c r="E2934" i="1"/>
  <c r="C2934" i="1"/>
  <c r="D2934" i="1" s="1"/>
  <c r="B2934" i="1"/>
  <c r="A2934" i="1"/>
  <c r="E2933" i="1"/>
  <c r="C2933" i="1"/>
  <c r="D2933" i="1" s="1"/>
  <c r="B2933" i="1"/>
  <c r="A2933" i="1"/>
  <c r="E2932" i="1"/>
  <c r="C2932" i="1"/>
  <c r="D2932" i="1" s="1"/>
  <c r="B2932" i="1"/>
  <c r="A2932" i="1"/>
  <c r="E2931" i="1"/>
  <c r="C2931" i="1"/>
  <c r="D2931" i="1" s="1"/>
  <c r="B2931" i="1"/>
  <c r="A2931" i="1"/>
  <c r="E2930" i="1"/>
  <c r="C2930" i="1"/>
  <c r="D2930" i="1" s="1"/>
  <c r="B2930" i="1"/>
  <c r="A2930" i="1"/>
  <c r="E2929" i="1"/>
  <c r="C2929" i="1"/>
  <c r="D2929" i="1" s="1"/>
  <c r="B2929" i="1"/>
  <c r="A2929" i="1"/>
  <c r="E2928" i="1"/>
  <c r="C2928" i="1"/>
  <c r="D2928" i="1" s="1"/>
  <c r="B2928" i="1"/>
  <c r="A2928" i="1"/>
  <c r="E2927" i="1"/>
  <c r="C2927" i="1"/>
  <c r="D2927" i="1" s="1"/>
  <c r="B2927" i="1"/>
  <c r="A2927" i="1"/>
  <c r="E2926" i="1"/>
  <c r="C2926" i="1"/>
  <c r="D2926" i="1" s="1"/>
  <c r="B2926" i="1"/>
  <c r="A2926" i="1"/>
  <c r="E2925" i="1"/>
  <c r="C2925" i="1"/>
  <c r="D2925" i="1" s="1"/>
  <c r="B2925" i="1"/>
  <c r="A2925" i="1"/>
  <c r="E2924" i="1"/>
  <c r="C2924" i="1"/>
  <c r="D2924" i="1" s="1"/>
  <c r="B2924" i="1"/>
  <c r="A2924" i="1"/>
  <c r="E2923" i="1"/>
  <c r="C2923" i="1"/>
  <c r="D2923" i="1" s="1"/>
  <c r="B2923" i="1"/>
  <c r="A2923" i="1"/>
  <c r="E2922" i="1"/>
  <c r="C2922" i="1"/>
  <c r="D2922" i="1" s="1"/>
  <c r="B2922" i="1"/>
  <c r="A2922" i="1"/>
  <c r="E2921" i="1"/>
  <c r="C2921" i="1"/>
  <c r="D2921" i="1" s="1"/>
  <c r="B2921" i="1"/>
  <c r="A2921" i="1"/>
  <c r="E2920" i="1"/>
  <c r="C2920" i="1"/>
  <c r="D2920" i="1" s="1"/>
  <c r="B2920" i="1"/>
  <c r="A2920" i="1"/>
  <c r="E2919" i="1"/>
  <c r="C2919" i="1"/>
  <c r="D2919" i="1" s="1"/>
  <c r="B2919" i="1"/>
  <c r="A2919" i="1"/>
  <c r="E2918" i="1"/>
  <c r="C2918" i="1"/>
  <c r="D2918" i="1" s="1"/>
  <c r="B2918" i="1"/>
  <c r="A2918" i="1"/>
  <c r="E2917" i="1"/>
  <c r="C2917" i="1"/>
  <c r="D2917" i="1" s="1"/>
  <c r="B2917" i="1"/>
  <c r="A2917" i="1"/>
  <c r="E2916" i="1"/>
  <c r="C2916" i="1"/>
  <c r="D2916" i="1" s="1"/>
  <c r="B2916" i="1"/>
  <c r="A2916" i="1"/>
  <c r="E2915" i="1"/>
  <c r="C2915" i="1"/>
  <c r="D2915" i="1" s="1"/>
  <c r="B2915" i="1"/>
  <c r="A2915" i="1"/>
  <c r="E2914" i="1"/>
  <c r="C2914" i="1"/>
  <c r="D2914" i="1" s="1"/>
  <c r="B2914" i="1"/>
  <c r="A2914" i="1"/>
  <c r="E2913" i="1"/>
  <c r="C2913" i="1"/>
  <c r="D2913" i="1" s="1"/>
  <c r="B2913" i="1"/>
  <c r="A2913" i="1"/>
  <c r="E2912" i="1"/>
  <c r="C2912" i="1"/>
  <c r="D2912" i="1" s="1"/>
  <c r="B2912" i="1"/>
  <c r="A2912" i="1"/>
  <c r="E2911" i="1"/>
  <c r="C2911" i="1"/>
  <c r="D2911" i="1" s="1"/>
  <c r="B2911" i="1"/>
  <c r="A2911" i="1"/>
  <c r="E2910" i="1"/>
  <c r="C2910" i="1"/>
  <c r="D2910" i="1" s="1"/>
  <c r="B2910" i="1"/>
  <c r="A2910" i="1"/>
  <c r="E2909" i="1"/>
  <c r="C2909" i="1"/>
  <c r="D2909" i="1" s="1"/>
  <c r="B2909" i="1"/>
  <c r="A2909" i="1"/>
  <c r="E2908" i="1"/>
  <c r="C2908" i="1"/>
  <c r="D2908" i="1" s="1"/>
  <c r="B2908" i="1"/>
  <c r="A2908" i="1"/>
  <c r="E2907" i="1"/>
  <c r="C2907" i="1"/>
  <c r="D2907" i="1" s="1"/>
  <c r="B2907" i="1"/>
  <c r="A2907" i="1"/>
  <c r="E2906" i="1"/>
  <c r="C2906" i="1"/>
  <c r="D2906" i="1" s="1"/>
  <c r="B2906" i="1"/>
  <c r="A2906" i="1"/>
  <c r="E2905" i="1"/>
  <c r="C2905" i="1"/>
  <c r="D2905" i="1" s="1"/>
  <c r="B2905" i="1"/>
  <c r="A2905" i="1"/>
  <c r="E2904" i="1"/>
  <c r="C2904" i="1"/>
  <c r="D2904" i="1" s="1"/>
  <c r="B2904" i="1"/>
  <c r="A2904" i="1"/>
  <c r="E2903" i="1"/>
  <c r="C2903" i="1"/>
  <c r="D2903" i="1" s="1"/>
  <c r="B2903" i="1"/>
  <c r="A2903" i="1"/>
  <c r="E2902" i="1"/>
  <c r="C2902" i="1"/>
  <c r="D2902" i="1" s="1"/>
  <c r="B2902" i="1"/>
  <c r="A2902" i="1"/>
  <c r="E2901" i="1"/>
  <c r="C2901" i="1"/>
  <c r="D2901" i="1" s="1"/>
  <c r="B2901" i="1"/>
  <c r="A2901" i="1"/>
  <c r="E2900" i="1"/>
  <c r="C2900" i="1"/>
  <c r="D2900" i="1" s="1"/>
  <c r="B2900" i="1"/>
  <c r="A2900" i="1"/>
  <c r="E2899" i="1"/>
  <c r="C2899" i="1"/>
  <c r="D2899" i="1" s="1"/>
  <c r="B2899" i="1"/>
  <c r="A2899" i="1"/>
  <c r="E2898" i="1"/>
  <c r="C2898" i="1"/>
  <c r="D2898" i="1" s="1"/>
  <c r="B2898" i="1"/>
  <c r="A2898" i="1"/>
  <c r="E2897" i="1"/>
  <c r="C2897" i="1"/>
  <c r="D2897" i="1" s="1"/>
  <c r="B2897" i="1"/>
  <c r="A2897" i="1"/>
  <c r="E2896" i="1"/>
  <c r="C2896" i="1"/>
  <c r="D2896" i="1" s="1"/>
  <c r="B2896" i="1"/>
  <c r="A2896" i="1"/>
  <c r="E2895" i="1"/>
  <c r="C2895" i="1"/>
  <c r="D2895" i="1" s="1"/>
  <c r="B2895" i="1"/>
  <c r="A2895" i="1"/>
  <c r="E2894" i="1"/>
  <c r="C2894" i="1"/>
  <c r="D2894" i="1" s="1"/>
  <c r="B2894" i="1"/>
  <c r="A2894" i="1"/>
  <c r="E2893" i="1"/>
  <c r="C2893" i="1"/>
  <c r="D2893" i="1" s="1"/>
  <c r="B2893" i="1"/>
  <c r="A2893" i="1"/>
  <c r="E2892" i="1"/>
  <c r="C2892" i="1"/>
  <c r="D2892" i="1" s="1"/>
  <c r="B2892" i="1"/>
  <c r="A2892" i="1"/>
  <c r="E2891" i="1"/>
  <c r="C2891" i="1"/>
  <c r="D2891" i="1" s="1"/>
  <c r="B2891" i="1"/>
  <c r="A2891" i="1"/>
  <c r="E2890" i="1"/>
  <c r="C2890" i="1"/>
  <c r="D2890" i="1" s="1"/>
  <c r="B2890" i="1"/>
  <c r="A2890" i="1"/>
  <c r="E2889" i="1"/>
  <c r="C2889" i="1"/>
  <c r="D2889" i="1" s="1"/>
  <c r="B2889" i="1"/>
  <c r="A2889" i="1"/>
  <c r="E2888" i="1"/>
  <c r="C2888" i="1"/>
  <c r="D2888" i="1" s="1"/>
  <c r="B2888" i="1"/>
  <c r="A2888" i="1"/>
  <c r="E2887" i="1"/>
  <c r="C2887" i="1"/>
  <c r="D2887" i="1" s="1"/>
  <c r="B2887" i="1"/>
  <c r="A2887" i="1"/>
  <c r="E2886" i="1"/>
  <c r="C2886" i="1"/>
  <c r="D2886" i="1" s="1"/>
  <c r="B2886" i="1"/>
  <c r="A2886" i="1"/>
  <c r="E2885" i="1"/>
  <c r="C2885" i="1"/>
  <c r="D2885" i="1" s="1"/>
  <c r="B2885" i="1"/>
  <c r="A2885" i="1"/>
  <c r="E2884" i="1"/>
  <c r="C2884" i="1"/>
  <c r="D2884" i="1" s="1"/>
  <c r="B2884" i="1"/>
  <c r="A2884" i="1"/>
  <c r="E2883" i="1"/>
  <c r="C2883" i="1"/>
  <c r="D2883" i="1" s="1"/>
  <c r="B2883" i="1"/>
  <c r="A2883" i="1"/>
  <c r="E2882" i="1"/>
  <c r="C2882" i="1"/>
  <c r="D2882" i="1" s="1"/>
  <c r="B2882" i="1"/>
  <c r="A2882" i="1"/>
  <c r="E2881" i="1"/>
  <c r="C2881" i="1"/>
  <c r="D2881" i="1" s="1"/>
  <c r="B2881" i="1"/>
  <c r="A2881" i="1"/>
  <c r="E2880" i="1"/>
  <c r="C2880" i="1"/>
  <c r="D2880" i="1" s="1"/>
  <c r="B2880" i="1"/>
  <c r="A2880" i="1"/>
  <c r="E2879" i="1"/>
  <c r="C2879" i="1"/>
  <c r="D2879" i="1" s="1"/>
  <c r="B2879" i="1"/>
  <c r="A2879" i="1"/>
  <c r="E2878" i="1"/>
  <c r="C2878" i="1"/>
  <c r="D2878" i="1" s="1"/>
  <c r="B2878" i="1"/>
  <c r="A2878" i="1"/>
  <c r="E2877" i="1"/>
  <c r="C2877" i="1"/>
  <c r="D2877" i="1" s="1"/>
  <c r="B2877" i="1"/>
  <c r="A2877" i="1"/>
  <c r="E2876" i="1"/>
  <c r="C2876" i="1"/>
  <c r="D2876" i="1" s="1"/>
  <c r="B2876" i="1"/>
  <c r="A2876" i="1"/>
  <c r="E2875" i="1"/>
  <c r="C2875" i="1"/>
  <c r="D2875" i="1" s="1"/>
  <c r="B2875" i="1"/>
  <c r="A2875" i="1"/>
  <c r="E2874" i="1"/>
  <c r="C2874" i="1"/>
  <c r="D2874" i="1" s="1"/>
  <c r="B2874" i="1"/>
  <c r="A2874" i="1"/>
  <c r="E2873" i="1"/>
  <c r="C2873" i="1"/>
  <c r="D2873" i="1" s="1"/>
  <c r="B2873" i="1"/>
  <c r="A2873" i="1"/>
  <c r="E2872" i="1"/>
  <c r="C2872" i="1"/>
  <c r="D2872" i="1" s="1"/>
  <c r="B2872" i="1"/>
  <c r="A2872" i="1"/>
  <c r="E2871" i="1"/>
  <c r="C2871" i="1"/>
  <c r="D2871" i="1" s="1"/>
  <c r="B2871" i="1"/>
  <c r="A2871" i="1"/>
  <c r="E2870" i="1"/>
  <c r="C2870" i="1"/>
  <c r="D2870" i="1" s="1"/>
  <c r="B2870" i="1"/>
  <c r="A2870" i="1"/>
  <c r="E2869" i="1"/>
  <c r="C2869" i="1"/>
  <c r="D2869" i="1" s="1"/>
  <c r="B2869" i="1"/>
  <c r="A2869" i="1"/>
  <c r="E2868" i="1"/>
  <c r="C2868" i="1"/>
  <c r="D2868" i="1" s="1"/>
  <c r="B2868" i="1"/>
  <c r="A2868" i="1"/>
  <c r="E2867" i="1"/>
  <c r="C2867" i="1"/>
  <c r="D2867" i="1" s="1"/>
  <c r="B2867" i="1"/>
  <c r="A2867" i="1"/>
  <c r="E2866" i="1"/>
  <c r="C2866" i="1"/>
  <c r="D2866" i="1" s="1"/>
  <c r="B2866" i="1"/>
  <c r="A2866" i="1"/>
  <c r="E2865" i="1"/>
  <c r="C2865" i="1"/>
  <c r="D2865" i="1" s="1"/>
  <c r="B2865" i="1"/>
  <c r="A2865" i="1"/>
  <c r="E2864" i="1"/>
  <c r="C2864" i="1"/>
  <c r="D2864" i="1" s="1"/>
  <c r="B2864" i="1"/>
  <c r="A2864" i="1"/>
  <c r="E2863" i="1"/>
  <c r="C2863" i="1"/>
  <c r="D2863" i="1" s="1"/>
  <c r="B2863" i="1"/>
  <c r="A2863" i="1"/>
  <c r="E2862" i="1"/>
  <c r="C2862" i="1"/>
  <c r="D2862" i="1" s="1"/>
  <c r="B2862" i="1"/>
  <c r="A2862" i="1"/>
  <c r="E2861" i="1"/>
  <c r="C2861" i="1"/>
  <c r="D2861" i="1" s="1"/>
  <c r="B2861" i="1"/>
  <c r="A2861" i="1"/>
  <c r="E2860" i="1"/>
  <c r="C2860" i="1"/>
  <c r="D2860" i="1" s="1"/>
  <c r="B2860" i="1"/>
  <c r="A2860" i="1"/>
  <c r="E2859" i="1"/>
  <c r="C2859" i="1"/>
  <c r="D2859" i="1" s="1"/>
  <c r="B2859" i="1"/>
  <c r="A2859" i="1"/>
  <c r="E2858" i="1"/>
  <c r="C2858" i="1"/>
  <c r="D2858" i="1" s="1"/>
  <c r="B2858" i="1"/>
  <c r="A2858" i="1"/>
  <c r="E2857" i="1"/>
  <c r="C2857" i="1"/>
  <c r="D2857" i="1" s="1"/>
  <c r="B2857" i="1"/>
  <c r="A2857" i="1"/>
  <c r="E2856" i="1"/>
  <c r="C2856" i="1"/>
  <c r="D2856" i="1" s="1"/>
  <c r="B2856" i="1"/>
  <c r="A2856" i="1"/>
  <c r="E2855" i="1"/>
  <c r="C2855" i="1"/>
  <c r="D2855" i="1" s="1"/>
  <c r="B2855" i="1"/>
  <c r="A2855" i="1"/>
  <c r="E2854" i="1"/>
  <c r="C2854" i="1"/>
  <c r="D2854" i="1" s="1"/>
  <c r="B2854" i="1"/>
  <c r="A2854" i="1"/>
  <c r="E2853" i="1"/>
  <c r="C2853" i="1"/>
  <c r="D2853" i="1" s="1"/>
  <c r="B2853" i="1"/>
  <c r="A2853" i="1"/>
  <c r="E2852" i="1"/>
  <c r="C2852" i="1"/>
  <c r="D2852" i="1" s="1"/>
  <c r="B2852" i="1"/>
  <c r="A2852" i="1"/>
  <c r="E2851" i="1"/>
  <c r="C2851" i="1"/>
  <c r="D2851" i="1" s="1"/>
  <c r="B2851" i="1"/>
  <c r="A2851" i="1"/>
  <c r="E2850" i="1"/>
  <c r="C2850" i="1"/>
  <c r="D2850" i="1" s="1"/>
  <c r="B2850" i="1"/>
  <c r="A2850" i="1"/>
  <c r="E2849" i="1"/>
  <c r="C2849" i="1"/>
  <c r="D2849" i="1" s="1"/>
  <c r="B2849" i="1"/>
  <c r="A2849" i="1"/>
  <c r="E2848" i="1"/>
  <c r="C2848" i="1"/>
  <c r="D2848" i="1" s="1"/>
  <c r="B2848" i="1"/>
  <c r="A2848" i="1"/>
  <c r="E2847" i="1"/>
  <c r="C2847" i="1"/>
  <c r="D2847" i="1" s="1"/>
  <c r="B2847" i="1"/>
  <c r="A2847" i="1"/>
  <c r="E2846" i="1"/>
  <c r="C2846" i="1"/>
  <c r="D2846" i="1" s="1"/>
  <c r="B2846" i="1"/>
  <c r="A2846" i="1"/>
  <c r="E2845" i="1"/>
  <c r="C2845" i="1"/>
  <c r="D2845" i="1" s="1"/>
  <c r="B2845" i="1"/>
  <c r="A2845" i="1"/>
  <c r="E2844" i="1"/>
  <c r="C2844" i="1"/>
  <c r="D2844" i="1" s="1"/>
  <c r="B2844" i="1"/>
  <c r="A2844" i="1"/>
  <c r="E2843" i="1"/>
  <c r="C2843" i="1"/>
  <c r="D2843" i="1" s="1"/>
  <c r="B2843" i="1"/>
  <c r="A2843" i="1"/>
  <c r="E2842" i="1"/>
  <c r="C2842" i="1"/>
  <c r="D2842" i="1" s="1"/>
  <c r="B2842" i="1"/>
  <c r="A2842" i="1"/>
  <c r="E2841" i="1"/>
  <c r="C2841" i="1"/>
  <c r="D2841" i="1" s="1"/>
  <c r="B2841" i="1"/>
  <c r="A2841" i="1"/>
  <c r="E2840" i="1"/>
  <c r="C2840" i="1"/>
  <c r="D2840" i="1" s="1"/>
  <c r="B2840" i="1"/>
  <c r="A2840" i="1"/>
  <c r="E2839" i="1"/>
  <c r="C2839" i="1"/>
  <c r="D2839" i="1" s="1"/>
  <c r="B2839" i="1"/>
  <c r="A2839" i="1"/>
  <c r="E2838" i="1"/>
  <c r="C2838" i="1"/>
  <c r="D2838" i="1" s="1"/>
  <c r="B2838" i="1"/>
  <c r="A2838" i="1"/>
  <c r="E2837" i="1"/>
  <c r="C2837" i="1"/>
  <c r="D2837" i="1" s="1"/>
  <c r="B2837" i="1"/>
  <c r="A2837" i="1"/>
  <c r="E2836" i="1"/>
  <c r="C2836" i="1"/>
  <c r="D2836" i="1" s="1"/>
  <c r="B2836" i="1"/>
  <c r="A2836" i="1"/>
  <c r="E2835" i="1"/>
  <c r="C2835" i="1"/>
  <c r="D2835" i="1" s="1"/>
  <c r="B2835" i="1"/>
  <c r="A2835" i="1"/>
  <c r="E2834" i="1"/>
  <c r="C2834" i="1"/>
  <c r="D2834" i="1" s="1"/>
  <c r="B2834" i="1"/>
  <c r="A2834" i="1"/>
  <c r="E2833" i="1"/>
  <c r="C2833" i="1"/>
  <c r="D2833" i="1" s="1"/>
  <c r="B2833" i="1"/>
  <c r="A2833" i="1"/>
  <c r="E2832" i="1"/>
  <c r="C2832" i="1"/>
  <c r="D2832" i="1" s="1"/>
  <c r="B2832" i="1"/>
  <c r="A2832" i="1"/>
  <c r="E2831" i="1"/>
  <c r="C2831" i="1"/>
  <c r="D2831" i="1" s="1"/>
  <c r="B2831" i="1"/>
  <c r="A2831" i="1"/>
  <c r="E2830" i="1"/>
  <c r="C2830" i="1"/>
  <c r="D2830" i="1" s="1"/>
  <c r="B2830" i="1"/>
  <c r="A2830" i="1"/>
  <c r="E2829" i="1"/>
  <c r="C2829" i="1"/>
  <c r="D2829" i="1" s="1"/>
  <c r="B2829" i="1"/>
  <c r="A2829" i="1"/>
  <c r="E2828" i="1"/>
  <c r="C2828" i="1"/>
  <c r="D2828" i="1" s="1"/>
  <c r="B2828" i="1"/>
  <c r="A2828" i="1"/>
  <c r="E2827" i="1"/>
  <c r="C2827" i="1"/>
  <c r="D2827" i="1" s="1"/>
  <c r="B2827" i="1"/>
  <c r="A2827" i="1"/>
  <c r="E2826" i="1"/>
  <c r="C2826" i="1"/>
  <c r="D2826" i="1" s="1"/>
  <c r="B2826" i="1"/>
  <c r="A2826" i="1"/>
  <c r="E2825" i="1"/>
  <c r="C2825" i="1"/>
  <c r="D2825" i="1" s="1"/>
  <c r="B2825" i="1"/>
  <c r="A2825" i="1"/>
  <c r="E2824" i="1"/>
  <c r="C2824" i="1"/>
  <c r="D2824" i="1" s="1"/>
  <c r="B2824" i="1"/>
  <c r="A2824" i="1"/>
  <c r="E2823" i="1"/>
  <c r="C2823" i="1"/>
  <c r="D2823" i="1" s="1"/>
  <c r="B2823" i="1"/>
  <c r="A2823" i="1"/>
  <c r="E2822" i="1"/>
  <c r="C2822" i="1"/>
  <c r="D2822" i="1" s="1"/>
  <c r="B2822" i="1"/>
  <c r="A2822" i="1"/>
  <c r="E2821" i="1"/>
  <c r="C2821" i="1"/>
  <c r="D2821" i="1" s="1"/>
  <c r="B2821" i="1"/>
  <c r="A2821" i="1"/>
  <c r="E2820" i="1"/>
  <c r="C2820" i="1"/>
  <c r="D2820" i="1" s="1"/>
  <c r="B2820" i="1"/>
  <c r="A2820" i="1"/>
  <c r="E2819" i="1"/>
  <c r="C2819" i="1"/>
  <c r="D2819" i="1" s="1"/>
  <c r="B2819" i="1"/>
  <c r="A2819" i="1"/>
  <c r="E2818" i="1"/>
  <c r="C2818" i="1"/>
  <c r="D2818" i="1" s="1"/>
  <c r="B2818" i="1"/>
  <c r="A2818" i="1"/>
  <c r="E2817" i="1"/>
  <c r="C2817" i="1"/>
  <c r="D2817" i="1" s="1"/>
  <c r="B2817" i="1"/>
  <c r="A2817" i="1"/>
  <c r="E2816" i="1"/>
  <c r="C2816" i="1"/>
  <c r="D2816" i="1" s="1"/>
  <c r="B2816" i="1"/>
  <c r="A2816" i="1"/>
  <c r="E2815" i="1"/>
  <c r="C2815" i="1"/>
  <c r="D2815" i="1" s="1"/>
  <c r="B2815" i="1"/>
  <c r="A2815" i="1"/>
  <c r="E2814" i="1"/>
  <c r="C2814" i="1"/>
  <c r="D2814" i="1" s="1"/>
  <c r="B2814" i="1"/>
  <c r="A2814" i="1"/>
  <c r="E2813" i="1"/>
  <c r="C2813" i="1"/>
  <c r="D2813" i="1" s="1"/>
  <c r="B2813" i="1"/>
  <c r="A2813" i="1"/>
  <c r="E2812" i="1"/>
  <c r="C2812" i="1"/>
  <c r="D2812" i="1" s="1"/>
  <c r="B2812" i="1"/>
  <c r="A2812" i="1"/>
  <c r="E2811" i="1"/>
  <c r="C2811" i="1"/>
  <c r="D2811" i="1" s="1"/>
  <c r="B2811" i="1"/>
  <c r="A2811" i="1"/>
  <c r="E2810" i="1"/>
  <c r="C2810" i="1"/>
  <c r="D2810" i="1" s="1"/>
  <c r="B2810" i="1"/>
  <c r="A2810" i="1"/>
  <c r="E2809" i="1"/>
  <c r="C2809" i="1"/>
  <c r="D2809" i="1" s="1"/>
  <c r="B2809" i="1"/>
  <c r="A2809" i="1"/>
  <c r="E2808" i="1"/>
  <c r="C2808" i="1"/>
  <c r="D2808" i="1" s="1"/>
  <c r="B2808" i="1"/>
  <c r="A2808" i="1"/>
  <c r="E2807" i="1"/>
  <c r="C2807" i="1"/>
  <c r="D2807" i="1" s="1"/>
  <c r="B2807" i="1"/>
  <c r="A2807" i="1"/>
  <c r="E2806" i="1"/>
  <c r="C2806" i="1"/>
  <c r="D2806" i="1" s="1"/>
  <c r="B2806" i="1"/>
  <c r="A2806" i="1"/>
  <c r="E2805" i="1"/>
  <c r="C2805" i="1"/>
  <c r="D2805" i="1" s="1"/>
  <c r="B2805" i="1"/>
  <c r="A2805" i="1"/>
  <c r="E2804" i="1"/>
  <c r="C2804" i="1"/>
  <c r="D2804" i="1" s="1"/>
  <c r="B2804" i="1"/>
  <c r="A2804" i="1"/>
  <c r="E2803" i="1"/>
  <c r="C2803" i="1"/>
  <c r="D2803" i="1" s="1"/>
  <c r="B2803" i="1"/>
  <c r="A2803" i="1"/>
  <c r="E2802" i="1"/>
  <c r="C2802" i="1"/>
  <c r="D2802" i="1" s="1"/>
  <c r="B2802" i="1"/>
  <c r="E2801" i="1"/>
  <c r="A2801" i="1" s="1"/>
  <c r="C2801" i="1"/>
  <c r="D2801" i="1" s="1"/>
  <c r="B2801" i="1"/>
  <c r="E2800" i="1"/>
  <c r="C2800" i="1"/>
  <c r="D2800" i="1" s="1"/>
  <c r="B2800" i="1"/>
  <c r="A2800" i="1"/>
  <c r="E2799" i="1"/>
  <c r="C2799" i="1"/>
  <c r="D2799" i="1" s="1"/>
  <c r="B2799" i="1"/>
  <c r="A2799" i="1"/>
  <c r="E2798" i="1"/>
  <c r="C2798" i="1"/>
  <c r="D2798" i="1" s="1"/>
  <c r="B2798" i="1"/>
  <c r="A2798" i="1"/>
  <c r="E2797" i="1"/>
  <c r="C2797" i="1"/>
  <c r="D2797" i="1" s="1"/>
  <c r="B2797" i="1"/>
  <c r="A2797" i="1"/>
  <c r="E2796" i="1"/>
  <c r="C2796" i="1"/>
  <c r="D2796" i="1" s="1"/>
  <c r="B2796" i="1"/>
  <c r="A2796" i="1"/>
  <c r="E2795" i="1"/>
  <c r="C2795" i="1"/>
  <c r="D2795" i="1" s="1"/>
  <c r="B2795" i="1"/>
  <c r="A2795" i="1"/>
  <c r="E2794" i="1"/>
  <c r="C2794" i="1"/>
  <c r="D2794" i="1" s="1"/>
  <c r="B2794" i="1"/>
  <c r="A2794" i="1"/>
  <c r="E2793" i="1"/>
  <c r="C2793" i="1"/>
  <c r="D2793" i="1" s="1"/>
  <c r="B2793" i="1"/>
  <c r="A2793" i="1"/>
  <c r="E2792" i="1"/>
  <c r="C2792" i="1"/>
  <c r="D2792" i="1" s="1"/>
  <c r="B2792" i="1"/>
  <c r="A2792" i="1"/>
  <c r="E2791" i="1"/>
  <c r="C2791" i="1"/>
  <c r="D2791" i="1" s="1"/>
  <c r="B2791" i="1"/>
  <c r="A2791" i="1"/>
  <c r="E2790" i="1"/>
  <c r="C2790" i="1"/>
  <c r="D2790" i="1" s="1"/>
  <c r="B2790" i="1"/>
  <c r="A2790" i="1"/>
  <c r="E2789" i="1"/>
  <c r="C2789" i="1"/>
  <c r="D2789" i="1" s="1"/>
  <c r="B2789" i="1"/>
  <c r="A2789" i="1"/>
  <c r="E2788" i="1"/>
  <c r="C2788" i="1"/>
  <c r="D2788" i="1" s="1"/>
  <c r="B2788" i="1"/>
  <c r="A2788" i="1"/>
  <c r="E2787" i="1"/>
  <c r="C2787" i="1"/>
  <c r="D2787" i="1" s="1"/>
  <c r="B2787" i="1"/>
  <c r="A2787" i="1"/>
  <c r="E2786" i="1"/>
  <c r="C2786" i="1"/>
  <c r="D2786" i="1" s="1"/>
  <c r="B2786" i="1"/>
  <c r="A2786" i="1"/>
  <c r="E2785" i="1"/>
  <c r="C2785" i="1"/>
  <c r="D2785" i="1" s="1"/>
  <c r="B2785" i="1"/>
  <c r="A2785" i="1"/>
  <c r="E2784" i="1"/>
  <c r="C2784" i="1"/>
  <c r="D2784" i="1" s="1"/>
  <c r="B2784" i="1"/>
  <c r="A2784" i="1"/>
  <c r="E2783" i="1"/>
  <c r="C2783" i="1"/>
  <c r="D2783" i="1" s="1"/>
  <c r="B2783" i="1"/>
  <c r="A2783" i="1"/>
  <c r="E2782" i="1"/>
  <c r="C2782" i="1"/>
  <c r="D2782" i="1" s="1"/>
  <c r="B2782" i="1"/>
  <c r="A2782" i="1"/>
  <c r="E2781" i="1"/>
  <c r="C2781" i="1"/>
  <c r="D2781" i="1" s="1"/>
  <c r="B2781" i="1"/>
  <c r="A2781" i="1"/>
  <c r="E2780" i="1"/>
  <c r="C2780" i="1"/>
  <c r="D2780" i="1" s="1"/>
  <c r="B2780" i="1"/>
  <c r="A2780" i="1"/>
  <c r="E2779" i="1"/>
  <c r="C2779" i="1"/>
  <c r="D2779" i="1" s="1"/>
  <c r="B2779" i="1"/>
  <c r="A2779" i="1"/>
  <c r="E2778" i="1"/>
  <c r="C2778" i="1"/>
  <c r="D2778" i="1" s="1"/>
  <c r="B2778" i="1"/>
  <c r="A2778" i="1"/>
  <c r="E2777" i="1"/>
  <c r="C2777" i="1"/>
  <c r="D2777" i="1" s="1"/>
  <c r="B2777" i="1"/>
  <c r="A2777" i="1"/>
  <c r="E2776" i="1"/>
  <c r="C2776" i="1"/>
  <c r="D2776" i="1" s="1"/>
  <c r="B2776" i="1"/>
  <c r="A2776" i="1"/>
  <c r="E2775" i="1"/>
  <c r="C2775" i="1"/>
  <c r="D2775" i="1" s="1"/>
  <c r="B2775" i="1"/>
  <c r="A2775" i="1"/>
  <c r="E2774" i="1"/>
  <c r="C2774" i="1"/>
  <c r="D2774" i="1" s="1"/>
  <c r="B2774" i="1"/>
  <c r="A2774" i="1"/>
  <c r="E2773" i="1"/>
  <c r="C2773" i="1"/>
  <c r="D2773" i="1" s="1"/>
  <c r="B2773" i="1"/>
  <c r="A2773" i="1"/>
  <c r="E2772" i="1"/>
  <c r="C2772" i="1"/>
  <c r="D2772" i="1" s="1"/>
  <c r="B2772" i="1"/>
  <c r="A2772" i="1"/>
  <c r="E2771" i="1"/>
  <c r="C2771" i="1"/>
  <c r="D2771" i="1" s="1"/>
  <c r="B2771" i="1"/>
  <c r="A2771" i="1"/>
  <c r="E2770" i="1"/>
  <c r="C2770" i="1"/>
  <c r="D2770" i="1" s="1"/>
  <c r="B2770" i="1"/>
  <c r="A2770" i="1"/>
  <c r="E2769" i="1"/>
  <c r="C2769" i="1"/>
  <c r="D2769" i="1" s="1"/>
  <c r="B2769" i="1"/>
  <c r="A2769" i="1"/>
  <c r="E2768" i="1"/>
  <c r="C2768" i="1"/>
  <c r="D2768" i="1" s="1"/>
  <c r="B2768" i="1"/>
  <c r="A2768" i="1"/>
  <c r="E2767" i="1"/>
  <c r="C2767" i="1"/>
  <c r="D2767" i="1" s="1"/>
  <c r="B2767" i="1"/>
  <c r="A2767" i="1"/>
  <c r="E2766" i="1"/>
  <c r="C2766" i="1"/>
  <c r="D2766" i="1" s="1"/>
  <c r="B2766" i="1"/>
  <c r="A2766" i="1"/>
  <c r="E2765" i="1"/>
  <c r="C2765" i="1"/>
  <c r="D2765" i="1" s="1"/>
  <c r="B2765" i="1"/>
  <c r="A2765" i="1"/>
  <c r="E2764" i="1"/>
  <c r="C2764" i="1"/>
  <c r="D2764" i="1" s="1"/>
  <c r="B2764" i="1"/>
  <c r="A2764" i="1"/>
  <c r="E2763" i="1"/>
  <c r="C2763" i="1"/>
  <c r="D2763" i="1" s="1"/>
  <c r="B2763" i="1"/>
  <c r="A2763" i="1"/>
  <c r="E2762" i="1"/>
  <c r="C2762" i="1"/>
  <c r="D2762" i="1" s="1"/>
  <c r="B2762" i="1"/>
  <c r="A2762" i="1"/>
  <c r="E2761" i="1"/>
  <c r="C2761" i="1"/>
  <c r="D2761" i="1" s="1"/>
  <c r="B2761" i="1"/>
  <c r="A2761" i="1"/>
  <c r="E2760" i="1"/>
  <c r="C2760" i="1"/>
  <c r="D2760" i="1" s="1"/>
  <c r="B2760" i="1"/>
  <c r="A2760" i="1"/>
  <c r="E2759" i="1"/>
  <c r="C2759" i="1"/>
  <c r="D2759" i="1" s="1"/>
  <c r="B2759" i="1"/>
  <c r="A2759" i="1"/>
  <c r="E2758" i="1"/>
  <c r="C2758" i="1"/>
  <c r="D2758" i="1" s="1"/>
  <c r="B2758" i="1"/>
  <c r="A2758" i="1"/>
  <c r="E2757" i="1"/>
  <c r="C2757" i="1"/>
  <c r="D2757" i="1" s="1"/>
  <c r="B2757" i="1"/>
  <c r="A2757" i="1"/>
  <c r="E2756" i="1"/>
  <c r="C2756" i="1"/>
  <c r="D2756" i="1" s="1"/>
  <c r="B2756" i="1"/>
  <c r="A2756" i="1"/>
  <c r="E2755" i="1"/>
  <c r="C2755" i="1"/>
  <c r="D2755" i="1" s="1"/>
  <c r="B2755" i="1"/>
  <c r="A2755" i="1"/>
  <c r="E2754" i="1"/>
  <c r="C2754" i="1"/>
  <c r="D2754" i="1" s="1"/>
  <c r="B2754" i="1"/>
  <c r="A2754" i="1"/>
  <c r="E2753" i="1"/>
  <c r="C2753" i="1"/>
  <c r="D2753" i="1" s="1"/>
  <c r="B2753" i="1"/>
  <c r="A2753" i="1"/>
  <c r="E2752" i="1"/>
  <c r="C2752" i="1"/>
  <c r="D2752" i="1" s="1"/>
  <c r="B2752" i="1"/>
  <c r="A2752" i="1"/>
  <c r="E2751" i="1"/>
  <c r="C2751" i="1"/>
  <c r="D2751" i="1" s="1"/>
  <c r="B2751" i="1"/>
  <c r="A2751" i="1"/>
  <c r="E2750" i="1"/>
  <c r="C2750" i="1"/>
  <c r="D2750" i="1" s="1"/>
  <c r="B2750" i="1"/>
  <c r="A2750" i="1"/>
  <c r="E2749" i="1"/>
  <c r="C2749" i="1"/>
  <c r="D2749" i="1" s="1"/>
  <c r="B2749" i="1"/>
  <c r="A2749" i="1"/>
  <c r="E2748" i="1"/>
  <c r="C2748" i="1"/>
  <c r="D2748" i="1" s="1"/>
  <c r="B2748" i="1"/>
  <c r="A2748" i="1"/>
  <c r="E2747" i="1"/>
  <c r="C2747" i="1"/>
  <c r="D2747" i="1" s="1"/>
  <c r="B2747" i="1"/>
  <c r="A2747" i="1"/>
  <c r="E2746" i="1"/>
  <c r="C2746" i="1"/>
  <c r="D2746" i="1" s="1"/>
  <c r="B2746" i="1"/>
  <c r="A2746" i="1"/>
  <c r="E2745" i="1"/>
  <c r="C2745" i="1"/>
  <c r="D2745" i="1" s="1"/>
  <c r="B2745" i="1"/>
  <c r="A2745" i="1"/>
  <c r="E2744" i="1"/>
  <c r="C2744" i="1"/>
  <c r="D2744" i="1" s="1"/>
  <c r="B2744" i="1"/>
  <c r="A2744" i="1"/>
  <c r="E2743" i="1"/>
  <c r="C2743" i="1"/>
  <c r="D2743" i="1" s="1"/>
  <c r="B2743" i="1"/>
  <c r="A2743" i="1"/>
  <c r="E2742" i="1"/>
  <c r="C2742" i="1"/>
  <c r="D2742" i="1" s="1"/>
  <c r="B2742" i="1"/>
  <c r="A2742" i="1"/>
  <c r="E2741" i="1"/>
  <c r="C2741" i="1"/>
  <c r="D2741" i="1" s="1"/>
  <c r="B2741" i="1"/>
  <c r="A2741" i="1"/>
  <c r="E2740" i="1"/>
  <c r="C2740" i="1"/>
  <c r="D2740" i="1" s="1"/>
  <c r="B2740" i="1"/>
  <c r="A2740" i="1"/>
  <c r="E2739" i="1"/>
  <c r="C2739" i="1"/>
  <c r="D2739" i="1" s="1"/>
  <c r="B2739" i="1"/>
  <c r="A2739" i="1"/>
  <c r="E2738" i="1"/>
  <c r="C2738" i="1"/>
  <c r="D2738" i="1" s="1"/>
  <c r="B2738" i="1"/>
  <c r="A2738" i="1"/>
  <c r="E2737" i="1"/>
  <c r="C2737" i="1"/>
  <c r="D2737" i="1" s="1"/>
  <c r="B2737" i="1"/>
  <c r="A2737" i="1"/>
  <c r="E2736" i="1"/>
  <c r="C2736" i="1"/>
  <c r="D2736" i="1" s="1"/>
  <c r="B2736" i="1"/>
  <c r="A2736" i="1"/>
  <c r="E2735" i="1"/>
  <c r="C2735" i="1"/>
  <c r="D2735" i="1" s="1"/>
  <c r="B2735" i="1"/>
  <c r="A2735" i="1"/>
  <c r="E2734" i="1"/>
  <c r="C2734" i="1"/>
  <c r="D2734" i="1" s="1"/>
  <c r="B2734" i="1"/>
  <c r="A2734" i="1"/>
  <c r="E2733" i="1"/>
  <c r="C2733" i="1"/>
  <c r="D2733" i="1" s="1"/>
  <c r="B2733" i="1"/>
  <c r="A2733" i="1"/>
  <c r="E2732" i="1"/>
  <c r="C2732" i="1"/>
  <c r="D2732" i="1" s="1"/>
  <c r="B2732" i="1"/>
  <c r="A2732" i="1"/>
  <c r="E2731" i="1"/>
  <c r="C2731" i="1"/>
  <c r="D2731" i="1" s="1"/>
  <c r="B2731" i="1"/>
  <c r="A2731" i="1"/>
  <c r="E2730" i="1"/>
  <c r="C2730" i="1"/>
  <c r="D2730" i="1" s="1"/>
  <c r="B2730" i="1"/>
  <c r="A2730" i="1"/>
  <c r="E2729" i="1"/>
  <c r="C2729" i="1"/>
  <c r="D2729" i="1" s="1"/>
  <c r="B2729" i="1"/>
  <c r="A2729" i="1"/>
  <c r="E2728" i="1"/>
  <c r="C2728" i="1"/>
  <c r="D2728" i="1" s="1"/>
  <c r="B2728" i="1"/>
  <c r="A2728" i="1"/>
  <c r="E2727" i="1"/>
  <c r="C2727" i="1"/>
  <c r="D2727" i="1" s="1"/>
  <c r="B2727" i="1"/>
  <c r="A2727" i="1"/>
  <c r="E2726" i="1"/>
  <c r="C2726" i="1"/>
  <c r="D2726" i="1" s="1"/>
  <c r="B2726" i="1"/>
  <c r="A2726" i="1"/>
  <c r="E2725" i="1"/>
  <c r="C2725" i="1"/>
  <c r="D2725" i="1" s="1"/>
  <c r="B2725" i="1"/>
  <c r="A2725" i="1"/>
  <c r="E2724" i="1"/>
  <c r="C2724" i="1"/>
  <c r="D2724" i="1" s="1"/>
  <c r="B2724" i="1"/>
  <c r="A2724" i="1"/>
  <c r="E2723" i="1"/>
  <c r="C2723" i="1"/>
  <c r="D2723" i="1" s="1"/>
  <c r="B2723" i="1"/>
  <c r="A2723" i="1"/>
  <c r="E2722" i="1"/>
  <c r="C2722" i="1"/>
  <c r="D2722" i="1" s="1"/>
  <c r="B2722" i="1"/>
  <c r="A2722" i="1"/>
  <c r="E2721" i="1"/>
  <c r="C2721" i="1"/>
  <c r="D2721" i="1" s="1"/>
  <c r="B2721" i="1"/>
  <c r="A2721" i="1"/>
  <c r="E2720" i="1"/>
  <c r="C2720" i="1"/>
  <c r="D2720" i="1" s="1"/>
  <c r="B2720" i="1"/>
  <c r="A2720" i="1"/>
  <c r="E2719" i="1"/>
  <c r="C2719" i="1"/>
  <c r="D2719" i="1" s="1"/>
  <c r="B2719" i="1"/>
  <c r="A2719" i="1"/>
  <c r="E2718" i="1"/>
  <c r="C2718" i="1"/>
  <c r="D2718" i="1" s="1"/>
  <c r="B2718" i="1"/>
  <c r="A2718" i="1"/>
  <c r="E2717" i="1"/>
  <c r="C2717" i="1"/>
  <c r="D2717" i="1" s="1"/>
  <c r="B2717" i="1"/>
  <c r="A2717" i="1"/>
  <c r="E2716" i="1"/>
  <c r="C2716" i="1"/>
  <c r="D2716" i="1" s="1"/>
  <c r="B2716" i="1"/>
  <c r="A2716" i="1"/>
  <c r="E2715" i="1"/>
  <c r="C2715" i="1"/>
  <c r="D2715" i="1" s="1"/>
  <c r="B2715" i="1"/>
  <c r="A2715" i="1"/>
  <c r="E2714" i="1"/>
  <c r="C2714" i="1"/>
  <c r="D2714" i="1" s="1"/>
  <c r="B2714" i="1"/>
  <c r="A2714" i="1"/>
  <c r="E2713" i="1"/>
  <c r="C2713" i="1"/>
  <c r="D2713" i="1" s="1"/>
  <c r="B2713" i="1"/>
  <c r="A2713" i="1"/>
  <c r="E2712" i="1"/>
  <c r="C2712" i="1"/>
  <c r="D2712" i="1" s="1"/>
  <c r="B2712" i="1"/>
  <c r="A2712" i="1"/>
  <c r="E2711" i="1"/>
  <c r="C2711" i="1"/>
  <c r="D2711" i="1" s="1"/>
  <c r="B2711" i="1"/>
  <c r="A2711" i="1"/>
  <c r="E2710" i="1"/>
  <c r="C2710" i="1"/>
  <c r="D2710" i="1" s="1"/>
  <c r="B2710" i="1"/>
  <c r="A2710" i="1"/>
  <c r="E2709" i="1"/>
  <c r="C2709" i="1"/>
  <c r="D2709" i="1" s="1"/>
  <c r="B2709" i="1"/>
  <c r="A2709" i="1"/>
  <c r="E2708" i="1"/>
  <c r="C2708" i="1"/>
  <c r="D2708" i="1" s="1"/>
  <c r="B2708" i="1"/>
  <c r="A2708" i="1"/>
  <c r="E2707" i="1"/>
  <c r="C2707" i="1"/>
  <c r="D2707" i="1" s="1"/>
  <c r="B2707" i="1"/>
  <c r="A2707" i="1"/>
  <c r="E2706" i="1"/>
  <c r="C2706" i="1"/>
  <c r="D2706" i="1" s="1"/>
  <c r="B2706" i="1"/>
  <c r="A2706" i="1"/>
  <c r="E2705" i="1"/>
  <c r="C2705" i="1"/>
  <c r="D2705" i="1" s="1"/>
  <c r="B2705" i="1"/>
  <c r="A2705" i="1"/>
  <c r="E2704" i="1"/>
  <c r="C2704" i="1"/>
  <c r="D2704" i="1" s="1"/>
  <c r="B2704" i="1"/>
  <c r="A2704" i="1"/>
  <c r="E2703" i="1"/>
  <c r="C2703" i="1"/>
  <c r="D2703" i="1" s="1"/>
  <c r="B2703" i="1"/>
  <c r="A2703" i="1"/>
  <c r="E2702" i="1"/>
  <c r="C2702" i="1"/>
  <c r="D2702" i="1" s="1"/>
  <c r="B2702" i="1"/>
  <c r="A2702" i="1"/>
  <c r="E2701" i="1"/>
  <c r="C2701" i="1"/>
  <c r="D2701" i="1" s="1"/>
  <c r="B2701" i="1"/>
  <c r="A2701" i="1"/>
  <c r="E2700" i="1"/>
  <c r="C2700" i="1"/>
  <c r="D2700" i="1" s="1"/>
  <c r="B2700" i="1"/>
  <c r="A2700" i="1"/>
  <c r="E2699" i="1"/>
  <c r="C2699" i="1"/>
  <c r="D2699" i="1" s="1"/>
  <c r="B2699" i="1"/>
  <c r="A2699" i="1"/>
  <c r="E2698" i="1"/>
  <c r="C2698" i="1"/>
  <c r="D2698" i="1" s="1"/>
  <c r="B2698" i="1"/>
  <c r="A2698" i="1"/>
  <c r="E2697" i="1"/>
  <c r="C2697" i="1"/>
  <c r="D2697" i="1" s="1"/>
  <c r="B2697" i="1"/>
  <c r="A2697" i="1"/>
  <c r="O2696" i="1"/>
  <c r="E2696" i="1"/>
  <c r="C2696" i="1"/>
  <c r="D2696" i="1" s="1"/>
  <c r="B2696" i="1"/>
  <c r="A2696" i="1"/>
  <c r="E2695" i="1"/>
  <c r="C2695" i="1"/>
  <c r="D2695" i="1" s="1"/>
  <c r="B2695" i="1"/>
  <c r="A2695" i="1"/>
  <c r="E2694" i="1"/>
  <c r="C2694" i="1"/>
  <c r="D2694" i="1" s="1"/>
  <c r="B2694" i="1"/>
  <c r="O2693" i="1"/>
  <c r="E2693" i="1"/>
  <c r="C2693" i="1"/>
  <c r="D2693" i="1" s="1"/>
  <c r="B2693" i="1"/>
  <c r="A2693" i="1"/>
  <c r="E2692" i="1"/>
  <c r="C2692" i="1"/>
  <c r="D2692" i="1" s="1"/>
  <c r="B2692" i="1"/>
  <c r="E2691" i="1"/>
  <c r="C2691" i="1"/>
  <c r="D2691" i="1" s="1"/>
  <c r="B2691" i="1"/>
  <c r="A2691" i="1"/>
  <c r="O2690" i="1"/>
  <c r="E2690" i="1"/>
  <c r="C2690" i="1"/>
  <c r="D2690" i="1" s="1"/>
  <c r="B2690" i="1"/>
  <c r="A2690" i="1"/>
  <c r="E2689" i="1"/>
  <c r="C2689" i="1"/>
  <c r="D2689" i="1" s="1"/>
  <c r="B2689" i="1"/>
  <c r="A2689" i="1"/>
  <c r="E2688" i="1"/>
  <c r="C2688" i="1"/>
  <c r="D2688" i="1" s="1"/>
  <c r="B2688" i="1"/>
  <c r="A2688" i="1"/>
  <c r="E2687" i="1"/>
  <c r="C2687" i="1"/>
  <c r="D2687" i="1" s="1"/>
  <c r="B2687" i="1"/>
  <c r="A2687" i="1"/>
  <c r="E2686" i="1"/>
  <c r="C2686" i="1"/>
  <c r="D2686" i="1" s="1"/>
  <c r="B2686" i="1"/>
  <c r="A2686" i="1"/>
  <c r="E2685" i="1"/>
  <c r="A2685" i="1" s="1"/>
  <c r="C2685" i="1"/>
  <c r="D2685" i="1" s="1"/>
  <c r="B2685" i="1"/>
  <c r="E2684" i="1"/>
  <c r="C2684" i="1"/>
  <c r="D2684" i="1" s="1"/>
  <c r="B2684" i="1"/>
  <c r="O2683" i="1"/>
  <c r="E2683" i="1"/>
  <c r="C2683" i="1"/>
  <c r="D2683" i="1" s="1"/>
  <c r="B2683" i="1"/>
  <c r="A2683" i="1"/>
  <c r="E2682" i="1"/>
  <c r="C2682" i="1"/>
  <c r="D2682" i="1" s="1"/>
  <c r="B2682" i="1"/>
  <c r="O2681" i="1"/>
  <c r="E2681" i="1"/>
  <c r="C2681" i="1"/>
  <c r="D2681" i="1" s="1"/>
  <c r="B2681" i="1"/>
  <c r="A2681" i="1"/>
  <c r="E2680" i="1"/>
  <c r="C2680" i="1"/>
  <c r="D2680" i="1" s="1"/>
  <c r="B2680" i="1"/>
  <c r="A2680" i="1"/>
  <c r="E2679" i="1"/>
  <c r="C2679" i="1"/>
  <c r="D2679" i="1" s="1"/>
  <c r="B2679" i="1"/>
  <c r="E2678" i="1"/>
  <c r="C2678" i="1"/>
  <c r="D2678" i="1" s="1"/>
  <c r="B2678" i="1"/>
  <c r="E2677" i="1"/>
  <c r="C2677" i="1"/>
  <c r="D2677" i="1" s="1"/>
  <c r="B2677" i="1"/>
  <c r="E2676" i="1"/>
  <c r="C2676" i="1"/>
  <c r="D2676" i="1" s="1"/>
  <c r="B2676" i="1"/>
  <c r="A2676" i="1"/>
  <c r="E2675" i="1"/>
  <c r="C2675" i="1"/>
  <c r="D2675" i="1" s="1"/>
  <c r="B2675" i="1"/>
  <c r="A2675" i="1"/>
  <c r="E2674" i="1"/>
  <c r="C2674" i="1"/>
  <c r="D2674" i="1" s="1"/>
  <c r="B2674" i="1"/>
  <c r="A2674" i="1"/>
  <c r="E2673" i="1"/>
  <c r="C2673" i="1"/>
  <c r="D2673" i="1" s="1"/>
  <c r="B2673" i="1"/>
  <c r="A2673" i="1"/>
  <c r="E2672" i="1"/>
  <c r="C2672" i="1"/>
  <c r="D2672" i="1" s="1"/>
  <c r="B2672" i="1"/>
  <c r="A2672" i="1"/>
  <c r="E2671" i="1"/>
  <c r="C2671" i="1"/>
  <c r="D2671" i="1" s="1"/>
  <c r="B2671" i="1"/>
  <c r="A2671" i="1"/>
  <c r="E2670" i="1"/>
  <c r="C2670" i="1"/>
  <c r="D2670" i="1" s="1"/>
  <c r="B2670" i="1"/>
  <c r="A2670" i="1"/>
  <c r="E2669" i="1"/>
  <c r="C2669" i="1"/>
  <c r="D2669" i="1" s="1"/>
  <c r="B2669" i="1"/>
  <c r="A2669" i="1"/>
  <c r="E2668" i="1"/>
  <c r="C2668" i="1"/>
  <c r="D2668" i="1" s="1"/>
  <c r="B2668" i="1"/>
  <c r="A2668" i="1"/>
  <c r="E2667" i="1"/>
  <c r="C2667" i="1"/>
  <c r="D2667" i="1" s="1"/>
  <c r="B2667" i="1"/>
  <c r="A2667" i="1"/>
  <c r="E2666" i="1"/>
  <c r="C2666" i="1"/>
  <c r="D2666" i="1" s="1"/>
  <c r="B2666" i="1"/>
  <c r="A2666" i="1"/>
  <c r="E2665" i="1"/>
  <c r="C2665" i="1"/>
  <c r="D2665" i="1" s="1"/>
  <c r="B2665" i="1"/>
  <c r="A2665" i="1"/>
  <c r="E2664" i="1"/>
  <c r="C2664" i="1"/>
  <c r="D2664" i="1" s="1"/>
  <c r="B2664" i="1"/>
  <c r="A2664" i="1"/>
  <c r="E2663" i="1"/>
  <c r="C2663" i="1"/>
  <c r="D2663" i="1" s="1"/>
  <c r="B2663" i="1"/>
  <c r="A2663" i="1"/>
  <c r="E2662" i="1"/>
  <c r="C2662" i="1"/>
  <c r="D2662" i="1" s="1"/>
  <c r="B2662" i="1"/>
  <c r="A2662" i="1"/>
  <c r="E2661" i="1"/>
  <c r="C2661" i="1"/>
  <c r="D2661" i="1" s="1"/>
  <c r="B2661" i="1"/>
  <c r="A2661" i="1"/>
  <c r="E2660" i="1"/>
  <c r="C2660" i="1"/>
  <c r="D2660" i="1" s="1"/>
  <c r="B2660" i="1"/>
  <c r="A2660" i="1"/>
  <c r="E2659" i="1"/>
  <c r="C2659" i="1"/>
  <c r="D2659" i="1" s="1"/>
  <c r="B2659" i="1"/>
  <c r="A2659" i="1"/>
  <c r="E2658" i="1"/>
  <c r="C2658" i="1"/>
  <c r="D2658" i="1" s="1"/>
  <c r="B2658" i="1"/>
  <c r="A2658" i="1"/>
  <c r="E2657" i="1"/>
  <c r="C2657" i="1"/>
  <c r="D2657" i="1" s="1"/>
  <c r="B2657" i="1"/>
  <c r="A2657" i="1"/>
  <c r="E2656" i="1"/>
  <c r="C2656" i="1"/>
  <c r="D2656" i="1" s="1"/>
  <c r="B2656" i="1"/>
  <c r="A2656" i="1"/>
  <c r="E2655" i="1"/>
  <c r="C2655" i="1"/>
  <c r="D2655" i="1" s="1"/>
  <c r="B2655" i="1"/>
  <c r="A2655" i="1"/>
  <c r="E2654" i="1"/>
  <c r="C2654" i="1"/>
  <c r="D2654" i="1" s="1"/>
  <c r="B2654" i="1"/>
  <c r="A2654" i="1"/>
  <c r="E2653" i="1"/>
  <c r="C2653" i="1"/>
  <c r="D2653" i="1" s="1"/>
  <c r="B2653" i="1"/>
  <c r="A2653" i="1"/>
  <c r="E2652" i="1"/>
  <c r="C2652" i="1"/>
  <c r="D2652" i="1" s="1"/>
  <c r="B2652" i="1"/>
  <c r="A2652" i="1"/>
  <c r="E2651" i="1"/>
  <c r="C2651" i="1"/>
  <c r="D2651" i="1" s="1"/>
  <c r="B2651" i="1"/>
  <c r="A2651" i="1"/>
  <c r="E2650" i="1"/>
  <c r="C2650" i="1"/>
  <c r="D2650" i="1" s="1"/>
  <c r="B2650" i="1"/>
  <c r="A2650" i="1"/>
  <c r="E2649" i="1"/>
  <c r="C2649" i="1"/>
  <c r="D2649" i="1" s="1"/>
  <c r="B2649" i="1"/>
  <c r="A2649" i="1"/>
  <c r="E2648" i="1"/>
  <c r="C2648" i="1"/>
  <c r="D2648" i="1" s="1"/>
  <c r="B2648" i="1"/>
  <c r="E2647" i="1"/>
  <c r="C2647" i="1"/>
  <c r="D2647" i="1" s="1"/>
  <c r="B2647" i="1"/>
  <c r="A2647" i="1"/>
  <c r="O2646" i="1"/>
  <c r="E2646" i="1"/>
  <c r="A2646" i="1" s="1"/>
  <c r="C2646" i="1"/>
  <c r="D2646" i="1" s="1"/>
  <c r="B2646" i="1"/>
  <c r="E2645" i="1"/>
  <c r="A2645" i="1" s="1"/>
  <c r="C2645" i="1"/>
  <c r="D2645" i="1" s="1"/>
  <c r="B2645" i="1"/>
  <c r="E2644" i="1"/>
  <c r="C2644" i="1"/>
  <c r="D2644" i="1" s="1"/>
  <c r="B2644" i="1"/>
  <c r="A2644" i="1"/>
  <c r="E2643" i="1"/>
  <c r="C2643" i="1"/>
  <c r="D2643" i="1" s="1"/>
  <c r="B2643" i="1"/>
  <c r="A2643" i="1"/>
  <c r="E2642" i="1"/>
  <c r="C2642" i="1"/>
  <c r="D2642" i="1" s="1"/>
  <c r="B2642" i="1"/>
  <c r="A2642" i="1"/>
  <c r="E2641" i="1"/>
  <c r="C2641" i="1"/>
  <c r="D2641" i="1" s="1"/>
  <c r="B2641" i="1"/>
  <c r="A2641" i="1"/>
  <c r="E2640" i="1"/>
  <c r="C2640" i="1"/>
  <c r="D2640" i="1" s="1"/>
  <c r="B2640" i="1"/>
  <c r="A2640" i="1"/>
  <c r="E2639" i="1"/>
  <c r="C2639" i="1"/>
  <c r="D2639" i="1" s="1"/>
  <c r="B2639" i="1"/>
  <c r="A2639" i="1"/>
  <c r="E2638" i="1"/>
  <c r="C2638" i="1"/>
  <c r="D2638" i="1" s="1"/>
  <c r="B2638" i="1"/>
  <c r="A2638" i="1"/>
  <c r="E2637" i="1"/>
  <c r="C2637" i="1"/>
  <c r="D2637" i="1" s="1"/>
  <c r="B2637" i="1"/>
  <c r="A2637" i="1"/>
  <c r="E2636" i="1"/>
  <c r="C2636" i="1"/>
  <c r="D2636" i="1" s="1"/>
  <c r="B2636" i="1"/>
  <c r="A2636" i="1"/>
  <c r="E2635" i="1"/>
  <c r="C2635" i="1"/>
  <c r="D2635" i="1" s="1"/>
  <c r="B2635" i="1"/>
  <c r="A2635" i="1"/>
  <c r="E2634" i="1"/>
  <c r="C2634" i="1"/>
  <c r="D2634" i="1" s="1"/>
  <c r="B2634" i="1"/>
  <c r="A2634" i="1"/>
  <c r="E2633" i="1"/>
  <c r="C2633" i="1"/>
  <c r="D2633" i="1" s="1"/>
  <c r="B2633" i="1"/>
  <c r="A2633" i="1"/>
  <c r="E2632" i="1"/>
  <c r="C2632" i="1"/>
  <c r="D2632" i="1" s="1"/>
  <c r="B2632" i="1"/>
  <c r="A2632" i="1"/>
  <c r="E2631" i="1"/>
  <c r="C2631" i="1"/>
  <c r="D2631" i="1" s="1"/>
  <c r="B2631" i="1"/>
  <c r="A2631" i="1"/>
  <c r="E2630" i="1"/>
  <c r="C2630" i="1"/>
  <c r="D2630" i="1" s="1"/>
  <c r="B2630" i="1"/>
  <c r="A2630" i="1"/>
  <c r="E2629" i="1"/>
  <c r="C2629" i="1"/>
  <c r="D2629" i="1" s="1"/>
  <c r="B2629" i="1"/>
  <c r="A2629" i="1"/>
  <c r="E2628" i="1"/>
  <c r="C2628" i="1"/>
  <c r="D2628" i="1" s="1"/>
  <c r="B2628" i="1"/>
  <c r="A2628" i="1"/>
  <c r="E2627" i="1"/>
  <c r="C2627" i="1"/>
  <c r="D2627" i="1" s="1"/>
  <c r="B2627" i="1"/>
  <c r="A2627" i="1"/>
  <c r="E2626" i="1"/>
  <c r="C2626" i="1"/>
  <c r="D2626" i="1" s="1"/>
  <c r="B2626" i="1"/>
  <c r="A2626" i="1"/>
  <c r="E2625" i="1"/>
  <c r="C2625" i="1"/>
  <c r="D2625" i="1" s="1"/>
  <c r="B2625" i="1"/>
  <c r="A2625" i="1"/>
  <c r="E2624" i="1"/>
  <c r="C2624" i="1"/>
  <c r="D2624" i="1" s="1"/>
  <c r="B2624" i="1"/>
  <c r="A2624" i="1"/>
  <c r="E2623" i="1"/>
  <c r="C2623" i="1"/>
  <c r="D2623" i="1" s="1"/>
  <c r="B2623" i="1"/>
  <c r="A2623" i="1"/>
  <c r="E2622" i="1"/>
  <c r="C2622" i="1"/>
  <c r="D2622" i="1" s="1"/>
  <c r="B2622" i="1"/>
  <c r="A2622" i="1"/>
  <c r="E2621" i="1"/>
  <c r="C2621" i="1"/>
  <c r="D2621" i="1" s="1"/>
  <c r="B2621" i="1"/>
  <c r="A2621" i="1"/>
  <c r="E2620" i="1"/>
  <c r="C2620" i="1"/>
  <c r="D2620" i="1" s="1"/>
  <c r="B2620" i="1"/>
  <c r="A2620" i="1"/>
  <c r="E2619" i="1"/>
  <c r="C2619" i="1"/>
  <c r="D2619" i="1" s="1"/>
  <c r="B2619" i="1"/>
  <c r="A2619" i="1"/>
  <c r="E2618" i="1"/>
  <c r="C2618" i="1"/>
  <c r="D2618" i="1" s="1"/>
  <c r="B2618" i="1"/>
  <c r="A2618" i="1"/>
  <c r="E2617" i="1"/>
  <c r="C2617" i="1"/>
  <c r="D2617" i="1" s="1"/>
  <c r="B2617" i="1"/>
  <c r="A2617" i="1"/>
  <c r="E2616" i="1"/>
  <c r="C2616" i="1"/>
  <c r="D2616" i="1" s="1"/>
  <c r="B2616" i="1"/>
  <c r="A2616" i="1"/>
  <c r="E2615" i="1"/>
  <c r="C2615" i="1"/>
  <c r="D2615" i="1" s="1"/>
  <c r="B2615" i="1"/>
  <c r="A2615" i="1"/>
  <c r="E2614" i="1"/>
  <c r="C2614" i="1"/>
  <c r="D2614" i="1" s="1"/>
  <c r="B2614" i="1"/>
  <c r="A2614" i="1"/>
  <c r="E2613" i="1"/>
  <c r="C2613" i="1"/>
  <c r="D2613" i="1" s="1"/>
  <c r="B2613" i="1"/>
  <c r="A2613" i="1"/>
  <c r="E2612" i="1"/>
  <c r="C2612" i="1"/>
  <c r="D2612" i="1" s="1"/>
  <c r="B2612" i="1"/>
  <c r="A2612" i="1"/>
  <c r="E2611" i="1"/>
  <c r="C2611" i="1"/>
  <c r="D2611" i="1" s="1"/>
  <c r="B2611" i="1"/>
  <c r="A2611" i="1"/>
  <c r="E2610" i="1"/>
  <c r="C2610" i="1"/>
  <c r="D2610" i="1" s="1"/>
  <c r="B2610" i="1"/>
  <c r="A2610" i="1"/>
  <c r="E2609" i="1"/>
  <c r="C2609" i="1"/>
  <c r="D2609" i="1" s="1"/>
  <c r="B2609" i="1"/>
  <c r="A2609" i="1"/>
  <c r="E2608" i="1"/>
  <c r="C2608" i="1"/>
  <c r="D2608" i="1" s="1"/>
  <c r="B2608" i="1"/>
  <c r="A2608" i="1"/>
  <c r="E2607" i="1"/>
  <c r="C2607" i="1"/>
  <c r="D2607" i="1" s="1"/>
  <c r="B2607" i="1"/>
  <c r="A2607" i="1"/>
  <c r="E2606" i="1"/>
  <c r="C2606" i="1"/>
  <c r="D2606" i="1" s="1"/>
  <c r="B2606" i="1"/>
  <c r="A2606" i="1"/>
  <c r="E2605" i="1"/>
  <c r="C2605" i="1"/>
  <c r="D2605" i="1" s="1"/>
  <c r="B2605" i="1"/>
  <c r="A2605" i="1"/>
  <c r="E2604" i="1"/>
  <c r="C2604" i="1"/>
  <c r="D2604" i="1" s="1"/>
  <c r="B2604" i="1"/>
  <c r="A2604" i="1"/>
  <c r="E2603" i="1"/>
  <c r="C2603" i="1"/>
  <c r="D2603" i="1" s="1"/>
  <c r="B2603" i="1"/>
  <c r="A2603" i="1"/>
  <c r="E2602" i="1"/>
  <c r="A2602" i="1" s="1"/>
  <c r="C2602" i="1"/>
  <c r="D2602" i="1" s="1"/>
  <c r="B2602" i="1"/>
  <c r="E2601" i="1"/>
  <c r="C2601" i="1"/>
  <c r="D2601" i="1" s="1"/>
  <c r="B2601" i="1"/>
  <c r="A2601" i="1"/>
  <c r="O2600" i="1"/>
  <c r="E2600" i="1"/>
  <c r="A2600" i="1" s="1"/>
  <c r="C2600" i="1"/>
  <c r="D2600" i="1" s="1"/>
  <c r="B2600" i="1"/>
  <c r="O2599" i="1"/>
  <c r="E2599" i="1"/>
  <c r="C2599" i="1"/>
  <c r="D2599" i="1" s="1"/>
  <c r="B2599" i="1"/>
  <c r="A2599" i="1"/>
  <c r="O2598" i="1"/>
  <c r="E2598" i="1"/>
  <c r="A2598" i="1" s="1"/>
  <c r="C2598" i="1"/>
  <c r="D2598" i="1" s="1"/>
  <c r="B2598" i="1"/>
  <c r="O2597" i="1"/>
  <c r="E2597" i="1"/>
  <c r="A2597" i="1" s="1"/>
  <c r="C2597" i="1"/>
  <c r="D2597" i="1" s="1"/>
  <c r="B2597" i="1"/>
  <c r="O2596" i="1"/>
  <c r="E2596" i="1"/>
  <c r="A2596" i="1" s="1"/>
  <c r="C2596" i="1"/>
  <c r="D2596" i="1" s="1"/>
  <c r="B2596" i="1"/>
  <c r="E2595" i="1"/>
  <c r="A2595" i="1" s="1"/>
  <c r="C2595" i="1"/>
  <c r="D2595" i="1" s="1"/>
  <c r="B2595" i="1"/>
  <c r="E2594" i="1"/>
  <c r="A2594" i="1" s="1"/>
  <c r="C2594" i="1"/>
  <c r="D2594" i="1" s="1"/>
  <c r="B2594" i="1"/>
  <c r="E2593" i="1"/>
  <c r="A2593" i="1" s="1"/>
  <c r="C2593" i="1"/>
  <c r="D2593" i="1" s="1"/>
  <c r="B2593" i="1"/>
  <c r="E2592" i="1"/>
  <c r="C2592" i="1"/>
  <c r="D2592" i="1" s="1"/>
  <c r="B2592" i="1"/>
  <c r="A2592" i="1"/>
  <c r="O2591" i="1"/>
  <c r="E2591" i="1"/>
  <c r="C2591" i="1"/>
  <c r="D2591" i="1" s="1"/>
  <c r="B2591" i="1"/>
  <c r="A2591" i="1"/>
  <c r="O2590" i="1"/>
  <c r="E2590" i="1"/>
  <c r="A2590" i="1" s="1"/>
  <c r="C2590" i="1"/>
  <c r="D2590" i="1" s="1"/>
  <c r="B2590" i="1"/>
  <c r="E2589" i="1"/>
  <c r="A2589" i="1" s="1"/>
  <c r="C2589" i="1"/>
  <c r="D2589" i="1" s="1"/>
  <c r="B2589" i="1"/>
  <c r="E2588" i="1"/>
  <c r="A2588" i="1" s="1"/>
  <c r="C2588" i="1"/>
  <c r="D2588" i="1" s="1"/>
  <c r="B2588" i="1"/>
  <c r="O2587" i="1"/>
  <c r="E2587" i="1"/>
  <c r="A2587" i="1" s="1"/>
  <c r="C2587" i="1"/>
  <c r="D2587" i="1" s="1"/>
  <c r="B2587" i="1"/>
  <c r="O2586" i="1"/>
  <c r="E2586" i="1"/>
  <c r="A2586" i="1" s="1"/>
  <c r="C2586" i="1"/>
  <c r="D2586" i="1" s="1"/>
  <c r="B2586" i="1"/>
  <c r="O2585" i="1"/>
  <c r="E2585" i="1"/>
  <c r="A2585" i="1" s="1"/>
  <c r="C2585" i="1"/>
  <c r="D2585" i="1" s="1"/>
  <c r="B2585" i="1"/>
  <c r="E2584" i="1"/>
  <c r="C2584" i="1"/>
  <c r="D2584" i="1" s="1"/>
  <c r="B2584" i="1"/>
  <c r="A2584" i="1"/>
  <c r="E2583" i="1"/>
  <c r="C2583" i="1"/>
  <c r="D2583" i="1" s="1"/>
  <c r="B2583" i="1"/>
  <c r="A2583" i="1"/>
  <c r="O2582" i="1"/>
  <c r="E2582" i="1"/>
  <c r="A2582" i="1" s="1"/>
  <c r="C2582" i="1"/>
  <c r="D2582" i="1" s="1"/>
  <c r="B2582" i="1"/>
  <c r="E2581" i="1"/>
  <c r="C2581" i="1"/>
  <c r="D2581" i="1" s="1"/>
  <c r="B2581" i="1"/>
  <c r="A2581" i="1"/>
  <c r="O2580" i="1"/>
  <c r="E2580" i="1"/>
  <c r="A2580" i="1" s="1"/>
  <c r="C2580" i="1"/>
  <c r="D2580" i="1" s="1"/>
  <c r="B2580" i="1"/>
  <c r="E2579" i="1"/>
  <c r="C2579" i="1"/>
  <c r="D2579" i="1" s="1"/>
  <c r="B2579" i="1"/>
  <c r="A2579" i="1"/>
  <c r="O2578" i="1"/>
  <c r="E2578" i="1"/>
  <c r="A2578" i="1" s="1"/>
  <c r="C2578" i="1"/>
  <c r="D2578" i="1" s="1"/>
  <c r="B2578" i="1"/>
  <c r="O2577" i="1"/>
  <c r="E2577" i="1"/>
  <c r="A2577" i="1" s="1"/>
  <c r="C2577" i="1"/>
  <c r="D2577" i="1" s="1"/>
  <c r="B2577" i="1"/>
  <c r="O2576" i="1"/>
  <c r="E2576" i="1"/>
  <c r="A2576" i="1" s="1"/>
  <c r="C2576" i="1"/>
  <c r="D2576" i="1" s="1"/>
  <c r="B2576" i="1"/>
  <c r="E2575" i="1"/>
  <c r="C2575" i="1"/>
  <c r="D2575" i="1" s="1"/>
  <c r="B2575" i="1"/>
  <c r="A2575" i="1"/>
  <c r="E2574" i="1"/>
  <c r="C2574" i="1"/>
  <c r="D2574" i="1" s="1"/>
  <c r="B2574" i="1"/>
  <c r="A2574" i="1"/>
  <c r="E2573" i="1"/>
  <c r="C2573" i="1"/>
  <c r="D2573" i="1" s="1"/>
  <c r="B2573" i="1"/>
  <c r="A2573" i="1"/>
  <c r="E2572" i="1"/>
  <c r="C2572" i="1"/>
  <c r="D2572" i="1" s="1"/>
  <c r="B2572" i="1"/>
  <c r="A2572" i="1"/>
  <c r="E2571" i="1"/>
  <c r="C2571" i="1"/>
  <c r="D2571" i="1" s="1"/>
  <c r="B2571" i="1"/>
  <c r="A2571" i="1"/>
  <c r="E2570" i="1"/>
  <c r="C2570" i="1"/>
  <c r="D2570" i="1" s="1"/>
  <c r="B2570" i="1"/>
  <c r="A2570" i="1"/>
  <c r="O2569" i="1"/>
  <c r="E2569" i="1"/>
  <c r="C2569" i="1"/>
  <c r="D2569" i="1" s="1"/>
  <c r="B2569" i="1"/>
  <c r="A2569" i="1"/>
  <c r="O2568" i="1"/>
  <c r="E2568" i="1"/>
  <c r="C2568" i="1"/>
  <c r="D2568" i="1" s="1"/>
  <c r="B2568" i="1"/>
  <c r="A2568" i="1"/>
  <c r="E2567" i="1"/>
  <c r="C2567" i="1"/>
  <c r="D2567" i="1" s="1"/>
  <c r="B2567" i="1"/>
  <c r="A2567" i="1"/>
  <c r="E2566" i="1"/>
  <c r="C2566" i="1"/>
  <c r="D2566" i="1" s="1"/>
  <c r="B2566" i="1"/>
  <c r="A2566" i="1"/>
  <c r="E2565" i="1"/>
  <c r="C2565" i="1"/>
  <c r="D2565" i="1" s="1"/>
  <c r="B2565" i="1"/>
  <c r="A2565" i="1"/>
  <c r="E2564" i="1"/>
  <c r="C2564" i="1"/>
  <c r="D2564" i="1" s="1"/>
  <c r="B2564" i="1"/>
  <c r="A2564" i="1"/>
  <c r="E2563" i="1"/>
  <c r="C2563" i="1"/>
  <c r="D2563" i="1" s="1"/>
  <c r="B2563" i="1"/>
  <c r="A2563" i="1"/>
  <c r="E2562" i="1"/>
  <c r="C2562" i="1"/>
  <c r="D2562" i="1" s="1"/>
  <c r="B2562" i="1"/>
  <c r="A2562" i="1"/>
  <c r="E2561" i="1"/>
  <c r="C2561" i="1"/>
  <c r="D2561" i="1" s="1"/>
  <c r="B2561" i="1"/>
  <c r="A2561" i="1"/>
  <c r="E2560" i="1"/>
  <c r="C2560" i="1"/>
  <c r="D2560" i="1" s="1"/>
  <c r="B2560" i="1"/>
  <c r="A2560" i="1"/>
  <c r="E2559" i="1"/>
  <c r="C2559" i="1"/>
  <c r="D2559" i="1" s="1"/>
  <c r="B2559" i="1"/>
  <c r="A2559" i="1"/>
  <c r="E2558" i="1"/>
  <c r="C2558" i="1"/>
  <c r="D2558" i="1" s="1"/>
  <c r="B2558" i="1"/>
  <c r="A2558" i="1"/>
  <c r="E2557" i="1"/>
  <c r="C2557" i="1"/>
  <c r="D2557" i="1" s="1"/>
  <c r="B2557" i="1"/>
  <c r="A2557" i="1"/>
  <c r="E2556" i="1"/>
  <c r="C2556" i="1"/>
  <c r="D2556" i="1" s="1"/>
  <c r="B2556" i="1"/>
  <c r="A2556" i="1"/>
  <c r="E2555" i="1"/>
  <c r="C2555" i="1"/>
  <c r="D2555" i="1" s="1"/>
  <c r="B2555" i="1"/>
  <c r="A2555" i="1"/>
  <c r="E2554" i="1"/>
  <c r="C2554" i="1"/>
  <c r="D2554" i="1" s="1"/>
  <c r="B2554" i="1"/>
  <c r="A2554" i="1"/>
  <c r="E2553" i="1"/>
  <c r="C2553" i="1"/>
  <c r="D2553" i="1" s="1"/>
  <c r="B2553" i="1"/>
  <c r="A2553" i="1"/>
  <c r="E2552" i="1"/>
  <c r="A2552" i="1" s="1"/>
  <c r="C2552" i="1"/>
  <c r="D2552" i="1" s="1"/>
  <c r="B2552" i="1"/>
  <c r="E2551" i="1"/>
  <c r="A2551" i="1" s="1"/>
  <c r="C2551" i="1"/>
  <c r="D2551" i="1" s="1"/>
  <c r="B2551" i="1"/>
  <c r="E2550" i="1"/>
  <c r="A2550" i="1" s="1"/>
  <c r="C2550" i="1"/>
  <c r="D2550" i="1" s="1"/>
  <c r="B2550" i="1"/>
  <c r="E2549" i="1"/>
  <c r="C2549" i="1"/>
  <c r="D2549" i="1" s="1"/>
  <c r="B2549" i="1"/>
  <c r="A2549" i="1"/>
  <c r="E2548" i="1"/>
  <c r="C2548" i="1"/>
  <c r="D2548" i="1" s="1"/>
  <c r="B2548" i="1"/>
  <c r="A2548" i="1"/>
  <c r="E2547" i="1"/>
  <c r="C2547" i="1"/>
  <c r="D2547" i="1" s="1"/>
  <c r="B2547" i="1"/>
  <c r="A2547" i="1"/>
  <c r="E2546" i="1"/>
  <c r="C2546" i="1"/>
  <c r="D2546" i="1" s="1"/>
  <c r="B2546" i="1"/>
  <c r="A2546" i="1"/>
  <c r="E2545" i="1"/>
  <c r="C2545" i="1"/>
  <c r="D2545" i="1" s="1"/>
  <c r="B2545" i="1"/>
  <c r="A2545" i="1"/>
  <c r="E2544" i="1"/>
  <c r="A2544" i="1" s="1"/>
  <c r="C2544" i="1"/>
  <c r="D2544" i="1" s="1"/>
  <c r="B2544" i="1"/>
  <c r="E2543" i="1"/>
  <c r="A2543" i="1" s="1"/>
  <c r="C2543" i="1"/>
  <c r="D2543" i="1" s="1"/>
  <c r="B2543" i="1"/>
  <c r="E2542" i="1"/>
  <c r="C2542" i="1"/>
  <c r="D2542" i="1" s="1"/>
  <c r="B2542" i="1"/>
  <c r="A2542" i="1"/>
  <c r="E2541" i="1"/>
  <c r="C2541" i="1"/>
  <c r="D2541" i="1" s="1"/>
  <c r="B2541" i="1"/>
  <c r="A2541" i="1"/>
  <c r="E2540" i="1"/>
  <c r="A2540" i="1" s="1"/>
  <c r="C2540" i="1"/>
  <c r="D2540" i="1" s="1"/>
  <c r="B2540" i="1"/>
  <c r="E2539" i="1"/>
  <c r="C2539" i="1"/>
  <c r="D2539" i="1" s="1"/>
  <c r="B2539" i="1"/>
  <c r="A2539" i="1"/>
  <c r="E2538" i="1"/>
  <c r="C2538" i="1"/>
  <c r="D2538" i="1" s="1"/>
  <c r="B2538" i="1"/>
  <c r="A2538" i="1"/>
  <c r="E2537" i="1"/>
  <c r="C2537" i="1"/>
  <c r="D2537" i="1" s="1"/>
  <c r="B2537" i="1"/>
  <c r="A2537" i="1"/>
  <c r="E2536" i="1"/>
  <c r="C2536" i="1"/>
  <c r="D2536" i="1" s="1"/>
  <c r="B2536" i="1"/>
  <c r="A2536" i="1"/>
  <c r="E2535" i="1"/>
  <c r="C2535" i="1"/>
  <c r="D2535" i="1" s="1"/>
  <c r="B2535" i="1"/>
  <c r="A2535" i="1"/>
  <c r="E2534" i="1"/>
  <c r="C2534" i="1"/>
  <c r="D2534" i="1" s="1"/>
  <c r="B2534" i="1"/>
  <c r="A2534" i="1"/>
  <c r="E2533" i="1"/>
  <c r="C2533" i="1"/>
  <c r="D2533" i="1" s="1"/>
  <c r="B2533" i="1"/>
  <c r="A2533" i="1"/>
  <c r="E2532" i="1"/>
  <c r="C2532" i="1"/>
  <c r="D2532" i="1" s="1"/>
  <c r="B2532" i="1"/>
  <c r="A2532" i="1"/>
  <c r="E2531" i="1"/>
  <c r="C2531" i="1"/>
  <c r="D2531" i="1" s="1"/>
  <c r="B2531" i="1"/>
  <c r="A2531" i="1"/>
  <c r="E2530" i="1"/>
  <c r="C2530" i="1"/>
  <c r="D2530" i="1" s="1"/>
  <c r="B2530" i="1"/>
  <c r="A2530" i="1"/>
  <c r="E2529" i="1"/>
  <c r="C2529" i="1"/>
  <c r="D2529" i="1" s="1"/>
  <c r="B2529" i="1"/>
  <c r="A2529" i="1"/>
  <c r="E2528" i="1"/>
  <c r="C2528" i="1"/>
  <c r="D2528" i="1" s="1"/>
  <c r="B2528" i="1"/>
  <c r="A2528" i="1"/>
  <c r="E2527" i="1"/>
  <c r="C2527" i="1"/>
  <c r="D2527" i="1" s="1"/>
  <c r="B2527" i="1"/>
  <c r="A2527" i="1"/>
  <c r="E2526" i="1"/>
  <c r="C2526" i="1"/>
  <c r="D2526" i="1" s="1"/>
  <c r="B2526" i="1"/>
  <c r="A2526" i="1"/>
  <c r="E2525" i="1"/>
  <c r="C2525" i="1"/>
  <c r="D2525" i="1" s="1"/>
  <c r="B2525" i="1"/>
  <c r="A2525" i="1"/>
  <c r="E2524" i="1"/>
  <c r="C2524" i="1"/>
  <c r="D2524" i="1" s="1"/>
  <c r="B2524" i="1"/>
  <c r="A2524" i="1"/>
  <c r="E2523" i="1"/>
  <c r="C2523" i="1"/>
  <c r="D2523" i="1" s="1"/>
  <c r="B2523" i="1"/>
  <c r="A2523" i="1"/>
  <c r="E2522" i="1"/>
  <c r="C2522" i="1"/>
  <c r="D2522" i="1" s="1"/>
  <c r="B2522" i="1"/>
  <c r="A2522" i="1"/>
  <c r="E2521" i="1"/>
  <c r="C2521" i="1"/>
  <c r="D2521" i="1" s="1"/>
  <c r="B2521" i="1"/>
  <c r="A2521" i="1"/>
  <c r="E2520" i="1"/>
  <c r="C2520" i="1"/>
  <c r="D2520" i="1" s="1"/>
  <c r="B2520" i="1"/>
  <c r="A2520" i="1"/>
  <c r="E2519" i="1"/>
  <c r="C2519" i="1"/>
  <c r="D2519" i="1" s="1"/>
  <c r="B2519" i="1"/>
  <c r="E2518" i="1"/>
  <c r="C2518" i="1"/>
  <c r="D2518" i="1" s="1"/>
  <c r="B2518" i="1"/>
  <c r="A2518" i="1"/>
  <c r="E2517" i="1"/>
  <c r="C2517" i="1"/>
  <c r="D2517" i="1" s="1"/>
  <c r="B2517" i="1"/>
  <c r="A2517" i="1"/>
  <c r="E2516" i="1"/>
  <c r="A2516" i="1" s="1"/>
  <c r="C2516" i="1"/>
  <c r="D2516" i="1" s="1"/>
  <c r="B2516" i="1"/>
  <c r="E2515" i="1"/>
  <c r="C2515" i="1"/>
  <c r="D2515" i="1" s="1"/>
  <c r="B2515" i="1"/>
  <c r="A2515" i="1"/>
  <c r="E2514" i="1"/>
  <c r="C2514" i="1"/>
  <c r="D2514" i="1" s="1"/>
  <c r="B2514" i="1"/>
  <c r="A2514" i="1"/>
  <c r="E2513" i="1"/>
  <c r="C2513" i="1"/>
  <c r="D2513" i="1" s="1"/>
  <c r="B2513" i="1"/>
  <c r="A2513" i="1"/>
  <c r="E2512" i="1"/>
  <c r="C2512" i="1"/>
  <c r="D2512" i="1" s="1"/>
  <c r="B2512" i="1"/>
  <c r="A2512" i="1"/>
  <c r="E2511" i="1"/>
  <c r="C2511" i="1"/>
  <c r="D2511" i="1" s="1"/>
  <c r="B2511" i="1"/>
  <c r="A2511" i="1"/>
  <c r="E2510" i="1"/>
  <c r="C2510" i="1"/>
  <c r="D2510" i="1" s="1"/>
  <c r="B2510" i="1"/>
  <c r="A2510" i="1"/>
  <c r="E2509" i="1"/>
  <c r="C2509" i="1"/>
  <c r="D2509" i="1" s="1"/>
  <c r="B2509" i="1"/>
  <c r="A2509" i="1"/>
  <c r="E2508" i="1"/>
  <c r="C2508" i="1"/>
  <c r="D2508" i="1" s="1"/>
  <c r="B2508" i="1"/>
  <c r="A2508" i="1"/>
  <c r="E2507" i="1"/>
  <c r="C2507" i="1"/>
  <c r="D2507" i="1" s="1"/>
  <c r="B2507" i="1"/>
  <c r="A2507" i="1"/>
  <c r="E2506" i="1"/>
  <c r="C2506" i="1"/>
  <c r="D2506" i="1" s="1"/>
  <c r="B2506" i="1"/>
  <c r="A2506" i="1"/>
  <c r="E2505" i="1"/>
  <c r="C2505" i="1"/>
  <c r="D2505" i="1" s="1"/>
  <c r="B2505" i="1"/>
  <c r="A2505" i="1"/>
  <c r="E2504" i="1"/>
  <c r="C2504" i="1"/>
  <c r="D2504" i="1" s="1"/>
  <c r="B2504" i="1"/>
  <c r="A2504" i="1"/>
  <c r="E2503" i="1"/>
  <c r="C2503" i="1"/>
  <c r="D2503" i="1" s="1"/>
  <c r="B2503" i="1"/>
  <c r="A2503" i="1"/>
  <c r="E2502" i="1"/>
  <c r="A2502" i="1" s="1"/>
  <c r="C2502" i="1"/>
  <c r="D2502" i="1" s="1"/>
  <c r="B2502" i="1"/>
  <c r="E2501" i="1"/>
  <c r="C2501" i="1"/>
  <c r="D2501" i="1" s="1"/>
  <c r="B2501" i="1"/>
  <c r="E2500" i="1"/>
  <c r="C2500" i="1"/>
  <c r="D2500" i="1" s="1"/>
  <c r="B2500" i="1"/>
  <c r="A2500" i="1"/>
  <c r="E2499" i="1"/>
  <c r="C2499" i="1"/>
  <c r="D2499" i="1" s="1"/>
  <c r="B2499" i="1"/>
  <c r="A2499" i="1"/>
  <c r="E2498" i="1"/>
  <c r="C2498" i="1"/>
  <c r="D2498" i="1" s="1"/>
  <c r="B2498" i="1"/>
  <c r="A2498" i="1"/>
  <c r="E2497" i="1"/>
  <c r="C2497" i="1"/>
  <c r="D2497" i="1" s="1"/>
  <c r="B2497" i="1"/>
  <c r="A2497" i="1"/>
  <c r="E2496" i="1"/>
  <c r="C2496" i="1"/>
  <c r="D2496" i="1" s="1"/>
  <c r="B2496" i="1"/>
  <c r="A2496" i="1"/>
  <c r="E2495" i="1"/>
  <c r="C2495" i="1"/>
  <c r="D2495" i="1" s="1"/>
  <c r="B2495" i="1"/>
  <c r="A2495" i="1"/>
  <c r="E2494" i="1"/>
  <c r="C2494" i="1"/>
  <c r="D2494" i="1" s="1"/>
  <c r="B2494" i="1"/>
  <c r="A2494" i="1"/>
  <c r="E2493" i="1"/>
  <c r="C2493" i="1"/>
  <c r="D2493" i="1" s="1"/>
  <c r="B2493" i="1"/>
  <c r="E2492" i="1"/>
  <c r="C2492" i="1"/>
  <c r="D2492" i="1" s="1"/>
  <c r="B2492" i="1"/>
  <c r="A2492" i="1"/>
  <c r="E2491" i="1"/>
  <c r="C2491" i="1"/>
  <c r="D2491" i="1" s="1"/>
  <c r="B2491" i="1"/>
  <c r="A2491" i="1"/>
  <c r="E2490" i="1"/>
  <c r="C2490" i="1"/>
  <c r="D2490" i="1" s="1"/>
  <c r="B2490" i="1"/>
  <c r="A2490" i="1"/>
  <c r="E2489" i="1"/>
  <c r="C2489" i="1"/>
  <c r="D2489" i="1" s="1"/>
  <c r="B2489" i="1"/>
  <c r="A2489" i="1"/>
  <c r="E2488" i="1"/>
  <c r="C2488" i="1"/>
  <c r="D2488" i="1" s="1"/>
  <c r="B2488" i="1"/>
  <c r="E2487" i="1"/>
  <c r="C2487" i="1"/>
  <c r="D2487" i="1" s="1"/>
  <c r="B2487" i="1"/>
  <c r="E2486" i="1"/>
  <c r="A2486" i="1" s="1"/>
  <c r="C2486" i="1"/>
  <c r="D2486" i="1" s="1"/>
  <c r="B2486" i="1"/>
  <c r="E2485" i="1"/>
  <c r="C2485" i="1"/>
  <c r="D2485" i="1" s="1"/>
  <c r="B2485" i="1"/>
  <c r="A2485" i="1"/>
  <c r="E2484" i="1"/>
  <c r="C2484" i="1"/>
  <c r="D2484" i="1" s="1"/>
  <c r="B2484" i="1"/>
  <c r="A2484" i="1"/>
  <c r="E2483" i="1"/>
  <c r="C2483" i="1"/>
  <c r="D2483" i="1" s="1"/>
  <c r="B2483" i="1"/>
  <c r="A2483" i="1"/>
  <c r="E2482" i="1"/>
  <c r="C2482" i="1"/>
  <c r="D2482" i="1" s="1"/>
  <c r="B2482" i="1"/>
  <c r="A2482" i="1"/>
  <c r="E2481" i="1"/>
  <c r="C2481" i="1"/>
  <c r="D2481" i="1" s="1"/>
  <c r="B2481" i="1"/>
  <c r="A2481" i="1"/>
  <c r="E2480" i="1"/>
  <c r="C2480" i="1"/>
  <c r="D2480" i="1" s="1"/>
  <c r="B2480" i="1"/>
  <c r="A2480" i="1"/>
  <c r="E2479" i="1"/>
  <c r="C2479" i="1"/>
  <c r="D2479" i="1" s="1"/>
  <c r="B2479" i="1"/>
  <c r="A2479" i="1"/>
  <c r="E2478" i="1"/>
  <c r="C2478" i="1"/>
  <c r="D2478" i="1" s="1"/>
  <c r="B2478" i="1"/>
  <c r="A2478" i="1"/>
  <c r="E2477" i="1"/>
  <c r="C2477" i="1"/>
  <c r="D2477" i="1" s="1"/>
  <c r="B2477" i="1"/>
  <c r="A2477" i="1"/>
  <c r="E2476" i="1"/>
  <c r="C2476" i="1"/>
  <c r="D2476" i="1" s="1"/>
  <c r="B2476" i="1"/>
  <c r="A2476" i="1"/>
  <c r="E2475" i="1"/>
  <c r="C2475" i="1"/>
  <c r="D2475" i="1" s="1"/>
  <c r="B2475" i="1"/>
  <c r="A2475" i="1"/>
  <c r="E2474" i="1"/>
  <c r="C2474" i="1"/>
  <c r="D2474" i="1" s="1"/>
  <c r="B2474" i="1"/>
  <c r="A2474" i="1"/>
  <c r="E2473" i="1"/>
  <c r="C2473" i="1"/>
  <c r="D2473" i="1" s="1"/>
  <c r="B2473" i="1"/>
  <c r="A2473" i="1"/>
  <c r="E2472" i="1"/>
  <c r="C2472" i="1"/>
  <c r="D2472" i="1" s="1"/>
  <c r="B2472" i="1"/>
  <c r="A2472" i="1"/>
  <c r="E2471" i="1"/>
  <c r="C2471" i="1"/>
  <c r="D2471" i="1" s="1"/>
  <c r="B2471" i="1"/>
  <c r="A2471" i="1"/>
  <c r="E2470" i="1"/>
  <c r="C2470" i="1"/>
  <c r="D2470" i="1" s="1"/>
  <c r="B2470" i="1"/>
  <c r="A2470" i="1"/>
  <c r="E2469" i="1"/>
  <c r="C2469" i="1"/>
  <c r="D2469" i="1" s="1"/>
  <c r="B2469" i="1"/>
  <c r="A2469" i="1"/>
  <c r="E2468" i="1"/>
  <c r="C2468" i="1"/>
  <c r="D2468" i="1" s="1"/>
  <c r="B2468" i="1"/>
  <c r="A2468" i="1"/>
  <c r="E2467" i="1"/>
  <c r="C2467" i="1"/>
  <c r="D2467" i="1" s="1"/>
  <c r="B2467" i="1"/>
  <c r="A2467" i="1"/>
  <c r="E2466" i="1"/>
  <c r="C2466" i="1"/>
  <c r="D2466" i="1" s="1"/>
  <c r="B2466" i="1"/>
  <c r="A2466" i="1"/>
  <c r="E2465" i="1"/>
  <c r="C2465" i="1"/>
  <c r="D2465" i="1" s="1"/>
  <c r="B2465" i="1"/>
  <c r="A2465" i="1"/>
  <c r="E2464" i="1"/>
  <c r="C2464" i="1"/>
  <c r="D2464" i="1" s="1"/>
  <c r="B2464" i="1"/>
  <c r="A2464" i="1"/>
  <c r="E2463" i="1"/>
  <c r="C2463" i="1"/>
  <c r="D2463" i="1" s="1"/>
  <c r="B2463" i="1"/>
  <c r="A2463" i="1"/>
  <c r="E2462" i="1"/>
  <c r="C2462" i="1"/>
  <c r="D2462" i="1" s="1"/>
  <c r="B2462" i="1"/>
  <c r="A2462" i="1"/>
  <c r="E2461" i="1"/>
  <c r="C2461" i="1"/>
  <c r="D2461" i="1" s="1"/>
  <c r="B2461" i="1"/>
  <c r="A2461" i="1"/>
  <c r="E2460" i="1"/>
  <c r="C2460" i="1"/>
  <c r="D2460" i="1" s="1"/>
  <c r="B2460" i="1"/>
  <c r="A2460" i="1"/>
  <c r="E2459" i="1"/>
  <c r="C2459" i="1"/>
  <c r="D2459" i="1" s="1"/>
  <c r="B2459" i="1"/>
  <c r="A2459" i="1"/>
  <c r="E2458" i="1"/>
  <c r="C2458" i="1"/>
  <c r="D2458" i="1" s="1"/>
  <c r="B2458" i="1"/>
  <c r="A2458" i="1"/>
  <c r="E2457" i="1"/>
  <c r="C2457" i="1"/>
  <c r="D2457" i="1" s="1"/>
  <c r="B2457" i="1"/>
  <c r="A2457" i="1"/>
  <c r="E2456" i="1"/>
  <c r="C2456" i="1"/>
  <c r="D2456" i="1" s="1"/>
  <c r="B2456" i="1"/>
  <c r="A2456" i="1"/>
  <c r="E2455" i="1"/>
  <c r="C2455" i="1"/>
  <c r="D2455" i="1" s="1"/>
  <c r="B2455" i="1"/>
  <c r="A2455" i="1"/>
  <c r="E2454" i="1"/>
  <c r="C2454" i="1"/>
  <c r="D2454" i="1" s="1"/>
  <c r="B2454" i="1"/>
  <c r="A2454" i="1"/>
  <c r="E2453" i="1"/>
  <c r="C2453" i="1"/>
  <c r="D2453" i="1" s="1"/>
  <c r="B2453" i="1"/>
  <c r="A2453" i="1"/>
  <c r="E2452" i="1"/>
  <c r="C2452" i="1"/>
  <c r="D2452" i="1" s="1"/>
  <c r="B2452" i="1"/>
  <c r="A2452" i="1"/>
  <c r="E2451" i="1"/>
  <c r="C2451" i="1"/>
  <c r="D2451" i="1" s="1"/>
  <c r="B2451" i="1"/>
  <c r="A2451" i="1"/>
  <c r="E2450" i="1"/>
  <c r="C2450" i="1"/>
  <c r="D2450" i="1" s="1"/>
  <c r="B2450" i="1"/>
  <c r="A2450" i="1"/>
  <c r="E2449" i="1"/>
  <c r="C2449" i="1"/>
  <c r="D2449" i="1" s="1"/>
  <c r="B2449" i="1"/>
  <c r="A2449" i="1"/>
  <c r="E2448" i="1"/>
  <c r="C2448" i="1"/>
  <c r="D2448" i="1" s="1"/>
  <c r="B2448" i="1"/>
  <c r="A2448" i="1"/>
  <c r="E2447" i="1"/>
  <c r="C2447" i="1"/>
  <c r="D2447" i="1" s="1"/>
  <c r="B2447" i="1"/>
  <c r="A2447" i="1"/>
  <c r="E2446" i="1"/>
  <c r="C2446" i="1"/>
  <c r="D2446" i="1" s="1"/>
  <c r="B2446" i="1"/>
  <c r="A2446" i="1"/>
  <c r="E2445" i="1"/>
  <c r="C2445" i="1"/>
  <c r="D2445" i="1" s="1"/>
  <c r="B2445" i="1"/>
  <c r="A2445" i="1"/>
  <c r="E2444" i="1"/>
  <c r="C2444" i="1"/>
  <c r="D2444" i="1" s="1"/>
  <c r="B2444" i="1"/>
  <c r="A2444" i="1"/>
  <c r="E2443" i="1"/>
  <c r="C2443" i="1"/>
  <c r="D2443" i="1" s="1"/>
  <c r="B2443" i="1"/>
  <c r="A2443" i="1"/>
  <c r="E2442" i="1"/>
  <c r="C2442" i="1"/>
  <c r="D2442" i="1" s="1"/>
  <c r="B2442" i="1"/>
  <c r="A2442" i="1"/>
  <c r="E2441" i="1"/>
  <c r="C2441" i="1"/>
  <c r="D2441" i="1" s="1"/>
  <c r="B2441" i="1"/>
  <c r="A2441" i="1"/>
  <c r="E2440" i="1"/>
  <c r="C2440" i="1"/>
  <c r="D2440" i="1" s="1"/>
  <c r="B2440" i="1"/>
  <c r="A2440" i="1"/>
  <c r="E2439" i="1"/>
  <c r="C2439" i="1"/>
  <c r="D2439" i="1" s="1"/>
  <c r="B2439" i="1"/>
  <c r="A2439" i="1"/>
  <c r="E2438" i="1"/>
  <c r="C2438" i="1"/>
  <c r="D2438" i="1" s="1"/>
  <c r="B2438" i="1"/>
  <c r="A2438" i="1"/>
  <c r="E2437" i="1"/>
  <c r="C2437" i="1"/>
  <c r="D2437" i="1" s="1"/>
  <c r="B2437" i="1"/>
  <c r="A2437" i="1"/>
  <c r="E2436" i="1"/>
  <c r="C2436" i="1"/>
  <c r="D2436" i="1" s="1"/>
  <c r="B2436" i="1"/>
  <c r="A2436" i="1"/>
  <c r="E2435" i="1"/>
  <c r="C2435" i="1"/>
  <c r="D2435" i="1" s="1"/>
  <c r="B2435" i="1"/>
  <c r="A2435" i="1"/>
  <c r="E2434" i="1"/>
  <c r="C2434" i="1"/>
  <c r="D2434" i="1" s="1"/>
  <c r="B2434" i="1"/>
  <c r="A2434" i="1"/>
  <c r="E2433" i="1"/>
  <c r="C2433" i="1"/>
  <c r="D2433" i="1" s="1"/>
  <c r="B2433" i="1"/>
  <c r="A2433" i="1"/>
  <c r="E2432" i="1"/>
  <c r="C2432" i="1"/>
  <c r="D2432" i="1" s="1"/>
  <c r="B2432" i="1"/>
  <c r="A2432" i="1"/>
  <c r="E2431" i="1"/>
  <c r="C2431" i="1"/>
  <c r="D2431" i="1" s="1"/>
  <c r="B2431" i="1"/>
  <c r="A2431" i="1"/>
  <c r="E2430" i="1"/>
  <c r="C2430" i="1"/>
  <c r="D2430" i="1" s="1"/>
  <c r="B2430" i="1"/>
  <c r="A2430" i="1"/>
  <c r="E2429" i="1"/>
  <c r="C2429" i="1"/>
  <c r="D2429" i="1" s="1"/>
  <c r="B2429" i="1"/>
  <c r="A2429" i="1"/>
  <c r="E2428" i="1"/>
  <c r="C2428" i="1"/>
  <c r="D2428" i="1" s="1"/>
  <c r="B2428" i="1"/>
  <c r="A2428" i="1"/>
  <c r="E2427" i="1"/>
  <c r="C2427" i="1"/>
  <c r="D2427" i="1" s="1"/>
  <c r="B2427" i="1"/>
  <c r="A2427" i="1"/>
  <c r="E2426" i="1"/>
  <c r="C2426" i="1"/>
  <c r="D2426" i="1" s="1"/>
  <c r="B2426" i="1"/>
  <c r="A2426" i="1"/>
  <c r="E2425" i="1"/>
  <c r="C2425" i="1"/>
  <c r="D2425" i="1" s="1"/>
  <c r="B2425" i="1"/>
  <c r="A2425" i="1"/>
  <c r="E2424" i="1"/>
  <c r="C2424" i="1"/>
  <c r="D2424" i="1" s="1"/>
  <c r="B2424" i="1"/>
  <c r="A2424" i="1"/>
  <c r="E2423" i="1"/>
  <c r="C2423" i="1"/>
  <c r="D2423" i="1" s="1"/>
  <c r="B2423" i="1"/>
  <c r="A2423" i="1"/>
  <c r="E2422" i="1"/>
  <c r="C2422" i="1"/>
  <c r="D2422" i="1" s="1"/>
  <c r="B2422" i="1"/>
  <c r="A2422" i="1"/>
  <c r="E2421" i="1"/>
  <c r="C2421" i="1"/>
  <c r="D2421" i="1" s="1"/>
  <c r="B2421" i="1"/>
  <c r="A2421" i="1"/>
  <c r="E2420" i="1"/>
  <c r="C2420" i="1"/>
  <c r="D2420" i="1" s="1"/>
  <c r="B2420" i="1"/>
  <c r="A2420" i="1"/>
  <c r="E2419" i="1"/>
  <c r="C2419" i="1"/>
  <c r="D2419" i="1" s="1"/>
  <c r="B2419" i="1"/>
  <c r="A2419" i="1"/>
  <c r="E2418" i="1"/>
  <c r="C2418" i="1"/>
  <c r="D2418" i="1" s="1"/>
  <c r="B2418" i="1"/>
  <c r="A2418" i="1"/>
  <c r="E2417" i="1"/>
  <c r="C2417" i="1"/>
  <c r="D2417" i="1" s="1"/>
  <c r="B2417" i="1"/>
  <c r="A2417" i="1"/>
  <c r="E2416" i="1"/>
  <c r="C2416" i="1"/>
  <c r="D2416" i="1" s="1"/>
  <c r="B2416" i="1"/>
  <c r="A2416" i="1"/>
  <c r="E2415" i="1"/>
  <c r="C2415" i="1"/>
  <c r="D2415" i="1" s="1"/>
  <c r="B2415" i="1"/>
  <c r="A2415" i="1"/>
  <c r="E2414" i="1"/>
  <c r="C2414" i="1"/>
  <c r="D2414" i="1" s="1"/>
  <c r="B2414" i="1"/>
  <c r="A2414" i="1"/>
  <c r="E2413" i="1"/>
  <c r="C2413" i="1"/>
  <c r="D2413" i="1" s="1"/>
  <c r="B2413" i="1"/>
  <c r="A2413" i="1"/>
  <c r="E2412" i="1"/>
  <c r="C2412" i="1"/>
  <c r="D2412" i="1" s="1"/>
  <c r="B2412" i="1"/>
  <c r="A2412" i="1"/>
  <c r="E2411" i="1"/>
  <c r="C2411" i="1"/>
  <c r="D2411" i="1" s="1"/>
  <c r="B2411" i="1"/>
  <c r="A2411" i="1"/>
  <c r="E2410" i="1"/>
  <c r="C2410" i="1"/>
  <c r="D2410" i="1" s="1"/>
  <c r="B2410" i="1"/>
  <c r="A2410" i="1"/>
  <c r="E2409" i="1"/>
  <c r="C2409" i="1"/>
  <c r="D2409" i="1" s="1"/>
  <c r="B2409" i="1"/>
  <c r="A2409" i="1"/>
  <c r="E2408" i="1"/>
  <c r="C2408" i="1"/>
  <c r="D2408" i="1" s="1"/>
  <c r="B2408" i="1"/>
  <c r="A2408" i="1"/>
  <c r="E2407" i="1"/>
  <c r="C2407" i="1"/>
  <c r="D2407" i="1" s="1"/>
  <c r="B2407" i="1"/>
  <c r="A2407" i="1"/>
  <c r="E2406" i="1"/>
  <c r="C2406" i="1"/>
  <c r="D2406" i="1" s="1"/>
  <c r="B2406" i="1"/>
  <c r="A2406" i="1"/>
  <c r="E2405" i="1"/>
  <c r="C2405" i="1"/>
  <c r="D2405" i="1" s="1"/>
  <c r="B2405" i="1"/>
  <c r="A2405" i="1"/>
  <c r="E2404" i="1"/>
  <c r="C2404" i="1"/>
  <c r="D2404" i="1" s="1"/>
  <c r="B2404" i="1"/>
  <c r="A2404" i="1"/>
  <c r="E2403" i="1"/>
  <c r="C2403" i="1"/>
  <c r="D2403" i="1" s="1"/>
  <c r="B2403" i="1"/>
  <c r="A2403" i="1"/>
  <c r="E2402" i="1"/>
  <c r="C2402" i="1"/>
  <c r="D2402" i="1" s="1"/>
  <c r="B2402" i="1"/>
  <c r="A2402" i="1"/>
  <c r="E2401" i="1"/>
  <c r="C2401" i="1"/>
  <c r="D2401" i="1" s="1"/>
  <c r="B2401" i="1"/>
  <c r="A2401" i="1"/>
  <c r="E2400" i="1"/>
  <c r="C2400" i="1"/>
  <c r="D2400" i="1" s="1"/>
  <c r="B2400" i="1"/>
  <c r="A2400" i="1"/>
  <c r="E2399" i="1"/>
  <c r="C2399" i="1"/>
  <c r="D2399" i="1" s="1"/>
  <c r="B2399" i="1"/>
  <c r="A2399" i="1"/>
  <c r="E2398" i="1"/>
  <c r="C2398" i="1"/>
  <c r="D2398" i="1" s="1"/>
  <c r="B2398" i="1"/>
  <c r="A2398" i="1"/>
  <c r="E2397" i="1"/>
  <c r="C2397" i="1"/>
  <c r="D2397" i="1" s="1"/>
  <c r="B2397" i="1"/>
  <c r="A2397" i="1"/>
  <c r="E2396" i="1"/>
  <c r="C2396" i="1"/>
  <c r="D2396" i="1" s="1"/>
  <c r="B2396" i="1"/>
  <c r="A2396" i="1"/>
  <c r="E2395" i="1"/>
  <c r="C2395" i="1"/>
  <c r="D2395" i="1" s="1"/>
  <c r="B2395" i="1"/>
  <c r="A2395" i="1"/>
  <c r="E2394" i="1"/>
  <c r="C2394" i="1"/>
  <c r="D2394" i="1" s="1"/>
  <c r="B2394" i="1"/>
  <c r="A2394" i="1"/>
  <c r="E2393" i="1"/>
  <c r="C2393" i="1"/>
  <c r="D2393" i="1" s="1"/>
  <c r="B2393" i="1"/>
  <c r="A2393" i="1"/>
  <c r="E2392" i="1"/>
  <c r="C2392" i="1"/>
  <c r="D2392" i="1" s="1"/>
  <c r="B2392" i="1"/>
  <c r="A2392" i="1"/>
  <c r="E2391" i="1"/>
  <c r="C2391" i="1"/>
  <c r="D2391" i="1" s="1"/>
  <c r="B2391" i="1"/>
  <c r="A2391" i="1"/>
  <c r="E2390" i="1"/>
  <c r="C2390" i="1"/>
  <c r="D2390" i="1" s="1"/>
  <c r="B2390" i="1"/>
  <c r="A2390" i="1"/>
  <c r="E2389" i="1"/>
  <c r="C2389" i="1"/>
  <c r="D2389" i="1" s="1"/>
  <c r="B2389" i="1"/>
  <c r="A2389" i="1"/>
  <c r="E2388" i="1"/>
  <c r="C2388" i="1"/>
  <c r="D2388" i="1" s="1"/>
  <c r="B2388" i="1"/>
  <c r="A2388" i="1"/>
  <c r="E2387" i="1"/>
  <c r="C2387" i="1"/>
  <c r="D2387" i="1" s="1"/>
  <c r="B2387" i="1"/>
  <c r="A2387" i="1"/>
  <c r="E2386" i="1"/>
  <c r="C2386" i="1"/>
  <c r="D2386" i="1" s="1"/>
  <c r="B2386" i="1"/>
  <c r="A2386" i="1"/>
  <c r="E2385" i="1"/>
  <c r="C2385" i="1"/>
  <c r="D2385" i="1" s="1"/>
  <c r="B2385" i="1"/>
  <c r="A2385" i="1"/>
  <c r="E2384" i="1"/>
  <c r="C2384" i="1"/>
  <c r="D2384" i="1" s="1"/>
  <c r="B2384" i="1"/>
  <c r="A2384" i="1"/>
  <c r="O2383" i="1"/>
  <c r="E2383" i="1"/>
  <c r="A2383" i="1" s="1"/>
  <c r="C2383" i="1"/>
  <c r="D2383" i="1" s="1"/>
  <c r="B2383" i="1"/>
  <c r="E2382" i="1"/>
  <c r="A2382" i="1" s="1"/>
  <c r="C2382" i="1"/>
  <c r="D2382" i="1" s="1"/>
  <c r="B2382" i="1"/>
  <c r="E2381" i="1"/>
  <c r="C2381" i="1"/>
  <c r="D2381" i="1" s="1"/>
  <c r="B2381" i="1"/>
  <c r="A2381" i="1"/>
  <c r="O2380" i="1"/>
  <c r="E2380" i="1"/>
  <c r="A2380" i="1" s="1"/>
  <c r="C2380" i="1"/>
  <c r="D2380" i="1" s="1"/>
  <c r="B2380" i="1"/>
  <c r="E2379" i="1"/>
  <c r="C2379" i="1"/>
  <c r="D2379" i="1" s="1"/>
  <c r="B2379" i="1"/>
  <c r="A2379" i="1"/>
  <c r="E2378" i="1"/>
  <c r="C2378" i="1"/>
  <c r="D2378" i="1" s="1"/>
  <c r="B2378" i="1"/>
  <c r="A2378" i="1"/>
  <c r="O2377" i="1"/>
  <c r="E2377" i="1"/>
  <c r="A2377" i="1" s="1"/>
  <c r="C2377" i="1"/>
  <c r="D2377" i="1" s="1"/>
  <c r="B2377" i="1"/>
  <c r="E2376" i="1"/>
  <c r="C2376" i="1"/>
  <c r="D2376" i="1" s="1"/>
  <c r="B2376" i="1"/>
  <c r="A2376" i="1"/>
  <c r="O2375" i="1"/>
  <c r="E2375" i="1"/>
  <c r="A2375" i="1" s="1"/>
  <c r="C2375" i="1"/>
  <c r="D2375" i="1" s="1"/>
  <c r="B2375" i="1"/>
  <c r="E2374" i="1"/>
  <c r="C2374" i="1"/>
  <c r="D2374" i="1" s="1"/>
  <c r="B2374" i="1"/>
  <c r="A2374" i="1"/>
  <c r="E2373" i="1"/>
  <c r="C2373" i="1"/>
  <c r="D2373" i="1" s="1"/>
  <c r="B2373" i="1"/>
  <c r="A2373" i="1"/>
  <c r="O2372" i="1"/>
  <c r="E2372" i="1"/>
  <c r="A2372" i="1" s="1"/>
  <c r="C2372" i="1"/>
  <c r="D2372" i="1" s="1"/>
  <c r="B2372" i="1"/>
  <c r="O2371" i="1"/>
  <c r="E2371" i="1"/>
  <c r="A2371" i="1" s="1"/>
  <c r="C2371" i="1"/>
  <c r="D2371" i="1" s="1"/>
  <c r="B2371" i="1"/>
  <c r="E2370" i="1"/>
  <c r="C2370" i="1"/>
  <c r="D2370" i="1" s="1"/>
  <c r="B2370" i="1"/>
  <c r="A2370" i="1"/>
  <c r="E2369" i="1"/>
  <c r="C2369" i="1"/>
  <c r="D2369" i="1" s="1"/>
  <c r="B2369" i="1"/>
  <c r="A2369" i="1"/>
  <c r="O2368" i="1"/>
  <c r="E2368" i="1"/>
  <c r="A2368" i="1" s="1"/>
  <c r="C2368" i="1"/>
  <c r="D2368" i="1" s="1"/>
  <c r="B2368" i="1"/>
  <c r="O2367" i="1"/>
  <c r="E2367" i="1"/>
  <c r="A2367" i="1" s="1"/>
  <c r="C2367" i="1"/>
  <c r="D2367" i="1" s="1"/>
  <c r="B2367" i="1"/>
  <c r="E2366" i="1"/>
  <c r="C2366" i="1"/>
  <c r="D2366" i="1" s="1"/>
  <c r="B2366" i="1"/>
  <c r="A2366" i="1"/>
  <c r="O2365" i="1"/>
  <c r="E2365" i="1"/>
  <c r="A2365" i="1" s="1"/>
  <c r="C2365" i="1"/>
  <c r="D2365" i="1" s="1"/>
  <c r="B2365" i="1"/>
  <c r="O2364" i="1"/>
  <c r="E2364" i="1"/>
  <c r="C2364" i="1"/>
  <c r="D2364" i="1" s="1"/>
  <c r="B2364" i="1"/>
  <c r="A2364" i="1"/>
  <c r="E2363" i="1"/>
  <c r="C2363" i="1"/>
  <c r="D2363" i="1" s="1"/>
  <c r="B2363" i="1"/>
  <c r="A2363" i="1"/>
  <c r="O2362" i="1"/>
  <c r="E2362" i="1"/>
  <c r="A2362" i="1" s="1"/>
  <c r="C2362" i="1"/>
  <c r="D2362" i="1" s="1"/>
  <c r="B2362" i="1"/>
  <c r="O2361" i="1"/>
  <c r="E2361" i="1"/>
  <c r="A2361" i="1" s="1"/>
  <c r="C2361" i="1"/>
  <c r="D2361" i="1" s="1"/>
  <c r="B2361" i="1"/>
  <c r="E2360" i="1"/>
  <c r="C2360" i="1"/>
  <c r="D2360" i="1" s="1"/>
  <c r="B2360" i="1"/>
  <c r="A2360" i="1"/>
  <c r="O2359" i="1"/>
  <c r="E2359" i="1"/>
  <c r="A2359" i="1" s="1"/>
  <c r="C2359" i="1"/>
  <c r="D2359" i="1" s="1"/>
  <c r="B2359" i="1"/>
  <c r="E2358" i="1"/>
  <c r="C2358" i="1"/>
  <c r="D2358" i="1" s="1"/>
  <c r="B2358" i="1"/>
  <c r="A2358" i="1"/>
  <c r="O2357" i="1"/>
  <c r="E2357" i="1"/>
  <c r="A2357" i="1" s="1"/>
  <c r="C2357" i="1"/>
  <c r="D2357" i="1" s="1"/>
  <c r="B2357" i="1"/>
  <c r="O2356" i="1"/>
  <c r="E2356" i="1"/>
  <c r="A2356" i="1" s="1"/>
  <c r="C2356" i="1"/>
  <c r="D2356" i="1" s="1"/>
  <c r="B2356" i="1"/>
  <c r="E2355" i="1"/>
  <c r="C2355" i="1"/>
  <c r="D2355" i="1" s="1"/>
  <c r="B2355" i="1"/>
  <c r="A2355" i="1"/>
  <c r="O2354" i="1"/>
  <c r="E2354" i="1"/>
  <c r="A2354" i="1" s="1"/>
  <c r="C2354" i="1"/>
  <c r="D2354" i="1" s="1"/>
  <c r="B2354" i="1"/>
  <c r="E2353" i="1"/>
  <c r="C2353" i="1"/>
  <c r="D2353" i="1" s="1"/>
  <c r="B2353" i="1"/>
  <c r="A2353" i="1"/>
  <c r="O2352" i="1"/>
  <c r="E2352" i="1"/>
  <c r="A2352" i="1" s="1"/>
  <c r="C2352" i="1"/>
  <c r="D2352" i="1" s="1"/>
  <c r="B2352" i="1"/>
  <c r="E2351" i="1"/>
  <c r="C2351" i="1"/>
  <c r="D2351" i="1" s="1"/>
  <c r="B2351" i="1"/>
  <c r="A2351" i="1"/>
  <c r="O2350" i="1"/>
  <c r="E2350" i="1"/>
  <c r="A2350" i="1" s="1"/>
  <c r="C2350" i="1"/>
  <c r="D2350" i="1" s="1"/>
  <c r="B2350" i="1"/>
  <c r="E2349" i="1"/>
  <c r="C2349" i="1"/>
  <c r="D2349" i="1" s="1"/>
  <c r="B2349" i="1"/>
  <c r="A2349" i="1"/>
  <c r="E2348" i="1"/>
  <c r="C2348" i="1"/>
  <c r="D2348" i="1" s="1"/>
  <c r="B2348" i="1"/>
  <c r="A2348" i="1"/>
  <c r="E2347" i="1"/>
  <c r="C2347" i="1"/>
  <c r="D2347" i="1" s="1"/>
  <c r="B2347" i="1"/>
  <c r="A2347" i="1"/>
  <c r="E2346" i="1"/>
  <c r="C2346" i="1"/>
  <c r="D2346" i="1" s="1"/>
  <c r="B2346" i="1"/>
  <c r="A2346" i="1"/>
  <c r="O2345" i="1"/>
  <c r="E2345" i="1"/>
  <c r="A2345" i="1" s="1"/>
  <c r="C2345" i="1"/>
  <c r="D2345" i="1" s="1"/>
  <c r="B2345" i="1"/>
  <c r="O2344" i="1"/>
  <c r="E2344" i="1"/>
  <c r="A2344" i="1" s="1"/>
  <c r="C2344" i="1"/>
  <c r="D2344" i="1" s="1"/>
  <c r="B2344" i="1"/>
  <c r="O2343" i="1"/>
  <c r="E2343" i="1"/>
  <c r="A2343" i="1" s="1"/>
  <c r="C2343" i="1"/>
  <c r="D2343" i="1" s="1"/>
  <c r="B2343" i="1"/>
  <c r="O2342" i="1"/>
  <c r="E2342" i="1"/>
  <c r="A2342" i="1" s="1"/>
  <c r="C2342" i="1"/>
  <c r="D2342" i="1" s="1"/>
  <c r="B2342" i="1"/>
  <c r="O2341" i="1"/>
  <c r="E2341" i="1"/>
  <c r="A2341" i="1" s="1"/>
  <c r="C2341" i="1"/>
  <c r="D2341" i="1" s="1"/>
  <c r="B2341" i="1"/>
  <c r="O2340" i="1"/>
  <c r="E2340" i="1"/>
  <c r="C2340" i="1"/>
  <c r="D2340" i="1" s="1"/>
  <c r="B2340" i="1"/>
  <c r="A2340" i="1"/>
  <c r="E2339" i="1"/>
  <c r="C2339" i="1"/>
  <c r="D2339" i="1" s="1"/>
  <c r="B2339" i="1"/>
  <c r="A2339" i="1"/>
  <c r="E2338" i="1"/>
  <c r="C2338" i="1"/>
  <c r="D2338" i="1" s="1"/>
  <c r="B2338" i="1"/>
  <c r="A2338" i="1"/>
  <c r="O2337" i="1"/>
  <c r="E2337" i="1"/>
  <c r="A2337" i="1" s="1"/>
  <c r="C2337" i="1"/>
  <c r="D2337" i="1" s="1"/>
  <c r="B2337" i="1"/>
  <c r="O2336" i="1"/>
  <c r="E2336" i="1"/>
  <c r="A2336" i="1" s="1"/>
  <c r="C2336" i="1"/>
  <c r="D2336" i="1" s="1"/>
  <c r="B2336" i="1"/>
  <c r="O2335" i="1"/>
  <c r="E2335" i="1"/>
  <c r="A2335" i="1" s="1"/>
  <c r="C2335" i="1"/>
  <c r="D2335" i="1" s="1"/>
  <c r="B2335" i="1"/>
  <c r="O2334" i="1"/>
  <c r="E2334" i="1"/>
  <c r="A2334" i="1" s="1"/>
  <c r="C2334" i="1"/>
  <c r="D2334" i="1" s="1"/>
  <c r="B2334" i="1"/>
  <c r="O2333" i="1"/>
  <c r="E2333" i="1"/>
  <c r="A2333" i="1" s="1"/>
  <c r="C2333" i="1"/>
  <c r="D2333" i="1" s="1"/>
  <c r="B2333" i="1"/>
  <c r="E2332" i="1"/>
  <c r="C2332" i="1"/>
  <c r="D2332" i="1" s="1"/>
  <c r="B2332" i="1"/>
  <c r="A2332" i="1"/>
  <c r="O2331" i="1"/>
  <c r="E2331" i="1"/>
  <c r="A2331" i="1" s="1"/>
  <c r="C2331" i="1"/>
  <c r="D2331" i="1" s="1"/>
  <c r="B2331" i="1"/>
  <c r="E2330" i="1"/>
  <c r="C2330" i="1"/>
  <c r="D2330" i="1" s="1"/>
  <c r="B2330" i="1"/>
  <c r="A2330" i="1"/>
  <c r="O2329" i="1"/>
  <c r="E2329" i="1"/>
  <c r="A2329" i="1" s="1"/>
  <c r="C2329" i="1"/>
  <c r="D2329" i="1" s="1"/>
  <c r="B2329" i="1"/>
  <c r="O2328" i="1"/>
  <c r="E2328" i="1"/>
  <c r="A2328" i="1" s="1"/>
  <c r="C2328" i="1"/>
  <c r="D2328" i="1" s="1"/>
  <c r="B2328" i="1"/>
  <c r="O2327" i="1"/>
  <c r="E2327" i="1"/>
  <c r="A2327" i="1" s="1"/>
  <c r="C2327" i="1"/>
  <c r="D2327" i="1" s="1"/>
  <c r="B2327" i="1"/>
  <c r="O2326" i="1"/>
  <c r="E2326" i="1"/>
  <c r="A2326" i="1" s="1"/>
  <c r="C2326" i="1"/>
  <c r="D2326" i="1" s="1"/>
  <c r="B2326" i="1"/>
  <c r="O2325" i="1"/>
  <c r="E2325" i="1"/>
  <c r="A2325" i="1" s="1"/>
  <c r="C2325" i="1"/>
  <c r="D2325" i="1" s="1"/>
  <c r="B2325" i="1"/>
  <c r="O2324" i="1"/>
  <c r="E2324" i="1"/>
  <c r="C2324" i="1"/>
  <c r="D2324" i="1" s="1"/>
  <c r="B2324" i="1"/>
  <c r="A2324" i="1"/>
  <c r="E2323" i="1"/>
  <c r="C2323" i="1"/>
  <c r="D2323" i="1" s="1"/>
  <c r="B2323" i="1"/>
  <c r="A2323" i="1"/>
  <c r="O2322" i="1"/>
  <c r="E2322" i="1"/>
  <c r="A2322" i="1" s="1"/>
  <c r="C2322" i="1"/>
  <c r="D2322" i="1" s="1"/>
  <c r="B2322" i="1"/>
  <c r="E2321" i="1"/>
  <c r="A2321" i="1" s="1"/>
  <c r="C2321" i="1"/>
  <c r="D2321" i="1" s="1"/>
  <c r="B2321" i="1"/>
  <c r="O2320" i="1"/>
  <c r="E2320" i="1"/>
  <c r="C2320" i="1"/>
  <c r="D2320" i="1" s="1"/>
  <c r="B2320" i="1"/>
  <c r="A2320" i="1"/>
  <c r="E2319" i="1"/>
  <c r="C2319" i="1"/>
  <c r="D2319" i="1" s="1"/>
  <c r="B2319" i="1"/>
  <c r="A2319" i="1"/>
  <c r="E2318" i="1"/>
  <c r="C2318" i="1"/>
  <c r="D2318" i="1" s="1"/>
  <c r="B2318" i="1"/>
  <c r="A2318" i="1"/>
  <c r="E2317" i="1"/>
  <c r="C2317" i="1"/>
  <c r="D2317" i="1" s="1"/>
  <c r="B2317" i="1"/>
  <c r="A2317" i="1"/>
  <c r="E2316" i="1"/>
  <c r="A2316" i="1" s="1"/>
  <c r="C2316" i="1"/>
  <c r="D2316" i="1" s="1"/>
  <c r="B2316" i="1"/>
  <c r="E2315" i="1"/>
  <c r="C2315" i="1"/>
  <c r="D2315" i="1" s="1"/>
  <c r="B2315" i="1"/>
  <c r="A2315" i="1"/>
  <c r="O2314" i="1"/>
  <c r="E2314" i="1"/>
  <c r="A2314" i="1" s="1"/>
  <c r="C2314" i="1"/>
  <c r="D2314" i="1" s="1"/>
  <c r="B2314" i="1"/>
  <c r="E2313" i="1"/>
  <c r="C2313" i="1"/>
  <c r="D2313" i="1" s="1"/>
  <c r="B2313" i="1"/>
  <c r="A2313" i="1"/>
  <c r="O2312" i="1"/>
  <c r="E2312" i="1"/>
  <c r="A2312" i="1" s="1"/>
  <c r="C2312" i="1"/>
  <c r="D2312" i="1" s="1"/>
  <c r="B2312" i="1"/>
  <c r="E2311" i="1"/>
  <c r="C2311" i="1"/>
  <c r="D2311" i="1" s="1"/>
  <c r="B2311" i="1"/>
  <c r="A2311" i="1"/>
  <c r="E2310" i="1"/>
  <c r="C2310" i="1"/>
  <c r="D2310" i="1" s="1"/>
  <c r="B2310" i="1"/>
  <c r="A2310" i="1"/>
  <c r="O2309" i="1"/>
  <c r="E2309" i="1"/>
  <c r="A2309" i="1" s="1"/>
  <c r="C2309" i="1"/>
  <c r="D2309" i="1" s="1"/>
  <c r="B2309" i="1"/>
  <c r="E2308" i="1"/>
  <c r="C2308" i="1"/>
  <c r="D2308" i="1" s="1"/>
  <c r="B2308" i="1"/>
  <c r="A2308" i="1"/>
  <c r="O2307" i="1"/>
  <c r="E2307" i="1"/>
  <c r="A2307" i="1" s="1"/>
  <c r="C2307" i="1"/>
  <c r="D2307" i="1" s="1"/>
  <c r="B2307" i="1"/>
  <c r="O2306" i="1"/>
  <c r="E2306" i="1"/>
  <c r="A2306" i="1" s="1"/>
  <c r="C2306" i="1"/>
  <c r="D2306" i="1" s="1"/>
  <c r="B2306" i="1"/>
  <c r="E2305" i="1"/>
  <c r="C2305" i="1"/>
  <c r="D2305" i="1" s="1"/>
  <c r="B2305" i="1"/>
  <c r="A2305" i="1"/>
  <c r="E2304" i="1"/>
  <c r="C2304" i="1"/>
  <c r="D2304" i="1" s="1"/>
  <c r="B2304" i="1"/>
  <c r="A2304" i="1"/>
  <c r="E2303" i="1"/>
  <c r="C2303" i="1"/>
  <c r="D2303" i="1" s="1"/>
  <c r="B2303" i="1"/>
  <c r="A2303" i="1"/>
  <c r="E2302" i="1"/>
  <c r="C2302" i="1"/>
  <c r="D2302" i="1" s="1"/>
  <c r="B2302" i="1"/>
  <c r="A2302" i="1"/>
  <c r="E2301" i="1"/>
  <c r="C2301" i="1"/>
  <c r="D2301" i="1" s="1"/>
  <c r="B2301" i="1"/>
  <c r="A2301" i="1"/>
  <c r="E2300" i="1"/>
  <c r="C2300" i="1"/>
  <c r="D2300" i="1" s="1"/>
  <c r="B2300" i="1"/>
  <c r="A2300" i="1"/>
  <c r="E2299" i="1"/>
  <c r="C2299" i="1"/>
  <c r="D2299" i="1" s="1"/>
  <c r="B2299" i="1"/>
  <c r="A2299" i="1"/>
  <c r="E2298" i="1"/>
  <c r="C2298" i="1"/>
  <c r="D2298" i="1" s="1"/>
  <c r="B2298" i="1"/>
  <c r="A2298" i="1"/>
  <c r="E2297" i="1"/>
  <c r="C2297" i="1"/>
  <c r="D2297" i="1" s="1"/>
  <c r="B2297" i="1"/>
  <c r="A2297" i="1"/>
  <c r="E2296" i="1"/>
  <c r="C2296" i="1"/>
  <c r="D2296" i="1" s="1"/>
  <c r="B2296" i="1"/>
  <c r="A2296" i="1"/>
  <c r="E2295" i="1"/>
  <c r="C2295" i="1"/>
  <c r="D2295" i="1" s="1"/>
  <c r="B2295" i="1"/>
  <c r="E2294" i="1"/>
  <c r="C2294" i="1"/>
  <c r="D2294" i="1" s="1"/>
  <c r="B2294" i="1"/>
  <c r="A2294" i="1"/>
  <c r="E2293" i="1"/>
  <c r="C2293" i="1"/>
  <c r="D2293" i="1" s="1"/>
  <c r="B2293" i="1"/>
  <c r="A2293" i="1"/>
  <c r="E2292" i="1"/>
  <c r="C2292" i="1"/>
  <c r="D2292" i="1" s="1"/>
  <c r="B2292" i="1"/>
  <c r="E2291" i="1"/>
  <c r="A2291" i="1" s="1"/>
  <c r="C2291" i="1"/>
  <c r="D2291" i="1" s="1"/>
  <c r="B2291" i="1"/>
  <c r="E2290" i="1"/>
  <c r="C2290" i="1"/>
  <c r="D2290" i="1" s="1"/>
  <c r="B2290" i="1"/>
  <c r="A2290" i="1"/>
  <c r="E2289" i="1"/>
  <c r="C2289" i="1"/>
  <c r="D2289" i="1" s="1"/>
  <c r="B2289" i="1"/>
  <c r="A2289" i="1"/>
  <c r="E2288" i="1"/>
  <c r="C2288" i="1"/>
  <c r="D2288" i="1" s="1"/>
  <c r="B2288" i="1"/>
  <c r="A2288" i="1"/>
  <c r="E2287" i="1"/>
  <c r="C2287" i="1"/>
  <c r="D2287" i="1" s="1"/>
  <c r="B2287" i="1"/>
  <c r="A2287" i="1"/>
  <c r="E2286" i="1"/>
  <c r="C2286" i="1"/>
  <c r="D2286" i="1" s="1"/>
  <c r="B2286" i="1"/>
  <c r="A2286" i="1"/>
  <c r="E2285" i="1"/>
  <c r="C2285" i="1"/>
  <c r="D2285" i="1" s="1"/>
  <c r="B2285" i="1"/>
  <c r="A2285" i="1"/>
  <c r="E2284" i="1"/>
  <c r="C2284" i="1"/>
  <c r="D2284" i="1" s="1"/>
  <c r="B2284" i="1"/>
  <c r="A2284" i="1"/>
  <c r="E2283" i="1"/>
  <c r="C2283" i="1"/>
  <c r="D2283" i="1" s="1"/>
  <c r="B2283" i="1"/>
  <c r="A2283" i="1"/>
  <c r="E2282" i="1"/>
  <c r="C2282" i="1"/>
  <c r="D2282" i="1" s="1"/>
  <c r="B2282" i="1"/>
  <c r="A2282" i="1"/>
  <c r="E2281" i="1"/>
  <c r="C2281" i="1"/>
  <c r="D2281" i="1" s="1"/>
  <c r="B2281" i="1"/>
  <c r="A2281" i="1"/>
  <c r="E2280" i="1"/>
  <c r="C2280" i="1"/>
  <c r="D2280" i="1" s="1"/>
  <c r="B2280" i="1"/>
  <c r="A2280" i="1"/>
  <c r="E2279" i="1"/>
  <c r="C2279" i="1"/>
  <c r="D2279" i="1" s="1"/>
  <c r="B2279" i="1"/>
  <c r="A2279" i="1"/>
  <c r="E2278" i="1"/>
  <c r="C2278" i="1"/>
  <c r="D2278" i="1" s="1"/>
  <c r="B2278" i="1"/>
  <c r="A2278" i="1"/>
  <c r="E2277" i="1"/>
  <c r="C2277" i="1"/>
  <c r="D2277" i="1" s="1"/>
  <c r="B2277" i="1"/>
  <c r="A2277" i="1"/>
  <c r="E2276" i="1"/>
  <c r="C2276" i="1"/>
  <c r="D2276" i="1" s="1"/>
  <c r="B2276" i="1"/>
  <c r="A2276" i="1"/>
  <c r="E2275" i="1"/>
  <c r="C2275" i="1"/>
  <c r="D2275" i="1" s="1"/>
  <c r="B2275" i="1"/>
  <c r="A2275" i="1"/>
  <c r="E2274" i="1"/>
  <c r="C2274" i="1"/>
  <c r="D2274" i="1" s="1"/>
  <c r="B2274" i="1"/>
  <c r="A2274" i="1"/>
  <c r="E2273" i="1"/>
  <c r="C2273" i="1"/>
  <c r="D2273" i="1" s="1"/>
  <c r="B2273" i="1"/>
  <c r="A2273" i="1"/>
  <c r="E2272" i="1"/>
  <c r="C2272" i="1"/>
  <c r="D2272" i="1" s="1"/>
  <c r="B2272" i="1"/>
  <c r="A2272" i="1"/>
  <c r="E2271" i="1"/>
  <c r="C2271" i="1"/>
  <c r="D2271" i="1" s="1"/>
  <c r="B2271" i="1"/>
  <c r="A2271" i="1"/>
  <c r="E2270" i="1"/>
  <c r="C2270" i="1"/>
  <c r="D2270" i="1" s="1"/>
  <c r="B2270" i="1"/>
  <c r="A2270" i="1"/>
  <c r="E2269" i="1"/>
  <c r="C2269" i="1"/>
  <c r="D2269" i="1" s="1"/>
  <c r="B2269" i="1"/>
  <c r="A2269" i="1"/>
  <c r="E2268" i="1"/>
  <c r="C2268" i="1"/>
  <c r="D2268" i="1" s="1"/>
  <c r="B2268" i="1"/>
  <c r="A2268" i="1"/>
  <c r="E2267" i="1"/>
  <c r="C2267" i="1"/>
  <c r="D2267" i="1" s="1"/>
  <c r="B2267" i="1"/>
  <c r="A2267" i="1"/>
  <c r="E2266" i="1"/>
  <c r="C2266" i="1"/>
  <c r="D2266" i="1" s="1"/>
  <c r="B2266" i="1"/>
  <c r="A2266" i="1"/>
  <c r="E2265" i="1"/>
  <c r="C2265" i="1"/>
  <c r="D2265" i="1" s="1"/>
  <c r="B2265" i="1"/>
  <c r="A2265" i="1"/>
  <c r="E2264" i="1"/>
  <c r="A2264" i="1" s="1"/>
  <c r="C2264" i="1"/>
  <c r="D2264" i="1" s="1"/>
  <c r="B2264" i="1"/>
  <c r="E2263" i="1"/>
  <c r="C2263" i="1"/>
  <c r="D2263" i="1" s="1"/>
  <c r="B2263" i="1"/>
  <c r="A2263" i="1"/>
  <c r="E2262" i="1"/>
  <c r="A2262" i="1" s="1"/>
  <c r="C2262" i="1"/>
  <c r="D2262" i="1" s="1"/>
  <c r="B2262" i="1"/>
  <c r="E2261" i="1"/>
  <c r="C2261" i="1"/>
  <c r="D2261" i="1" s="1"/>
  <c r="B2261" i="1"/>
  <c r="A2261" i="1"/>
  <c r="E2260" i="1"/>
  <c r="C2260" i="1"/>
  <c r="D2260" i="1" s="1"/>
  <c r="B2260" i="1"/>
  <c r="A2260" i="1"/>
  <c r="E2259" i="1"/>
  <c r="C2259" i="1"/>
  <c r="D2259" i="1" s="1"/>
  <c r="B2259" i="1"/>
  <c r="A2259" i="1"/>
  <c r="E2258" i="1"/>
  <c r="C2258" i="1"/>
  <c r="D2258" i="1" s="1"/>
  <c r="B2258" i="1"/>
  <c r="A2258" i="1"/>
  <c r="E2257" i="1"/>
  <c r="C2257" i="1"/>
  <c r="D2257" i="1" s="1"/>
  <c r="B2257" i="1"/>
  <c r="E2256" i="1"/>
  <c r="C2256" i="1"/>
  <c r="D2256" i="1" s="1"/>
  <c r="B2256" i="1"/>
  <c r="A2256" i="1"/>
  <c r="E2255" i="1"/>
  <c r="C2255" i="1"/>
  <c r="D2255" i="1" s="1"/>
  <c r="B2255" i="1"/>
  <c r="A2255" i="1"/>
  <c r="E2254" i="1"/>
  <c r="A2254" i="1" s="1"/>
  <c r="C2254" i="1"/>
  <c r="D2254" i="1" s="1"/>
  <c r="B2254" i="1"/>
  <c r="E2253" i="1"/>
  <c r="C2253" i="1"/>
  <c r="D2253" i="1" s="1"/>
  <c r="B2253" i="1"/>
  <c r="A2253" i="1"/>
  <c r="E2252" i="1"/>
  <c r="A2252" i="1" s="1"/>
  <c r="C2252" i="1"/>
  <c r="D2252" i="1" s="1"/>
  <c r="B2252" i="1"/>
  <c r="E2251" i="1"/>
  <c r="C2251" i="1"/>
  <c r="D2251" i="1" s="1"/>
  <c r="B2251" i="1"/>
  <c r="A2251" i="1"/>
  <c r="E2250" i="1"/>
  <c r="C2250" i="1"/>
  <c r="D2250" i="1" s="1"/>
  <c r="B2250" i="1"/>
  <c r="A2250" i="1"/>
  <c r="E2249" i="1"/>
  <c r="C2249" i="1"/>
  <c r="D2249" i="1" s="1"/>
  <c r="B2249" i="1"/>
  <c r="A2249" i="1"/>
  <c r="E2248" i="1"/>
  <c r="C2248" i="1"/>
  <c r="D2248" i="1" s="1"/>
  <c r="B2248" i="1"/>
  <c r="A2248" i="1"/>
  <c r="E2247" i="1"/>
  <c r="C2247" i="1"/>
  <c r="D2247" i="1" s="1"/>
  <c r="B2247" i="1"/>
  <c r="A2247" i="1"/>
  <c r="E2246" i="1"/>
  <c r="C2246" i="1"/>
  <c r="D2246" i="1" s="1"/>
  <c r="B2246" i="1"/>
  <c r="A2246" i="1"/>
  <c r="E2245" i="1"/>
  <c r="A2245" i="1" s="1"/>
  <c r="C2245" i="1"/>
  <c r="D2245" i="1" s="1"/>
  <c r="B2245" i="1"/>
  <c r="E2244" i="1"/>
  <c r="C2244" i="1"/>
  <c r="D2244" i="1" s="1"/>
  <c r="B2244" i="1"/>
  <c r="E2243" i="1"/>
  <c r="C2243" i="1"/>
  <c r="D2243" i="1" s="1"/>
  <c r="B2243" i="1"/>
  <c r="A2243" i="1"/>
  <c r="E2242" i="1"/>
  <c r="C2242" i="1"/>
  <c r="D2242" i="1" s="1"/>
  <c r="B2242" i="1"/>
  <c r="A2242" i="1"/>
  <c r="E2241" i="1"/>
  <c r="C2241" i="1"/>
  <c r="D2241" i="1" s="1"/>
  <c r="B2241" i="1"/>
  <c r="A2241" i="1"/>
  <c r="E2240" i="1"/>
  <c r="C2240" i="1"/>
  <c r="D2240" i="1" s="1"/>
  <c r="B2240" i="1"/>
  <c r="A2240" i="1"/>
  <c r="E2239" i="1"/>
  <c r="C2239" i="1"/>
  <c r="D2239" i="1" s="1"/>
  <c r="B2239" i="1"/>
  <c r="A2239" i="1"/>
  <c r="E2238" i="1"/>
  <c r="A2238" i="1" s="1"/>
  <c r="C2238" i="1"/>
  <c r="D2238" i="1" s="1"/>
  <c r="B2238" i="1"/>
  <c r="E2237" i="1"/>
  <c r="C2237" i="1"/>
  <c r="D2237" i="1" s="1"/>
  <c r="B2237" i="1"/>
  <c r="E2236" i="1"/>
  <c r="C2236" i="1"/>
  <c r="D2236" i="1" s="1"/>
  <c r="B2236" i="1"/>
  <c r="A2236" i="1"/>
  <c r="E2235" i="1"/>
  <c r="C2235" i="1"/>
  <c r="D2235" i="1" s="1"/>
  <c r="B2235" i="1"/>
  <c r="A2235" i="1"/>
  <c r="E2234" i="1"/>
  <c r="C2234" i="1"/>
  <c r="D2234" i="1" s="1"/>
  <c r="B2234" i="1"/>
  <c r="A2234" i="1"/>
  <c r="E2233" i="1"/>
  <c r="C2233" i="1"/>
  <c r="D2233" i="1" s="1"/>
  <c r="B2233" i="1"/>
  <c r="E2232" i="1"/>
  <c r="C2232" i="1"/>
  <c r="D2232" i="1" s="1"/>
  <c r="B2232" i="1"/>
  <c r="A2232" i="1"/>
  <c r="E2231" i="1"/>
  <c r="C2231" i="1"/>
  <c r="D2231" i="1" s="1"/>
  <c r="B2231" i="1"/>
  <c r="A2231" i="1"/>
  <c r="E2230" i="1"/>
  <c r="C2230" i="1"/>
  <c r="D2230" i="1" s="1"/>
  <c r="B2230" i="1"/>
  <c r="A2230" i="1"/>
  <c r="E2229" i="1"/>
  <c r="C2229" i="1"/>
  <c r="D2229" i="1" s="1"/>
  <c r="B2229" i="1"/>
  <c r="A2229" i="1"/>
  <c r="E2228" i="1"/>
  <c r="C2228" i="1"/>
  <c r="D2228" i="1" s="1"/>
  <c r="B2228" i="1"/>
  <c r="A2228" i="1"/>
  <c r="E2227" i="1"/>
  <c r="C2227" i="1"/>
  <c r="D2227" i="1" s="1"/>
  <c r="B2227" i="1"/>
  <c r="A2227" i="1"/>
  <c r="E2226" i="1"/>
  <c r="A2226" i="1" s="1"/>
  <c r="C2226" i="1"/>
  <c r="D2226" i="1" s="1"/>
  <c r="B2226" i="1"/>
  <c r="E2225" i="1"/>
  <c r="C2225" i="1"/>
  <c r="D2225" i="1" s="1"/>
  <c r="B2225" i="1"/>
  <c r="A2225" i="1"/>
  <c r="E2224" i="1"/>
  <c r="C2224" i="1"/>
  <c r="D2224" i="1" s="1"/>
  <c r="B2224" i="1"/>
  <c r="A2224" i="1"/>
  <c r="E2223" i="1"/>
  <c r="C2223" i="1"/>
  <c r="D2223" i="1" s="1"/>
  <c r="B2223" i="1"/>
  <c r="E2222" i="1"/>
  <c r="C2222" i="1"/>
  <c r="D2222" i="1" s="1"/>
  <c r="B2222" i="1"/>
  <c r="E2221" i="1"/>
  <c r="A2221" i="1" s="1"/>
  <c r="C2221" i="1"/>
  <c r="D2221" i="1" s="1"/>
  <c r="B2221" i="1"/>
  <c r="E2220" i="1"/>
  <c r="C2220" i="1"/>
  <c r="D2220" i="1" s="1"/>
  <c r="B2220" i="1"/>
  <c r="A2220" i="1"/>
  <c r="E2219" i="1"/>
  <c r="C2219" i="1"/>
  <c r="D2219" i="1" s="1"/>
  <c r="B2219" i="1"/>
  <c r="A2219" i="1"/>
  <c r="E2218" i="1"/>
  <c r="C2218" i="1"/>
  <c r="D2218" i="1" s="1"/>
  <c r="B2218" i="1"/>
  <c r="A2218" i="1"/>
  <c r="E2217" i="1"/>
  <c r="C2217" i="1"/>
  <c r="D2217" i="1" s="1"/>
  <c r="B2217" i="1"/>
  <c r="A2217" i="1"/>
  <c r="E2216" i="1"/>
  <c r="C2216" i="1"/>
  <c r="D2216" i="1" s="1"/>
  <c r="B2216" i="1"/>
  <c r="A2216" i="1"/>
  <c r="E2215" i="1"/>
  <c r="A2215" i="1" s="1"/>
  <c r="C2215" i="1"/>
  <c r="D2215" i="1" s="1"/>
  <c r="B2215" i="1"/>
  <c r="E2214" i="1"/>
  <c r="A2214" i="1" s="1"/>
  <c r="C2214" i="1"/>
  <c r="D2214" i="1" s="1"/>
  <c r="B2214" i="1"/>
  <c r="E2213" i="1"/>
  <c r="C2213" i="1"/>
  <c r="D2213" i="1" s="1"/>
  <c r="B2213" i="1"/>
  <c r="A2213" i="1"/>
  <c r="E2212" i="1"/>
  <c r="C2212" i="1"/>
  <c r="D2212" i="1" s="1"/>
  <c r="B2212" i="1"/>
  <c r="A2212" i="1"/>
  <c r="E2211" i="1"/>
  <c r="C2211" i="1"/>
  <c r="D2211" i="1" s="1"/>
  <c r="B2211" i="1"/>
  <c r="A2211" i="1"/>
  <c r="E2210" i="1"/>
  <c r="C2210" i="1"/>
  <c r="D2210" i="1" s="1"/>
  <c r="B2210" i="1"/>
  <c r="A2210" i="1"/>
  <c r="E2209" i="1"/>
  <c r="C2209" i="1"/>
  <c r="D2209" i="1" s="1"/>
  <c r="B2209" i="1"/>
  <c r="A2209" i="1"/>
  <c r="E2208" i="1"/>
  <c r="C2208" i="1"/>
  <c r="D2208" i="1" s="1"/>
  <c r="B2208" i="1"/>
  <c r="A2208" i="1"/>
  <c r="E2207" i="1"/>
  <c r="C2207" i="1"/>
  <c r="D2207" i="1" s="1"/>
  <c r="B2207" i="1"/>
  <c r="A2207" i="1"/>
  <c r="E2206" i="1"/>
  <c r="C2206" i="1"/>
  <c r="D2206" i="1" s="1"/>
  <c r="B2206" i="1"/>
  <c r="A2206" i="1"/>
  <c r="E2205" i="1"/>
  <c r="C2205" i="1"/>
  <c r="D2205" i="1" s="1"/>
  <c r="B2205" i="1"/>
  <c r="A2205" i="1"/>
  <c r="E2204" i="1"/>
  <c r="C2204" i="1"/>
  <c r="D2204" i="1" s="1"/>
  <c r="B2204" i="1"/>
  <c r="A2204" i="1"/>
  <c r="E2203" i="1"/>
  <c r="C2203" i="1"/>
  <c r="D2203" i="1" s="1"/>
  <c r="B2203" i="1"/>
  <c r="A2203" i="1"/>
  <c r="E2202" i="1"/>
  <c r="C2202" i="1"/>
  <c r="D2202" i="1" s="1"/>
  <c r="B2202" i="1"/>
  <c r="A2202" i="1"/>
  <c r="E2201" i="1"/>
  <c r="C2201" i="1"/>
  <c r="D2201" i="1" s="1"/>
  <c r="B2201" i="1"/>
  <c r="A2201" i="1"/>
  <c r="E2200" i="1"/>
  <c r="C2200" i="1"/>
  <c r="D2200" i="1" s="1"/>
  <c r="B2200" i="1"/>
  <c r="E2199" i="1"/>
  <c r="C2199" i="1"/>
  <c r="D2199" i="1" s="1"/>
  <c r="B2199" i="1"/>
  <c r="A2199" i="1"/>
  <c r="E2198" i="1"/>
  <c r="C2198" i="1"/>
  <c r="D2198" i="1" s="1"/>
  <c r="B2198" i="1"/>
  <c r="A2198" i="1"/>
  <c r="E2197" i="1"/>
  <c r="C2197" i="1"/>
  <c r="D2197" i="1" s="1"/>
  <c r="B2197" i="1"/>
  <c r="A2197" i="1"/>
  <c r="E2196" i="1"/>
  <c r="C2196" i="1"/>
  <c r="D2196" i="1" s="1"/>
  <c r="B2196" i="1"/>
  <c r="E2195" i="1"/>
  <c r="C2195" i="1"/>
  <c r="D2195" i="1" s="1"/>
  <c r="B2195" i="1"/>
  <c r="A2195" i="1"/>
  <c r="E2194" i="1"/>
  <c r="C2194" i="1"/>
  <c r="D2194" i="1" s="1"/>
  <c r="B2194" i="1"/>
  <c r="A2194" i="1"/>
  <c r="E2193" i="1"/>
  <c r="C2193" i="1"/>
  <c r="D2193" i="1" s="1"/>
  <c r="B2193" i="1"/>
  <c r="A2193" i="1"/>
  <c r="E2192" i="1"/>
  <c r="C2192" i="1"/>
  <c r="D2192" i="1" s="1"/>
  <c r="B2192" i="1"/>
  <c r="A2192" i="1"/>
  <c r="E2191" i="1"/>
  <c r="A2191" i="1" s="1"/>
  <c r="C2191" i="1"/>
  <c r="D2191" i="1" s="1"/>
  <c r="B2191" i="1"/>
  <c r="E2190" i="1"/>
  <c r="A2190" i="1" s="1"/>
  <c r="C2190" i="1"/>
  <c r="D2190" i="1" s="1"/>
  <c r="B2190" i="1"/>
  <c r="E2189" i="1"/>
  <c r="C2189" i="1"/>
  <c r="D2189" i="1" s="1"/>
  <c r="B2189" i="1"/>
  <c r="E2188" i="1"/>
  <c r="A2188" i="1" s="1"/>
  <c r="C2188" i="1"/>
  <c r="D2188" i="1" s="1"/>
  <c r="B2188" i="1"/>
  <c r="E2187" i="1"/>
  <c r="C2187" i="1"/>
  <c r="D2187" i="1" s="1"/>
  <c r="B2187" i="1"/>
  <c r="E2186" i="1"/>
  <c r="C2186" i="1"/>
  <c r="D2186" i="1" s="1"/>
  <c r="B2186" i="1"/>
  <c r="A2186" i="1"/>
  <c r="E2185" i="1"/>
  <c r="C2185" i="1"/>
  <c r="D2185" i="1" s="1"/>
  <c r="B2185" i="1"/>
  <c r="A2185" i="1"/>
  <c r="E2184" i="1"/>
  <c r="C2184" i="1"/>
  <c r="D2184" i="1" s="1"/>
  <c r="B2184" i="1"/>
  <c r="A2184" i="1"/>
  <c r="E2183" i="1"/>
  <c r="C2183" i="1"/>
  <c r="D2183" i="1" s="1"/>
  <c r="B2183" i="1"/>
  <c r="E2182" i="1"/>
  <c r="C2182" i="1"/>
  <c r="D2182" i="1" s="1"/>
  <c r="B2182" i="1"/>
  <c r="A2182" i="1"/>
  <c r="E2181" i="1"/>
  <c r="C2181" i="1"/>
  <c r="D2181" i="1" s="1"/>
  <c r="B2181" i="1"/>
  <c r="A2181" i="1"/>
  <c r="E2180" i="1"/>
  <c r="C2180" i="1"/>
  <c r="D2180" i="1" s="1"/>
  <c r="B2180" i="1"/>
  <c r="A2180" i="1"/>
  <c r="E2179" i="1"/>
  <c r="C2179" i="1"/>
  <c r="D2179" i="1" s="1"/>
  <c r="B2179" i="1"/>
  <c r="A2179" i="1"/>
  <c r="E2178" i="1"/>
  <c r="A2178" i="1" s="1"/>
  <c r="C2178" i="1"/>
  <c r="D2178" i="1" s="1"/>
  <c r="B2178" i="1"/>
  <c r="E2177" i="1"/>
  <c r="C2177" i="1"/>
  <c r="D2177" i="1" s="1"/>
  <c r="B2177" i="1"/>
  <c r="A2177" i="1"/>
  <c r="E2176" i="1"/>
  <c r="C2176" i="1"/>
  <c r="D2176" i="1" s="1"/>
  <c r="B2176" i="1"/>
  <c r="A2176" i="1"/>
  <c r="E2175" i="1"/>
  <c r="C2175" i="1"/>
  <c r="D2175" i="1" s="1"/>
  <c r="B2175" i="1"/>
  <c r="A2175" i="1"/>
  <c r="E2174" i="1"/>
  <c r="C2174" i="1"/>
  <c r="D2174" i="1" s="1"/>
  <c r="B2174" i="1"/>
  <c r="A2174" i="1"/>
  <c r="E2173" i="1"/>
  <c r="C2173" i="1"/>
  <c r="D2173" i="1" s="1"/>
  <c r="B2173" i="1"/>
  <c r="A2173" i="1"/>
  <c r="E2172" i="1"/>
  <c r="C2172" i="1"/>
  <c r="D2172" i="1" s="1"/>
  <c r="B2172" i="1"/>
  <c r="E2171" i="1"/>
  <c r="C2171" i="1"/>
  <c r="D2171" i="1" s="1"/>
  <c r="B2171" i="1"/>
  <c r="A2171" i="1"/>
  <c r="E2170" i="1"/>
  <c r="C2170" i="1"/>
  <c r="D2170" i="1" s="1"/>
  <c r="B2170" i="1"/>
  <c r="A2170" i="1"/>
  <c r="E2169" i="1"/>
  <c r="C2169" i="1"/>
  <c r="D2169" i="1" s="1"/>
  <c r="B2169" i="1"/>
  <c r="A2169" i="1"/>
  <c r="E2168" i="1"/>
  <c r="C2168" i="1"/>
  <c r="D2168" i="1" s="1"/>
  <c r="B2168" i="1"/>
  <c r="A2168" i="1"/>
  <c r="E2167" i="1"/>
  <c r="C2167" i="1"/>
  <c r="D2167" i="1" s="1"/>
  <c r="B2167" i="1"/>
  <c r="A2167" i="1"/>
  <c r="E2166" i="1"/>
  <c r="C2166" i="1"/>
  <c r="D2166" i="1" s="1"/>
  <c r="B2166" i="1"/>
  <c r="A2166" i="1"/>
  <c r="E2165" i="1"/>
  <c r="C2165" i="1"/>
  <c r="D2165" i="1" s="1"/>
  <c r="B2165" i="1"/>
  <c r="A2165" i="1"/>
  <c r="E2164" i="1"/>
  <c r="C2164" i="1"/>
  <c r="D2164" i="1" s="1"/>
  <c r="B2164" i="1"/>
  <c r="A2164" i="1"/>
  <c r="E2163" i="1"/>
  <c r="C2163" i="1"/>
  <c r="D2163" i="1" s="1"/>
  <c r="B2163" i="1"/>
  <c r="A2163" i="1"/>
  <c r="E2162" i="1"/>
  <c r="C2162" i="1"/>
  <c r="D2162" i="1" s="1"/>
  <c r="B2162" i="1"/>
  <c r="E2161" i="1"/>
  <c r="C2161" i="1"/>
  <c r="D2161" i="1" s="1"/>
  <c r="B2161" i="1"/>
  <c r="A2161" i="1"/>
  <c r="E2160" i="1"/>
  <c r="C2160" i="1"/>
  <c r="D2160" i="1" s="1"/>
  <c r="B2160" i="1"/>
  <c r="A2160" i="1"/>
  <c r="E2159" i="1"/>
  <c r="C2159" i="1"/>
  <c r="D2159" i="1" s="1"/>
  <c r="B2159" i="1"/>
  <c r="E2158" i="1"/>
  <c r="A2158" i="1" s="1"/>
  <c r="C2158" i="1"/>
  <c r="D2158" i="1" s="1"/>
  <c r="B2158" i="1"/>
  <c r="E2157" i="1"/>
  <c r="C2157" i="1"/>
  <c r="D2157" i="1" s="1"/>
  <c r="B2157" i="1"/>
  <c r="A2157" i="1"/>
  <c r="E2156" i="1"/>
  <c r="A2156" i="1" s="1"/>
  <c r="C2156" i="1"/>
  <c r="D2156" i="1" s="1"/>
  <c r="B2156" i="1"/>
  <c r="E2155" i="1"/>
  <c r="C2155" i="1"/>
  <c r="D2155" i="1" s="1"/>
  <c r="B2155" i="1"/>
  <c r="A2155" i="1"/>
  <c r="E2154" i="1"/>
  <c r="C2154" i="1"/>
  <c r="D2154" i="1" s="1"/>
  <c r="B2154" i="1"/>
  <c r="A2154" i="1"/>
  <c r="E2153" i="1"/>
  <c r="C2153" i="1"/>
  <c r="D2153" i="1" s="1"/>
  <c r="B2153" i="1"/>
  <c r="A2153" i="1"/>
  <c r="E2152" i="1"/>
  <c r="C2152" i="1"/>
  <c r="D2152" i="1" s="1"/>
  <c r="B2152" i="1"/>
  <c r="A2152" i="1"/>
  <c r="O2151" i="1"/>
  <c r="E2151" i="1"/>
  <c r="A2151" i="1" s="1"/>
  <c r="C2151" i="1"/>
  <c r="D2151" i="1" s="1"/>
  <c r="B2151" i="1"/>
  <c r="E2150" i="1"/>
  <c r="C2150" i="1"/>
  <c r="D2150" i="1" s="1"/>
  <c r="B2150" i="1"/>
  <c r="A2150" i="1"/>
  <c r="E2149" i="1"/>
  <c r="C2149" i="1"/>
  <c r="D2149" i="1" s="1"/>
  <c r="B2149" i="1"/>
  <c r="A2149" i="1"/>
  <c r="O2148" i="1"/>
  <c r="E2148" i="1"/>
  <c r="A2148" i="1" s="1"/>
  <c r="C2148" i="1"/>
  <c r="D2148" i="1" s="1"/>
  <c r="B2148" i="1"/>
  <c r="E2147" i="1"/>
  <c r="C2147" i="1"/>
  <c r="D2147" i="1" s="1"/>
  <c r="B2147" i="1"/>
  <c r="A2147" i="1"/>
  <c r="E2146" i="1"/>
  <c r="C2146" i="1"/>
  <c r="D2146" i="1" s="1"/>
  <c r="B2146" i="1"/>
  <c r="A2146" i="1"/>
  <c r="O2145" i="1"/>
  <c r="E2145" i="1"/>
  <c r="A2145" i="1" s="1"/>
  <c r="C2145" i="1"/>
  <c r="D2145" i="1" s="1"/>
  <c r="B2145" i="1"/>
  <c r="O2144" i="1"/>
  <c r="E2144" i="1"/>
  <c r="A2144" i="1" s="1"/>
  <c r="C2144" i="1"/>
  <c r="D2144" i="1" s="1"/>
  <c r="B2144" i="1"/>
  <c r="E2143" i="1"/>
  <c r="A2143" i="1" s="1"/>
  <c r="C2143" i="1"/>
  <c r="D2143" i="1" s="1"/>
  <c r="B2143" i="1"/>
  <c r="E2142" i="1"/>
  <c r="C2142" i="1"/>
  <c r="D2142" i="1" s="1"/>
  <c r="B2142" i="1"/>
  <c r="A2142" i="1"/>
  <c r="E2141" i="1"/>
  <c r="C2141" i="1"/>
  <c r="D2141" i="1" s="1"/>
  <c r="B2141" i="1"/>
  <c r="A2141" i="1"/>
  <c r="E2140" i="1"/>
  <c r="C2140" i="1"/>
  <c r="D2140" i="1" s="1"/>
  <c r="B2140" i="1"/>
  <c r="A2140" i="1"/>
  <c r="E2139" i="1"/>
  <c r="A2139" i="1" s="1"/>
  <c r="C2139" i="1"/>
  <c r="D2139" i="1" s="1"/>
  <c r="B2139" i="1"/>
  <c r="E2138" i="1"/>
  <c r="C2138" i="1"/>
  <c r="D2138" i="1" s="1"/>
  <c r="B2138" i="1"/>
  <c r="A2138" i="1"/>
  <c r="E2137" i="1"/>
  <c r="C2137" i="1"/>
  <c r="D2137" i="1" s="1"/>
  <c r="B2137" i="1"/>
  <c r="A2137" i="1"/>
  <c r="E2136" i="1"/>
  <c r="C2136" i="1"/>
  <c r="D2136" i="1" s="1"/>
  <c r="B2136" i="1"/>
  <c r="A2136" i="1"/>
  <c r="O2135" i="1"/>
  <c r="E2135" i="1"/>
  <c r="A2135" i="1" s="1"/>
  <c r="C2135" i="1"/>
  <c r="D2135" i="1" s="1"/>
  <c r="B2135" i="1"/>
  <c r="O2134" i="1"/>
  <c r="E2134" i="1"/>
  <c r="A2134" i="1" s="1"/>
  <c r="C2134" i="1"/>
  <c r="D2134" i="1" s="1"/>
  <c r="B2134" i="1"/>
  <c r="O2133" i="1"/>
  <c r="E2133" i="1"/>
  <c r="A2133" i="1" s="1"/>
  <c r="C2133" i="1"/>
  <c r="D2133" i="1" s="1"/>
  <c r="B2133" i="1"/>
  <c r="O2132" i="1"/>
  <c r="E2132" i="1"/>
  <c r="A2132" i="1" s="1"/>
  <c r="C2132" i="1"/>
  <c r="D2132" i="1" s="1"/>
  <c r="B2132" i="1"/>
  <c r="E2131" i="1"/>
  <c r="C2131" i="1"/>
  <c r="D2131" i="1" s="1"/>
  <c r="B2131" i="1"/>
  <c r="A2131" i="1"/>
  <c r="E2130" i="1"/>
  <c r="C2130" i="1"/>
  <c r="D2130" i="1" s="1"/>
  <c r="B2130" i="1"/>
  <c r="A2130" i="1"/>
  <c r="E2129" i="1"/>
  <c r="C2129" i="1"/>
  <c r="D2129" i="1" s="1"/>
  <c r="B2129" i="1"/>
  <c r="A2129" i="1"/>
  <c r="E2128" i="1"/>
  <c r="C2128" i="1"/>
  <c r="D2128" i="1" s="1"/>
  <c r="B2128" i="1"/>
  <c r="A2128" i="1"/>
  <c r="E2127" i="1"/>
  <c r="C2127" i="1"/>
  <c r="D2127" i="1" s="1"/>
  <c r="B2127" i="1"/>
  <c r="A2127" i="1"/>
  <c r="O2126" i="1"/>
  <c r="E2126" i="1"/>
  <c r="A2126" i="1" s="1"/>
  <c r="C2126" i="1"/>
  <c r="D2126" i="1" s="1"/>
  <c r="B2126" i="1"/>
  <c r="O2125" i="1"/>
  <c r="E2125" i="1"/>
  <c r="A2125" i="1" s="1"/>
  <c r="C2125" i="1"/>
  <c r="D2125" i="1" s="1"/>
  <c r="B2125" i="1"/>
  <c r="O2124" i="1"/>
  <c r="E2124" i="1"/>
  <c r="A2124" i="1" s="1"/>
  <c r="C2124" i="1"/>
  <c r="D2124" i="1" s="1"/>
  <c r="B2124" i="1"/>
  <c r="O2123" i="1"/>
  <c r="E2123" i="1"/>
  <c r="A2123" i="1" s="1"/>
  <c r="C2123" i="1"/>
  <c r="D2123" i="1" s="1"/>
  <c r="B2123" i="1"/>
  <c r="O2122" i="1"/>
  <c r="E2122" i="1"/>
  <c r="A2122" i="1" s="1"/>
  <c r="C2122" i="1"/>
  <c r="D2122" i="1" s="1"/>
  <c r="B2122" i="1"/>
  <c r="E2121" i="1"/>
  <c r="C2121" i="1"/>
  <c r="D2121" i="1" s="1"/>
  <c r="B2121" i="1"/>
  <c r="A2121" i="1"/>
  <c r="O2120" i="1"/>
  <c r="E2120" i="1"/>
  <c r="A2120" i="1" s="1"/>
  <c r="C2120" i="1"/>
  <c r="D2120" i="1" s="1"/>
  <c r="B2120" i="1"/>
  <c r="O2119" i="1"/>
  <c r="E2119" i="1"/>
  <c r="A2119" i="1" s="1"/>
  <c r="C2119" i="1"/>
  <c r="D2119" i="1" s="1"/>
  <c r="B2119" i="1"/>
  <c r="O2118" i="1"/>
  <c r="E2118" i="1"/>
  <c r="A2118" i="1" s="1"/>
  <c r="C2118" i="1"/>
  <c r="D2118" i="1" s="1"/>
  <c r="B2118" i="1"/>
  <c r="O2117" i="1"/>
  <c r="E2117" i="1"/>
  <c r="A2117" i="1" s="1"/>
  <c r="C2117" i="1"/>
  <c r="D2117" i="1" s="1"/>
  <c r="B2117" i="1"/>
  <c r="O2116" i="1"/>
  <c r="E2116" i="1"/>
  <c r="C2116" i="1"/>
  <c r="D2116" i="1" s="1"/>
  <c r="B2116" i="1"/>
  <c r="A2116" i="1"/>
  <c r="O2115" i="1"/>
  <c r="E2115" i="1"/>
  <c r="A2115" i="1" s="1"/>
  <c r="C2115" i="1"/>
  <c r="D2115" i="1" s="1"/>
  <c r="B2115" i="1"/>
  <c r="E2114" i="1"/>
  <c r="C2114" i="1"/>
  <c r="D2114" i="1" s="1"/>
  <c r="B2114" i="1"/>
  <c r="A2114" i="1"/>
  <c r="O2113" i="1"/>
  <c r="E2113" i="1"/>
  <c r="C2113" i="1"/>
  <c r="D2113" i="1" s="1"/>
  <c r="B2113" i="1"/>
  <c r="A2113" i="1"/>
  <c r="E2112" i="1"/>
  <c r="A2112" i="1" s="1"/>
  <c r="C2112" i="1"/>
  <c r="D2112" i="1" s="1"/>
  <c r="B2112" i="1"/>
  <c r="O2111" i="1"/>
  <c r="E2111" i="1"/>
  <c r="A2111" i="1" s="1"/>
  <c r="C2111" i="1"/>
  <c r="D2111" i="1" s="1"/>
  <c r="B2111" i="1"/>
  <c r="E2110" i="1"/>
  <c r="C2110" i="1"/>
  <c r="D2110" i="1" s="1"/>
  <c r="B2110" i="1"/>
  <c r="A2110" i="1"/>
  <c r="O2109" i="1"/>
  <c r="E2109" i="1"/>
  <c r="A2109" i="1" s="1"/>
  <c r="C2109" i="1"/>
  <c r="D2109" i="1" s="1"/>
  <c r="B2109" i="1"/>
  <c r="E2108" i="1"/>
  <c r="C2108" i="1"/>
  <c r="D2108" i="1" s="1"/>
  <c r="B2108" i="1"/>
  <c r="A2108" i="1"/>
  <c r="O2107" i="1"/>
  <c r="E2107" i="1"/>
  <c r="A2107" i="1" s="1"/>
  <c r="C2107" i="1"/>
  <c r="D2107" i="1" s="1"/>
  <c r="B2107" i="1"/>
  <c r="E2106" i="1"/>
  <c r="C2106" i="1"/>
  <c r="D2106" i="1" s="1"/>
  <c r="B2106" i="1"/>
  <c r="A2106" i="1"/>
  <c r="O2105" i="1"/>
  <c r="E2105" i="1"/>
  <c r="A2105" i="1" s="1"/>
  <c r="C2105" i="1"/>
  <c r="D2105" i="1" s="1"/>
  <c r="B2105" i="1"/>
  <c r="E2104" i="1"/>
  <c r="C2104" i="1"/>
  <c r="D2104" i="1" s="1"/>
  <c r="B2104" i="1"/>
  <c r="A2104" i="1"/>
  <c r="E2103" i="1"/>
  <c r="C2103" i="1"/>
  <c r="D2103" i="1" s="1"/>
  <c r="B2103" i="1"/>
  <c r="A2103" i="1"/>
  <c r="O2102" i="1"/>
  <c r="E2102" i="1"/>
  <c r="A2102" i="1" s="1"/>
  <c r="C2102" i="1"/>
  <c r="D2102" i="1" s="1"/>
  <c r="B2102" i="1"/>
  <c r="E2101" i="1"/>
  <c r="C2101" i="1"/>
  <c r="D2101" i="1" s="1"/>
  <c r="B2101" i="1"/>
  <c r="A2101" i="1"/>
  <c r="O2100" i="1"/>
  <c r="E2100" i="1"/>
  <c r="A2100" i="1" s="1"/>
  <c r="C2100" i="1"/>
  <c r="D2100" i="1" s="1"/>
  <c r="B2100" i="1"/>
  <c r="O2099" i="1"/>
  <c r="E2099" i="1"/>
  <c r="A2099" i="1" s="1"/>
  <c r="C2099" i="1"/>
  <c r="D2099" i="1" s="1"/>
  <c r="B2099" i="1"/>
  <c r="E2098" i="1"/>
  <c r="C2098" i="1"/>
  <c r="D2098" i="1" s="1"/>
  <c r="B2098" i="1"/>
  <c r="A2098" i="1"/>
  <c r="E2097" i="1"/>
  <c r="C2097" i="1"/>
  <c r="D2097" i="1" s="1"/>
  <c r="B2097" i="1"/>
  <c r="A2097" i="1"/>
  <c r="E2096" i="1"/>
  <c r="C2096" i="1"/>
  <c r="D2096" i="1" s="1"/>
  <c r="B2096" i="1"/>
  <c r="A2096" i="1"/>
  <c r="O2095" i="1"/>
  <c r="E2095" i="1"/>
  <c r="A2095" i="1" s="1"/>
  <c r="C2095" i="1"/>
  <c r="D2095" i="1" s="1"/>
  <c r="B2095" i="1"/>
  <c r="E2094" i="1"/>
  <c r="A2094" i="1" s="1"/>
  <c r="C2094" i="1"/>
  <c r="D2094" i="1" s="1"/>
  <c r="B2094" i="1"/>
  <c r="E2093" i="1"/>
  <c r="C2093" i="1"/>
  <c r="D2093" i="1" s="1"/>
  <c r="B2093" i="1"/>
  <c r="A2093" i="1"/>
  <c r="O2092" i="1"/>
  <c r="E2092" i="1"/>
  <c r="A2092" i="1" s="1"/>
  <c r="C2092" i="1"/>
  <c r="D2092" i="1" s="1"/>
  <c r="B2092" i="1"/>
  <c r="O2091" i="1"/>
  <c r="E2091" i="1"/>
  <c r="A2091" i="1" s="1"/>
  <c r="C2091" i="1"/>
  <c r="D2091" i="1" s="1"/>
  <c r="B2091" i="1"/>
  <c r="O2090" i="1"/>
  <c r="E2090" i="1"/>
  <c r="A2090" i="1" s="1"/>
  <c r="C2090" i="1"/>
  <c r="D2090" i="1" s="1"/>
  <c r="B2090" i="1"/>
  <c r="E2089" i="1"/>
  <c r="C2089" i="1"/>
  <c r="D2089" i="1" s="1"/>
  <c r="B2089" i="1"/>
  <c r="A2089" i="1"/>
  <c r="E2088" i="1"/>
  <c r="A2088" i="1" s="1"/>
  <c r="C2088" i="1"/>
  <c r="D2088" i="1" s="1"/>
  <c r="B2088" i="1"/>
  <c r="E2087" i="1"/>
  <c r="C2087" i="1"/>
  <c r="D2087" i="1" s="1"/>
  <c r="B2087" i="1"/>
  <c r="A2087" i="1"/>
  <c r="E2086" i="1"/>
  <c r="A2086" i="1" s="1"/>
  <c r="C2086" i="1"/>
  <c r="D2086" i="1" s="1"/>
  <c r="B2086" i="1"/>
  <c r="O2085" i="1"/>
  <c r="E2085" i="1"/>
  <c r="A2085" i="1" s="1"/>
  <c r="C2085" i="1"/>
  <c r="D2085" i="1" s="1"/>
  <c r="B2085" i="1"/>
  <c r="E2084" i="1"/>
  <c r="C2084" i="1"/>
  <c r="D2084" i="1" s="1"/>
  <c r="B2084" i="1"/>
  <c r="A2084" i="1"/>
  <c r="E2083" i="1"/>
  <c r="C2083" i="1"/>
  <c r="D2083" i="1" s="1"/>
  <c r="B2083" i="1"/>
  <c r="A2083" i="1"/>
  <c r="O2082" i="1"/>
  <c r="E2082" i="1"/>
  <c r="C2082" i="1"/>
  <c r="D2082" i="1" s="1"/>
  <c r="B2082" i="1"/>
  <c r="A2082" i="1"/>
  <c r="O2081" i="1"/>
  <c r="E2081" i="1"/>
  <c r="C2081" i="1"/>
  <c r="D2081" i="1" s="1"/>
  <c r="B2081" i="1"/>
  <c r="A2081" i="1"/>
  <c r="E2080" i="1"/>
  <c r="C2080" i="1"/>
  <c r="D2080" i="1" s="1"/>
  <c r="B2080" i="1"/>
  <c r="A2080" i="1"/>
  <c r="E2079" i="1"/>
  <c r="C2079" i="1"/>
  <c r="D2079" i="1" s="1"/>
  <c r="B2079" i="1"/>
  <c r="A2079" i="1"/>
  <c r="E2078" i="1"/>
  <c r="A2078" i="1" s="1"/>
  <c r="C2078" i="1"/>
  <c r="D2078" i="1" s="1"/>
  <c r="B2078" i="1"/>
  <c r="E2077" i="1"/>
  <c r="C2077" i="1"/>
  <c r="D2077" i="1" s="1"/>
  <c r="B2077" i="1"/>
  <c r="A2077" i="1"/>
  <c r="E2076" i="1"/>
  <c r="A2076" i="1" s="1"/>
  <c r="C2076" i="1"/>
  <c r="D2076" i="1" s="1"/>
  <c r="B2076" i="1"/>
  <c r="E2075" i="1"/>
  <c r="A2075" i="1" s="1"/>
  <c r="C2075" i="1"/>
  <c r="D2075" i="1" s="1"/>
  <c r="B2075" i="1"/>
  <c r="E2074" i="1"/>
  <c r="C2074" i="1"/>
  <c r="D2074" i="1" s="1"/>
  <c r="B2074" i="1"/>
  <c r="A2074" i="1"/>
  <c r="E2073" i="1"/>
  <c r="A2073" i="1" s="1"/>
  <c r="C2073" i="1"/>
  <c r="D2073" i="1" s="1"/>
  <c r="B2073" i="1"/>
  <c r="E2072" i="1"/>
  <c r="A2072" i="1" s="1"/>
  <c r="C2072" i="1"/>
  <c r="D2072" i="1" s="1"/>
  <c r="B2072" i="1"/>
  <c r="O2071" i="1"/>
  <c r="E2071" i="1"/>
  <c r="A2071" i="1" s="1"/>
  <c r="C2071" i="1"/>
  <c r="D2071" i="1" s="1"/>
  <c r="B2071" i="1"/>
  <c r="O2070" i="1"/>
  <c r="E2070" i="1"/>
  <c r="A2070" i="1" s="1"/>
  <c r="C2070" i="1"/>
  <c r="D2070" i="1" s="1"/>
  <c r="B2070" i="1"/>
  <c r="E2069" i="1"/>
  <c r="A2069" i="1" s="1"/>
  <c r="C2069" i="1"/>
  <c r="D2069" i="1" s="1"/>
  <c r="B2069" i="1"/>
  <c r="E2068" i="1"/>
  <c r="A2068" i="1" s="1"/>
  <c r="C2068" i="1"/>
  <c r="D2068" i="1" s="1"/>
  <c r="B2068" i="1"/>
  <c r="O2067" i="1"/>
  <c r="E2067" i="1"/>
  <c r="A2067" i="1" s="1"/>
  <c r="C2067" i="1"/>
  <c r="D2067" i="1" s="1"/>
  <c r="B2067" i="1"/>
  <c r="O2066" i="1"/>
  <c r="E2066" i="1"/>
  <c r="A2066" i="1" s="1"/>
  <c r="C2066" i="1"/>
  <c r="D2066" i="1" s="1"/>
  <c r="B2066" i="1"/>
  <c r="O2065" i="1"/>
  <c r="E2065" i="1"/>
  <c r="A2065" i="1" s="1"/>
  <c r="C2065" i="1"/>
  <c r="D2065" i="1" s="1"/>
  <c r="B2065" i="1"/>
  <c r="O2064" i="1"/>
  <c r="E2064" i="1"/>
  <c r="A2064" i="1" s="1"/>
  <c r="C2064" i="1"/>
  <c r="D2064" i="1" s="1"/>
  <c r="B2064" i="1"/>
  <c r="E2063" i="1"/>
  <c r="C2063" i="1"/>
  <c r="D2063" i="1" s="1"/>
  <c r="B2063" i="1"/>
  <c r="A2063" i="1"/>
  <c r="E2062" i="1"/>
  <c r="C2062" i="1"/>
  <c r="D2062" i="1" s="1"/>
  <c r="B2062" i="1"/>
  <c r="A2062" i="1"/>
  <c r="O2061" i="1"/>
  <c r="E2061" i="1"/>
  <c r="A2061" i="1" s="1"/>
  <c r="C2061" i="1"/>
  <c r="D2061" i="1" s="1"/>
  <c r="B2061" i="1"/>
  <c r="E2060" i="1"/>
  <c r="C2060" i="1"/>
  <c r="D2060" i="1" s="1"/>
  <c r="B2060" i="1"/>
  <c r="A2060" i="1"/>
  <c r="O2059" i="1"/>
  <c r="E2059" i="1"/>
  <c r="A2059" i="1" s="1"/>
  <c r="C2059" i="1"/>
  <c r="D2059" i="1" s="1"/>
  <c r="B2059" i="1"/>
  <c r="E2058" i="1"/>
  <c r="C2058" i="1"/>
  <c r="D2058" i="1" s="1"/>
  <c r="B2058" i="1"/>
  <c r="A2058" i="1"/>
  <c r="E2057" i="1"/>
  <c r="A2057" i="1" s="1"/>
  <c r="C2057" i="1"/>
  <c r="D2057" i="1" s="1"/>
  <c r="B2057" i="1"/>
  <c r="E2056" i="1"/>
  <c r="C2056" i="1"/>
  <c r="D2056" i="1" s="1"/>
  <c r="B2056" i="1"/>
  <c r="A2056" i="1"/>
  <c r="E2055" i="1"/>
  <c r="C2055" i="1"/>
  <c r="D2055" i="1" s="1"/>
  <c r="B2055" i="1"/>
  <c r="A2055" i="1"/>
  <c r="E2054" i="1"/>
  <c r="A2054" i="1" s="1"/>
  <c r="C2054" i="1"/>
  <c r="D2054" i="1" s="1"/>
  <c r="B2054" i="1"/>
  <c r="E2053" i="1"/>
  <c r="C2053" i="1"/>
  <c r="D2053" i="1" s="1"/>
  <c r="B2053" i="1"/>
  <c r="A2053" i="1"/>
  <c r="E2052" i="1"/>
  <c r="C2052" i="1"/>
  <c r="D2052" i="1" s="1"/>
  <c r="B2052" i="1"/>
  <c r="A2052" i="1"/>
  <c r="E2051" i="1"/>
  <c r="C2051" i="1"/>
  <c r="D2051" i="1" s="1"/>
  <c r="B2051" i="1"/>
  <c r="A2051" i="1"/>
  <c r="E2050" i="1"/>
  <c r="C2050" i="1"/>
  <c r="D2050" i="1" s="1"/>
  <c r="B2050" i="1"/>
  <c r="A2050" i="1"/>
  <c r="O2049" i="1"/>
  <c r="E2049" i="1"/>
  <c r="C2049" i="1"/>
  <c r="D2049" i="1" s="1"/>
  <c r="B2049" i="1"/>
  <c r="A2049" i="1"/>
  <c r="E2048" i="1"/>
  <c r="C2048" i="1"/>
  <c r="D2048" i="1" s="1"/>
  <c r="B2048" i="1"/>
  <c r="A2048" i="1"/>
  <c r="O2047" i="1"/>
  <c r="E2047" i="1"/>
  <c r="A2047" i="1" s="1"/>
  <c r="C2047" i="1"/>
  <c r="D2047" i="1" s="1"/>
  <c r="B2047" i="1"/>
  <c r="O2046" i="1"/>
  <c r="E2046" i="1"/>
  <c r="A2046" i="1" s="1"/>
  <c r="C2046" i="1"/>
  <c r="D2046" i="1" s="1"/>
  <c r="B2046" i="1"/>
  <c r="O2045" i="1"/>
  <c r="E2045" i="1"/>
  <c r="A2045" i="1" s="1"/>
  <c r="C2045" i="1"/>
  <c r="D2045" i="1" s="1"/>
  <c r="B2045" i="1"/>
  <c r="O2044" i="1"/>
  <c r="E2044" i="1"/>
  <c r="A2044" i="1" s="1"/>
  <c r="C2044" i="1"/>
  <c r="D2044" i="1" s="1"/>
  <c r="B2044" i="1"/>
  <c r="E2043" i="1"/>
  <c r="A2043" i="1" s="1"/>
  <c r="C2043" i="1"/>
  <c r="D2043" i="1" s="1"/>
  <c r="B2043" i="1"/>
  <c r="E2042" i="1"/>
  <c r="C2042" i="1"/>
  <c r="D2042" i="1" s="1"/>
  <c r="B2042" i="1"/>
  <c r="A2042" i="1"/>
  <c r="E2041" i="1"/>
  <c r="C2041" i="1"/>
  <c r="D2041" i="1" s="1"/>
  <c r="B2041" i="1"/>
  <c r="A2041" i="1"/>
  <c r="E2040" i="1"/>
  <c r="C2040" i="1"/>
  <c r="D2040" i="1" s="1"/>
  <c r="B2040" i="1"/>
  <c r="A2040" i="1"/>
  <c r="E2039" i="1"/>
  <c r="C2039" i="1"/>
  <c r="D2039" i="1" s="1"/>
  <c r="B2039" i="1"/>
  <c r="A2039" i="1"/>
  <c r="E2038" i="1"/>
  <c r="A2038" i="1" s="1"/>
  <c r="C2038" i="1"/>
  <c r="D2038" i="1" s="1"/>
  <c r="B2038" i="1"/>
  <c r="E2037" i="1"/>
  <c r="C2037" i="1"/>
  <c r="D2037" i="1" s="1"/>
  <c r="B2037" i="1"/>
  <c r="A2037" i="1"/>
  <c r="E2036" i="1"/>
  <c r="C2036" i="1"/>
  <c r="D2036" i="1" s="1"/>
  <c r="B2036" i="1"/>
  <c r="A2036" i="1"/>
  <c r="E2035" i="1"/>
  <c r="A2035" i="1" s="1"/>
  <c r="C2035" i="1"/>
  <c r="D2035" i="1" s="1"/>
  <c r="B2035" i="1"/>
  <c r="E2034" i="1"/>
  <c r="C2034" i="1"/>
  <c r="D2034" i="1" s="1"/>
  <c r="B2034" i="1"/>
  <c r="A2034" i="1"/>
  <c r="E2033" i="1"/>
  <c r="C2033" i="1"/>
  <c r="D2033" i="1" s="1"/>
  <c r="B2033" i="1"/>
  <c r="A2033" i="1"/>
  <c r="E2032" i="1"/>
  <c r="C2032" i="1"/>
  <c r="D2032" i="1" s="1"/>
  <c r="B2032" i="1"/>
  <c r="A2032" i="1"/>
  <c r="E2031" i="1"/>
  <c r="C2031" i="1"/>
  <c r="D2031" i="1" s="1"/>
  <c r="B2031" i="1"/>
  <c r="A2031" i="1"/>
  <c r="E2030" i="1"/>
  <c r="C2030" i="1"/>
  <c r="D2030" i="1" s="1"/>
  <c r="B2030" i="1"/>
  <c r="A2030" i="1"/>
  <c r="E2029" i="1"/>
  <c r="C2029" i="1"/>
  <c r="D2029" i="1" s="1"/>
  <c r="B2029" i="1"/>
  <c r="A2029" i="1"/>
  <c r="E2028" i="1"/>
  <c r="C2028" i="1"/>
  <c r="D2028" i="1" s="1"/>
  <c r="B2028" i="1"/>
  <c r="A2028" i="1"/>
  <c r="E2027" i="1"/>
  <c r="C2027" i="1"/>
  <c r="D2027" i="1" s="1"/>
  <c r="B2027" i="1"/>
  <c r="A2027" i="1"/>
  <c r="E2026" i="1"/>
  <c r="C2026" i="1"/>
  <c r="D2026" i="1" s="1"/>
  <c r="B2026" i="1"/>
  <c r="A2026" i="1"/>
  <c r="E2025" i="1"/>
  <c r="A2025" i="1" s="1"/>
  <c r="C2025" i="1"/>
  <c r="D2025" i="1" s="1"/>
  <c r="B2025" i="1"/>
  <c r="E2024" i="1"/>
  <c r="A2024" i="1" s="1"/>
  <c r="C2024" i="1"/>
  <c r="D2024" i="1" s="1"/>
  <c r="B2024" i="1"/>
  <c r="E2023" i="1"/>
  <c r="C2023" i="1"/>
  <c r="D2023" i="1" s="1"/>
  <c r="B2023" i="1"/>
  <c r="A2023" i="1"/>
  <c r="E2022" i="1"/>
  <c r="A2022" i="1" s="1"/>
  <c r="C2022" i="1"/>
  <c r="D2022" i="1" s="1"/>
  <c r="B2022" i="1"/>
  <c r="E2021" i="1"/>
  <c r="A2021" i="1" s="1"/>
  <c r="C2021" i="1"/>
  <c r="D2021" i="1" s="1"/>
  <c r="B2021" i="1"/>
  <c r="E2020" i="1"/>
  <c r="C2020" i="1"/>
  <c r="D2020" i="1" s="1"/>
  <c r="B2020" i="1"/>
  <c r="A2020" i="1"/>
  <c r="E2019" i="1"/>
  <c r="C2019" i="1"/>
  <c r="D2019" i="1" s="1"/>
  <c r="B2019" i="1"/>
  <c r="A2019" i="1"/>
  <c r="O2018" i="1"/>
  <c r="E2018" i="1"/>
  <c r="C2018" i="1"/>
  <c r="D2018" i="1" s="1"/>
  <c r="B2018" i="1"/>
  <c r="A2018" i="1"/>
  <c r="E2017" i="1"/>
  <c r="A2017" i="1" s="1"/>
  <c r="C2017" i="1"/>
  <c r="D2017" i="1" s="1"/>
  <c r="B2017" i="1"/>
  <c r="E2016" i="1"/>
  <c r="C2016" i="1"/>
  <c r="D2016" i="1" s="1"/>
  <c r="B2016" i="1"/>
  <c r="A2016" i="1"/>
  <c r="E2015" i="1"/>
  <c r="C2015" i="1"/>
  <c r="D2015" i="1" s="1"/>
  <c r="B2015" i="1"/>
  <c r="A2015" i="1"/>
  <c r="E2014" i="1"/>
  <c r="A2014" i="1" s="1"/>
  <c r="C2014" i="1"/>
  <c r="D2014" i="1" s="1"/>
  <c r="B2014" i="1"/>
  <c r="O2013" i="1"/>
  <c r="E2013" i="1"/>
  <c r="A2013" i="1" s="1"/>
  <c r="C2013" i="1"/>
  <c r="D2013" i="1" s="1"/>
  <c r="B2013" i="1"/>
  <c r="O2012" i="1"/>
  <c r="E2012" i="1"/>
  <c r="C2012" i="1"/>
  <c r="D2012" i="1" s="1"/>
  <c r="B2012" i="1"/>
  <c r="A2012" i="1"/>
  <c r="E2011" i="1"/>
  <c r="C2011" i="1"/>
  <c r="D2011" i="1" s="1"/>
  <c r="B2011" i="1"/>
  <c r="A2011" i="1"/>
  <c r="E2010" i="1"/>
  <c r="A2010" i="1" s="1"/>
  <c r="C2010" i="1"/>
  <c r="D2010" i="1" s="1"/>
  <c r="B2010" i="1"/>
  <c r="E2009" i="1"/>
  <c r="C2009" i="1"/>
  <c r="D2009" i="1" s="1"/>
  <c r="B2009" i="1"/>
  <c r="A2009" i="1"/>
  <c r="O2008" i="1"/>
  <c r="E2008" i="1"/>
  <c r="C2008" i="1"/>
  <c r="D2008" i="1" s="1"/>
  <c r="B2008" i="1"/>
  <c r="A2008" i="1"/>
  <c r="E2007" i="1"/>
  <c r="C2007" i="1"/>
  <c r="D2007" i="1" s="1"/>
  <c r="B2007" i="1"/>
  <c r="A2007" i="1"/>
  <c r="E2006" i="1"/>
  <c r="C2006" i="1"/>
  <c r="D2006" i="1" s="1"/>
  <c r="B2006" i="1"/>
  <c r="A2006" i="1"/>
  <c r="E2005" i="1"/>
  <c r="C2005" i="1"/>
  <c r="D2005" i="1" s="1"/>
  <c r="B2005" i="1"/>
  <c r="A2005" i="1"/>
  <c r="E2004" i="1"/>
  <c r="C2004" i="1"/>
  <c r="D2004" i="1" s="1"/>
  <c r="B2004" i="1"/>
  <c r="A2004" i="1"/>
  <c r="E2003" i="1"/>
  <c r="C2003" i="1"/>
  <c r="D2003" i="1" s="1"/>
  <c r="B2003" i="1"/>
  <c r="A2003" i="1"/>
  <c r="E2002" i="1"/>
  <c r="C2002" i="1"/>
  <c r="D2002" i="1" s="1"/>
  <c r="B2002" i="1"/>
  <c r="A2002" i="1"/>
  <c r="E2001" i="1"/>
  <c r="C2001" i="1"/>
  <c r="D2001" i="1" s="1"/>
  <c r="B2001" i="1"/>
  <c r="A2001" i="1"/>
  <c r="E2000" i="1"/>
  <c r="C2000" i="1"/>
  <c r="D2000" i="1" s="1"/>
  <c r="B2000" i="1"/>
  <c r="A2000" i="1"/>
  <c r="E1999" i="1"/>
  <c r="C1999" i="1"/>
  <c r="D1999" i="1" s="1"/>
  <c r="B1999" i="1"/>
  <c r="A1999" i="1"/>
  <c r="E1998" i="1"/>
  <c r="C1998" i="1"/>
  <c r="D1998" i="1" s="1"/>
  <c r="B1998" i="1"/>
  <c r="A1998" i="1"/>
  <c r="E1997" i="1"/>
  <c r="C1997" i="1"/>
  <c r="D1997" i="1" s="1"/>
  <c r="B1997" i="1"/>
  <c r="A1997" i="1"/>
  <c r="E1996" i="1"/>
  <c r="C1996" i="1"/>
  <c r="D1996" i="1" s="1"/>
  <c r="B1996" i="1"/>
  <c r="A1996" i="1"/>
  <c r="E1995" i="1"/>
  <c r="C1995" i="1"/>
  <c r="D1995" i="1" s="1"/>
  <c r="B1995" i="1"/>
  <c r="A1995" i="1"/>
  <c r="E1994" i="1"/>
  <c r="C1994" i="1"/>
  <c r="D1994" i="1" s="1"/>
  <c r="B1994" i="1"/>
  <c r="A1994" i="1"/>
  <c r="E1993" i="1"/>
  <c r="C1993" i="1"/>
  <c r="D1993" i="1" s="1"/>
  <c r="B1993" i="1"/>
  <c r="A1993" i="1"/>
  <c r="E1992" i="1"/>
  <c r="C1992" i="1"/>
  <c r="D1992" i="1" s="1"/>
  <c r="B1992" i="1"/>
  <c r="A1992" i="1"/>
  <c r="E1991" i="1"/>
  <c r="C1991" i="1"/>
  <c r="D1991" i="1" s="1"/>
  <c r="B1991" i="1"/>
  <c r="A1991" i="1"/>
  <c r="E1990" i="1"/>
  <c r="C1990" i="1"/>
  <c r="D1990" i="1" s="1"/>
  <c r="B1990" i="1"/>
  <c r="A1990" i="1"/>
  <c r="E1989" i="1"/>
  <c r="C1989" i="1"/>
  <c r="D1989" i="1" s="1"/>
  <c r="B1989" i="1"/>
  <c r="A1989" i="1"/>
  <c r="E1988" i="1"/>
  <c r="C1988" i="1"/>
  <c r="D1988" i="1" s="1"/>
  <c r="B1988" i="1"/>
  <c r="A1988" i="1"/>
  <c r="E1987" i="1"/>
  <c r="C1987" i="1"/>
  <c r="D1987" i="1" s="1"/>
  <c r="B1987" i="1"/>
  <c r="A1987" i="1"/>
  <c r="E1986" i="1"/>
  <c r="C1986" i="1"/>
  <c r="D1986" i="1" s="1"/>
  <c r="B1986" i="1"/>
  <c r="A1986" i="1"/>
  <c r="E1985" i="1"/>
  <c r="C1985" i="1"/>
  <c r="D1985" i="1" s="1"/>
  <c r="B1985" i="1"/>
  <c r="A1985" i="1"/>
  <c r="E1984" i="1"/>
  <c r="C1984" i="1"/>
  <c r="D1984" i="1" s="1"/>
  <c r="B1984" i="1"/>
  <c r="A1984" i="1"/>
  <c r="E1983" i="1"/>
  <c r="C1983" i="1"/>
  <c r="D1983" i="1" s="1"/>
  <c r="B1983" i="1"/>
  <c r="A1983" i="1"/>
  <c r="E1982" i="1"/>
  <c r="C1982" i="1"/>
  <c r="D1982" i="1" s="1"/>
  <c r="B1982" i="1"/>
  <c r="A1982" i="1"/>
  <c r="E1981" i="1"/>
  <c r="C1981" i="1"/>
  <c r="D1981" i="1" s="1"/>
  <c r="B1981" i="1"/>
  <c r="A1981" i="1"/>
  <c r="E1980" i="1"/>
  <c r="C1980" i="1"/>
  <c r="D1980" i="1" s="1"/>
  <c r="B1980" i="1"/>
  <c r="A1980" i="1"/>
  <c r="E1979" i="1"/>
  <c r="C1979" i="1"/>
  <c r="D1979" i="1" s="1"/>
  <c r="B1979" i="1"/>
  <c r="A1979" i="1"/>
  <c r="E1978" i="1"/>
  <c r="C1978" i="1"/>
  <c r="D1978" i="1" s="1"/>
  <c r="B1978" i="1"/>
  <c r="A1978" i="1"/>
  <c r="E1977" i="1"/>
  <c r="C1977" i="1"/>
  <c r="D1977" i="1" s="1"/>
  <c r="B1977" i="1"/>
  <c r="A1977" i="1"/>
  <c r="E1976" i="1"/>
  <c r="C1976" i="1"/>
  <c r="D1976" i="1" s="1"/>
  <c r="B1976" i="1"/>
  <c r="A1976" i="1"/>
  <c r="E1975" i="1"/>
  <c r="C1975" i="1"/>
  <c r="D1975" i="1" s="1"/>
  <c r="B1975" i="1"/>
  <c r="A1975" i="1"/>
  <c r="E1974" i="1"/>
  <c r="C1974" i="1"/>
  <c r="D1974" i="1" s="1"/>
  <c r="B1974" i="1"/>
  <c r="A1974" i="1"/>
  <c r="E1973" i="1"/>
  <c r="C1973" i="1"/>
  <c r="D1973" i="1" s="1"/>
  <c r="B1973" i="1"/>
  <c r="A1973" i="1"/>
  <c r="E1972" i="1"/>
  <c r="C1972" i="1"/>
  <c r="D1972" i="1" s="1"/>
  <c r="B1972" i="1"/>
  <c r="A1972" i="1"/>
  <c r="E1971" i="1"/>
  <c r="C1971" i="1"/>
  <c r="D1971" i="1" s="1"/>
  <c r="B1971" i="1"/>
  <c r="A1971" i="1"/>
  <c r="E1970" i="1"/>
  <c r="C1970" i="1"/>
  <c r="D1970" i="1" s="1"/>
  <c r="B1970" i="1"/>
  <c r="A1970" i="1"/>
  <c r="E1969" i="1"/>
  <c r="C1969" i="1"/>
  <c r="D1969" i="1" s="1"/>
  <c r="B1969" i="1"/>
  <c r="A1969" i="1"/>
  <c r="E1968" i="1"/>
  <c r="C1968" i="1"/>
  <c r="D1968" i="1" s="1"/>
  <c r="B1968" i="1"/>
  <c r="A1968" i="1"/>
  <c r="E1967" i="1"/>
  <c r="C1967" i="1"/>
  <c r="D1967" i="1" s="1"/>
  <c r="B1967" i="1"/>
  <c r="A1967" i="1"/>
  <c r="E1966" i="1"/>
  <c r="C1966" i="1"/>
  <c r="D1966" i="1" s="1"/>
  <c r="B1966" i="1"/>
  <c r="A1966" i="1"/>
  <c r="E1965" i="1"/>
  <c r="C1965" i="1"/>
  <c r="D1965" i="1" s="1"/>
  <c r="B1965" i="1"/>
  <c r="A1965" i="1"/>
  <c r="E1964" i="1"/>
  <c r="C1964" i="1"/>
  <c r="D1964" i="1" s="1"/>
  <c r="B1964" i="1"/>
  <c r="A1964" i="1"/>
  <c r="E1963" i="1"/>
  <c r="C1963" i="1"/>
  <c r="D1963" i="1" s="1"/>
  <c r="B1963" i="1"/>
  <c r="A1963" i="1"/>
  <c r="E1962" i="1"/>
  <c r="C1962" i="1"/>
  <c r="D1962" i="1" s="1"/>
  <c r="B1962" i="1"/>
  <c r="A1962" i="1"/>
  <c r="E1961" i="1"/>
  <c r="C1961" i="1"/>
  <c r="D1961" i="1" s="1"/>
  <c r="B1961" i="1"/>
  <c r="A1961" i="1"/>
  <c r="E1960" i="1"/>
  <c r="C1960" i="1"/>
  <c r="D1960" i="1" s="1"/>
  <c r="B1960" i="1"/>
  <c r="A1960" i="1"/>
  <c r="E1959" i="1"/>
  <c r="C1959" i="1"/>
  <c r="D1959" i="1" s="1"/>
  <c r="B1959" i="1"/>
  <c r="A1959" i="1"/>
  <c r="E1958" i="1"/>
  <c r="C1958" i="1"/>
  <c r="D1958" i="1" s="1"/>
  <c r="B1958" i="1"/>
  <c r="A1958" i="1"/>
  <c r="E1957" i="1"/>
  <c r="C1957" i="1"/>
  <c r="D1957" i="1" s="1"/>
  <c r="B1957" i="1"/>
  <c r="A1957" i="1"/>
  <c r="E1956" i="1"/>
  <c r="C1956" i="1"/>
  <c r="D1956" i="1" s="1"/>
  <c r="B1956" i="1"/>
  <c r="A1956" i="1"/>
  <c r="E1955" i="1"/>
  <c r="C1955" i="1"/>
  <c r="D1955" i="1" s="1"/>
  <c r="B1955" i="1"/>
  <c r="A1955" i="1"/>
  <c r="E1954" i="1"/>
  <c r="C1954" i="1"/>
  <c r="D1954" i="1" s="1"/>
  <c r="B1954" i="1"/>
  <c r="A1954" i="1"/>
  <c r="E1953" i="1"/>
  <c r="C1953" i="1"/>
  <c r="D1953" i="1" s="1"/>
  <c r="B1953" i="1"/>
  <c r="A1953" i="1"/>
  <c r="E1952" i="1"/>
  <c r="C1952" i="1"/>
  <c r="D1952" i="1" s="1"/>
  <c r="B1952" i="1"/>
  <c r="A1952" i="1"/>
  <c r="E1951" i="1"/>
  <c r="C1951" i="1"/>
  <c r="D1951" i="1" s="1"/>
  <c r="B1951" i="1"/>
  <c r="A1951" i="1"/>
  <c r="E1950" i="1"/>
  <c r="C1950" i="1"/>
  <c r="D1950" i="1" s="1"/>
  <c r="B1950" i="1"/>
  <c r="A1950" i="1"/>
  <c r="E1949" i="1"/>
  <c r="C1949" i="1"/>
  <c r="D1949" i="1" s="1"/>
  <c r="B1949" i="1"/>
  <c r="A1949" i="1"/>
  <c r="E1948" i="1"/>
  <c r="C1948" i="1"/>
  <c r="D1948" i="1" s="1"/>
  <c r="B1948" i="1"/>
  <c r="A1948" i="1"/>
  <c r="E1947" i="1"/>
  <c r="C1947" i="1"/>
  <c r="D1947" i="1" s="1"/>
  <c r="B1947" i="1"/>
  <c r="A1947" i="1"/>
  <c r="E1946" i="1"/>
  <c r="C1946" i="1"/>
  <c r="D1946" i="1" s="1"/>
  <c r="B1946" i="1"/>
  <c r="A1946" i="1"/>
  <c r="E1945" i="1"/>
  <c r="C1945" i="1"/>
  <c r="D1945" i="1" s="1"/>
  <c r="B1945" i="1"/>
  <c r="A1945" i="1"/>
  <c r="E1944" i="1"/>
  <c r="C1944" i="1"/>
  <c r="D1944" i="1" s="1"/>
  <c r="B1944" i="1"/>
  <c r="A1944" i="1"/>
  <c r="E1943" i="1"/>
  <c r="C1943" i="1"/>
  <c r="D1943" i="1" s="1"/>
  <c r="B1943" i="1"/>
  <c r="A1943" i="1"/>
  <c r="E1942" i="1"/>
  <c r="C1942" i="1"/>
  <c r="D1942" i="1" s="1"/>
  <c r="B1942" i="1"/>
  <c r="A1942" i="1"/>
  <c r="E1941" i="1"/>
  <c r="C1941" i="1"/>
  <c r="D1941" i="1" s="1"/>
  <c r="B1941" i="1"/>
  <c r="A1941" i="1"/>
  <c r="E1940" i="1"/>
  <c r="C1940" i="1"/>
  <c r="D1940" i="1" s="1"/>
  <c r="B1940" i="1"/>
  <c r="A1940" i="1"/>
  <c r="E1939" i="1"/>
  <c r="C1939" i="1"/>
  <c r="D1939" i="1" s="1"/>
  <c r="B1939" i="1"/>
  <c r="A1939" i="1"/>
  <c r="E1938" i="1"/>
  <c r="C1938" i="1"/>
  <c r="D1938" i="1" s="1"/>
  <c r="B1938" i="1"/>
  <c r="A1938" i="1"/>
  <c r="E1937" i="1"/>
  <c r="C1937" i="1"/>
  <c r="D1937" i="1" s="1"/>
  <c r="B1937" i="1"/>
  <c r="A1937" i="1"/>
  <c r="E1936" i="1"/>
  <c r="C1936" i="1"/>
  <c r="D1936" i="1" s="1"/>
  <c r="B1936" i="1"/>
  <c r="A1936" i="1"/>
  <c r="E1935" i="1"/>
  <c r="C1935" i="1"/>
  <c r="D1935" i="1" s="1"/>
  <c r="B1935" i="1"/>
  <c r="A1935" i="1"/>
  <c r="E1934" i="1"/>
  <c r="C1934" i="1"/>
  <c r="D1934" i="1" s="1"/>
  <c r="B1934" i="1"/>
  <c r="A1934" i="1"/>
  <c r="E1933" i="1"/>
  <c r="C1933" i="1"/>
  <c r="D1933" i="1" s="1"/>
  <c r="B1933" i="1"/>
  <c r="A1933" i="1"/>
  <c r="E1932" i="1"/>
  <c r="C1932" i="1"/>
  <c r="D1932" i="1" s="1"/>
  <c r="B1932" i="1"/>
  <c r="A1932" i="1"/>
  <c r="E1931" i="1"/>
  <c r="C1931" i="1"/>
  <c r="D1931" i="1" s="1"/>
  <c r="B1931" i="1"/>
  <c r="A1931" i="1"/>
  <c r="E1930" i="1"/>
  <c r="C1930" i="1"/>
  <c r="D1930" i="1" s="1"/>
  <c r="B1930" i="1"/>
  <c r="A1930" i="1"/>
  <c r="E1929" i="1"/>
  <c r="C1929" i="1"/>
  <c r="D1929" i="1" s="1"/>
  <c r="B1929" i="1"/>
  <c r="A1929" i="1"/>
  <c r="E1928" i="1"/>
  <c r="C1928" i="1"/>
  <c r="D1928" i="1" s="1"/>
  <c r="B1928" i="1"/>
  <c r="A1928" i="1"/>
  <c r="E1927" i="1"/>
  <c r="C1927" i="1"/>
  <c r="D1927" i="1" s="1"/>
  <c r="B1927" i="1"/>
  <c r="A1927" i="1"/>
  <c r="E1926" i="1"/>
  <c r="C1926" i="1"/>
  <c r="D1926" i="1" s="1"/>
  <c r="B1926" i="1"/>
  <c r="A1926" i="1"/>
  <c r="E1925" i="1"/>
  <c r="A1925" i="1" s="1"/>
  <c r="C1925" i="1"/>
  <c r="D1925" i="1" s="1"/>
  <c r="B1925" i="1"/>
  <c r="E1924" i="1"/>
  <c r="C1924" i="1"/>
  <c r="D1924" i="1" s="1"/>
  <c r="B1924" i="1"/>
  <c r="A1924" i="1"/>
  <c r="E1923" i="1"/>
  <c r="C1923" i="1"/>
  <c r="D1923" i="1" s="1"/>
  <c r="B1923" i="1"/>
  <c r="A1923" i="1"/>
  <c r="E1922" i="1"/>
  <c r="C1922" i="1"/>
  <c r="D1922" i="1" s="1"/>
  <c r="B1922" i="1"/>
  <c r="A1922" i="1"/>
  <c r="E1921" i="1"/>
  <c r="C1921" i="1"/>
  <c r="D1921" i="1" s="1"/>
  <c r="B1921" i="1"/>
  <c r="A1921" i="1"/>
  <c r="E1920" i="1"/>
  <c r="C1920" i="1"/>
  <c r="D1920" i="1" s="1"/>
  <c r="B1920" i="1"/>
  <c r="A1920" i="1"/>
  <c r="E1919" i="1"/>
  <c r="C1919" i="1"/>
  <c r="D1919" i="1" s="1"/>
  <c r="B1919" i="1"/>
  <c r="A1919" i="1"/>
  <c r="E1918" i="1"/>
  <c r="C1918" i="1"/>
  <c r="D1918" i="1" s="1"/>
  <c r="B1918" i="1"/>
  <c r="A1918" i="1"/>
  <c r="E1917" i="1"/>
  <c r="C1917" i="1"/>
  <c r="D1917" i="1" s="1"/>
  <c r="B1917" i="1"/>
  <c r="A1917" i="1"/>
  <c r="E1916" i="1"/>
  <c r="C1916" i="1"/>
  <c r="D1916" i="1" s="1"/>
  <c r="B1916" i="1"/>
  <c r="A1916" i="1"/>
  <c r="E1915" i="1"/>
  <c r="C1915" i="1"/>
  <c r="D1915" i="1" s="1"/>
  <c r="B1915" i="1"/>
  <c r="A1915" i="1"/>
  <c r="E1914" i="1"/>
  <c r="A1914" i="1" s="1"/>
  <c r="C1914" i="1"/>
  <c r="D1914" i="1" s="1"/>
  <c r="B1914" i="1"/>
  <c r="E1913" i="1"/>
  <c r="A1913" i="1" s="1"/>
  <c r="C1913" i="1"/>
  <c r="D1913" i="1" s="1"/>
  <c r="B1913" i="1"/>
  <c r="E1912" i="1"/>
  <c r="A1912" i="1" s="1"/>
  <c r="C1912" i="1"/>
  <c r="D1912" i="1" s="1"/>
  <c r="B1912" i="1"/>
  <c r="E1911" i="1"/>
  <c r="C1911" i="1"/>
  <c r="D1911" i="1" s="1"/>
  <c r="B1911" i="1"/>
  <c r="A1911" i="1"/>
  <c r="E1910" i="1"/>
  <c r="C1910" i="1"/>
  <c r="D1910" i="1" s="1"/>
  <c r="B1910" i="1"/>
  <c r="A1910" i="1"/>
  <c r="E1909" i="1"/>
  <c r="C1909" i="1"/>
  <c r="D1909" i="1" s="1"/>
  <c r="B1909" i="1"/>
  <c r="A1909" i="1"/>
  <c r="E1908" i="1"/>
  <c r="A1908" i="1" s="1"/>
  <c r="C1908" i="1"/>
  <c r="D1908" i="1" s="1"/>
  <c r="B1908" i="1"/>
  <c r="E1907" i="1"/>
  <c r="C1907" i="1"/>
  <c r="D1907" i="1" s="1"/>
  <c r="B1907" i="1"/>
  <c r="A1907" i="1"/>
  <c r="E1906" i="1"/>
  <c r="A1906" i="1" s="1"/>
  <c r="C1906" i="1"/>
  <c r="D1906" i="1" s="1"/>
  <c r="B1906" i="1"/>
  <c r="E1905" i="1"/>
  <c r="C1905" i="1"/>
  <c r="D1905" i="1" s="1"/>
  <c r="B1905" i="1"/>
  <c r="A1905" i="1"/>
  <c r="E1904" i="1"/>
  <c r="C1904" i="1"/>
  <c r="D1904" i="1" s="1"/>
  <c r="B1904" i="1"/>
  <c r="A1904" i="1"/>
  <c r="E1903" i="1"/>
  <c r="A1903" i="1" s="1"/>
  <c r="C1903" i="1"/>
  <c r="D1903" i="1" s="1"/>
  <c r="B1903" i="1"/>
  <c r="E1902" i="1"/>
  <c r="C1902" i="1"/>
  <c r="D1902" i="1" s="1"/>
  <c r="B1902" i="1"/>
  <c r="A1902" i="1"/>
  <c r="E1901" i="1"/>
  <c r="A1901" i="1" s="1"/>
  <c r="C1901" i="1"/>
  <c r="D1901" i="1" s="1"/>
  <c r="B1901" i="1"/>
  <c r="E1900" i="1"/>
  <c r="A1900" i="1" s="1"/>
  <c r="C1900" i="1"/>
  <c r="D1900" i="1" s="1"/>
  <c r="B1900" i="1"/>
  <c r="E1899" i="1"/>
  <c r="C1899" i="1"/>
  <c r="D1899" i="1" s="1"/>
  <c r="B1899" i="1"/>
  <c r="E1898" i="1"/>
  <c r="A1898" i="1" s="1"/>
  <c r="C1898" i="1"/>
  <c r="D1898" i="1" s="1"/>
  <c r="B1898" i="1"/>
  <c r="E1897" i="1"/>
  <c r="C1897" i="1"/>
  <c r="D1897" i="1" s="1"/>
  <c r="B1897" i="1"/>
  <c r="A1897" i="1"/>
  <c r="E1896" i="1"/>
  <c r="C1896" i="1"/>
  <c r="D1896" i="1" s="1"/>
  <c r="B1896" i="1"/>
  <c r="A1896" i="1"/>
  <c r="E1895" i="1"/>
  <c r="C1895" i="1"/>
  <c r="D1895" i="1" s="1"/>
  <c r="B1895" i="1"/>
  <c r="A1895" i="1"/>
  <c r="E1894" i="1"/>
  <c r="A1894" i="1" s="1"/>
  <c r="C1894" i="1"/>
  <c r="D1894" i="1" s="1"/>
  <c r="B1894" i="1"/>
  <c r="E1893" i="1"/>
  <c r="C1893" i="1"/>
  <c r="D1893" i="1" s="1"/>
  <c r="B1893" i="1"/>
  <c r="A1893" i="1"/>
  <c r="E1892" i="1"/>
  <c r="C1892" i="1"/>
  <c r="D1892" i="1" s="1"/>
  <c r="B1892" i="1"/>
  <c r="A1892" i="1"/>
  <c r="E1891" i="1"/>
  <c r="C1891" i="1"/>
  <c r="D1891" i="1" s="1"/>
  <c r="B1891" i="1"/>
  <c r="A1891" i="1"/>
  <c r="E1890" i="1"/>
  <c r="C1890" i="1"/>
  <c r="D1890" i="1" s="1"/>
  <c r="B1890" i="1"/>
  <c r="A1890" i="1"/>
  <c r="E1889" i="1"/>
  <c r="C1889" i="1"/>
  <c r="D1889" i="1" s="1"/>
  <c r="B1889" i="1"/>
  <c r="A1889" i="1"/>
  <c r="E1888" i="1"/>
  <c r="C1888" i="1"/>
  <c r="D1888" i="1" s="1"/>
  <c r="B1888" i="1"/>
  <c r="E1887" i="1"/>
  <c r="C1887" i="1"/>
  <c r="D1887" i="1" s="1"/>
  <c r="B1887" i="1"/>
  <c r="A1887" i="1"/>
  <c r="E1886" i="1"/>
  <c r="C1886" i="1"/>
  <c r="D1886" i="1" s="1"/>
  <c r="B1886" i="1"/>
  <c r="E1885" i="1"/>
  <c r="A1885" i="1" s="1"/>
  <c r="C1885" i="1"/>
  <c r="D1885" i="1" s="1"/>
  <c r="B1885" i="1"/>
  <c r="E1884" i="1"/>
  <c r="A1884" i="1" s="1"/>
  <c r="C1884" i="1"/>
  <c r="D1884" i="1" s="1"/>
  <c r="B1884" i="1"/>
  <c r="E1883" i="1"/>
  <c r="C1883" i="1"/>
  <c r="D1883" i="1" s="1"/>
  <c r="B1883" i="1"/>
  <c r="A1883" i="1"/>
  <c r="E1882" i="1"/>
  <c r="C1882" i="1"/>
  <c r="D1882" i="1" s="1"/>
  <c r="B1882" i="1"/>
  <c r="A1882" i="1"/>
  <c r="E1881" i="1"/>
  <c r="C1881" i="1"/>
  <c r="D1881" i="1" s="1"/>
  <c r="B1881" i="1"/>
  <c r="A1881" i="1"/>
  <c r="E1880" i="1"/>
  <c r="C1880" i="1"/>
  <c r="D1880" i="1" s="1"/>
  <c r="B1880" i="1"/>
  <c r="A1880" i="1"/>
  <c r="E1879" i="1"/>
  <c r="C1879" i="1"/>
  <c r="D1879" i="1" s="1"/>
  <c r="B1879" i="1"/>
  <c r="A1879" i="1"/>
  <c r="E1878" i="1"/>
  <c r="C1878" i="1"/>
  <c r="D1878" i="1" s="1"/>
  <c r="B1878" i="1"/>
  <c r="A1878" i="1"/>
  <c r="E1877" i="1"/>
  <c r="C1877" i="1"/>
  <c r="D1877" i="1" s="1"/>
  <c r="B1877" i="1"/>
  <c r="E1876" i="1"/>
  <c r="A1876" i="1" s="1"/>
  <c r="C1876" i="1"/>
  <c r="D1876" i="1" s="1"/>
  <c r="B1876" i="1"/>
  <c r="E1875" i="1"/>
  <c r="C1875" i="1"/>
  <c r="D1875" i="1" s="1"/>
  <c r="B1875" i="1"/>
  <c r="E1874" i="1"/>
  <c r="C1874" i="1"/>
  <c r="D1874" i="1" s="1"/>
  <c r="B1874" i="1"/>
  <c r="A1874" i="1"/>
  <c r="E1873" i="1"/>
  <c r="C1873" i="1"/>
  <c r="D1873" i="1" s="1"/>
  <c r="B1873" i="1"/>
  <c r="A1873" i="1"/>
  <c r="E1872" i="1"/>
  <c r="C1872" i="1"/>
  <c r="D1872" i="1" s="1"/>
  <c r="B1872" i="1"/>
  <c r="A1872" i="1"/>
  <c r="E1871" i="1"/>
  <c r="A1871" i="1" s="1"/>
  <c r="C1871" i="1"/>
  <c r="D1871" i="1" s="1"/>
  <c r="B1871" i="1"/>
  <c r="E1870" i="1"/>
  <c r="A1870" i="1" s="1"/>
  <c r="C1870" i="1"/>
  <c r="D1870" i="1" s="1"/>
  <c r="B1870" i="1"/>
  <c r="E1869" i="1"/>
  <c r="A1869" i="1" s="1"/>
  <c r="C1869" i="1"/>
  <c r="D1869" i="1" s="1"/>
  <c r="B1869" i="1"/>
  <c r="E1868" i="1"/>
  <c r="C1868" i="1"/>
  <c r="D1868" i="1" s="1"/>
  <c r="B1868" i="1"/>
  <c r="A1868" i="1"/>
  <c r="E1867" i="1"/>
  <c r="C1867" i="1"/>
  <c r="D1867" i="1" s="1"/>
  <c r="B1867" i="1"/>
  <c r="A1867" i="1"/>
  <c r="E1866" i="1"/>
  <c r="C1866" i="1"/>
  <c r="D1866" i="1" s="1"/>
  <c r="B1866" i="1"/>
  <c r="E1865" i="1"/>
  <c r="A1865" i="1" s="1"/>
  <c r="C1865" i="1"/>
  <c r="D1865" i="1" s="1"/>
  <c r="B1865" i="1"/>
  <c r="E1864" i="1"/>
  <c r="C1864" i="1"/>
  <c r="D1864" i="1" s="1"/>
  <c r="B1864" i="1"/>
  <c r="E1863" i="1"/>
  <c r="A1863" i="1" s="1"/>
  <c r="C1863" i="1"/>
  <c r="D1863" i="1" s="1"/>
  <c r="B1863" i="1"/>
  <c r="E1862" i="1"/>
  <c r="C1862" i="1"/>
  <c r="D1862" i="1" s="1"/>
  <c r="B1862" i="1"/>
  <c r="E1861" i="1"/>
  <c r="C1861" i="1"/>
  <c r="D1861" i="1" s="1"/>
  <c r="B1861" i="1"/>
  <c r="A1861" i="1"/>
  <c r="E1860" i="1"/>
  <c r="C1860" i="1"/>
  <c r="D1860" i="1" s="1"/>
  <c r="B1860" i="1"/>
  <c r="A1860" i="1"/>
  <c r="E1859" i="1"/>
  <c r="C1859" i="1"/>
  <c r="D1859" i="1" s="1"/>
  <c r="B1859" i="1"/>
  <c r="A1859" i="1"/>
  <c r="E1858" i="1"/>
  <c r="C1858" i="1"/>
  <c r="D1858" i="1" s="1"/>
  <c r="B1858" i="1"/>
  <c r="A1858" i="1"/>
  <c r="E1857" i="1"/>
  <c r="C1857" i="1"/>
  <c r="D1857" i="1" s="1"/>
  <c r="B1857" i="1"/>
  <c r="A1857" i="1"/>
  <c r="E1856" i="1"/>
  <c r="C1856" i="1"/>
  <c r="D1856" i="1" s="1"/>
  <c r="B1856" i="1"/>
  <c r="A1856" i="1"/>
  <c r="E1855" i="1"/>
  <c r="C1855" i="1"/>
  <c r="D1855" i="1" s="1"/>
  <c r="B1855" i="1"/>
  <c r="E1854" i="1"/>
  <c r="A1854" i="1" s="1"/>
  <c r="C1854" i="1"/>
  <c r="D1854" i="1" s="1"/>
  <c r="B1854" i="1"/>
  <c r="E1853" i="1"/>
  <c r="C1853" i="1"/>
  <c r="D1853" i="1" s="1"/>
  <c r="B1853" i="1"/>
  <c r="E1852" i="1"/>
  <c r="A1852" i="1" s="1"/>
  <c r="C1852" i="1"/>
  <c r="D1852" i="1" s="1"/>
  <c r="B1852" i="1"/>
  <c r="E1851" i="1"/>
  <c r="C1851" i="1"/>
  <c r="D1851" i="1" s="1"/>
  <c r="B1851" i="1"/>
  <c r="A1851" i="1"/>
  <c r="E1850" i="1"/>
  <c r="C1850" i="1"/>
  <c r="D1850" i="1" s="1"/>
  <c r="B1850" i="1"/>
  <c r="A1850" i="1"/>
  <c r="E1849" i="1"/>
  <c r="C1849" i="1"/>
  <c r="D1849" i="1" s="1"/>
  <c r="B1849" i="1"/>
  <c r="E1848" i="1"/>
  <c r="A1848" i="1" s="1"/>
  <c r="C1848" i="1"/>
  <c r="D1848" i="1" s="1"/>
  <c r="B1848" i="1"/>
  <c r="E1847" i="1"/>
  <c r="C1847" i="1"/>
  <c r="D1847" i="1" s="1"/>
  <c r="B1847" i="1"/>
  <c r="A1847" i="1"/>
  <c r="E1846" i="1"/>
  <c r="A1846" i="1" s="1"/>
  <c r="C1846" i="1"/>
  <c r="D1846" i="1" s="1"/>
  <c r="B1846" i="1"/>
  <c r="E1845" i="1"/>
  <c r="C1845" i="1"/>
  <c r="D1845" i="1" s="1"/>
  <c r="B1845" i="1"/>
  <c r="A1845" i="1"/>
  <c r="E1844" i="1"/>
  <c r="C1844" i="1"/>
  <c r="D1844" i="1" s="1"/>
  <c r="B1844" i="1"/>
  <c r="A1844" i="1"/>
  <c r="E1843" i="1"/>
  <c r="C1843" i="1"/>
  <c r="D1843" i="1" s="1"/>
  <c r="B1843" i="1"/>
  <c r="A1843" i="1"/>
  <c r="E1842" i="1"/>
  <c r="C1842" i="1"/>
  <c r="D1842" i="1" s="1"/>
  <c r="B1842" i="1"/>
  <c r="A1842" i="1"/>
  <c r="E1841" i="1"/>
  <c r="C1841" i="1"/>
  <c r="D1841" i="1" s="1"/>
  <c r="B1841" i="1"/>
  <c r="A1841" i="1"/>
  <c r="E1840" i="1"/>
  <c r="C1840" i="1"/>
  <c r="D1840" i="1" s="1"/>
  <c r="B1840" i="1"/>
  <c r="A1840" i="1"/>
  <c r="O1839" i="1"/>
  <c r="E1839" i="1"/>
  <c r="A1839" i="1" s="1"/>
  <c r="C1839" i="1"/>
  <c r="D1839" i="1" s="1"/>
  <c r="B1839" i="1"/>
  <c r="O1838" i="1"/>
  <c r="E1838" i="1"/>
  <c r="A1838" i="1" s="1"/>
  <c r="C1838" i="1"/>
  <c r="D1838" i="1" s="1"/>
  <c r="B1838" i="1"/>
  <c r="O1837" i="1"/>
  <c r="E1837" i="1"/>
  <c r="A1837" i="1" s="1"/>
  <c r="C1837" i="1"/>
  <c r="D1837" i="1" s="1"/>
  <c r="B1837" i="1"/>
  <c r="O1836" i="1"/>
  <c r="E1836" i="1"/>
  <c r="A1836" i="1" s="1"/>
  <c r="C1836" i="1"/>
  <c r="D1836" i="1" s="1"/>
  <c r="B1836" i="1"/>
  <c r="E1835" i="1"/>
  <c r="C1835" i="1"/>
  <c r="D1835" i="1" s="1"/>
  <c r="B1835" i="1"/>
  <c r="A1835" i="1"/>
  <c r="E1834" i="1"/>
  <c r="C1834" i="1"/>
  <c r="D1834" i="1" s="1"/>
  <c r="B1834" i="1"/>
  <c r="A1834" i="1"/>
  <c r="E1833" i="1"/>
  <c r="C1833" i="1"/>
  <c r="D1833" i="1" s="1"/>
  <c r="B1833" i="1"/>
  <c r="A1833" i="1"/>
  <c r="E1832" i="1"/>
  <c r="C1832" i="1"/>
  <c r="D1832" i="1" s="1"/>
  <c r="B1832" i="1"/>
  <c r="A1832" i="1"/>
  <c r="E1831" i="1"/>
  <c r="C1831" i="1"/>
  <c r="D1831" i="1" s="1"/>
  <c r="B1831" i="1"/>
  <c r="A1831" i="1"/>
  <c r="E1830" i="1"/>
  <c r="C1830" i="1"/>
  <c r="D1830" i="1" s="1"/>
  <c r="B1830" i="1"/>
  <c r="A1830" i="1"/>
  <c r="E1829" i="1"/>
  <c r="C1829" i="1"/>
  <c r="D1829" i="1" s="1"/>
  <c r="B1829" i="1"/>
  <c r="A1829" i="1"/>
  <c r="E1828" i="1"/>
  <c r="C1828" i="1"/>
  <c r="D1828" i="1" s="1"/>
  <c r="B1828" i="1"/>
  <c r="A1828" i="1"/>
  <c r="E1827" i="1"/>
  <c r="C1827" i="1"/>
  <c r="D1827" i="1" s="1"/>
  <c r="B1827" i="1"/>
  <c r="A1827" i="1"/>
  <c r="E1826" i="1"/>
  <c r="C1826" i="1"/>
  <c r="D1826" i="1" s="1"/>
  <c r="B1826" i="1"/>
  <c r="A1826" i="1"/>
  <c r="E1825" i="1"/>
  <c r="C1825" i="1"/>
  <c r="D1825" i="1" s="1"/>
  <c r="B1825" i="1"/>
  <c r="A1825" i="1"/>
  <c r="E1824" i="1"/>
  <c r="C1824" i="1"/>
  <c r="D1824" i="1" s="1"/>
  <c r="B1824" i="1"/>
  <c r="A1824" i="1"/>
  <c r="E1823" i="1"/>
  <c r="C1823" i="1"/>
  <c r="D1823" i="1" s="1"/>
  <c r="B1823" i="1"/>
  <c r="A1823" i="1"/>
  <c r="O1822" i="1"/>
  <c r="E1822" i="1"/>
  <c r="A1822" i="1" s="1"/>
  <c r="C1822" i="1"/>
  <c r="D1822" i="1" s="1"/>
  <c r="B1822" i="1"/>
  <c r="E1821" i="1"/>
  <c r="C1821" i="1"/>
  <c r="D1821" i="1" s="1"/>
  <c r="B1821" i="1"/>
  <c r="A1821" i="1"/>
  <c r="E1820" i="1"/>
  <c r="C1820" i="1"/>
  <c r="D1820" i="1" s="1"/>
  <c r="B1820" i="1"/>
  <c r="A1820" i="1"/>
  <c r="E1819" i="1"/>
  <c r="C1819" i="1"/>
  <c r="D1819" i="1" s="1"/>
  <c r="B1819" i="1"/>
  <c r="E1818" i="1"/>
  <c r="A1818" i="1" s="1"/>
  <c r="C1818" i="1"/>
  <c r="D1818" i="1" s="1"/>
  <c r="B1818" i="1"/>
  <c r="E1817" i="1"/>
  <c r="A1817" i="1" s="1"/>
  <c r="C1817" i="1"/>
  <c r="D1817" i="1" s="1"/>
  <c r="B1817" i="1"/>
  <c r="O1816" i="1"/>
  <c r="E1816" i="1"/>
  <c r="A1816" i="1" s="1"/>
  <c r="C1816" i="1"/>
  <c r="D1816" i="1" s="1"/>
  <c r="B1816" i="1"/>
  <c r="O1815" i="1"/>
  <c r="E1815" i="1"/>
  <c r="A1815" i="1" s="1"/>
  <c r="C1815" i="1"/>
  <c r="D1815" i="1" s="1"/>
  <c r="B1815" i="1"/>
  <c r="O1814" i="1"/>
  <c r="E1814" i="1"/>
  <c r="A1814" i="1" s="1"/>
  <c r="C1814" i="1"/>
  <c r="D1814" i="1" s="1"/>
  <c r="B1814" i="1"/>
  <c r="O1813" i="1"/>
  <c r="E1813" i="1"/>
  <c r="A1813" i="1" s="1"/>
  <c r="C1813" i="1"/>
  <c r="D1813" i="1" s="1"/>
  <c r="B1813" i="1"/>
  <c r="O1812" i="1"/>
  <c r="E1812" i="1"/>
  <c r="A1812" i="1" s="1"/>
  <c r="C1812" i="1"/>
  <c r="D1812" i="1" s="1"/>
  <c r="B1812" i="1"/>
  <c r="O1811" i="1"/>
  <c r="E1811" i="1"/>
  <c r="C1811" i="1"/>
  <c r="D1811" i="1" s="1"/>
  <c r="B1811" i="1"/>
  <c r="A1811" i="1"/>
  <c r="E1810" i="1"/>
  <c r="A1810" i="1" s="1"/>
  <c r="C1810" i="1"/>
  <c r="D1810" i="1" s="1"/>
  <c r="B1810" i="1"/>
  <c r="O1809" i="1"/>
  <c r="E1809" i="1"/>
  <c r="A1809" i="1" s="1"/>
  <c r="C1809" i="1"/>
  <c r="D1809" i="1" s="1"/>
  <c r="B1809" i="1"/>
  <c r="O1808" i="1"/>
  <c r="E1808" i="1"/>
  <c r="A1808" i="1" s="1"/>
  <c r="C1808" i="1"/>
  <c r="D1808" i="1" s="1"/>
  <c r="B1808" i="1"/>
  <c r="O1807" i="1"/>
  <c r="E1807" i="1"/>
  <c r="A1807" i="1" s="1"/>
  <c r="C1807" i="1"/>
  <c r="D1807" i="1" s="1"/>
  <c r="B1807" i="1"/>
  <c r="O1806" i="1"/>
  <c r="E1806" i="1"/>
  <c r="A1806" i="1" s="1"/>
  <c r="C1806" i="1"/>
  <c r="D1806" i="1" s="1"/>
  <c r="B1806" i="1"/>
  <c r="O1805" i="1"/>
  <c r="E1805" i="1"/>
  <c r="A1805" i="1" s="1"/>
  <c r="C1805" i="1"/>
  <c r="D1805" i="1" s="1"/>
  <c r="B1805" i="1"/>
  <c r="O1804" i="1"/>
  <c r="E1804" i="1"/>
  <c r="A1804" i="1" s="1"/>
  <c r="C1804" i="1"/>
  <c r="D1804" i="1" s="1"/>
  <c r="B1804" i="1"/>
  <c r="O1803" i="1"/>
  <c r="E1803" i="1"/>
  <c r="A1803" i="1" s="1"/>
  <c r="C1803" i="1"/>
  <c r="D1803" i="1" s="1"/>
  <c r="B1803" i="1"/>
  <c r="E1802" i="1"/>
  <c r="C1802" i="1"/>
  <c r="D1802" i="1" s="1"/>
  <c r="B1802" i="1"/>
  <c r="E1801" i="1"/>
  <c r="A1801" i="1" s="1"/>
  <c r="C1801" i="1"/>
  <c r="D1801" i="1" s="1"/>
  <c r="B1801" i="1"/>
  <c r="E1800" i="1"/>
  <c r="C1800" i="1"/>
  <c r="D1800" i="1" s="1"/>
  <c r="B1800" i="1"/>
  <c r="A1800" i="1"/>
  <c r="E1799" i="1"/>
  <c r="C1799" i="1"/>
  <c r="D1799" i="1" s="1"/>
  <c r="B1799" i="1"/>
  <c r="A1799" i="1"/>
  <c r="E1798" i="1"/>
  <c r="C1798" i="1"/>
  <c r="D1798" i="1" s="1"/>
  <c r="B1798" i="1"/>
  <c r="A1798" i="1"/>
  <c r="E1797" i="1"/>
  <c r="C1797" i="1"/>
  <c r="D1797" i="1" s="1"/>
  <c r="B1797" i="1"/>
  <c r="A1797" i="1"/>
  <c r="E1796" i="1"/>
  <c r="C1796" i="1"/>
  <c r="D1796" i="1" s="1"/>
  <c r="B1796" i="1"/>
  <c r="A1796" i="1"/>
  <c r="E1795" i="1"/>
  <c r="C1795" i="1"/>
  <c r="D1795" i="1" s="1"/>
  <c r="B1795" i="1"/>
  <c r="A1795" i="1"/>
  <c r="E1794" i="1"/>
  <c r="C1794" i="1"/>
  <c r="D1794" i="1" s="1"/>
  <c r="B1794" i="1"/>
  <c r="A1794" i="1"/>
  <c r="E1793" i="1"/>
  <c r="C1793" i="1"/>
  <c r="D1793" i="1" s="1"/>
  <c r="B1793" i="1"/>
  <c r="A1793" i="1"/>
  <c r="O1792" i="1"/>
  <c r="E1792" i="1"/>
  <c r="A1792" i="1" s="1"/>
  <c r="C1792" i="1"/>
  <c r="D1792" i="1" s="1"/>
  <c r="B1792" i="1"/>
  <c r="E1791" i="1"/>
  <c r="C1791" i="1"/>
  <c r="D1791" i="1" s="1"/>
  <c r="B1791" i="1"/>
  <c r="A1791" i="1"/>
  <c r="O1790" i="1"/>
  <c r="E1790" i="1"/>
  <c r="A1790" i="1" s="1"/>
  <c r="C1790" i="1"/>
  <c r="D1790" i="1" s="1"/>
  <c r="B1790" i="1"/>
  <c r="E1789" i="1"/>
  <c r="C1789" i="1"/>
  <c r="D1789" i="1" s="1"/>
  <c r="B1789" i="1"/>
  <c r="A1789" i="1"/>
  <c r="O1788" i="1"/>
  <c r="E1788" i="1"/>
  <c r="A1788" i="1" s="1"/>
  <c r="C1788" i="1"/>
  <c r="D1788" i="1" s="1"/>
  <c r="B1788" i="1"/>
  <c r="O1787" i="1"/>
  <c r="E1787" i="1"/>
  <c r="A1787" i="1" s="1"/>
  <c r="C1787" i="1"/>
  <c r="D1787" i="1" s="1"/>
  <c r="B1787" i="1"/>
  <c r="O1786" i="1"/>
  <c r="E1786" i="1"/>
  <c r="A1786" i="1" s="1"/>
  <c r="C1786" i="1"/>
  <c r="D1786" i="1" s="1"/>
  <c r="B1786" i="1"/>
  <c r="O1785" i="1"/>
  <c r="E1785" i="1"/>
  <c r="A1785" i="1" s="1"/>
  <c r="C1785" i="1"/>
  <c r="D1785" i="1" s="1"/>
  <c r="B1785" i="1"/>
  <c r="E1784" i="1"/>
  <c r="C1784" i="1"/>
  <c r="D1784" i="1" s="1"/>
  <c r="B1784" i="1"/>
  <c r="A1784" i="1"/>
  <c r="E1783" i="1"/>
  <c r="C1783" i="1"/>
  <c r="D1783" i="1" s="1"/>
  <c r="B1783" i="1"/>
  <c r="A1783" i="1"/>
  <c r="E1782" i="1"/>
  <c r="A1782" i="1" s="1"/>
  <c r="C1782" i="1"/>
  <c r="D1782" i="1" s="1"/>
  <c r="B1782" i="1"/>
  <c r="E1781" i="1"/>
  <c r="C1781" i="1"/>
  <c r="D1781" i="1" s="1"/>
  <c r="B1781" i="1"/>
  <c r="A1781" i="1"/>
  <c r="O1780" i="1"/>
  <c r="E1780" i="1"/>
  <c r="A1780" i="1" s="1"/>
  <c r="C1780" i="1"/>
  <c r="D1780" i="1" s="1"/>
  <c r="B1780" i="1"/>
  <c r="E1779" i="1"/>
  <c r="C1779" i="1"/>
  <c r="D1779" i="1" s="1"/>
  <c r="B1779" i="1"/>
  <c r="E1778" i="1"/>
  <c r="C1778" i="1"/>
  <c r="D1778" i="1" s="1"/>
  <c r="B1778" i="1"/>
  <c r="A1778" i="1"/>
  <c r="E1777" i="1"/>
  <c r="C1777" i="1"/>
  <c r="D1777" i="1" s="1"/>
  <c r="B1777" i="1"/>
  <c r="A1777" i="1"/>
  <c r="E1776" i="1"/>
  <c r="C1776" i="1"/>
  <c r="D1776" i="1" s="1"/>
  <c r="B1776" i="1"/>
  <c r="A1776" i="1"/>
  <c r="O1775" i="1"/>
  <c r="E1775" i="1"/>
  <c r="A1775" i="1" s="1"/>
  <c r="C1775" i="1"/>
  <c r="D1775" i="1" s="1"/>
  <c r="B1775" i="1"/>
  <c r="E1774" i="1"/>
  <c r="C1774" i="1"/>
  <c r="D1774" i="1" s="1"/>
  <c r="B1774" i="1"/>
  <c r="A1774" i="1"/>
  <c r="O1773" i="1"/>
  <c r="E1773" i="1"/>
  <c r="A1773" i="1" s="1"/>
  <c r="C1773" i="1"/>
  <c r="D1773" i="1" s="1"/>
  <c r="B1773" i="1"/>
  <c r="O1772" i="1"/>
  <c r="E1772" i="1"/>
  <c r="A1772" i="1" s="1"/>
  <c r="C1772" i="1"/>
  <c r="D1772" i="1" s="1"/>
  <c r="B1772" i="1"/>
  <c r="O1771" i="1"/>
  <c r="E1771" i="1"/>
  <c r="A1771" i="1" s="1"/>
  <c r="C1771" i="1"/>
  <c r="D1771" i="1" s="1"/>
  <c r="B1771" i="1"/>
  <c r="O1770" i="1"/>
  <c r="E1770" i="1"/>
  <c r="A1770" i="1" s="1"/>
  <c r="C1770" i="1"/>
  <c r="D1770" i="1" s="1"/>
  <c r="B1770" i="1"/>
  <c r="E1769" i="1"/>
  <c r="C1769" i="1"/>
  <c r="D1769" i="1" s="1"/>
  <c r="B1769" i="1"/>
  <c r="A1769" i="1"/>
  <c r="E1768" i="1"/>
  <c r="C1768" i="1"/>
  <c r="D1768" i="1" s="1"/>
  <c r="B1768" i="1"/>
  <c r="A1768" i="1"/>
  <c r="E1767" i="1"/>
  <c r="C1767" i="1"/>
  <c r="D1767" i="1" s="1"/>
  <c r="B1767" i="1"/>
  <c r="A1767" i="1"/>
  <c r="E1766" i="1"/>
  <c r="A1766" i="1" s="1"/>
  <c r="C1766" i="1"/>
  <c r="D1766" i="1" s="1"/>
  <c r="B1766" i="1"/>
  <c r="E1765" i="1"/>
  <c r="C1765" i="1"/>
  <c r="D1765" i="1" s="1"/>
  <c r="B1765" i="1"/>
  <c r="A1765" i="1"/>
  <c r="O1764" i="1"/>
  <c r="E1764" i="1"/>
  <c r="A1764" i="1" s="1"/>
  <c r="C1764" i="1"/>
  <c r="D1764" i="1" s="1"/>
  <c r="B1764" i="1"/>
  <c r="E1763" i="1"/>
  <c r="C1763" i="1"/>
  <c r="D1763" i="1" s="1"/>
  <c r="B1763" i="1"/>
  <c r="A1763" i="1"/>
  <c r="O1762" i="1"/>
  <c r="E1762" i="1"/>
  <c r="A1762" i="1" s="1"/>
  <c r="C1762" i="1"/>
  <c r="D1762" i="1" s="1"/>
  <c r="B1762" i="1"/>
  <c r="E1761" i="1"/>
  <c r="C1761" i="1"/>
  <c r="D1761" i="1" s="1"/>
  <c r="B1761" i="1"/>
  <c r="A1761" i="1"/>
  <c r="E1760" i="1"/>
  <c r="C1760" i="1"/>
  <c r="D1760" i="1" s="1"/>
  <c r="B1760" i="1"/>
  <c r="A1760" i="1"/>
  <c r="E1759" i="1"/>
  <c r="C1759" i="1"/>
  <c r="D1759" i="1" s="1"/>
  <c r="B1759" i="1"/>
  <c r="A1759" i="1"/>
  <c r="E1758" i="1"/>
  <c r="C1758" i="1"/>
  <c r="D1758" i="1" s="1"/>
  <c r="B1758" i="1"/>
  <c r="A1758" i="1"/>
  <c r="E1757" i="1"/>
  <c r="A1757" i="1" s="1"/>
  <c r="C1757" i="1"/>
  <c r="D1757" i="1" s="1"/>
  <c r="B1757" i="1"/>
  <c r="O1756" i="1"/>
  <c r="E1756" i="1"/>
  <c r="A1756" i="1" s="1"/>
  <c r="C1756" i="1"/>
  <c r="D1756" i="1" s="1"/>
  <c r="B1756" i="1"/>
  <c r="E1755" i="1"/>
  <c r="A1755" i="1" s="1"/>
  <c r="C1755" i="1"/>
  <c r="D1755" i="1" s="1"/>
  <c r="B1755" i="1"/>
  <c r="E1754" i="1"/>
  <c r="C1754" i="1"/>
  <c r="D1754" i="1" s="1"/>
  <c r="B1754" i="1"/>
  <c r="A1754" i="1"/>
  <c r="E1753" i="1"/>
  <c r="A1753" i="1" s="1"/>
  <c r="C1753" i="1"/>
  <c r="D1753" i="1" s="1"/>
  <c r="B1753" i="1"/>
  <c r="E1752" i="1"/>
  <c r="C1752" i="1"/>
  <c r="D1752" i="1" s="1"/>
  <c r="B1752" i="1"/>
  <c r="A1752" i="1"/>
  <c r="E1751" i="1"/>
  <c r="A1751" i="1" s="1"/>
  <c r="C1751" i="1"/>
  <c r="D1751" i="1" s="1"/>
  <c r="B1751" i="1"/>
  <c r="E1750" i="1"/>
  <c r="C1750" i="1"/>
  <c r="D1750" i="1" s="1"/>
  <c r="B1750" i="1"/>
  <c r="A1750" i="1"/>
  <c r="O1749" i="1"/>
  <c r="E1749" i="1"/>
  <c r="A1749" i="1" s="1"/>
  <c r="C1749" i="1"/>
  <c r="D1749" i="1" s="1"/>
  <c r="B1749" i="1"/>
  <c r="E1748" i="1"/>
  <c r="C1748" i="1"/>
  <c r="D1748" i="1" s="1"/>
  <c r="B1748" i="1"/>
  <c r="A1748" i="1"/>
  <c r="O1747" i="1"/>
  <c r="E1747" i="1"/>
  <c r="A1747" i="1" s="1"/>
  <c r="C1747" i="1"/>
  <c r="D1747" i="1" s="1"/>
  <c r="B1747" i="1"/>
  <c r="O1746" i="1"/>
  <c r="E1746" i="1"/>
  <c r="A1746" i="1" s="1"/>
  <c r="C1746" i="1"/>
  <c r="D1746" i="1" s="1"/>
  <c r="B1746" i="1"/>
  <c r="O1745" i="1"/>
  <c r="E1745" i="1"/>
  <c r="A1745" i="1" s="1"/>
  <c r="C1745" i="1"/>
  <c r="D1745" i="1" s="1"/>
  <c r="B1745" i="1"/>
  <c r="O1744" i="1"/>
  <c r="E1744" i="1"/>
  <c r="A1744" i="1" s="1"/>
  <c r="C1744" i="1"/>
  <c r="D1744" i="1" s="1"/>
  <c r="B1744" i="1"/>
  <c r="E1743" i="1"/>
  <c r="A1743" i="1" s="1"/>
  <c r="C1743" i="1"/>
  <c r="D1743" i="1" s="1"/>
  <c r="B1743" i="1"/>
  <c r="E1742" i="1"/>
  <c r="A1742" i="1" s="1"/>
  <c r="C1742" i="1"/>
  <c r="D1742" i="1" s="1"/>
  <c r="B1742" i="1"/>
  <c r="O1741" i="1"/>
  <c r="E1741" i="1"/>
  <c r="A1741" i="1" s="1"/>
  <c r="C1741" i="1"/>
  <c r="D1741" i="1" s="1"/>
  <c r="B1741" i="1"/>
  <c r="O1740" i="1"/>
  <c r="E1740" i="1"/>
  <c r="C1740" i="1"/>
  <c r="D1740" i="1" s="1"/>
  <c r="B1740" i="1"/>
  <c r="A1740" i="1"/>
  <c r="O1739" i="1"/>
  <c r="E1739" i="1"/>
  <c r="A1739" i="1" s="1"/>
  <c r="C1739" i="1"/>
  <c r="D1739" i="1" s="1"/>
  <c r="B1739" i="1"/>
  <c r="O1738" i="1"/>
  <c r="E1738" i="1"/>
  <c r="A1738" i="1" s="1"/>
  <c r="C1738" i="1"/>
  <c r="D1738" i="1" s="1"/>
  <c r="B1738" i="1"/>
  <c r="O1737" i="1"/>
  <c r="E1737" i="1"/>
  <c r="A1737" i="1" s="1"/>
  <c r="C1737" i="1"/>
  <c r="D1737" i="1" s="1"/>
  <c r="B1737" i="1"/>
  <c r="O1736" i="1"/>
  <c r="E1736" i="1"/>
  <c r="A1736" i="1" s="1"/>
  <c r="C1736" i="1"/>
  <c r="D1736" i="1" s="1"/>
  <c r="B1736" i="1"/>
  <c r="O1735" i="1"/>
  <c r="E1735" i="1"/>
  <c r="A1735" i="1" s="1"/>
  <c r="C1735" i="1"/>
  <c r="D1735" i="1" s="1"/>
  <c r="B1735" i="1"/>
  <c r="E1734" i="1"/>
  <c r="C1734" i="1"/>
  <c r="D1734" i="1" s="1"/>
  <c r="B1734" i="1"/>
  <c r="A1734" i="1"/>
  <c r="E1733" i="1"/>
  <c r="C1733" i="1"/>
  <c r="D1733" i="1" s="1"/>
  <c r="B1733" i="1"/>
  <c r="A1733" i="1"/>
  <c r="O1732" i="1"/>
  <c r="E1732" i="1"/>
  <c r="A1732" i="1" s="1"/>
  <c r="C1732" i="1"/>
  <c r="D1732" i="1" s="1"/>
  <c r="B1732" i="1"/>
  <c r="O1731" i="1"/>
  <c r="E1731" i="1"/>
  <c r="A1731" i="1" s="1"/>
  <c r="C1731" i="1"/>
  <c r="D1731" i="1" s="1"/>
  <c r="B1731" i="1"/>
  <c r="O1730" i="1"/>
  <c r="E1730" i="1"/>
  <c r="A1730" i="1" s="1"/>
  <c r="C1730" i="1"/>
  <c r="D1730" i="1" s="1"/>
  <c r="B1730" i="1"/>
  <c r="O1729" i="1"/>
  <c r="E1729" i="1"/>
  <c r="A1729" i="1" s="1"/>
  <c r="C1729" i="1"/>
  <c r="D1729" i="1" s="1"/>
  <c r="B1729" i="1"/>
  <c r="O1728" i="1"/>
  <c r="E1728" i="1"/>
  <c r="A1728" i="1" s="1"/>
  <c r="C1728" i="1"/>
  <c r="D1728" i="1" s="1"/>
  <c r="B1728" i="1"/>
  <c r="O1727" i="1"/>
  <c r="E1727" i="1"/>
  <c r="A1727" i="1" s="1"/>
  <c r="C1727" i="1"/>
  <c r="D1727" i="1" s="1"/>
  <c r="B1727" i="1"/>
  <c r="O1726" i="1"/>
  <c r="E1726" i="1"/>
  <c r="A1726" i="1" s="1"/>
  <c r="C1726" i="1"/>
  <c r="D1726" i="1" s="1"/>
  <c r="B1726" i="1"/>
  <c r="E1725" i="1"/>
  <c r="C1725" i="1"/>
  <c r="D1725" i="1" s="1"/>
  <c r="B1725" i="1"/>
  <c r="A1725" i="1"/>
  <c r="E1724" i="1"/>
  <c r="C1724" i="1"/>
  <c r="D1724" i="1" s="1"/>
  <c r="B1724" i="1"/>
  <c r="A1724" i="1"/>
  <c r="E1723" i="1"/>
  <c r="C1723" i="1"/>
  <c r="D1723" i="1" s="1"/>
  <c r="B1723" i="1"/>
  <c r="A1723" i="1"/>
  <c r="E1722" i="1"/>
  <c r="C1722" i="1"/>
  <c r="D1722" i="1" s="1"/>
  <c r="B1722" i="1"/>
  <c r="A1722" i="1"/>
  <c r="E1721" i="1"/>
  <c r="C1721" i="1"/>
  <c r="D1721" i="1" s="1"/>
  <c r="B1721" i="1"/>
  <c r="A1721" i="1"/>
  <c r="E1720" i="1"/>
  <c r="C1720" i="1"/>
  <c r="D1720" i="1" s="1"/>
  <c r="B1720" i="1"/>
  <c r="A1720" i="1"/>
  <c r="O1719" i="1"/>
  <c r="E1719" i="1"/>
  <c r="A1719" i="1" s="1"/>
  <c r="C1719" i="1"/>
  <c r="D1719" i="1" s="1"/>
  <c r="B1719" i="1"/>
  <c r="O1718" i="1"/>
  <c r="E1718" i="1"/>
  <c r="C1718" i="1"/>
  <c r="D1718" i="1" s="1"/>
  <c r="B1718" i="1"/>
  <c r="A1718" i="1"/>
  <c r="O1717" i="1"/>
  <c r="E1717" i="1"/>
  <c r="C1717" i="1"/>
  <c r="D1717" i="1" s="1"/>
  <c r="B1717" i="1"/>
  <c r="A1717" i="1"/>
  <c r="O1716" i="1"/>
  <c r="E1716" i="1"/>
  <c r="C1716" i="1"/>
  <c r="D1716" i="1" s="1"/>
  <c r="B1716" i="1"/>
  <c r="A1716" i="1"/>
  <c r="O1715" i="1"/>
  <c r="E1715" i="1"/>
  <c r="C1715" i="1"/>
  <c r="D1715" i="1" s="1"/>
  <c r="B1715" i="1"/>
  <c r="A1715" i="1"/>
  <c r="O1714" i="1"/>
  <c r="E1714" i="1"/>
  <c r="C1714" i="1"/>
  <c r="D1714" i="1" s="1"/>
  <c r="B1714" i="1"/>
  <c r="A1714" i="1"/>
  <c r="O1713" i="1"/>
  <c r="E1713" i="1"/>
  <c r="C1713" i="1"/>
  <c r="D1713" i="1" s="1"/>
  <c r="B1713" i="1"/>
  <c r="A1713" i="1"/>
  <c r="O1712" i="1"/>
  <c r="E1712" i="1"/>
  <c r="C1712" i="1"/>
  <c r="D1712" i="1" s="1"/>
  <c r="B1712" i="1"/>
  <c r="A1712" i="1"/>
  <c r="O1711" i="1"/>
  <c r="E1711" i="1"/>
  <c r="C1711" i="1"/>
  <c r="D1711" i="1" s="1"/>
  <c r="B1711" i="1"/>
  <c r="A1711" i="1"/>
  <c r="O1710" i="1"/>
  <c r="E1710" i="1"/>
  <c r="C1710" i="1"/>
  <c r="D1710" i="1" s="1"/>
  <c r="B1710" i="1"/>
  <c r="A1710" i="1"/>
  <c r="O1709" i="1"/>
  <c r="E1709" i="1"/>
  <c r="C1709" i="1"/>
  <c r="D1709" i="1" s="1"/>
  <c r="B1709" i="1"/>
  <c r="A1709" i="1"/>
  <c r="O1708" i="1"/>
  <c r="E1708" i="1"/>
  <c r="C1708" i="1"/>
  <c r="D1708" i="1" s="1"/>
  <c r="B1708" i="1"/>
  <c r="A1708" i="1"/>
  <c r="O1707" i="1"/>
  <c r="E1707" i="1"/>
  <c r="A1707" i="1" s="1"/>
  <c r="C1707" i="1"/>
  <c r="D1707" i="1" s="1"/>
  <c r="B1707" i="1"/>
  <c r="E1706" i="1"/>
  <c r="C1706" i="1"/>
  <c r="D1706" i="1" s="1"/>
  <c r="B1706" i="1"/>
  <c r="A1706" i="1"/>
  <c r="E1705" i="1"/>
  <c r="A1705" i="1" s="1"/>
  <c r="C1705" i="1"/>
  <c r="D1705" i="1" s="1"/>
  <c r="B1705" i="1"/>
  <c r="O1704" i="1"/>
  <c r="E1704" i="1"/>
  <c r="A1704" i="1" s="1"/>
  <c r="C1704" i="1"/>
  <c r="D1704" i="1" s="1"/>
  <c r="B1704" i="1"/>
  <c r="E1703" i="1"/>
  <c r="C1703" i="1"/>
  <c r="D1703" i="1" s="1"/>
  <c r="B1703" i="1"/>
  <c r="A1703" i="1"/>
  <c r="O1702" i="1"/>
  <c r="E1702" i="1"/>
  <c r="A1702" i="1" s="1"/>
  <c r="C1702" i="1"/>
  <c r="D1702" i="1" s="1"/>
  <c r="B1702" i="1"/>
  <c r="E1701" i="1"/>
  <c r="C1701" i="1"/>
  <c r="D1701" i="1" s="1"/>
  <c r="B1701" i="1"/>
  <c r="A1701" i="1"/>
  <c r="E1700" i="1"/>
  <c r="C1700" i="1"/>
  <c r="D1700" i="1" s="1"/>
  <c r="B1700" i="1"/>
  <c r="A1700" i="1"/>
  <c r="E1699" i="1"/>
  <c r="C1699" i="1"/>
  <c r="D1699" i="1" s="1"/>
  <c r="B1699" i="1"/>
  <c r="A1699" i="1"/>
  <c r="E1698" i="1"/>
  <c r="C1698" i="1"/>
  <c r="D1698" i="1" s="1"/>
  <c r="B1698" i="1"/>
  <c r="A1698" i="1"/>
  <c r="E1697" i="1"/>
  <c r="C1697" i="1"/>
  <c r="D1697" i="1" s="1"/>
  <c r="B1697" i="1"/>
  <c r="A1697" i="1"/>
  <c r="E1696" i="1"/>
  <c r="C1696" i="1"/>
  <c r="D1696" i="1" s="1"/>
  <c r="B1696" i="1"/>
  <c r="A1696" i="1"/>
  <c r="E1695" i="1"/>
  <c r="C1695" i="1"/>
  <c r="D1695" i="1" s="1"/>
  <c r="B1695" i="1"/>
  <c r="A1695" i="1"/>
  <c r="E1694" i="1"/>
  <c r="C1694" i="1"/>
  <c r="D1694" i="1" s="1"/>
  <c r="B1694" i="1"/>
  <c r="A1694" i="1"/>
  <c r="O1693" i="1"/>
  <c r="E1693" i="1"/>
  <c r="A1693" i="1" s="1"/>
  <c r="C1693" i="1"/>
  <c r="D1693" i="1" s="1"/>
  <c r="B1693" i="1"/>
  <c r="O1692" i="1"/>
  <c r="E1692" i="1"/>
  <c r="A1692" i="1" s="1"/>
  <c r="C1692" i="1"/>
  <c r="D1692" i="1" s="1"/>
  <c r="B1692" i="1"/>
  <c r="O1691" i="1"/>
  <c r="E1691" i="1"/>
  <c r="A1691" i="1" s="1"/>
  <c r="C1691" i="1"/>
  <c r="D1691" i="1" s="1"/>
  <c r="B1691" i="1"/>
  <c r="O1690" i="1"/>
  <c r="E1690" i="1"/>
  <c r="A1690" i="1" s="1"/>
  <c r="C1690" i="1"/>
  <c r="D1690" i="1" s="1"/>
  <c r="B1690" i="1"/>
  <c r="O1689" i="1"/>
  <c r="E1689" i="1"/>
  <c r="A1689" i="1" s="1"/>
  <c r="C1689" i="1"/>
  <c r="D1689" i="1" s="1"/>
  <c r="B1689" i="1"/>
  <c r="O1688" i="1"/>
  <c r="E1688" i="1"/>
  <c r="A1688" i="1" s="1"/>
  <c r="C1688" i="1"/>
  <c r="D1688" i="1" s="1"/>
  <c r="B1688" i="1"/>
  <c r="O1687" i="1"/>
  <c r="E1687" i="1"/>
  <c r="A1687" i="1" s="1"/>
  <c r="C1687" i="1"/>
  <c r="D1687" i="1" s="1"/>
  <c r="B1687" i="1"/>
  <c r="O1686" i="1"/>
  <c r="E1686" i="1"/>
  <c r="C1686" i="1"/>
  <c r="D1686" i="1" s="1"/>
  <c r="B1686" i="1"/>
  <c r="A1686" i="1"/>
  <c r="O1685" i="1"/>
  <c r="E1685" i="1"/>
  <c r="A1685" i="1" s="1"/>
  <c r="C1685" i="1"/>
  <c r="D1685" i="1" s="1"/>
  <c r="B1685" i="1"/>
  <c r="E1684" i="1"/>
  <c r="C1684" i="1"/>
  <c r="D1684" i="1" s="1"/>
  <c r="B1684" i="1"/>
  <c r="A1684" i="1"/>
  <c r="E1683" i="1"/>
  <c r="C1683" i="1"/>
  <c r="D1683" i="1" s="1"/>
  <c r="B1683" i="1"/>
  <c r="A1683" i="1"/>
  <c r="E1682" i="1"/>
  <c r="C1682" i="1"/>
  <c r="D1682" i="1" s="1"/>
  <c r="B1682" i="1"/>
  <c r="A1682" i="1"/>
  <c r="E1681" i="1"/>
  <c r="C1681" i="1"/>
  <c r="D1681" i="1" s="1"/>
  <c r="B1681" i="1"/>
  <c r="A1681" i="1"/>
  <c r="E1680" i="1"/>
  <c r="C1680" i="1"/>
  <c r="D1680" i="1" s="1"/>
  <c r="B1680" i="1"/>
  <c r="A1680" i="1"/>
  <c r="E1679" i="1"/>
  <c r="C1679" i="1"/>
  <c r="D1679" i="1" s="1"/>
  <c r="B1679" i="1"/>
  <c r="A1679" i="1"/>
  <c r="O1678" i="1"/>
  <c r="E1678" i="1"/>
  <c r="A1678" i="1" s="1"/>
  <c r="C1678" i="1"/>
  <c r="D1678" i="1" s="1"/>
  <c r="B1678" i="1"/>
  <c r="E1677" i="1"/>
  <c r="A1677" i="1" s="1"/>
  <c r="C1677" i="1"/>
  <c r="D1677" i="1" s="1"/>
  <c r="B1677" i="1"/>
  <c r="E1676" i="1"/>
  <c r="A1676" i="1" s="1"/>
  <c r="C1676" i="1"/>
  <c r="D1676" i="1" s="1"/>
  <c r="B1676" i="1"/>
  <c r="O1675" i="1"/>
  <c r="E1675" i="1"/>
  <c r="A1675" i="1" s="1"/>
  <c r="C1675" i="1"/>
  <c r="D1675" i="1" s="1"/>
  <c r="B1675" i="1"/>
  <c r="O1674" i="1"/>
  <c r="E1674" i="1"/>
  <c r="A1674" i="1" s="1"/>
  <c r="C1674" i="1"/>
  <c r="D1674" i="1" s="1"/>
  <c r="B1674" i="1"/>
  <c r="E1673" i="1"/>
  <c r="A1673" i="1" s="1"/>
  <c r="C1673" i="1"/>
  <c r="D1673" i="1" s="1"/>
  <c r="B1673" i="1"/>
  <c r="O1672" i="1"/>
  <c r="E1672" i="1"/>
  <c r="A1672" i="1" s="1"/>
  <c r="C1672" i="1"/>
  <c r="D1672" i="1" s="1"/>
  <c r="B1672" i="1"/>
  <c r="E1671" i="1"/>
  <c r="C1671" i="1"/>
  <c r="D1671" i="1" s="1"/>
  <c r="B1671" i="1"/>
  <c r="A1671" i="1"/>
  <c r="E1670" i="1"/>
  <c r="C1670" i="1"/>
  <c r="D1670" i="1" s="1"/>
  <c r="B1670" i="1"/>
  <c r="A1670" i="1"/>
  <c r="E1669" i="1"/>
  <c r="C1669" i="1"/>
  <c r="D1669" i="1" s="1"/>
  <c r="B1669" i="1"/>
  <c r="A1669" i="1"/>
  <c r="E1668" i="1"/>
  <c r="C1668" i="1"/>
  <c r="D1668" i="1" s="1"/>
  <c r="B1668" i="1"/>
  <c r="A1668" i="1"/>
  <c r="E1667" i="1"/>
  <c r="C1667" i="1"/>
  <c r="D1667" i="1" s="1"/>
  <c r="B1667" i="1"/>
  <c r="A1667" i="1"/>
  <c r="E1666" i="1"/>
  <c r="C1666" i="1"/>
  <c r="D1666" i="1" s="1"/>
  <c r="B1666" i="1"/>
  <c r="A1666" i="1"/>
  <c r="E1665" i="1"/>
  <c r="C1665" i="1"/>
  <c r="D1665" i="1" s="1"/>
  <c r="B1665" i="1"/>
  <c r="A1665" i="1"/>
  <c r="E1664" i="1"/>
  <c r="C1664" i="1"/>
  <c r="D1664" i="1" s="1"/>
  <c r="B1664" i="1"/>
  <c r="A1664" i="1"/>
  <c r="E1663" i="1"/>
  <c r="C1663" i="1"/>
  <c r="D1663" i="1" s="1"/>
  <c r="B1663" i="1"/>
  <c r="A1663" i="1"/>
  <c r="O1662" i="1"/>
  <c r="E1662" i="1"/>
  <c r="A1662" i="1" s="1"/>
  <c r="C1662" i="1"/>
  <c r="D1662" i="1" s="1"/>
  <c r="B1662" i="1"/>
  <c r="E1661" i="1"/>
  <c r="A1661" i="1" s="1"/>
  <c r="C1661" i="1"/>
  <c r="D1661" i="1" s="1"/>
  <c r="B1661" i="1"/>
  <c r="E1660" i="1"/>
  <c r="A1660" i="1" s="1"/>
  <c r="C1660" i="1"/>
  <c r="D1660" i="1" s="1"/>
  <c r="B1660" i="1"/>
  <c r="E1659" i="1"/>
  <c r="A1659" i="1" s="1"/>
  <c r="C1659" i="1"/>
  <c r="D1659" i="1" s="1"/>
  <c r="B1659" i="1"/>
  <c r="O1658" i="1"/>
  <c r="E1658" i="1"/>
  <c r="A1658" i="1" s="1"/>
  <c r="C1658" i="1"/>
  <c r="D1658" i="1" s="1"/>
  <c r="B1658" i="1"/>
  <c r="E1657" i="1"/>
  <c r="C1657" i="1"/>
  <c r="D1657" i="1" s="1"/>
  <c r="B1657" i="1"/>
  <c r="O1656" i="1"/>
  <c r="E1656" i="1"/>
  <c r="A1656" i="1" s="1"/>
  <c r="C1656" i="1"/>
  <c r="D1656" i="1" s="1"/>
  <c r="B1656" i="1"/>
  <c r="E1655" i="1"/>
  <c r="C1655" i="1"/>
  <c r="D1655" i="1" s="1"/>
  <c r="B1655" i="1"/>
  <c r="A1655" i="1"/>
  <c r="E1654" i="1"/>
  <c r="C1654" i="1"/>
  <c r="D1654" i="1" s="1"/>
  <c r="B1654" i="1"/>
  <c r="A1654" i="1"/>
  <c r="E1653" i="1"/>
  <c r="A1653" i="1" s="1"/>
  <c r="C1653" i="1"/>
  <c r="D1653" i="1" s="1"/>
  <c r="B1653" i="1"/>
  <c r="E1652" i="1"/>
  <c r="C1652" i="1"/>
  <c r="D1652" i="1" s="1"/>
  <c r="B1652" i="1"/>
  <c r="A1652" i="1"/>
  <c r="E1651" i="1"/>
  <c r="C1651" i="1"/>
  <c r="D1651" i="1" s="1"/>
  <c r="B1651" i="1"/>
  <c r="A1651" i="1"/>
  <c r="E1650" i="1"/>
  <c r="A1650" i="1" s="1"/>
  <c r="C1650" i="1"/>
  <c r="D1650" i="1" s="1"/>
  <c r="B1650" i="1"/>
  <c r="E1649" i="1"/>
  <c r="A1649" i="1" s="1"/>
  <c r="C1649" i="1"/>
  <c r="D1649" i="1" s="1"/>
  <c r="B1649" i="1"/>
  <c r="E1648" i="1"/>
  <c r="C1648" i="1"/>
  <c r="D1648" i="1" s="1"/>
  <c r="B1648" i="1"/>
  <c r="A1648" i="1"/>
  <c r="O1647" i="1"/>
  <c r="E1647" i="1"/>
  <c r="C1647" i="1"/>
  <c r="D1647" i="1" s="1"/>
  <c r="B1647" i="1"/>
  <c r="A1647" i="1"/>
  <c r="O1646" i="1"/>
  <c r="E1646" i="1"/>
  <c r="C1646" i="1"/>
  <c r="D1646" i="1" s="1"/>
  <c r="B1646" i="1"/>
  <c r="A1646" i="1"/>
  <c r="O1645" i="1"/>
  <c r="E1645" i="1"/>
  <c r="C1645" i="1"/>
  <c r="D1645" i="1" s="1"/>
  <c r="B1645" i="1"/>
  <c r="A1645" i="1"/>
  <c r="O1644" i="1"/>
  <c r="E1644" i="1"/>
  <c r="C1644" i="1"/>
  <c r="D1644" i="1" s="1"/>
  <c r="B1644" i="1"/>
  <c r="A1644" i="1"/>
  <c r="O1643" i="1"/>
  <c r="E1643" i="1"/>
  <c r="C1643" i="1"/>
  <c r="D1643" i="1" s="1"/>
  <c r="B1643" i="1"/>
  <c r="A1643" i="1"/>
  <c r="O1642" i="1"/>
  <c r="E1642" i="1"/>
  <c r="C1642" i="1"/>
  <c r="D1642" i="1" s="1"/>
  <c r="B1642" i="1"/>
  <c r="A1642" i="1"/>
  <c r="O1641" i="1"/>
  <c r="E1641" i="1"/>
  <c r="C1641" i="1"/>
  <c r="D1641" i="1" s="1"/>
  <c r="B1641" i="1"/>
  <c r="A1641" i="1"/>
  <c r="O1640" i="1"/>
  <c r="E1640" i="1"/>
  <c r="C1640" i="1"/>
  <c r="D1640" i="1" s="1"/>
  <c r="B1640" i="1"/>
  <c r="A1640" i="1"/>
  <c r="O1639" i="1"/>
  <c r="E1639" i="1"/>
  <c r="C1639" i="1"/>
  <c r="D1639" i="1" s="1"/>
  <c r="B1639" i="1"/>
  <c r="A1639" i="1"/>
  <c r="O1638" i="1"/>
  <c r="E1638" i="1"/>
  <c r="C1638" i="1"/>
  <c r="D1638" i="1" s="1"/>
  <c r="B1638" i="1"/>
  <c r="A1638" i="1"/>
  <c r="O1637" i="1"/>
  <c r="E1637" i="1"/>
  <c r="C1637" i="1"/>
  <c r="D1637" i="1" s="1"/>
  <c r="B1637" i="1"/>
  <c r="A1637" i="1"/>
  <c r="O1636" i="1"/>
  <c r="E1636" i="1"/>
  <c r="C1636" i="1"/>
  <c r="D1636" i="1" s="1"/>
  <c r="B1636" i="1"/>
  <c r="A1636" i="1"/>
  <c r="O1635" i="1"/>
  <c r="E1635" i="1"/>
  <c r="C1635" i="1"/>
  <c r="D1635" i="1" s="1"/>
  <c r="B1635" i="1"/>
  <c r="A1635" i="1"/>
  <c r="O1634" i="1"/>
  <c r="E1634" i="1"/>
  <c r="C1634" i="1"/>
  <c r="D1634" i="1" s="1"/>
  <c r="B1634" i="1"/>
  <c r="A1634" i="1"/>
  <c r="O1633" i="1"/>
  <c r="E1633" i="1"/>
  <c r="C1633" i="1"/>
  <c r="D1633" i="1" s="1"/>
  <c r="B1633" i="1"/>
  <c r="A1633" i="1"/>
  <c r="O1632" i="1"/>
  <c r="E1632" i="1"/>
  <c r="C1632" i="1"/>
  <c r="D1632" i="1" s="1"/>
  <c r="B1632" i="1"/>
  <c r="A1632" i="1"/>
  <c r="E1631" i="1"/>
  <c r="C1631" i="1"/>
  <c r="D1631" i="1" s="1"/>
  <c r="B1631" i="1"/>
  <c r="A1631" i="1"/>
  <c r="O1630" i="1"/>
  <c r="E1630" i="1"/>
  <c r="C1630" i="1"/>
  <c r="D1630" i="1" s="1"/>
  <c r="B1630" i="1"/>
  <c r="A1630" i="1"/>
  <c r="O1629" i="1"/>
  <c r="E1629" i="1"/>
  <c r="C1629" i="1"/>
  <c r="D1629" i="1" s="1"/>
  <c r="B1629" i="1"/>
  <c r="A1629" i="1"/>
  <c r="O1628" i="1"/>
  <c r="E1628" i="1"/>
  <c r="C1628" i="1"/>
  <c r="D1628" i="1" s="1"/>
  <c r="B1628" i="1"/>
  <c r="A1628" i="1"/>
  <c r="O1627" i="1"/>
  <c r="E1627" i="1"/>
  <c r="C1627" i="1"/>
  <c r="D1627" i="1" s="1"/>
  <c r="B1627" i="1"/>
  <c r="A1627" i="1"/>
  <c r="O1626" i="1"/>
  <c r="E1626" i="1"/>
  <c r="C1626" i="1"/>
  <c r="D1626" i="1" s="1"/>
  <c r="B1626" i="1"/>
  <c r="A1626" i="1"/>
  <c r="O1625" i="1"/>
  <c r="E1625" i="1"/>
  <c r="C1625" i="1"/>
  <c r="D1625" i="1" s="1"/>
  <c r="B1625" i="1"/>
  <c r="A1625" i="1"/>
  <c r="O1624" i="1"/>
  <c r="E1624" i="1"/>
  <c r="C1624" i="1"/>
  <c r="D1624" i="1" s="1"/>
  <c r="B1624" i="1"/>
  <c r="A1624" i="1"/>
  <c r="O1623" i="1"/>
  <c r="E1623" i="1"/>
  <c r="C1623" i="1"/>
  <c r="D1623" i="1" s="1"/>
  <c r="B1623" i="1"/>
  <c r="A1623" i="1"/>
  <c r="O1622" i="1"/>
  <c r="E1622" i="1"/>
  <c r="C1622" i="1"/>
  <c r="D1622" i="1" s="1"/>
  <c r="B1622" i="1"/>
  <c r="A1622" i="1"/>
  <c r="O1621" i="1"/>
  <c r="E1621" i="1"/>
  <c r="C1621" i="1"/>
  <c r="D1621" i="1" s="1"/>
  <c r="B1621" i="1"/>
  <c r="A1621" i="1"/>
  <c r="O1620" i="1"/>
  <c r="E1620" i="1"/>
  <c r="C1620" i="1"/>
  <c r="D1620" i="1" s="1"/>
  <c r="B1620" i="1"/>
  <c r="A1620" i="1"/>
  <c r="O1619" i="1"/>
  <c r="E1619" i="1"/>
  <c r="C1619" i="1"/>
  <c r="D1619" i="1" s="1"/>
  <c r="B1619" i="1"/>
  <c r="A1619" i="1"/>
  <c r="O1618" i="1"/>
  <c r="E1618" i="1"/>
  <c r="C1618" i="1"/>
  <c r="D1618" i="1" s="1"/>
  <c r="B1618" i="1"/>
  <c r="A1618" i="1"/>
  <c r="E1617" i="1"/>
  <c r="C1617" i="1"/>
  <c r="D1617" i="1" s="1"/>
  <c r="B1617" i="1"/>
  <c r="A1617" i="1"/>
  <c r="E1616" i="1"/>
  <c r="C1616" i="1"/>
  <c r="D1616" i="1" s="1"/>
  <c r="B1616" i="1"/>
  <c r="A1616" i="1"/>
  <c r="E1615" i="1"/>
  <c r="C1615" i="1"/>
  <c r="D1615" i="1" s="1"/>
  <c r="B1615" i="1"/>
  <c r="A1615" i="1"/>
  <c r="O1614" i="1"/>
  <c r="E1614" i="1"/>
  <c r="A1614" i="1" s="1"/>
  <c r="C1614" i="1"/>
  <c r="D1614" i="1" s="1"/>
  <c r="B1614" i="1"/>
  <c r="O1613" i="1"/>
  <c r="E1613" i="1"/>
  <c r="A1613" i="1" s="1"/>
  <c r="C1613" i="1"/>
  <c r="D1613" i="1" s="1"/>
  <c r="B1613" i="1"/>
  <c r="O1612" i="1"/>
  <c r="E1612" i="1"/>
  <c r="C1612" i="1"/>
  <c r="D1612" i="1" s="1"/>
  <c r="B1612" i="1"/>
  <c r="A1612" i="1"/>
  <c r="O1611" i="1"/>
  <c r="E1611" i="1"/>
  <c r="A1611" i="1" s="1"/>
  <c r="C1611" i="1"/>
  <c r="D1611" i="1" s="1"/>
  <c r="B1611" i="1"/>
  <c r="O1610" i="1"/>
  <c r="E1610" i="1"/>
  <c r="A1610" i="1" s="1"/>
  <c r="C1610" i="1"/>
  <c r="D1610" i="1" s="1"/>
  <c r="B1610" i="1"/>
  <c r="O1609" i="1"/>
  <c r="E1609" i="1"/>
  <c r="C1609" i="1"/>
  <c r="D1609" i="1" s="1"/>
  <c r="B1609" i="1"/>
  <c r="A1609" i="1"/>
  <c r="O1608" i="1"/>
  <c r="E1608" i="1"/>
  <c r="C1608" i="1"/>
  <c r="D1608" i="1" s="1"/>
  <c r="B1608" i="1"/>
  <c r="A1608" i="1"/>
  <c r="E1607" i="1"/>
  <c r="C1607" i="1"/>
  <c r="D1607" i="1" s="1"/>
  <c r="B1607" i="1"/>
  <c r="A1607" i="1"/>
  <c r="E1606" i="1"/>
  <c r="A1606" i="1" s="1"/>
  <c r="C1606" i="1"/>
  <c r="D1606" i="1" s="1"/>
  <c r="B1606" i="1"/>
  <c r="E1605" i="1"/>
  <c r="A1605" i="1" s="1"/>
  <c r="C1605" i="1"/>
  <c r="D1605" i="1" s="1"/>
  <c r="B1605" i="1"/>
  <c r="E1604" i="1"/>
  <c r="A1604" i="1" s="1"/>
  <c r="C1604" i="1"/>
  <c r="D1604" i="1" s="1"/>
  <c r="B1604" i="1"/>
  <c r="E1603" i="1"/>
  <c r="C1603" i="1"/>
  <c r="D1603" i="1" s="1"/>
  <c r="B1603" i="1"/>
  <c r="E1602" i="1"/>
  <c r="C1602" i="1"/>
  <c r="D1602" i="1" s="1"/>
  <c r="B1602" i="1"/>
  <c r="A1602" i="1"/>
  <c r="E1601" i="1"/>
  <c r="C1601" i="1"/>
  <c r="D1601" i="1" s="1"/>
  <c r="B1601" i="1"/>
  <c r="A1601" i="1"/>
  <c r="E1600" i="1"/>
  <c r="C1600" i="1"/>
  <c r="D1600" i="1" s="1"/>
  <c r="B1600" i="1"/>
  <c r="A1600" i="1"/>
  <c r="E1599" i="1"/>
  <c r="C1599" i="1"/>
  <c r="D1599" i="1" s="1"/>
  <c r="B1599" i="1"/>
  <c r="A1599" i="1"/>
  <c r="E1598" i="1"/>
  <c r="A1598" i="1" s="1"/>
  <c r="C1598" i="1"/>
  <c r="D1598" i="1" s="1"/>
  <c r="B1598" i="1"/>
  <c r="O1597" i="1"/>
  <c r="E1597" i="1"/>
  <c r="C1597" i="1"/>
  <c r="D1597" i="1" s="1"/>
  <c r="B1597" i="1"/>
  <c r="A1597" i="1"/>
  <c r="E1596" i="1"/>
  <c r="A1596" i="1" s="1"/>
  <c r="C1596" i="1"/>
  <c r="D1596" i="1" s="1"/>
  <c r="B1596" i="1"/>
  <c r="E1595" i="1"/>
  <c r="C1595" i="1"/>
  <c r="D1595" i="1" s="1"/>
  <c r="B1595" i="1"/>
  <c r="A1595" i="1"/>
  <c r="O1594" i="1"/>
  <c r="E1594" i="1"/>
  <c r="A1594" i="1" s="1"/>
  <c r="C1594" i="1"/>
  <c r="D1594" i="1" s="1"/>
  <c r="B1594" i="1"/>
  <c r="O1593" i="1"/>
  <c r="E1593" i="1"/>
  <c r="A1593" i="1" s="1"/>
  <c r="C1593" i="1"/>
  <c r="D1593" i="1" s="1"/>
  <c r="B1593" i="1"/>
  <c r="O1592" i="1"/>
  <c r="E1592" i="1"/>
  <c r="A1592" i="1" s="1"/>
  <c r="C1592" i="1"/>
  <c r="D1592" i="1" s="1"/>
  <c r="B1592" i="1"/>
  <c r="O1591" i="1"/>
  <c r="E1591" i="1"/>
  <c r="A1591" i="1" s="1"/>
  <c r="C1591" i="1"/>
  <c r="D1591" i="1" s="1"/>
  <c r="B1591" i="1"/>
  <c r="E1590" i="1"/>
  <c r="A1590" i="1" s="1"/>
  <c r="C1590" i="1"/>
  <c r="D1590" i="1" s="1"/>
  <c r="B1590" i="1"/>
  <c r="E1589" i="1"/>
  <c r="C1589" i="1"/>
  <c r="D1589" i="1" s="1"/>
  <c r="B1589" i="1"/>
  <c r="A1589" i="1"/>
  <c r="O1588" i="1"/>
  <c r="E1588" i="1"/>
  <c r="A1588" i="1" s="1"/>
  <c r="C1588" i="1"/>
  <c r="D1588" i="1" s="1"/>
  <c r="B1588" i="1"/>
  <c r="O1587" i="1"/>
  <c r="E1587" i="1"/>
  <c r="A1587" i="1" s="1"/>
  <c r="C1587" i="1"/>
  <c r="D1587" i="1" s="1"/>
  <c r="B1587" i="1"/>
  <c r="O1586" i="1"/>
  <c r="E1586" i="1"/>
  <c r="A1586" i="1" s="1"/>
  <c r="C1586" i="1"/>
  <c r="D1586" i="1" s="1"/>
  <c r="B1586" i="1"/>
  <c r="O1585" i="1"/>
  <c r="E1585" i="1"/>
  <c r="A1585" i="1" s="1"/>
  <c r="C1585" i="1"/>
  <c r="D1585" i="1" s="1"/>
  <c r="B1585" i="1"/>
  <c r="E1584" i="1"/>
  <c r="C1584" i="1"/>
  <c r="D1584" i="1" s="1"/>
  <c r="B1584" i="1"/>
  <c r="A1584" i="1"/>
  <c r="E1583" i="1"/>
  <c r="C1583" i="1"/>
  <c r="D1583" i="1" s="1"/>
  <c r="B1583" i="1"/>
  <c r="A1583" i="1"/>
  <c r="O1582" i="1"/>
  <c r="E1582" i="1"/>
  <c r="A1582" i="1" s="1"/>
  <c r="C1582" i="1"/>
  <c r="D1582" i="1" s="1"/>
  <c r="B1582" i="1"/>
  <c r="E1581" i="1"/>
  <c r="C1581" i="1"/>
  <c r="D1581" i="1" s="1"/>
  <c r="B1581" i="1"/>
  <c r="A1581" i="1"/>
  <c r="O1580" i="1"/>
  <c r="E1580" i="1"/>
  <c r="A1580" i="1" s="1"/>
  <c r="C1580" i="1"/>
  <c r="D1580" i="1" s="1"/>
  <c r="B1580" i="1"/>
  <c r="O1579" i="1"/>
  <c r="E1579" i="1"/>
  <c r="A1579" i="1" s="1"/>
  <c r="C1579" i="1"/>
  <c r="D1579" i="1" s="1"/>
  <c r="B1579" i="1"/>
  <c r="E1578" i="1"/>
  <c r="C1578" i="1"/>
  <c r="D1578" i="1" s="1"/>
  <c r="B1578" i="1"/>
  <c r="A1578" i="1"/>
  <c r="E1577" i="1"/>
  <c r="C1577" i="1"/>
  <c r="D1577" i="1" s="1"/>
  <c r="B1577" i="1"/>
  <c r="A1577" i="1"/>
  <c r="E1576" i="1"/>
  <c r="C1576" i="1"/>
  <c r="D1576" i="1" s="1"/>
  <c r="B1576" i="1"/>
  <c r="A1576" i="1"/>
  <c r="E1575" i="1"/>
  <c r="C1575" i="1"/>
  <c r="D1575" i="1" s="1"/>
  <c r="B1575" i="1"/>
  <c r="A1575" i="1"/>
  <c r="E1574" i="1"/>
  <c r="C1574" i="1"/>
  <c r="D1574" i="1" s="1"/>
  <c r="B1574" i="1"/>
  <c r="A1574" i="1"/>
  <c r="E1573" i="1"/>
  <c r="C1573" i="1"/>
  <c r="D1573" i="1" s="1"/>
  <c r="B1573" i="1"/>
  <c r="A1573" i="1"/>
  <c r="E1572" i="1"/>
  <c r="C1572" i="1"/>
  <c r="D1572" i="1" s="1"/>
  <c r="B1572" i="1"/>
  <c r="A1572" i="1"/>
  <c r="E1571" i="1"/>
  <c r="C1571" i="1"/>
  <c r="D1571" i="1" s="1"/>
  <c r="B1571" i="1"/>
  <c r="A1571" i="1"/>
  <c r="E1570" i="1"/>
  <c r="C1570" i="1"/>
  <c r="D1570" i="1" s="1"/>
  <c r="B1570" i="1"/>
  <c r="A1570" i="1"/>
  <c r="E1569" i="1"/>
  <c r="C1569" i="1"/>
  <c r="D1569" i="1" s="1"/>
  <c r="B1569" i="1"/>
  <c r="A1569" i="1"/>
  <c r="E1568" i="1"/>
  <c r="C1568" i="1"/>
  <c r="D1568" i="1" s="1"/>
  <c r="B1568" i="1"/>
  <c r="A1568" i="1"/>
  <c r="E1567" i="1"/>
  <c r="C1567" i="1"/>
  <c r="D1567" i="1" s="1"/>
  <c r="B1567" i="1"/>
  <c r="A1567" i="1"/>
  <c r="E1566" i="1"/>
  <c r="C1566" i="1"/>
  <c r="D1566" i="1" s="1"/>
  <c r="B1566" i="1"/>
  <c r="A1566" i="1"/>
  <c r="E1565" i="1"/>
  <c r="C1565" i="1"/>
  <c r="D1565" i="1" s="1"/>
  <c r="B1565" i="1"/>
  <c r="A1565" i="1"/>
  <c r="E1564" i="1"/>
  <c r="C1564" i="1"/>
  <c r="D1564" i="1" s="1"/>
  <c r="B1564" i="1"/>
  <c r="A1564" i="1"/>
  <c r="O1563" i="1"/>
  <c r="E1563" i="1"/>
  <c r="A1563" i="1" s="1"/>
  <c r="C1563" i="1"/>
  <c r="D1563" i="1" s="1"/>
  <c r="B1563" i="1"/>
  <c r="E1562" i="1"/>
  <c r="C1562" i="1"/>
  <c r="D1562" i="1" s="1"/>
  <c r="B1562" i="1"/>
  <c r="A1562" i="1"/>
  <c r="E1561" i="1"/>
  <c r="A1561" i="1" s="1"/>
  <c r="C1561" i="1"/>
  <c r="D1561" i="1" s="1"/>
  <c r="B1561" i="1"/>
  <c r="O1560" i="1"/>
  <c r="E1560" i="1"/>
  <c r="A1560" i="1" s="1"/>
  <c r="C1560" i="1"/>
  <c r="D1560" i="1" s="1"/>
  <c r="B1560" i="1"/>
  <c r="E1559" i="1"/>
  <c r="C1559" i="1"/>
  <c r="D1559" i="1" s="1"/>
  <c r="B1559" i="1"/>
  <c r="A1559" i="1"/>
  <c r="E1558" i="1"/>
  <c r="A1558" i="1" s="1"/>
  <c r="C1558" i="1"/>
  <c r="D1558" i="1" s="1"/>
  <c r="B1558" i="1"/>
  <c r="E1557" i="1"/>
  <c r="C1557" i="1"/>
  <c r="D1557" i="1" s="1"/>
  <c r="B1557" i="1"/>
  <c r="A1557" i="1"/>
  <c r="E1556" i="1"/>
  <c r="C1556" i="1"/>
  <c r="D1556" i="1" s="1"/>
  <c r="B1556" i="1"/>
  <c r="A1556" i="1"/>
  <c r="E1555" i="1"/>
  <c r="A1555" i="1" s="1"/>
  <c r="C1555" i="1"/>
  <c r="D1555" i="1" s="1"/>
  <c r="B1555" i="1"/>
  <c r="O1554" i="1"/>
  <c r="E1554" i="1"/>
  <c r="A1554" i="1" s="1"/>
  <c r="C1554" i="1"/>
  <c r="D1554" i="1" s="1"/>
  <c r="B1554" i="1"/>
  <c r="E1553" i="1"/>
  <c r="A1553" i="1" s="1"/>
  <c r="C1553" i="1"/>
  <c r="D1553" i="1" s="1"/>
  <c r="B1553" i="1"/>
  <c r="O1552" i="1"/>
  <c r="E1552" i="1"/>
  <c r="A1552" i="1" s="1"/>
  <c r="C1552" i="1"/>
  <c r="D1552" i="1" s="1"/>
  <c r="B1552" i="1"/>
  <c r="O1551" i="1"/>
  <c r="E1551" i="1"/>
  <c r="A1551" i="1" s="1"/>
  <c r="C1551" i="1"/>
  <c r="D1551" i="1" s="1"/>
  <c r="B1551" i="1"/>
  <c r="O1550" i="1"/>
  <c r="E1550" i="1"/>
  <c r="A1550" i="1" s="1"/>
  <c r="C1550" i="1"/>
  <c r="D1550" i="1" s="1"/>
  <c r="B1550" i="1"/>
  <c r="O1549" i="1"/>
  <c r="E1549" i="1"/>
  <c r="A1549" i="1" s="1"/>
  <c r="C1549" i="1"/>
  <c r="D1549" i="1" s="1"/>
  <c r="B1549" i="1"/>
  <c r="O1548" i="1"/>
  <c r="E1548" i="1"/>
  <c r="A1548" i="1" s="1"/>
  <c r="C1548" i="1"/>
  <c r="D1548" i="1" s="1"/>
  <c r="B1548" i="1"/>
  <c r="O1547" i="1"/>
  <c r="E1547" i="1"/>
  <c r="A1547" i="1" s="1"/>
  <c r="C1547" i="1"/>
  <c r="D1547" i="1" s="1"/>
  <c r="B1547" i="1"/>
  <c r="E1546" i="1"/>
  <c r="A1546" i="1" s="1"/>
  <c r="C1546" i="1"/>
  <c r="D1546" i="1" s="1"/>
  <c r="B1546" i="1"/>
  <c r="E1545" i="1"/>
  <c r="C1545" i="1"/>
  <c r="D1545" i="1" s="1"/>
  <c r="B1545" i="1"/>
  <c r="A1545" i="1"/>
  <c r="E1544" i="1"/>
  <c r="C1544" i="1"/>
  <c r="D1544" i="1" s="1"/>
  <c r="B1544" i="1"/>
  <c r="A1544" i="1"/>
  <c r="O1543" i="1"/>
  <c r="E1543" i="1"/>
  <c r="A1543" i="1" s="1"/>
  <c r="C1543" i="1"/>
  <c r="D1543" i="1" s="1"/>
  <c r="B1543" i="1"/>
  <c r="E1542" i="1"/>
  <c r="C1542" i="1"/>
  <c r="D1542" i="1" s="1"/>
  <c r="B1542" i="1"/>
  <c r="A1542" i="1"/>
  <c r="E1541" i="1"/>
  <c r="C1541" i="1"/>
  <c r="D1541" i="1" s="1"/>
  <c r="B1541" i="1"/>
  <c r="A1541" i="1"/>
  <c r="E1540" i="1"/>
  <c r="C1540" i="1"/>
  <c r="D1540" i="1" s="1"/>
  <c r="B1540" i="1"/>
  <c r="E1539" i="1"/>
  <c r="A1539" i="1" s="1"/>
  <c r="C1539" i="1"/>
  <c r="D1539" i="1" s="1"/>
  <c r="B1539" i="1"/>
  <c r="E1538" i="1"/>
  <c r="C1538" i="1"/>
  <c r="D1538" i="1" s="1"/>
  <c r="B1538" i="1"/>
  <c r="A1538" i="1"/>
  <c r="E1537" i="1"/>
  <c r="C1537" i="1"/>
  <c r="D1537" i="1" s="1"/>
  <c r="B1537" i="1"/>
  <c r="A1537" i="1"/>
  <c r="O1536" i="1"/>
  <c r="E1536" i="1"/>
  <c r="A1536" i="1" s="1"/>
  <c r="C1536" i="1"/>
  <c r="D1536" i="1" s="1"/>
  <c r="B1536" i="1"/>
  <c r="E1535" i="1"/>
  <c r="C1535" i="1"/>
  <c r="D1535" i="1" s="1"/>
  <c r="B1535" i="1"/>
  <c r="A1535" i="1"/>
  <c r="E1534" i="1"/>
  <c r="C1534" i="1"/>
  <c r="D1534" i="1" s="1"/>
  <c r="B1534" i="1"/>
  <c r="A1534" i="1"/>
  <c r="O1533" i="1"/>
  <c r="E1533" i="1"/>
  <c r="A1533" i="1" s="1"/>
  <c r="C1533" i="1"/>
  <c r="D1533" i="1" s="1"/>
  <c r="B1533" i="1"/>
  <c r="E1532" i="1"/>
  <c r="A1532" i="1" s="1"/>
  <c r="C1532" i="1"/>
  <c r="D1532" i="1" s="1"/>
  <c r="B1532" i="1"/>
  <c r="E1531" i="1"/>
  <c r="A1531" i="1" s="1"/>
  <c r="C1531" i="1"/>
  <c r="D1531" i="1" s="1"/>
  <c r="B1531" i="1"/>
  <c r="O1530" i="1"/>
  <c r="E1530" i="1"/>
  <c r="A1530" i="1" s="1"/>
  <c r="C1530" i="1"/>
  <c r="D1530" i="1" s="1"/>
  <c r="B1530" i="1"/>
  <c r="E1529" i="1"/>
  <c r="A1529" i="1" s="1"/>
  <c r="C1529" i="1"/>
  <c r="D1529" i="1" s="1"/>
  <c r="B1529" i="1"/>
  <c r="O1528" i="1"/>
  <c r="E1528" i="1"/>
  <c r="A1528" i="1" s="1"/>
  <c r="C1528" i="1"/>
  <c r="D1528" i="1" s="1"/>
  <c r="B1528" i="1"/>
  <c r="E1527" i="1"/>
  <c r="C1527" i="1"/>
  <c r="D1527" i="1" s="1"/>
  <c r="B1527" i="1"/>
  <c r="A1527" i="1"/>
  <c r="O1526" i="1"/>
  <c r="E1526" i="1"/>
  <c r="A1526" i="1" s="1"/>
  <c r="C1526" i="1"/>
  <c r="D1526" i="1" s="1"/>
  <c r="B1526" i="1"/>
  <c r="E1525" i="1"/>
  <c r="C1525" i="1"/>
  <c r="D1525" i="1" s="1"/>
  <c r="B1525" i="1"/>
  <c r="A1525" i="1"/>
  <c r="O1524" i="1"/>
  <c r="E1524" i="1"/>
  <c r="A1524" i="1" s="1"/>
  <c r="C1524" i="1"/>
  <c r="D1524" i="1" s="1"/>
  <c r="B1524" i="1"/>
  <c r="O1523" i="1"/>
  <c r="E1523" i="1"/>
  <c r="A1523" i="1" s="1"/>
  <c r="C1523" i="1"/>
  <c r="D1523" i="1" s="1"/>
  <c r="B1523" i="1"/>
  <c r="E1522" i="1"/>
  <c r="C1522" i="1"/>
  <c r="D1522" i="1" s="1"/>
  <c r="B1522" i="1"/>
  <c r="A1522" i="1"/>
  <c r="O1521" i="1"/>
  <c r="E1521" i="1"/>
  <c r="A1521" i="1" s="1"/>
  <c r="C1521" i="1"/>
  <c r="D1521" i="1" s="1"/>
  <c r="B1521" i="1"/>
  <c r="O1520" i="1"/>
  <c r="E1520" i="1"/>
  <c r="A1520" i="1" s="1"/>
  <c r="C1520" i="1"/>
  <c r="D1520" i="1" s="1"/>
  <c r="B1520" i="1"/>
  <c r="E1519" i="1"/>
  <c r="A1519" i="1" s="1"/>
  <c r="C1519" i="1"/>
  <c r="D1519" i="1" s="1"/>
  <c r="B1519" i="1"/>
  <c r="O1518" i="1"/>
  <c r="E1518" i="1"/>
  <c r="C1518" i="1"/>
  <c r="D1518" i="1" s="1"/>
  <c r="B1518" i="1"/>
  <c r="A1518" i="1"/>
  <c r="E1517" i="1"/>
  <c r="C1517" i="1"/>
  <c r="D1517" i="1" s="1"/>
  <c r="B1517" i="1"/>
  <c r="A1517" i="1"/>
  <c r="O1516" i="1"/>
  <c r="E1516" i="1"/>
  <c r="C1516" i="1"/>
  <c r="D1516" i="1" s="1"/>
  <c r="B1516" i="1"/>
  <c r="A1516" i="1"/>
  <c r="O1515" i="1"/>
  <c r="E1515" i="1"/>
  <c r="C1515" i="1"/>
  <c r="D1515" i="1" s="1"/>
  <c r="B1515" i="1"/>
  <c r="A1515" i="1"/>
  <c r="E1514" i="1"/>
  <c r="C1514" i="1"/>
  <c r="D1514" i="1" s="1"/>
  <c r="B1514" i="1"/>
  <c r="A1514" i="1"/>
  <c r="E1513" i="1"/>
  <c r="A1513" i="1" s="1"/>
  <c r="C1513" i="1"/>
  <c r="D1513" i="1" s="1"/>
  <c r="B1513" i="1"/>
  <c r="O1512" i="1"/>
  <c r="E1512" i="1"/>
  <c r="C1512" i="1"/>
  <c r="D1512" i="1" s="1"/>
  <c r="B1512" i="1"/>
  <c r="A1512" i="1"/>
  <c r="E1511" i="1"/>
  <c r="C1511" i="1"/>
  <c r="D1511" i="1" s="1"/>
  <c r="B1511" i="1"/>
  <c r="A1511" i="1"/>
  <c r="O1510" i="1"/>
  <c r="E1510" i="1"/>
  <c r="A1510" i="1" s="1"/>
  <c r="C1510" i="1"/>
  <c r="D1510" i="1" s="1"/>
  <c r="B1510" i="1"/>
  <c r="E1509" i="1"/>
  <c r="C1509" i="1"/>
  <c r="D1509" i="1" s="1"/>
  <c r="B1509" i="1"/>
  <c r="A1509" i="1"/>
  <c r="E1508" i="1"/>
  <c r="C1508" i="1"/>
  <c r="D1508" i="1" s="1"/>
  <c r="B1508" i="1"/>
  <c r="A1508" i="1"/>
  <c r="E1507" i="1"/>
  <c r="C1507" i="1"/>
  <c r="D1507" i="1" s="1"/>
  <c r="B1507" i="1"/>
  <c r="A1507" i="1"/>
  <c r="O1506" i="1"/>
  <c r="E1506" i="1"/>
  <c r="A1506" i="1" s="1"/>
  <c r="C1506" i="1"/>
  <c r="D1506" i="1" s="1"/>
  <c r="B1506" i="1"/>
  <c r="O1505" i="1"/>
  <c r="E1505" i="1"/>
  <c r="C1505" i="1"/>
  <c r="D1505" i="1" s="1"/>
  <c r="B1505" i="1"/>
  <c r="A1505" i="1"/>
  <c r="O1504" i="1"/>
  <c r="E1504" i="1"/>
  <c r="A1504" i="1" s="1"/>
  <c r="C1504" i="1"/>
  <c r="D1504" i="1" s="1"/>
  <c r="B1504" i="1"/>
  <c r="E1503" i="1"/>
  <c r="C1503" i="1"/>
  <c r="D1503" i="1" s="1"/>
  <c r="B1503" i="1"/>
  <c r="A1503" i="1"/>
  <c r="E1502" i="1"/>
  <c r="C1502" i="1"/>
  <c r="D1502" i="1" s="1"/>
  <c r="B1502" i="1"/>
  <c r="A1502" i="1"/>
  <c r="E1501" i="1"/>
  <c r="A1501" i="1" s="1"/>
  <c r="C1501" i="1"/>
  <c r="D1501" i="1" s="1"/>
  <c r="B1501" i="1"/>
  <c r="O1500" i="1"/>
  <c r="E1500" i="1"/>
  <c r="A1500" i="1" s="1"/>
  <c r="C1500" i="1"/>
  <c r="D1500" i="1" s="1"/>
  <c r="B1500" i="1"/>
  <c r="E1499" i="1"/>
  <c r="A1499" i="1" s="1"/>
  <c r="C1499" i="1"/>
  <c r="D1499" i="1" s="1"/>
  <c r="B1499" i="1"/>
  <c r="O1498" i="1"/>
  <c r="E1498" i="1"/>
  <c r="A1498" i="1" s="1"/>
  <c r="C1498" i="1"/>
  <c r="D1498" i="1" s="1"/>
  <c r="B1498" i="1"/>
  <c r="E1497" i="1"/>
  <c r="C1497" i="1"/>
  <c r="D1497" i="1" s="1"/>
  <c r="B1497" i="1"/>
  <c r="A1497" i="1"/>
  <c r="O1496" i="1"/>
  <c r="E1496" i="1"/>
  <c r="A1496" i="1" s="1"/>
  <c r="C1496" i="1"/>
  <c r="D1496" i="1" s="1"/>
  <c r="B1496" i="1"/>
  <c r="O1495" i="1"/>
  <c r="E1495" i="1"/>
  <c r="C1495" i="1"/>
  <c r="D1495" i="1" s="1"/>
  <c r="B1495" i="1"/>
  <c r="A1495" i="1"/>
  <c r="O1494" i="1"/>
  <c r="E1494" i="1"/>
  <c r="A1494" i="1" s="1"/>
  <c r="C1494" i="1"/>
  <c r="D1494" i="1" s="1"/>
  <c r="B1494" i="1"/>
  <c r="E1493" i="1"/>
  <c r="C1493" i="1"/>
  <c r="D1493" i="1" s="1"/>
  <c r="B1493" i="1"/>
  <c r="E1492" i="1"/>
  <c r="C1492" i="1"/>
  <c r="D1492" i="1" s="1"/>
  <c r="B1492" i="1"/>
  <c r="A1492" i="1"/>
  <c r="O1491" i="1"/>
  <c r="E1491" i="1"/>
  <c r="A1491" i="1" s="1"/>
  <c r="C1491" i="1"/>
  <c r="D1491" i="1" s="1"/>
  <c r="B1491" i="1"/>
  <c r="E1490" i="1"/>
  <c r="C1490" i="1"/>
  <c r="D1490" i="1" s="1"/>
  <c r="B1490" i="1"/>
  <c r="E1489" i="1"/>
  <c r="C1489" i="1"/>
  <c r="D1489" i="1" s="1"/>
  <c r="B1489" i="1"/>
  <c r="A1489" i="1"/>
  <c r="E1488" i="1"/>
  <c r="C1488" i="1"/>
  <c r="D1488" i="1" s="1"/>
  <c r="B1488" i="1"/>
  <c r="A1488" i="1"/>
  <c r="E1487" i="1"/>
  <c r="C1487" i="1"/>
  <c r="D1487" i="1" s="1"/>
  <c r="B1487" i="1"/>
  <c r="A1487" i="1"/>
  <c r="E1486" i="1"/>
  <c r="C1486" i="1"/>
  <c r="D1486" i="1" s="1"/>
  <c r="B1486" i="1"/>
  <c r="A1486" i="1"/>
  <c r="E1485" i="1"/>
  <c r="C1485" i="1"/>
  <c r="D1485" i="1" s="1"/>
  <c r="B1485" i="1"/>
  <c r="A1485" i="1"/>
  <c r="E1484" i="1"/>
  <c r="C1484" i="1"/>
  <c r="D1484" i="1" s="1"/>
  <c r="B1484" i="1"/>
  <c r="A1484" i="1"/>
  <c r="E1483" i="1"/>
  <c r="C1483" i="1"/>
  <c r="D1483" i="1" s="1"/>
  <c r="B1483" i="1"/>
  <c r="A1483" i="1"/>
  <c r="E1482" i="1"/>
  <c r="C1482" i="1"/>
  <c r="D1482" i="1" s="1"/>
  <c r="B1482" i="1"/>
  <c r="A1482" i="1"/>
  <c r="E1481" i="1"/>
  <c r="C1481" i="1"/>
  <c r="D1481" i="1" s="1"/>
  <c r="B1481" i="1"/>
  <c r="A1481" i="1"/>
  <c r="E1480" i="1"/>
  <c r="C1480" i="1"/>
  <c r="D1480" i="1" s="1"/>
  <c r="B1480" i="1"/>
  <c r="A1480" i="1"/>
  <c r="E1479" i="1"/>
  <c r="C1479" i="1"/>
  <c r="D1479" i="1" s="1"/>
  <c r="B1479" i="1"/>
  <c r="A1479" i="1"/>
  <c r="E1478" i="1"/>
  <c r="C1478" i="1"/>
  <c r="D1478" i="1" s="1"/>
  <c r="B1478" i="1"/>
  <c r="A1478" i="1"/>
  <c r="E1477" i="1"/>
  <c r="C1477" i="1"/>
  <c r="D1477" i="1" s="1"/>
  <c r="B1477" i="1"/>
  <c r="A1477" i="1"/>
  <c r="E1476" i="1"/>
  <c r="C1476" i="1"/>
  <c r="D1476" i="1" s="1"/>
  <c r="B1476" i="1"/>
  <c r="E1475" i="1"/>
  <c r="C1475" i="1"/>
  <c r="D1475" i="1" s="1"/>
  <c r="B1475" i="1"/>
  <c r="A1475" i="1"/>
  <c r="E1474" i="1"/>
  <c r="C1474" i="1"/>
  <c r="D1474" i="1" s="1"/>
  <c r="B1474" i="1"/>
  <c r="A1474" i="1"/>
  <c r="E1473" i="1"/>
  <c r="C1473" i="1"/>
  <c r="D1473" i="1" s="1"/>
  <c r="B1473" i="1"/>
  <c r="A1473" i="1"/>
  <c r="E1472" i="1"/>
  <c r="C1472" i="1"/>
  <c r="D1472" i="1" s="1"/>
  <c r="B1472" i="1"/>
  <c r="A1472" i="1"/>
  <c r="E1471" i="1"/>
  <c r="C1471" i="1"/>
  <c r="D1471" i="1" s="1"/>
  <c r="B1471" i="1"/>
  <c r="A1471" i="1"/>
  <c r="E1470" i="1"/>
  <c r="C1470" i="1"/>
  <c r="D1470" i="1" s="1"/>
  <c r="B1470" i="1"/>
  <c r="A1470" i="1"/>
  <c r="E1469" i="1"/>
  <c r="C1469" i="1"/>
  <c r="D1469" i="1" s="1"/>
  <c r="B1469" i="1"/>
  <c r="A1469" i="1"/>
  <c r="E1468" i="1"/>
  <c r="C1468" i="1"/>
  <c r="D1468" i="1" s="1"/>
  <c r="B1468" i="1"/>
  <c r="A1468" i="1"/>
  <c r="E1467" i="1"/>
  <c r="C1467" i="1"/>
  <c r="D1467" i="1" s="1"/>
  <c r="B1467" i="1"/>
  <c r="A1467" i="1"/>
  <c r="E1466" i="1"/>
  <c r="C1466" i="1"/>
  <c r="D1466" i="1" s="1"/>
  <c r="B1466" i="1"/>
  <c r="A1466" i="1"/>
  <c r="E1465" i="1"/>
  <c r="C1465" i="1"/>
  <c r="D1465" i="1" s="1"/>
  <c r="B1465" i="1"/>
  <c r="A1465" i="1"/>
  <c r="E1464" i="1"/>
  <c r="C1464" i="1"/>
  <c r="D1464" i="1" s="1"/>
  <c r="B1464" i="1"/>
  <c r="A1464" i="1"/>
  <c r="E1463" i="1"/>
  <c r="C1463" i="1"/>
  <c r="D1463" i="1" s="1"/>
  <c r="B1463" i="1"/>
  <c r="A1463" i="1"/>
  <c r="E1462" i="1"/>
  <c r="C1462" i="1"/>
  <c r="D1462" i="1" s="1"/>
  <c r="B1462" i="1"/>
  <c r="A1462" i="1"/>
  <c r="E1461" i="1"/>
  <c r="C1461" i="1"/>
  <c r="D1461" i="1" s="1"/>
  <c r="B1461" i="1"/>
  <c r="A1461" i="1"/>
  <c r="E1460" i="1"/>
  <c r="C1460" i="1"/>
  <c r="D1460" i="1" s="1"/>
  <c r="B1460" i="1"/>
  <c r="A1460" i="1"/>
  <c r="E1459" i="1"/>
  <c r="C1459" i="1"/>
  <c r="D1459" i="1" s="1"/>
  <c r="B1459" i="1"/>
  <c r="A1459" i="1"/>
  <c r="E1458" i="1"/>
  <c r="C1458" i="1"/>
  <c r="D1458" i="1" s="1"/>
  <c r="B1458" i="1"/>
  <c r="A1458" i="1"/>
  <c r="E1457" i="1"/>
  <c r="C1457" i="1"/>
  <c r="D1457" i="1" s="1"/>
  <c r="B1457" i="1"/>
  <c r="A1457" i="1"/>
  <c r="E1456" i="1"/>
  <c r="C1456" i="1"/>
  <c r="D1456" i="1" s="1"/>
  <c r="B1456" i="1"/>
  <c r="A1456" i="1"/>
  <c r="E1455" i="1"/>
  <c r="C1455" i="1"/>
  <c r="D1455" i="1" s="1"/>
  <c r="B1455" i="1"/>
  <c r="A1455" i="1"/>
  <c r="E1454" i="1"/>
  <c r="C1454" i="1"/>
  <c r="D1454" i="1" s="1"/>
  <c r="B1454" i="1"/>
  <c r="A1454" i="1"/>
  <c r="E1453" i="1"/>
  <c r="C1453" i="1"/>
  <c r="D1453" i="1" s="1"/>
  <c r="B1453" i="1"/>
  <c r="A1453" i="1"/>
  <c r="E1452" i="1"/>
  <c r="C1452" i="1"/>
  <c r="D1452" i="1" s="1"/>
  <c r="B1452" i="1"/>
  <c r="E1451" i="1"/>
  <c r="C1451" i="1"/>
  <c r="D1451" i="1" s="1"/>
  <c r="B1451" i="1"/>
  <c r="A1451" i="1"/>
  <c r="E1450" i="1"/>
  <c r="C1450" i="1"/>
  <c r="D1450" i="1" s="1"/>
  <c r="B1450" i="1"/>
  <c r="A1450" i="1"/>
  <c r="E1449" i="1"/>
  <c r="C1449" i="1"/>
  <c r="D1449" i="1" s="1"/>
  <c r="B1449" i="1"/>
  <c r="E1448" i="1"/>
  <c r="C1448" i="1"/>
  <c r="D1448" i="1" s="1"/>
  <c r="B1448" i="1"/>
  <c r="A1448" i="1"/>
  <c r="E1447" i="1"/>
  <c r="C1447" i="1"/>
  <c r="D1447" i="1" s="1"/>
  <c r="B1447" i="1"/>
  <c r="A1447" i="1"/>
  <c r="E1446" i="1"/>
  <c r="C1446" i="1"/>
  <c r="D1446" i="1" s="1"/>
  <c r="B1446" i="1"/>
  <c r="A1446" i="1"/>
  <c r="E1445" i="1"/>
  <c r="C1445" i="1"/>
  <c r="D1445" i="1" s="1"/>
  <c r="B1445" i="1"/>
  <c r="A1445" i="1"/>
  <c r="E1444" i="1"/>
  <c r="C1444" i="1"/>
  <c r="D1444" i="1" s="1"/>
  <c r="B1444" i="1"/>
  <c r="A1444" i="1"/>
  <c r="E1443" i="1"/>
  <c r="C1443" i="1"/>
  <c r="D1443" i="1" s="1"/>
  <c r="B1443" i="1"/>
  <c r="A1443" i="1"/>
  <c r="E1442" i="1"/>
  <c r="C1442" i="1"/>
  <c r="D1442" i="1" s="1"/>
  <c r="B1442" i="1"/>
  <c r="A1442" i="1"/>
  <c r="E1441" i="1"/>
  <c r="C1441" i="1"/>
  <c r="D1441" i="1" s="1"/>
  <c r="B1441" i="1"/>
  <c r="A1441" i="1"/>
  <c r="E1440" i="1"/>
  <c r="C1440" i="1"/>
  <c r="D1440" i="1" s="1"/>
  <c r="B1440" i="1"/>
  <c r="A1440" i="1"/>
  <c r="E1439" i="1"/>
  <c r="C1439" i="1"/>
  <c r="D1439" i="1" s="1"/>
  <c r="B1439" i="1"/>
  <c r="A1439" i="1"/>
  <c r="E1438" i="1"/>
  <c r="C1438" i="1"/>
  <c r="D1438" i="1" s="1"/>
  <c r="B1438" i="1"/>
  <c r="A1438" i="1"/>
  <c r="E1437" i="1"/>
  <c r="C1437" i="1"/>
  <c r="D1437" i="1" s="1"/>
  <c r="B1437" i="1"/>
  <c r="A1437" i="1"/>
  <c r="E1436" i="1"/>
  <c r="C1436" i="1"/>
  <c r="D1436" i="1" s="1"/>
  <c r="B1436" i="1"/>
  <c r="A1436" i="1"/>
  <c r="E1435" i="1"/>
  <c r="C1435" i="1"/>
  <c r="D1435" i="1" s="1"/>
  <c r="B1435" i="1"/>
  <c r="A1435" i="1"/>
  <c r="E1434" i="1"/>
  <c r="C1434" i="1"/>
  <c r="D1434" i="1" s="1"/>
  <c r="B1434" i="1"/>
  <c r="A1434" i="1"/>
  <c r="E1433" i="1"/>
  <c r="C1433" i="1"/>
  <c r="D1433" i="1" s="1"/>
  <c r="B1433" i="1"/>
  <c r="A1433" i="1"/>
  <c r="E1432" i="1"/>
  <c r="C1432" i="1"/>
  <c r="D1432" i="1" s="1"/>
  <c r="B1432" i="1"/>
  <c r="A1432" i="1"/>
  <c r="E1431" i="1"/>
  <c r="C1431" i="1"/>
  <c r="D1431" i="1" s="1"/>
  <c r="B1431" i="1"/>
  <c r="A1431" i="1"/>
  <c r="E1430" i="1"/>
  <c r="C1430" i="1"/>
  <c r="D1430" i="1" s="1"/>
  <c r="B1430" i="1"/>
  <c r="A1430" i="1"/>
  <c r="E1429" i="1"/>
  <c r="C1429" i="1"/>
  <c r="D1429" i="1" s="1"/>
  <c r="B1429" i="1"/>
  <c r="A1429" i="1"/>
  <c r="E1428" i="1"/>
  <c r="C1428" i="1"/>
  <c r="D1428" i="1" s="1"/>
  <c r="B1428" i="1"/>
  <c r="A1428" i="1"/>
  <c r="E1427" i="1"/>
  <c r="C1427" i="1"/>
  <c r="D1427" i="1" s="1"/>
  <c r="B1427" i="1"/>
  <c r="A1427" i="1"/>
  <c r="E1426" i="1"/>
  <c r="C1426" i="1"/>
  <c r="D1426" i="1" s="1"/>
  <c r="B1426" i="1"/>
  <c r="A1426" i="1"/>
  <c r="E1425" i="1"/>
  <c r="C1425" i="1"/>
  <c r="D1425" i="1" s="1"/>
  <c r="B1425" i="1"/>
  <c r="A1425" i="1"/>
  <c r="E1424" i="1"/>
  <c r="C1424" i="1"/>
  <c r="D1424" i="1" s="1"/>
  <c r="B1424" i="1"/>
  <c r="A1424" i="1"/>
  <c r="E1423" i="1"/>
  <c r="C1423" i="1"/>
  <c r="D1423" i="1" s="1"/>
  <c r="B1423" i="1"/>
  <c r="A1423" i="1"/>
  <c r="E1422" i="1"/>
  <c r="C1422" i="1"/>
  <c r="D1422" i="1" s="1"/>
  <c r="B1422" i="1"/>
  <c r="A1422" i="1"/>
  <c r="E1421" i="1"/>
  <c r="C1421" i="1"/>
  <c r="D1421" i="1" s="1"/>
  <c r="B1421" i="1"/>
  <c r="A1421" i="1"/>
  <c r="E1420" i="1"/>
  <c r="C1420" i="1"/>
  <c r="D1420" i="1" s="1"/>
  <c r="B1420" i="1"/>
  <c r="A1420" i="1"/>
  <c r="E1419" i="1"/>
  <c r="C1419" i="1"/>
  <c r="D1419" i="1" s="1"/>
  <c r="B1419" i="1"/>
  <c r="A1419" i="1"/>
  <c r="E1418" i="1"/>
  <c r="C1418" i="1"/>
  <c r="D1418" i="1" s="1"/>
  <c r="B1418" i="1"/>
  <c r="A1418" i="1"/>
  <c r="E1417" i="1"/>
  <c r="C1417" i="1"/>
  <c r="D1417" i="1" s="1"/>
  <c r="B1417" i="1"/>
  <c r="A1417" i="1"/>
  <c r="E1416" i="1"/>
  <c r="C1416" i="1"/>
  <c r="D1416" i="1" s="1"/>
  <c r="B1416" i="1"/>
  <c r="A1416" i="1"/>
  <c r="E1415" i="1"/>
  <c r="C1415" i="1"/>
  <c r="D1415" i="1" s="1"/>
  <c r="B1415" i="1"/>
  <c r="A1415" i="1"/>
  <c r="E1414" i="1"/>
  <c r="C1414" i="1"/>
  <c r="D1414" i="1" s="1"/>
  <c r="B1414" i="1"/>
  <c r="A1414" i="1"/>
  <c r="E1413" i="1"/>
  <c r="C1413" i="1"/>
  <c r="D1413" i="1" s="1"/>
  <c r="B1413" i="1"/>
  <c r="A1413" i="1"/>
  <c r="E1412" i="1"/>
  <c r="C1412" i="1"/>
  <c r="D1412" i="1" s="1"/>
  <c r="B1412" i="1"/>
  <c r="A1412" i="1"/>
  <c r="E1411" i="1"/>
  <c r="C1411" i="1"/>
  <c r="D1411" i="1" s="1"/>
  <c r="B1411" i="1"/>
  <c r="A1411" i="1"/>
  <c r="E1410" i="1"/>
  <c r="C1410" i="1"/>
  <c r="D1410" i="1" s="1"/>
  <c r="B1410" i="1"/>
  <c r="A1410" i="1"/>
  <c r="E1409" i="1"/>
  <c r="C1409" i="1"/>
  <c r="D1409" i="1" s="1"/>
  <c r="B1409" i="1"/>
  <c r="A1409" i="1"/>
  <c r="E1408" i="1"/>
  <c r="C1408" i="1"/>
  <c r="D1408" i="1" s="1"/>
  <c r="B1408" i="1"/>
  <c r="A1408" i="1"/>
  <c r="E1407" i="1"/>
  <c r="C1407" i="1"/>
  <c r="D1407" i="1" s="1"/>
  <c r="B1407" i="1"/>
  <c r="A1407" i="1"/>
  <c r="E1406" i="1"/>
  <c r="C1406" i="1"/>
  <c r="D1406" i="1" s="1"/>
  <c r="B1406" i="1"/>
  <c r="A1406" i="1"/>
  <c r="E1405" i="1"/>
  <c r="C1405" i="1"/>
  <c r="D1405" i="1" s="1"/>
  <c r="B1405" i="1"/>
  <c r="A1405" i="1"/>
  <c r="E1404" i="1"/>
  <c r="C1404" i="1"/>
  <c r="D1404" i="1" s="1"/>
  <c r="B1404" i="1"/>
  <c r="A1404" i="1"/>
  <c r="E1403" i="1"/>
  <c r="C1403" i="1"/>
  <c r="D1403" i="1" s="1"/>
  <c r="B1403" i="1"/>
  <c r="A1403" i="1"/>
  <c r="E1402" i="1"/>
  <c r="C1402" i="1"/>
  <c r="D1402" i="1" s="1"/>
  <c r="B1402" i="1"/>
  <c r="A1402" i="1"/>
  <c r="E1401" i="1"/>
  <c r="C1401" i="1"/>
  <c r="D1401" i="1" s="1"/>
  <c r="B1401" i="1"/>
  <c r="A1401" i="1"/>
  <c r="E1400" i="1"/>
  <c r="C1400" i="1"/>
  <c r="D1400" i="1" s="1"/>
  <c r="B1400" i="1"/>
  <c r="A1400" i="1"/>
  <c r="E1399" i="1"/>
  <c r="C1399" i="1"/>
  <c r="D1399" i="1" s="1"/>
  <c r="B1399" i="1"/>
  <c r="A1399" i="1"/>
  <c r="E1398" i="1"/>
  <c r="C1398" i="1"/>
  <c r="D1398" i="1" s="1"/>
  <c r="B1398" i="1"/>
  <c r="A1398" i="1"/>
  <c r="E1397" i="1"/>
  <c r="C1397" i="1"/>
  <c r="D1397" i="1" s="1"/>
  <c r="B1397" i="1"/>
  <c r="A1397" i="1"/>
  <c r="E1396" i="1"/>
  <c r="C1396" i="1"/>
  <c r="D1396" i="1" s="1"/>
  <c r="B1396" i="1"/>
  <c r="A1396" i="1"/>
  <c r="E1395" i="1"/>
  <c r="A1395" i="1" s="1"/>
  <c r="C1395" i="1"/>
  <c r="D1395" i="1" s="1"/>
  <c r="B1395" i="1"/>
  <c r="E1394" i="1"/>
  <c r="C1394" i="1"/>
  <c r="D1394" i="1" s="1"/>
  <c r="B1394" i="1"/>
  <c r="E1393" i="1"/>
  <c r="A1393" i="1" s="1"/>
  <c r="C1393" i="1"/>
  <c r="D1393" i="1" s="1"/>
  <c r="B1393" i="1"/>
  <c r="E1392" i="1"/>
  <c r="C1392" i="1"/>
  <c r="D1392" i="1" s="1"/>
  <c r="B1392" i="1"/>
  <c r="A1392" i="1"/>
  <c r="E1391" i="1"/>
  <c r="C1391" i="1"/>
  <c r="D1391" i="1" s="1"/>
  <c r="B1391" i="1"/>
  <c r="A1391" i="1"/>
  <c r="E1390" i="1"/>
  <c r="A1390" i="1" s="1"/>
  <c r="C1390" i="1"/>
  <c r="D1390" i="1" s="1"/>
  <c r="B1390" i="1"/>
  <c r="E1389" i="1"/>
  <c r="C1389" i="1"/>
  <c r="D1389" i="1" s="1"/>
  <c r="B1389" i="1"/>
  <c r="A1389" i="1"/>
  <c r="E1388" i="1"/>
  <c r="C1388" i="1"/>
  <c r="D1388" i="1" s="1"/>
  <c r="B1388" i="1"/>
  <c r="A1388" i="1"/>
  <c r="E1387" i="1"/>
  <c r="C1387" i="1"/>
  <c r="D1387" i="1" s="1"/>
  <c r="B1387" i="1"/>
  <c r="E1386" i="1"/>
  <c r="C1386" i="1"/>
  <c r="D1386" i="1" s="1"/>
  <c r="B1386" i="1"/>
  <c r="A1386" i="1"/>
  <c r="E1385" i="1"/>
  <c r="A1385" i="1" s="1"/>
  <c r="C1385" i="1"/>
  <c r="D1385" i="1" s="1"/>
  <c r="B1385" i="1"/>
  <c r="E1384" i="1"/>
  <c r="C1384" i="1"/>
  <c r="D1384" i="1" s="1"/>
  <c r="B1384" i="1"/>
  <c r="A1384" i="1"/>
  <c r="E1383" i="1"/>
  <c r="C1383" i="1"/>
  <c r="D1383" i="1" s="1"/>
  <c r="B1383" i="1"/>
  <c r="E1382" i="1"/>
  <c r="A1382" i="1" s="1"/>
  <c r="C1382" i="1"/>
  <c r="D1382" i="1" s="1"/>
  <c r="B1382" i="1"/>
  <c r="E1381" i="1"/>
  <c r="A1381" i="1" s="1"/>
  <c r="C1381" i="1"/>
  <c r="D1381" i="1" s="1"/>
  <c r="B1381" i="1"/>
  <c r="E1380" i="1"/>
  <c r="A1380" i="1" s="1"/>
  <c r="C1380" i="1"/>
  <c r="D1380" i="1" s="1"/>
  <c r="B1380" i="1"/>
  <c r="E1379" i="1"/>
  <c r="A1379" i="1" s="1"/>
  <c r="C1379" i="1"/>
  <c r="D1379" i="1" s="1"/>
  <c r="B1379" i="1"/>
  <c r="E1378" i="1"/>
  <c r="C1378" i="1"/>
  <c r="D1378" i="1" s="1"/>
  <c r="B1378" i="1"/>
  <c r="A1378" i="1"/>
  <c r="E1377" i="1"/>
  <c r="C1377" i="1"/>
  <c r="D1377" i="1" s="1"/>
  <c r="B1377" i="1"/>
  <c r="E1376" i="1"/>
  <c r="A1376" i="1" s="1"/>
  <c r="C1376" i="1"/>
  <c r="D1376" i="1" s="1"/>
  <c r="B1376" i="1"/>
  <c r="E1375" i="1"/>
  <c r="A1375" i="1" s="1"/>
  <c r="C1375" i="1"/>
  <c r="D1375" i="1" s="1"/>
  <c r="B1375" i="1"/>
  <c r="E1374" i="1"/>
  <c r="C1374" i="1"/>
  <c r="D1374" i="1" s="1"/>
  <c r="B1374" i="1"/>
  <c r="E1373" i="1"/>
  <c r="C1373" i="1"/>
  <c r="D1373" i="1" s="1"/>
  <c r="B1373" i="1"/>
  <c r="A1373" i="1"/>
  <c r="E1372" i="1"/>
  <c r="C1372" i="1"/>
  <c r="D1372" i="1" s="1"/>
  <c r="B1372" i="1"/>
  <c r="A1372" i="1"/>
  <c r="E1371" i="1"/>
  <c r="C1371" i="1"/>
  <c r="D1371" i="1" s="1"/>
  <c r="B1371" i="1"/>
  <c r="A1371" i="1"/>
  <c r="E1370" i="1"/>
  <c r="C1370" i="1"/>
  <c r="D1370" i="1" s="1"/>
  <c r="B1370" i="1"/>
  <c r="A1370" i="1"/>
  <c r="E1369" i="1"/>
  <c r="C1369" i="1"/>
  <c r="D1369" i="1" s="1"/>
  <c r="B1369" i="1"/>
  <c r="A1369" i="1"/>
  <c r="E1368" i="1"/>
  <c r="C1368" i="1"/>
  <c r="D1368" i="1" s="1"/>
  <c r="B1368" i="1"/>
  <c r="E1367" i="1"/>
  <c r="C1367" i="1"/>
  <c r="D1367" i="1" s="1"/>
  <c r="B1367" i="1"/>
  <c r="A1367" i="1"/>
  <c r="E1366" i="1"/>
  <c r="C1366" i="1"/>
  <c r="D1366" i="1" s="1"/>
  <c r="B1366" i="1"/>
  <c r="A1366" i="1"/>
  <c r="E1365" i="1"/>
  <c r="A1365" i="1" s="1"/>
  <c r="C1365" i="1"/>
  <c r="D1365" i="1" s="1"/>
  <c r="B1365" i="1"/>
  <c r="E1364" i="1"/>
  <c r="C1364" i="1"/>
  <c r="D1364" i="1" s="1"/>
  <c r="B1364" i="1"/>
  <c r="A1364" i="1"/>
  <c r="E1363" i="1"/>
  <c r="A1363" i="1" s="1"/>
  <c r="C1363" i="1"/>
  <c r="D1363" i="1" s="1"/>
  <c r="B1363" i="1"/>
  <c r="E1362" i="1"/>
  <c r="C1362" i="1"/>
  <c r="D1362" i="1" s="1"/>
  <c r="B1362" i="1"/>
  <c r="E1361" i="1"/>
  <c r="A1361" i="1" s="1"/>
  <c r="C1361" i="1"/>
  <c r="D1361" i="1" s="1"/>
  <c r="B1361" i="1"/>
  <c r="E1360" i="1"/>
  <c r="C1360" i="1"/>
  <c r="D1360" i="1" s="1"/>
  <c r="B1360" i="1"/>
  <c r="A1360" i="1"/>
  <c r="E1359" i="1"/>
  <c r="C1359" i="1"/>
  <c r="D1359" i="1" s="1"/>
  <c r="B1359" i="1"/>
  <c r="A1359" i="1"/>
  <c r="E1358" i="1"/>
  <c r="C1358" i="1"/>
  <c r="D1358" i="1" s="1"/>
  <c r="B1358" i="1"/>
  <c r="A1358" i="1"/>
  <c r="E1357" i="1"/>
  <c r="C1357" i="1"/>
  <c r="D1357" i="1" s="1"/>
  <c r="B1357" i="1"/>
  <c r="A1357" i="1"/>
  <c r="E1356" i="1"/>
  <c r="C1356" i="1"/>
  <c r="D1356" i="1" s="1"/>
  <c r="B1356" i="1"/>
  <c r="A1356" i="1"/>
  <c r="E1355" i="1"/>
  <c r="C1355" i="1"/>
  <c r="D1355" i="1" s="1"/>
  <c r="B1355" i="1"/>
  <c r="A1355" i="1"/>
  <c r="E1354" i="1"/>
  <c r="C1354" i="1"/>
  <c r="D1354" i="1" s="1"/>
  <c r="B1354" i="1"/>
  <c r="A1354" i="1"/>
  <c r="E1353" i="1"/>
  <c r="A1353" i="1" s="1"/>
  <c r="C1353" i="1"/>
  <c r="D1353" i="1" s="1"/>
  <c r="B1353" i="1"/>
  <c r="E1352" i="1"/>
  <c r="C1352" i="1"/>
  <c r="D1352" i="1" s="1"/>
  <c r="B1352" i="1"/>
  <c r="A1352" i="1"/>
  <c r="E1351" i="1"/>
  <c r="A1351" i="1" s="1"/>
  <c r="C1351" i="1"/>
  <c r="D1351" i="1" s="1"/>
  <c r="B1351" i="1"/>
  <c r="E1350" i="1"/>
  <c r="C1350" i="1"/>
  <c r="D1350" i="1" s="1"/>
  <c r="B1350" i="1"/>
  <c r="A1350" i="1"/>
  <c r="E1349" i="1"/>
  <c r="C1349" i="1"/>
  <c r="D1349" i="1" s="1"/>
  <c r="B1349" i="1"/>
  <c r="A1349" i="1"/>
  <c r="E1348" i="1"/>
  <c r="C1348" i="1"/>
  <c r="D1348" i="1" s="1"/>
  <c r="B1348" i="1"/>
  <c r="A1348" i="1"/>
  <c r="E1347" i="1"/>
  <c r="C1347" i="1"/>
  <c r="D1347" i="1" s="1"/>
  <c r="B1347" i="1"/>
  <c r="A1347" i="1"/>
  <c r="E1346" i="1"/>
  <c r="C1346" i="1"/>
  <c r="D1346" i="1" s="1"/>
  <c r="B1346" i="1"/>
  <c r="E1345" i="1"/>
  <c r="C1345" i="1"/>
  <c r="D1345" i="1" s="1"/>
  <c r="B1345" i="1"/>
  <c r="A1345" i="1"/>
  <c r="E1344" i="1"/>
  <c r="C1344" i="1"/>
  <c r="D1344" i="1" s="1"/>
  <c r="B1344" i="1"/>
  <c r="E1343" i="1"/>
  <c r="A1343" i="1" s="1"/>
  <c r="C1343" i="1"/>
  <c r="D1343" i="1" s="1"/>
  <c r="B1343" i="1"/>
  <c r="E1342" i="1"/>
  <c r="C1342" i="1"/>
  <c r="D1342" i="1" s="1"/>
  <c r="B1342" i="1"/>
  <c r="E1341" i="1"/>
  <c r="A1341" i="1" s="1"/>
  <c r="C1341" i="1"/>
  <c r="D1341" i="1" s="1"/>
  <c r="B1341" i="1"/>
  <c r="E1340" i="1"/>
  <c r="C1340" i="1"/>
  <c r="D1340" i="1" s="1"/>
  <c r="B1340" i="1"/>
  <c r="E1339" i="1"/>
  <c r="C1339" i="1"/>
  <c r="D1339" i="1" s="1"/>
  <c r="B1339" i="1"/>
  <c r="A1339" i="1"/>
  <c r="E1338" i="1"/>
  <c r="C1338" i="1"/>
  <c r="D1338" i="1" s="1"/>
  <c r="B1338" i="1"/>
  <c r="E1337" i="1"/>
  <c r="A1337" i="1" s="1"/>
  <c r="C1337" i="1"/>
  <c r="D1337" i="1" s="1"/>
  <c r="B1337" i="1"/>
  <c r="E1336" i="1"/>
  <c r="C1336" i="1"/>
  <c r="D1336" i="1" s="1"/>
  <c r="B1336" i="1"/>
  <c r="A1336" i="1"/>
  <c r="E1335" i="1"/>
  <c r="C1335" i="1"/>
  <c r="D1335" i="1" s="1"/>
  <c r="B1335" i="1"/>
  <c r="A1335" i="1"/>
  <c r="E1334" i="1"/>
  <c r="C1334" i="1"/>
  <c r="D1334" i="1" s="1"/>
  <c r="B1334" i="1"/>
  <c r="E1333" i="1"/>
  <c r="A1333" i="1" s="1"/>
  <c r="C1333" i="1"/>
  <c r="D1333" i="1" s="1"/>
  <c r="B1333" i="1"/>
  <c r="E1332" i="1"/>
  <c r="C1332" i="1"/>
  <c r="D1332" i="1" s="1"/>
  <c r="B1332" i="1"/>
  <c r="E1331" i="1"/>
  <c r="A1331" i="1" s="1"/>
  <c r="C1331" i="1"/>
  <c r="D1331" i="1" s="1"/>
  <c r="B1331" i="1"/>
  <c r="E1330" i="1"/>
  <c r="C1330" i="1"/>
  <c r="D1330" i="1" s="1"/>
  <c r="B1330" i="1"/>
  <c r="E1329" i="1"/>
  <c r="C1329" i="1"/>
  <c r="D1329" i="1" s="1"/>
  <c r="B1329" i="1"/>
  <c r="A1329" i="1"/>
  <c r="E1328" i="1"/>
  <c r="C1328" i="1"/>
  <c r="D1328" i="1" s="1"/>
  <c r="B1328" i="1"/>
  <c r="A1328" i="1"/>
  <c r="E1327" i="1"/>
  <c r="A1327" i="1" s="1"/>
  <c r="C1327" i="1"/>
  <c r="D1327" i="1" s="1"/>
  <c r="B1327" i="1"/>
  <c r="E1326" i="1"/>
  <c r="C1326" i="1"/>
  <c r="D1326" i="1" s="1"/>
  <c r="B1326" i="1"/>
  <c r="E1325" i="1"/>
  <c r="C1325" i="1"/>
  <c r="D1325" i="1" s="1"/>
  <c r="B1325" i="1"/>
  <c r="A1325" i="1"/>
  <c r="E1324" i="1"/>
  <c r="C1324" i="1"/>
  <c r="D1324" i="1" s="1"/>
  <c r="B1324" i="1"/>
  <c r="E1323" i="1"/>
  <c r="A1323" i="1" s="1"/>
  <c r="C1323" i="1"/>
  <c r="D1323" i="1" s="1"/>
  <c r="B1323" i="1"/>
  <c r="E1322" i="1"/>
  <c r="C1322" i="1"/>
  <c r="D1322" i="1" s="1"/>
  <c r="B1322" i="1"/>
  <c r="E1321" i="1"/>
  <c r="C1321" i="1"/>
  <c r="D1321" i="1" s="1"/>
  <c r="B1321" i="1"/>
  <c r="A1321" i="1"/>
  <c r="E1320" i="1"/>
  <c r="C1320" i="1"/>
  <c r="D1320" i="1" s="1"/>
  <c r="B1320" i="1"/>
  <c r="A1320" i="1"/>
  <c r="E1319" i="1"/>
  <c r="C1319" i="1"/>
  <c r="D1319" i="1" s="1"/>
  <c r="B1319" i="1"/>
  <c r="A1319" i="1"/>
  <c r="E1318" i="1"/>
  <c r="C1318" i="1"/>
  <c r="D1318" i="1" s="1"/>
  <c r="B1318" i="1"/>
  <c r="A1318" i="1"/>
  <c r="E1317" i="1"/>
  <c r="C1317" i="1"/>
  <c r="D1317" i="1" s="1"/>
  <c r="B1317" i="1"/>
  <c r="A1317" i="1"/>
  <c r="E1316" i="1"/>
  <c r="C1316" i="1"/>
  <c r="D1316" i="1" s="1"/>
  <c r="B1316" i="1"/>
  <c r="A1316" i="1"/>
  <c r="E1315" i="1"/>
  <c r="C1315" i="1"/>
  <c r="D1315" i="1" s="1"/>
  <c r="B1315" i="1"/>
  <c r="A1315" i="1"/>
  <c r="E1314" i="1"/>
  <c r="C1314" i="1"/>
  <c r="D1314" i="1" s="1"/>
  <c r="B1314" i="1"/>
  <c r="A1314" i="1"/>
  <c r="E1313" i="1"/>
  <c r="C1313" i="1"/>
  <c r="D1313" i="1" s="1"/>
  <c r="B1313" i="1"/>
  <c r="A1313" i="1"/>
  <c r="E1312" i="1"/>
  <c r="C1312" i="1"/>
  <c r="D1312" i="1" s="1"/>
  <c r="B1312" i="1"/>
  <c r="A1312" i="1"/>
  <c r="E1311" i="1"/>
  <c r="C1311" i="1"/>
  <c r="D1311" i="1" s="1"/>
  <c r="B1311" i="1"/>
  <c r="A1311" i="1"/>
  <c r="E1310" i="1"/>
  <c r="C1310" i="1"/>
  <c r="D1310" i="1" s="1"/>
  <c r="B1310" i="1"/>
  <c r="A1310" i="1"/>
  <c r="E1309" i="1"/>
  <c r="C1309" i="1"/>
  <c r="D1309" i="1" s="1"/>
  <c r="B1309" i="1"/>
  <c r="A1309" i="1"/>
  <c r="E1308" i="1"/>
  <c r="C1308" i="1"/>
  <c r="D1308" i="1" s="1"/>
  <c r="B1308" i="1"/>
  <c r="A1308" i="1"/>
  <c r="E1307" i="1"/>
  <c r="C1307" i="1"/>
  <c r="D1307" i="1" s="1"/>
  <c r="B1307" i="1"/>
  <c r="A1307" i="1"/>
  <c r="E1306" i="1"/>
  <c r="C1306" i="1"/>
  <c r="D1306" i="1" s="1"/>
  <c r="B1306" i="1"/>
  <c r="A1306" i="1"/>
  <c r="E1305" i="1"/>
  <c r="C1305" i="1"/>
  <c r="D1305" i="1" s="1"/>
  <c r="B1305" i="1"/>
  <c r="A1305" i="1"/>
  <c r="E1304" i="1"/>
  <c r="C1304" i="1"/>
  <c r="D1304" i="1" s="1"/>
  <c r="B1304" i="1"/>
  <c r="A1304" i="1"/>
  <c r="E1303" i="1"/>
  <c r="C1303" i="1"/>
  <c r="D1303" i="1" s="1"/>
  <c r="B1303" i="1"/>
  <c r="A1303" i="1"/>
  <c r="E1302" i="1"/>
  <c r="C1302" i="1"/>
  <c r="D1302" i="1" s="1"/>
  <c r="B1302" i="1"/>
  <c r="A1302" i="1"/>
  <c r="E1301" i="1"/>
  <c r="C1301" i="1"/>
  <c r="D1301" i="1" s="1"/>
  <c r="B1301" i="1"/>
  <c r="A1301" i="1"/>
  <c r="E1300" i="1"/>
  <c r="C1300" i="1"/>
  <c r="D1300" i="1" s="1"/>
  <c r="B1300" i="1"/>
  <c r="A1300" i="1"/>
  <c r="O1299" i="1"/>
  <c r="E1299" i="1"/>
  <c r="A1299" i="1" s="1"/>
  <c r="C1299" i="1"/>
  <c r="D1299" i="1" s="1"/>
  <c r="B1299" i="1"/>
  <c r="E1298" i="1"/>
  <c r="C1298" i="1"/>
  <c r="D1298" i="1" s="1"/>
  <c r="B1298" i="1"/>
  <c r="A1298" i="1"/>
  <c r="E1297" i="1"/>
  <c r="C1297" i="1"/>
  <c r="D1297" i="1" s="1"/>
  <c r="B1297" i="1"/>
  <c r="A1297" i="1"/>
  <c r="E1296" i="1"/>
  <c r="C1296" i="1"/>
  <c r="D1296" i="1" s="1"/>
  <c r="B1296" i="1"/>
  <c r="A1296" i="1"/>
  <c r="E1295" i="1"/>
  <c r="C1295" i="1"/>
  <c r="D1295" i="1" s="1"/>
  <c r="B1295" i="1"/>
  <c r="A1295" i="1"/>
  <c r="E1294" i="1"/>
  <c r="C1294" i="1"/>
  <c r="D1294" i="1" s="1"/>
  <c r="B1294" i="1"/>
  <c r="A1294" i="1"/>
  <c r="E1293" i="1"/>
  <c r="C1293" i="1"/>
  <c r="D1293" i="1" s="1"/>
  <c r="B1293" i="1"/>
  <c r="A1293" i="1"/>
  <c r="E1292" i="1"/>
  <c r="C1292" i="1"/>
  <c r="D1292" i="1" s="1"/>
  <c r="B1292" i="1"/>
  <c r="E1291" i="1"/>
  <c r="C1291" i="1"/>
  <c r="D1291" i="1" s="1"/>
  <c r="B1291" i="1"/>
  <c r="A1291" i="1"/>
  <c r="E1290" i="1"/>
  <c r="C1290" i="1"/>
  <c r="D1290" i="1" s="1"/>
  <c r="B1290" i="1"/>
  <c r="A1290" i="1"/>
  <c r="E1289" i="1"/>
  <c r="C1289" i="1"/>
  <c r="D1289" i="1" s="1"/>
  <c r="B1289" i="1"/>
  <c r="A1289" i="1"/>
  <c r="E1288" i="1"/>
  <c r="C1288" i="1"/>
  <c r="D1288" i="1" s="1"/>
  <c r="B1288" i="1"/>
  <c r="A1288" i="1"/>
  <c r="E1287" i="1"/>
  <c r="C1287" i="1"/>
  <c r="D1287" i="1" s="1"/>
  <c r="B1287" i="1"/>
  <c r="A1287" i="1"/>
  <c r="E1286" i="1"/>
  <c r="C1286" i="1"/>
  <c r="D1286" i="1" s="1"/>
  <c r="B1286" i="1"/>
  <c r="A1286" i="1"/>
  <c r="E1285" i="1"/>
  <c r="C1285" i="1"/>
  <c r="D1285" i="1" s="1"/>
  <c r="B1285" i="1"/>
  <c r="A1285" i="1"/>
  <c r="E1284" i="1"/>
  <c r="C1284" i="1"/>
  <c r="D1284" i="1" s="1"/>
  <c r="B1284" i="1"/>
  <c r="A1284" i="1"/>
  <c r="E1283" i="1"/>
  <c r="A1283" i="1" s="1"/>
  <c r="C1283" i="1"/>
  <c r="D1283" i="1" s="1"/>
  <c r="B1283" i="1"/>
  <c r="E1282" i="1"/>
  <c r="C1282" i="1"/>
  <c r="D1282" i="1" s="1"/>
  <c r="B1282" i="1"/>
  <c r="E1281" i="1"/>
  <c r="A1281" i="1" s="1"/>
  <c r="C1281" i="1"/>
  <c r="D1281" i="1" s="1"/>
  <c r="B1281" i="1"/>
  <c r="E1280" i="1"/>
  <c r="C1280" i="1"/>
  <c r="D1280" i="1" s="1"/>
  <c r="B1280" i="1"/>
  <c r="A1280" i="1"/>
  <c r="E1279" i="1"/>
  <c r="C1279" i="1"/>
  <c r="D1279" i="1" s="1"/>
  <c r="B1279" i="1"/>
  <c r="E1278" i="1"/>
  <c r="C1278" i="1"/>
  <c r="D1278" i="1" s="1"/>
  <c r="B1278" i="1"/>
  <c r="E1277" i="1"/>
  <c r="C1277" i="1"/>
  <c r="D1277" i="1" s="1"/>
  <c r="B1277" i="1"/>
  <c r="A1277" i="1"/>
  <c r="E1276" i="1"/>
  <c r="C1276" i="1"/>
  <c r="D1276" i="1" s="1"/>
  <c r="B1276" i="1"/>
  <c r="A1276" i="1"/>
  <c r="E1275" i="1"/>
  <c r="C1275" i="1"/>
  <c r="D1275" i="1" s="1"/>
  <c r="B1275" i="1"/>
  <c r="A1275" i="1"/>
  <c r="E1274" i="1"/>
  <c r="C1274" i="1"/>
  <c r="D1274" i="1" s="1"/>
  <c r="B1274" i="1"/>
  <c r="E1273" i="1"/>
  <c r="A1273" i="1" s="1"/>
  <c r="C1273" i="1"/>
  <c r="D1273" i="1" s="1"/>
  <c r="B1273" i="1"/>
  <c r="E1272" i="1"/>
  <c r="C1272" i="1"/>
  <c r="D1272" i="1" s="1"/>
  <c r="B1272" i="1"/>
  <c r="E1271" i="1"/>
  <c r="C1271" i="1"/>
  <c r="D1271" i="1" s="1"/>
  <c r="B1271" i="1"/>
  <c r="A1271" i="1"/>
  <c r="E1270" i="1"/>
  <c r="C1270" i="1"/>
  <c r="D1270" i="1" s="1"/>
  <c r="B1270" i="1"/>
  <c r="E1269" i="1"/>
  <c r="A1269" i="1" s="1"/>
  <c r="C1269" i="1"/>
  <c r="D1269" i="1" s="1"/>
  <c r="B1269" i="1"/>
  <c r="E1268" i="1"/>
  <c r="C1268" i="1"/>
  <c r="D1268" i="1" s="1"/>
  <c r="B1268" i="1"/>
  <c r="A1268" i="1"/>
  <c r="E1267" i="1"/>
  <c r="C1267" i="1"/>
  <c r="D1267" i="1" s="1"/>
  <c r="B1267" i="1"/>
  <c r="A1267" i="1"/>
  <c r="E1266" i="1"/>
  <c r="C1266" i="1"/>
  <c r="D1266" i="1" s="1"/>
  <c r="B1266" i="1"/>
  <c r="A1266" i="1"/>
  <c r="E1265" i="1"/>
  <c r="C1265" i="1"/>
  <c r="D1265" i="1" s="1"/>
  <c r="B1265" i="1"/>
  <c r="A1265" i="1"/>
  <c r="O1264" i="1"/>
  <c r="E1264" i="1"/>
  <c r="A1264" i="1" s="1"/>
  <c r="C1264" i="1"/>
  <c r="D1264" i="1" s="1"/>
  <c r="B1264" i="1"/>
  <c r="E1263" i="1"/>
  <c r="C1263" i="1"/>
  <c r="D1263" i="1" s="1"/>
  <c r="B1263" i="1"/>
  <c r="A1263" i="1"/>
  <c r="E1262" i="1"/>
  <c r="C1262" i="1"/>
  <c r="D1262" i="1" s="1"/>
  <c r="B1262" i="1"/>
  <c r="A1262" i="1"/>
  <c r="E1261" i="1"/>
  <c r="C1261" i="1"/>
  <c r="D1261" i="1" s="1"/>
  <c r="B1261" i="1"/>
  <c r="A1261" i="1"/>
  <c r="O1260" i="1"/>
  <c r="E1260" i="1"/>
  <c r="A1260" i="1" s="1"/>
  <c r="C1260" i="1"/>
  <c r="D1260" i="1" s="1"/>
  <c r="B1260" i="1"/>
  <c r="E1259" i="1"/>
  <c r="A1259" i="1" s="1"/>
  <c r="C1259" i="1"/>
  <c r="D1259" i="1" s="1"/>
  <c r="B1259" i="1"/>
  <c r="E1258" i="1"/>
  <c r="C1258" i="1"/>
  <c r="D1258" i="1" s="1"/>
  <c r="B1258" i="1"/>
  <c r="A1258" i="1"/>
  <c r="E1257" i="1"/>
  <c r="C1257" i="1"/>
  <c r="D1257" i="1" s="1"/>
  <c r="B1257" i="1"/>
  <c r="A1257" i="1"/>
  <c r="E1256" i="1"/>
  <c r="C1256" i="1"/>
  <c r="D1256" i="1" s="1"/>
  <c r="B1256" i="1"/>
  <c r="A1256" i="1"/>
  <c r="E1255" i="1"/>
  <c r="C1255" i="1"/>
  <c r="D1255" i="1" s="1"/>
  <c r="B1255" i="1"/>
  <c r="A1255" i="1"/>
  <c r="O1254" i="1"/>
  <c r="E1254" i="1"/>
  <c r="A1254" i="1" s="1"/>
  <c r="C1254" i="1"/>
  <c r="D1254" i="1" s="1"/>
  <c r="B1254" i="1"/>
  <c r="O1253" i="1"/>
  <c r="E1253" i="1"/>
  <c r="A1253" i="1" s="1"/>
  <c r="C1253" i="1"/>
  <c r="D1253" i="1" s="1"/>
  <c r="B1253" i="1"/>
  <c r="E1252" i="1"/>
  <c r="C1252" i="1"/>
  <c r="D1252" i="1" s="1"/>
  <c r="B1252" i="1"/>
  <c r="A1252" i="1"/>
  <c r="E1251" i="1"/>
  <c r="A1251" i="1" s="1"/>
  <c r="C1251" i="1"/>
  <c r="D1251" i="1" s="1"/>
  <c r="B1251" i="1"/>
  <c r="O1250" i="1"/>
  <c r="E1250" i="1"/>
  <c r="A1250" i="1" s="1"/>
  <c r="C1250" i="1"/>
  <c r="D1250" i="1" s="1"/>
  <c r="B1250" i="1"/>
  <c r="O1249" i="1"/>
  <c r="E1249" i="1"/>
  <c r="A1249" i="1" s="1"/>
  <c r="C1249" i="1"/>
  <c r="D1249" i="1" s="1"/>
  <c r="B1249" i="1"/>
  <c r="E1248" i="1"/>
  <c r="C1248" i="1"/>
  <c r="D1248" i="1" s="1"/>
  <c r="B1248" i="1"/>
  <c r="A1248" i="1"/>
  <c r="E1247" i="1"/>
  <c r="C1247" i="1"/>
  <c r="D1247" i="1" s="1"/>
  <c r="B1247" i="1"/>
  <c r="A1247" i="1"/>
  <c r="E1246" i="1"/>
  <c r="C1246" i="1"/>
  <c r="D1246" i="1" s="1"/>
  <c r="B1246" i="1"/>
  <c r="A1246" i="1"/>
  <c r="E1245" i="1"/>
  <c r="C1245" i="1"/>
  <c r="D1245" i="1" s="1"/>
  <c r="B1245" i="1"/>
  <c r="A1245" i="1"/>
  <c r="E1244" i="1"/>
  <c r="C1244" i="1"/>
  <c r="D1244" i="1" s="1"/>
  <c r="B1244" i="1"/>
  <c r="A1244" i="1"/>
  <c r="E1243" i="1"/>
  <c r="C1243" i="1"/>
  <c r="D1243" i="1" s="1"/>
  <c r="B1243" i="1"/>
  <c r="A1243" i="1"/>
  <c r="E1242" i="1"/>
  <c r="C1242" i="1"/>
  <c r="D1242" i="1" s="1"/>
  <c r="B1242" i="1"/>
  <c r="A1242" i="1"/>
  <c r="E1241" i="1"/>
  <c r="C1241" i="1"/>
  <c r="D1241" i="1" s="1"/>
  <c r="B1241" i="1"/>
  <c r="A1241" i="1"/>
  <c r="E1240" i="1"/>
  <c r="C1240" i="1"/>
  <c r="D1240" i="1" s="1"/>
  <c r="B1240" i="1"/>
  <c r="A1240" i="1"/>
  <c r="E1239" i="1"/>
  <c r="C1239" i="1"/>
  <c r="D1239" i="1" s="1"/>
  <c r="B1239" i="1"/>
  <c r="A1239" i="1"/>
  <c r="E1238" i="1"/>
  <c r="C1238" i="1"/>
  <c r="D1238" i="1" s="1"/>
  <c r="B1238" i="1"/>
  <c r="A1238" i="1"/>
  <c r="O1237" i="1"/>
  <c r="E1237" i="1"/>
  <c r="C1237" i="1"/>
  <c r="D1237" i="1" s="1"/>
  <c r="B1237" i="1"/>
  <c r="A1237" i="1"/>
  <c r="E1236" i="1"/>
  <c r="C1236" i="1"/>
  <c r="D1236" i="1" s="1"/>
  <c r="B1236" i="1"/>
  <c r="A1236" i="1"/>
  <c r="O1235" i="1"/>
  <c r="E1235" i="1"/>
  <c r="C1235" i="1"/>
  <c r="D1235" i="1" s="1"/>
  <c r="B1235" i="1"/>
  <c r="A1235" i="1"/>
  <c r="E1234" i="1"/>
  <c r="C1234" i="1"/>
  <c r="D1234" i="1" s="1"/>
  <c r="B1234" i="1"/>
  <c r="A1234" i="1"/>
  <c r="E1233" i="1"/>
  <c r="C1233" i="1"/>
  <c r="D1233" i="1" s="1"/>
  <c r="B1233" i="1"/>
  <c r="A1233" i="1"/>
  <c r="E1232" i="1"/>
  <c r="C1232" i="1"/>
  <c r="D1232" i="1" s="1"/>
  <c r="B1232" i="1"/>
  <c r="A1232" i="1"/>
  <c r="E1231" i="1"/>
  <c r="C1231" i="1"/>
  <c r="D1231" i="1" s="1"/>
  <c r="B1231" i="1"/>
  <c r="A1231" i="1"/>
  <c r="E1230" i="1"/>
  <c r="C1230" i="1"/>
  <c r="D1230" i="1" s="1"/>
  <c r="B1230" i="1"/>
  <c r="A1230" i="1"/>
  <c r="E1229" i="1"/>
  <c r="C1229" i="1"/>
  <c r="D1229" i="1" s="1"/>
  <c r="B1229" i="1"/>
  <c r="A1229" i="1"/>
  <c r="E1228" i="1"/>
  <c r="C1228" i="1"/>
  <c r="D1228" i="1" s="1"/>
  <c r="B1228" i="1"/>
  <c r="A1228" i="1"/>
  <c r="E1227" i="1"/>
  <c r="C1227" i="1"/>
  <c r="D1227" i="1" s="1"/>
  <c r="B1227" i="1"/>
  <c r="A1227" i="1"/>
  <c r="E1226" i="1"/>
  <c r="C1226" i="1"/>
  <c r="D1226" i="1" s="1"/>
  <c r="B1226" i="1"/>
  <c r="A1226" i="1"/>
  <c r="E1225" i="1"/>
  <c r="C1225" i="1"/>
  <c r="D1225" i="1" s="1"/>
  <c r="B1225" i="1"/>
  <c r="A1225" i="1"/>
  <c r="E1224" i="1"/>
  <c r="C1224" i="1"/>
  <c r="D1224" i="1" s="1"/>
  <c r="B1224" i="1"/>
  <c r="A1224" i="1"/>
  <c r="E1223" i="1"/>
  <c r="C1223" i="1"/>
  <c r="D1223" i="1" s="1"/>
  <c r="B1223" i="1"/>
  <c r="A1223" i="1"/>
  <c r="E1222" i="1"/>
  <c r="C1222" i="1"/>
  <c r="D1222" i="1" s="1"/>
  <c r="B1222" i="1"/>
  <c r="A1222" i="1"/>
  <c r="E1221" i="1"/>
  <c r="C1221" i="1"/>
  <c r="D1221" i="1" s="1"/>
  <c r="B1221" i="1"/>
  <c r="A1221" i="1"/>
  <c r="E1220" i="1"/>
  <c r="C1220" i="1"/>
  <c r="D1220" i="1" s="1"/>
  <c r="B1220" i="1"/>
  <c r="A1220" i="1"/>
  <c r="E1219" i="1"/>
  <c r="C1219" i="1"/>
  <c r="D1219" i="1" s="1"/>
  <c r="B1219" i="1"/>
  <c r="A1219" i="1"/>
  <c r="E1218" i="1"/>
  <c r="C1218" i="1"/>
  <c r="D1218" i="1" s="1"/>
  <c r="B1218" i="1"/>
  <c r="A1218" i="1"/>
  <c r="E1217" i="1"/>
  <c r="C1217" i="1"/>
  <c r="D1217" i="1" s="1"/>
  <c r="B1217" i="1"/>
  <c r="A1217" i="1"/>
  <c r="E1216" i="1"/>
  <c r="C1216" i="1"/>
  <c r="D1216" i="1" s="1"/>
  <c r="B1216" i="1"/>
  <c r="A1216" i="1"/>
  <c r="E1215" i="1"/>
  <c r="C1215" i="1"/>
  <c r="D1215" i="1" s="1"/>
  <c r="B1215" i="1"/>
  <c r="A1215" i="1"/>
  <c r="E1214" i="1"/>
  <c r="C1214" i="1"/>
  <c r="D1214" i="1" s="1"/>
  <c r="B1214" i="1"/>
  <c r="A1214" i="1"/>
  <c r="E1213" i="1"/>
  <c r="C1213" i="1"/>
  <c r="D1213" i="1" s="1"/>
  <c r="B1213" i="1"/>
  <c r="A1213" i="1"/>
  <c r="E1212" i="1"/>
  <c r="C1212" i="1"/>
  <c r="D1212" i="1" s="1"/>
  <c r="B1212" i="1"/>
  <c r="A1212" i="1"/>
  <c r="E1211" i="1"/>
  <c r="C1211" i="1"/>
  <c r="D1211" i="1" s="1"/>
  <c r="B1211" i="1"/>
  <c r="A1211" i="1"/>
  <c r="E1210" i="1"/>
  <c r="C1210" i="1"/>
  <c r="D1210" i="1" s="1"/>
  <c r="B1210" i="1"/>
  <c r="A1210" i="1"/>
  <c r="E1209" i="1"/>
  <c r="C1209" i="1"/>
  <c r="D1209" i="1" s="1"/>
  <c r="B1209" i="1"/>
  <c r="A1209" i="1"/>
  <c r="E1208" i="1"/>
  <c r="C1208" i="1"/>
  <c r="D1208" i="1" s="1"/>
  <c r="B1208" i="1"/>
  <c r="A1208" i="1"/>
  <c r="E1207" i="1"/>
  <c r="C1207" i="1"/>
  <c r="D1207" i="1" s="1"/>
  <c r="B1207" i="1"/>
  <c r="A1207" i="1"/>
  <c r="E1206" i="1"/>
  <c r="C1206" i="1"/>
  <c r="D1206" i="1" s="1"/>
  <c r="B1206" i="1"/>
  <c r="A1206" i="1"/>
  <c r="E1205" i="1"/>
  <c r="C1205" i="1"/>
  <c r="D1205" i="1" s="1"/>
  <c r="B1205" i="1"/>
  <c r="A1205" i="1"/>
  <c r="E1204" i="1"/>
  <c r="C1204" i="1"/>
  <c r="D1204" i="1" s="1"/>
  <c r="B1204" i="1"/>
  <c r="E1203" i="1"/>
  <c r="A1203" i="1" s="1"/>
  <c r="C1203" i="1"/>
  <c r="D1203" i="1" s="1"/>
  <c r="B1203" i="1"/>
  <c r="E1202" i="1"/>
  <c r="C1202" i="1"/>
  <c r="D1202" i="1" s="1"/>
  <c r="B1202" i="1"/>
  <c r="E1201" i="1"/>
  <c r="C1201" i="1"/>
  <c r="D1201" i="1" s="1"/>
  <c r="B1201" i="1"/>
  <c r="A1201" i="1"/>
  <c r="E1200" i="1"/>
  <c r="C1200" i="1"/>
  <c r="D1200" i="1" s="1"/>
  <c r="B1200" i="1"/>
  <c r="A1200" i="1"/>
  <c r="E1199" i="1"/>
  <c r="A1199" i="1" s="1"/>
  <c r="C1199" i="1"/>
  <c r="D1199" i="1" s="1"/>
  <c r="B1199" i="1"/>
  <c r="E1198" i="1"/>
  <c r="C1198" i="1"/>
  <c r="D1198" i="1" s="1"/>
  <c r="B1198" i="1"/>
  <c r="A1198" i="1"/>
  <c r="E1197" i="1"/>
  <c r="C1197" i="1"/>
  <c r="D1197" i="1" s="1"/>
  <c r="B1197" i="1"/>
  <c r="A1197" i="1"/>
  <c r="E1196" i="1"/>
  <c r="C1196" i="1"/>
  <c r="D1196" i="1" s="1"/>
  <c r="B1196" i="1"/>
  <c r="A1196" i="1"/>
  <c r="E1195" i="1"/>
  <c r="A1195" i="1" s="1"/>
  <c r="C1195" i="1"/>
  <c r="D1195" i="1" s="1"/>
  <c r="B1195" i="1"/>
  <c r="E1194" i="1"/>
  <c r="C1194" i="1"/>
  <c r="D1194" i="1" s="1"/>
  <c r="B1194" i="1"/>
  <c r="A1194" i="1"/>
  <c r="O1193" i="1"/>
  <c r="E1193" i="1"/>
  <c r="A1193" i="1" s="1"/>
  <c r="C1193" i="1"/>
  <c r="D1193" i="1" s="1"/>
  <c r="B1193" i="1"/>
  <c r="O1192" i="1"/>
  <c r="E1192" i="1"/>
  <c r="A1192" i="1" s="1"/>
  <c r="C1192" i="1"/>
  <c r="D1192" i="1" s="1"/>
  <c r="B1192" i="1"/>
  <c r="O1191" i="1"/>
  <c r="E1191" i="1"/>
  <c r="A1191" i="1" s="1"/>
  <c r="C1191" i="1"/>
  <c r="D1191" i="1" s="1"/>
  <c r="B1191" i="1"/>
  <c r="E1190" i="1"/>
  <c r="C1190" i="1"/>
  <c r="D1190" i="1" s="1"/>
  <c r="B1190" i="1"/>
  <c r="A1190" i="1"/>
  <c r="O1189" i="1"/>
  <c r="E1189" i="1"/>
  <c r="C1189" i="1"/>
  <c r="D1189" i="1" s="1"/>
  <c r="B1189" i="1"/>
  <c r="A1189" i="1"/>
  <c r="E1188" i="1"/>
  <c r="C1188" i="1"/>
  <c r="D1188" i="1" s="1"/>
  <c r="B1188" i="1"/>
  <c r="E1187" i="1"/>
  <c r="C1187" i="1"/>
  <c r="D1187" i="1" s="1"/>
  <c r="B1187" i="1"/>
  <c r="E1186" i="1"/>
  <c r="C1186" i="1"/>
  <c r="D1186" i="1" s="1"/>
  <c r="B1186" i="1"/>
  <c r="O1185" i="1"/>
  <c r="E1185" i="1"/>
  <c r="C1185" i="1"/>
  <c r="D1185" i="1" s="1"/>
  <c r="B1185" i="1"/>
  <c r="A1185" i="1"/>
  <c r="E1184" i="1"/>
  <c r="C1184" i="1"/>
  <c r="D1184" i="1" s="1"/>
  <c r="B1184" i="1"/>
  <c r="E1183" i="1"/>
  <c r="C1183" i="1"/>
  <c r="D1183" i="1" s="1"/>
  <c r="B1183" i="1"/>
  <c r="A1183" i="1"/>
  <c r="E1182" i="1"/>
  <c r="C1182" i="1"/>
  <c r="D1182" i="1" s="1"/>
  <c r="B1182" i="1"/>
  <c r="A1182" i="1"/>
  <c r="E1181" i="1"/>
  <c r="C1181" i="1"/>
  <c r="D1181" i="1" s="1"/>
  <c r="B1181" i="1"/>
  <c r="A1181" i="1"/>
  <c r="E1180" i="1"/>
  <c r="C1180" i="1"/>
  <c r="D1180" i="1" s="1"/>
  <c r="B1180" i="1"/>
  <c r="A1180" i="1"/>
  <c r="E1179" i="1"/>
  <c r="C1179" i="1"/>
  <c r="D1179" i="1" s="1"/>
  <c r="B1179" i="1"/>
  <c r="A1179" i="1"/>
  <c r="E1178" i="1"/>
  <c r="C1178" i="1"/>
  <c r="D1178" i="1" s="1"/>
  <c r="B1178" i="1"/>
  <c r="A1178" i="1"/>
  <c r="E1177" i="1"/>
  <c r="C1177" i="1"/>
  <c r="D1177" i="1" s="1"/>
  <c r="B1177" i="1"/>
  <c r="E1176" i="1"/>
  <c r="C1176" i="1"/>
  <c r="D1176" i="1" s="1"/>
  <c r="B1176" i="1"/>
  <c r="E1175" i="1"/>
  <c r="C1175" i="1"/>
  <c r="D1175" i="1" s="1"/>
  <c r="B1175" i="1"/>
  <c r="A1175" i="1"/>
  <c r="E1174" i="1"/>
  <c r="C1174" i="1"/>
  <c r="D1174" i="1" s="1"/>
  <c r="B1174" i="1"/>
  <c r="A1174" i="1"/>
  <c r="E1173" i="1"/>
  <c r="C1173" i="1"/>
  <c r="D1173" i="1" s="1"/>
  <c r="B1173" i="1"/>
  <c r="A1173" i="1"/>
  <c r="E1172" i="1"/>
  <c r="C1172" i="1"/>
  <c r="D1172" i="1" s="1"/>
  <c r="B1172" i="1"/>
  <c r="A1172" i="1"/>
  <c r="E1171" i="1"/>
  <c r="A1171" i="1" s="1"/>
  <c r="C1171" i="1"/>
  <c r="D1171" i="1" s="1"/>
  <c r="B1171" i="1"/>
  <c r="E1170" i="1"/>
  <c r="C1170" i="1"/>
  <c r="D1170" i="1" s="1"/>
  <c r="B1170" i="1"/>
  <c r="O1169" i="1"/>
  <c r="E1169" i="1"/>
  <c r="C1169" i="1"/>
  <c r="D1169" i="1" s="1"/>
  <c r="B1169" i="1"/>
  <c r="A1169" i="1"/>
  <c r="O1168" i="1"/>
  <c r="E1168" i="1"/>
  <c r="C1168" i="1"/>
  <c r="D1168" i="1" s="1"/>
  <c r="B1168" i="1"/>
  <c r="A1168" i="1"/>
  <c r="E1167" i="1"/>
  <c r="C1167" i="1"/>
  <c r="D1167" i="1" s="1"/>
  <c r="B1167" i="1"/>
  <c r="A1167" i="1"/>
  <c r="E1166" i="1"/>
  <c r="C1166" i="1"/>
  <c r="D1166" i="1" s="1"/>
  <c r="B1166" i="1"/>
  <c r="A1166" i="1"/>
  <c r="O1165" i="1"/>
  <c r="E1165" i="1"/>
  <c r="C1165" i="1"/>
  <c r="D1165" i="1" s="1"/>
  <c r="B1165" i="1"/>
  <c r="A1165" i="1"/>
  <c r="E1164" i="1"/>
  <c r="C1164" i="1"/>
  <c r="D1164" i="1" s="1"/>
  <c r="B1164" i="1"/>
  <c r="A1164" i="1"/>
  <c r="E1163" i="1"/>
  <c r="C1163" i="1"/>
  <c r="D1163" i="1" s="1"/>
  <c r="B1163" i="1"/>
  <c r="A1163" i="1"/>
  <c r="E1162" i="1"/>
  <c r="C1162" i="1"/>
  <c r="D1162" i="1" s="1"/>
  <c r="B1162" i="1"/>
  <c r="E1161" i="1"/>
  <c r="A1161" i="1" s="1"/>
  <c r="C1161" i="1"/>
  <c r="D1161" i="1" s="1"/>
  <c r="B1161" i="1"/>
  <c r="E1160" i="1"/>
  <c r="C1160" i="1"/>
  <c r="D1160" i="1" s="1"/>
  <c r="B1160" i="1"/>
  <c r="E1159" i="1"/>
  <c r="A1159" i="1" s="1"/>
  <c r="C1159" i="1"/>
  <c r="D1159" i="1" s="1"/>
  <c r="B1159" i="1"/>
  <c r="E1158" i="1"/>
  <c r="C1158" i="1"/>
  <c r="D1158" i="1" s="1"/>
  <c r="B1158" i="1"/>
  <c r="A1158" i="1"/>
  <c r="E1157" i="1"/>
  <c r="C1157" i="1"/>
  <c r="D1157" i="1" s="1"/>
  <c r="B1157" i="1"/>
  <c r="A1157" i="1"/>
  <c r="E1156" i="1"/>
  <c r="C1156" i="1"/>
  <c r="D1156" i="1" s="1"/>
  <c r="B1156" i="1"/>
  <c r="A1156" i="1"/>
  <c r="E1155" i="1"/>
  <c r="C1155" i="1"/>
  <c r="D1155" i="1" s="1"/>
  <c r="B1155" i="1"/>
  <c r="A1155" i="1"/>
  <c r="E1154" i="1"/>
  <c r="C1154" i="1"/>
  <c r="D1154" i="1" s="1"/>
  <c r="B1154" i="1"/>
  <c r="A1154" i="1"/>
  <c r="E1153" i="1"/>
  <c r="C1153" i="1"/>
  <c r="D1153" i="1" s="1"/>
  <c r="B1153" i="1"/>
  <c r="A1153" i="1"/>
  <c r="E1152" i="1"/>
  <c r="C1152" i="1"/>
  <c r="D1152" i="1" s="1"/>
  <c r="B1152" i="1"/>
  <c r="E1151" i="1"/>
  <c r="A1151" i="1" s="1"/>
  <c r="C1151" i="1"/>
  <c r="D1151" i="1" s="1"/>
  <c r="B1151" i="1"/>
  <c r="E1150" i="1"/>
  <c r="C1150" i="1"/>
  <c r="D1150" i="1" s="1"/>
  <c r="B1150" i="1"/>
  <c r="A1150" i="1"/>
  <c r="E1149" i="1"/>
  <c r="C1149" i="1"/>
  <c r="D1149" i="1" s="1"/>
  <c r="B1149" i="1"/>
  <c r="A1149" i="1"/>
  <c r="E1148" i="1"/>
  <c r="C1148" i="1"/>
  <c r="D1148" i="1" s="1"/>
  <c r="B1148" i="1"/>
  <c r="A1148" i="1"/>
  <c r="E1147" i="1"/>
  <c r="C1147" i="1"/>
  <c r="D1147" i="1" s="1"/>
  <c r="B1147" i="1"/>
  <c r="A1147" i="1"/>
  <c r="E1146" i="1"/>
  <c r="C1146" i="1"/>
  <c r="D1146" i="1" s="1"/>
  <c r="B1146" i="1"/>
  <c r="E1145" i="1"/>
  <c r="C1145" i="1"/>
  <c r="D1145" i="1" s="1"/>
  <c r="B1145" i="1"/>
  <c r="E1144" i="1"/>
  <c r="C1144" i="1"/>
  <c r="D1144" i="1" s="1"/>
  <c r="B1144" i="1"/>
  <c r="A1144" i="1"/>
  <c r="E1143" i="1"/>
  <c r="C1143" i="1"/>
  <c r="D1143" i="1" s="1"/>
  <c r="B1143" i="1"/>
  <c r="A1143" i="1"/>
  <c r="E1142" i="1"/>
  <c r="C1142" i="1"/>
  <c r="D1142" i="1" s="1"/>
  <c r="B1142" i="1"/>
  <c r="A1142" i="1"/>
  <c r="E1141" i="1"/>
  <c r="C1141" i="1"/>
  <c r="D1141" i="1" s="1"/>
  <c r="B1141" i="1"/>
  <c r="A1141" i="1"/>
  <c r="E1140" i="1"/>
  <c r="C1140" i="1"/>
  <c r="D1140" i="1" s="1"/>
  <c r="B1140" i="1"/>
  <c r="A1140" i="1"/>
  <c r="E1139" i="1"/>
  <c r="C1139" i="1"/>
  <c r="D1139" i="1" s="1"/>
  <c r="B1139" i="1"/>
  <c r="A1139" i="1"/>
  <c r="E1138" i="1"/>
  <c r="C1138" i="1"/>
  <c r="D1138" i="1" s="1"/>
  <c r="B1138" i="1"/>
  <c r="A1138" i="1"/>
  <c r="E1137" i="1"/>
  <c r="C1137" i="1"/>
  <c r="D1137" i="1" s="1"/>
  <c r="B1137" i="1"/>
  <c r="A1137" i="1"/>
  <c r="E1136" i="1"/>
  <c r="C1136" i="1"/>
  <c r="D1136" i="1" s="1"/>
  <c r="B1136" i="1"/>
  <c r="A1136" i="1"/>
  <c r="E1135" i="1"/>
  <c r="C1135" i="1"/>
  <c r="D1135" i="1" s="1"/>
  <c r="B1135" i="1"/>
  <c r="A1135" i="1"/>
  <c r="E1134" i="1"/>
  <c r="C1134" i="1"/>
  <c r="D1134" i="1" s="1"/>
  <c r="B1134" i="1"/>
  <c r="E1133" i="1"/>
  <c r="C1133" i="1"/>
  <c r="D1133" i="1" s="1"/>
  <c r="B1133" i="1"/>
  <c r="A1133" i="1"/>
  <c r="E1132" i="1"/>
  <c r="C1132" i="1"/>
  <c r="D1132" i="1" s="1"/>
  <c r="B1132" i="1"/>
  <c r="A1132" i="1"/>
  <c r="E1131" i="1"/>
  <c r="C1131" i="1"/>
  <c r="D1131" i="1" s="1"/>
  <c r="B1131" i="1"/>
  <c r="A1131" i="1"/>
  <c r="E1130" i="1"/>
  <c r="C1130" i="1"/>
  <c r="D1130" i="1" s="1"/>
  <c r="B1130" i="1"/>
  <c r="A1130" i="1"/>
  <c r="E1129" i="1"/>
  <c r="C1129" i="1"/>
  <c r="D1129" i="1" s="1"/>
  <c r="B1129" i="1"/>
  <c r="A1129" i="1"/>
  <c r="E1128" i="1"/>
  <c r="C1128" i="1"/>
  <c r="D1128" i="1" s="1"/>
  <c r="B1128" i="1"/>
  <c r="A1128" i="1"/>
  <c r="E1127" i="1"/>
  <c r="C1127" i="1"/>
  <c r="D1127" i="1" s="1"/>
  <c r="B1127" i="1"/>
  <c r="A1127" i="1"/>
  <c r="E1126" i="1"/>
  <c r="C1126" i="1"/>
  <c r="D1126" i="1" s="1"/>
  <c r="B1126" i="1"/>
  <c r="A1126" i="1"/>
  <c r="E1125" i="1"/>
  <c r="C1125" i="1"/>
  <c r="D1125" i="1" s="1"/>
  <c r="B1125" i="1"/>
  <c r="A1125" i="1"/>
  <c r="E1124" i="1"/>
  <c r="C1124" i="1"/>
  <c r="D1124" i="1" s="1"/>
  <c r="B1124" i="1"/>
  <c r="A1124" i="1"/>
  <c r="E1123" i="1"/>
  <c r="C1123" i="1"/>
  <c r="D1123" i="1" s="1"/>
  <c r="B1123" i="1"/>
  <c r="A1123" i="1"/>
  <c r="E1122" i="1"/>
  <c r="C1122" i="1"/>
  <c r="D1122" i="1" s="1"/>
  <c r="B1122" i="1"/>
  <c r="A1122" i="1"/>
  <c r="E1121" i="1"/>
  <c r="C1121" i="1"/>
  <c r="D1121" i="1" s="1"/>
  <c r="B1121" i="1"/>
  <c r="E1120" i="1"/>
  <c r="A1120" i="1" s="1"/>
  <c r="C1120" i="1"/>
  <c r="D1120" i="1" s="1"/>
  <c r="B1120" i="1"/>
  <c r="E1119" i="1"/>
  <c r="A1119" i="1" s="1"/>
  <c r="C1119" i="1"/>
  <c r="D1119" i="1" s="1"/>
  <c r="B1119" i="1"/>
  <c r="O1118" i="1"/>
  <c r="E1118" i="1"/>
  <c r="A1118" i="1" s="1"/>
  <c r="C1118" i="1"/>
  <c r="D1118" i="1" s="1"/>
  <c r="B1118" i="1"/>
  <c r="O1117" i="1"/>
  <c r="E1117" i="1"/>
  <c r="A1117" i="1" s="1"/>
  <c r="C1117" i="1"/>
  <c r="D1117" i="1" s="1"/>
  <c r="B1117" i="1"/>
  <c r="E1116" i="1"/>
  <c r="A1116" i="1" s="1"/>
  <c r="C1116" i="1"/>
  <c r="D1116" i="1" s="1"/>
  <c r="B1116" i="1"/>
  <c r="E1115" i="1"/>
  <c r="A1115" i="1" s="1"/>
  <c r="C1115" i="1"/>
  <c r="D1115" i="1" s="1"/>
  <c r="B1115" i="1"/>
  <c r="E1114" i="1"/>
  <c r="C1114" i="1"/>
  <c r="D1114" i="1" s="1"/>
  <c r="B1114" i="1"/>
  <c r="E1113" i="1"/>
  <c r="A1113" i="1" s="1"/>
  <c r="C1113" i="1"/>
  <c r="D1113" i="1" s="1"/>
  <c r="B1113" i="1"/>
  <c r="E1112" i="1"/>
  <c r="C1112" i="1"/>
  <c r="D1112" i="1" s="1"/>
  <c r="B1112" i="1"/>
  <c r="A1112" i="1"/>
  <c r="E1111" i="1"/>
  <c r="C1111" i="1"/>
  <c r="D1111" i="1" s="1"/>
  <c r="B1111" i="1"/>
  <c r="A1111" i="1"/>
  <c r="E1110" i="1"/>
  <c r="C1110" i="1"/>
  <c r="D1110" i="1" s="1"/>
  <c r="B1110" i="1"/>
  <c r="A1110" i="1"/>
  <c r="O1109" i="1"/>
  <c r="E1109" i="1"/>
  <c r="A1109" i="1" s="1"/>
  <c r="C1109" i="1"/>
  <c r="D1109" i="1" s="1"/>
  <c r="B1109" i="1"/>
  <c r="O1108" i="1"/>
  <c r="E1108" i="1"/>
  <c r="A1108" i="1" s="1"/>
  <c r="C1108" i="1"/>
  <c r="D1108" i="1" s="1"/>
  <c r="B1108" i="1"/>
  <c r="E1107" i="1"/>
  <c r="C1107" i="1"/>
  <c r="D1107" i="1" s="1"/>
  <c r="B1107" i="1"/>
  <c r="A1107" i="1"/>
  <c r="O1106" i="1"/>
  <c r="E1106" i="1"/>
  <c r="A1106" i="1" s="1"/>
  <c r="C1106" i="1"/>
  <c r="D1106" i="1" s="1"/>
  <c r="B1106" i="1"/>
  <c r="E1105" i="1"/>
  <c r="C1105" i="1"/>
  <c r="D1105" i="1" s="1"/>
  <c r="B1105" i="1"/>
  <c r="A1105" i="1"/>
  <c r="E1104" i="1"/>
  <c r="C1104" i="1"/>
  <c r="D1104" i="1" s="1"/>
  <c r="B1104" i="1"/>
  <c r="A1104" i="1"/>
  <c r="E1103" i="1"/>
  <c r="C1103" i="1"/>
  <c r="D1103" i="1" s="1"/>
  <c r="B1103" i="1"/>
  <c r="A1103" i="1"/>
  <c r="E1102" i="1"/>
  <c r="C1102" i="1"/>
  <c r="D1102" i="1" s="1"/>
  <c r="B1102" i="1"/>
  <c r="A1102" i="1"/>
  <c r="E1101" i="1"/>
  <c r="C1101" i="1"/>
  <c r="D1101" i="1" s="1"/>
  <c r="B1101" i="1"/>
  <c r="A1101" i="1"/>
  <c r="E1100" i="1"/>
  <c r="A1100" i="1" s="1"/>
  <c r="C1100" i="1"/>
  <c r="D1100" i="1" s="1"/>
  <c r="B1100" i="1"/>
  <c r="E1099" i="1"/>
  <c r="C1099" i="1"/>
  <c r="D1099" i="1" s="1"/>
  <c r="B1099" i="1"/>
  <c r="A1099" i="1"/>
  <c r="O1098" i="1"/>
  <c r="E1098" i="1"/>
  <c r="A1098" i="1" s="1"/>
  <c r="C1098" i="1"/>
  <c r="D1098" i="1" s="1"/>
  <c r="B1098" i="1"/>
  <c r="E1097" i="1"/>
  <c r="C1097" i="1"/>
  <c r="D1097" i="1" s="1"/>
  <c r="B1097" i="1"/>
  <c r="A1097" i="1"/>
  <c r="O1096" i="1"/>
  <c r="E1096" i="1"/>
  <c r="A1096" i="1" s="1"/>
  <c r="C1096" i="1"/>
  <c r="D1096" i="1" s="1"/>
  <c r="B1096" i="1"/>
  <c r="E1095" i="1"/>
  <c r="A1095" i="1" s="1"/>
  <c r="C1095" i="1"/>
  <c r="D1095" i="1" s="1"/>
  <c r="B1095" i="1"/>
  <c r="O1094" i="1"/>
  <c r="E1094" i="1"/>
  <c r="A1094" i="1" s="1"/>
  <c r="C1094" i="1"/>
  <c r="D1094" i="1" s="1"/>
  <c r="B1094" i="1"/>
  <c r="E1093" i="1"/>
  <c r="C1093" i="1"/>
  <c r="D1093" i="1" s="1"/>
  <c r="B1093" i="1"/>
  <c r="A1093" i="1"/>
  <c r="E1092" i="1"/>
  <c r="C1092" i="1"/>
  <c r="D1092" i="1" s="1"/>
  <c r="B1092" i="1"/>
  <c r="A1092" i="1"/>
  <c r="E1091" i="1"/>
  <c r="C1091" i="1"/>
  <c r="D1091" i="1" s="1"/>
  <c r="B1091" i="1"/>
  <c r="A1091" i="1"/>
  <c r="E1090" i="1"/>
  <c r="C1090" i="1"/>
  <c r="D1090" i="1" s="1"/>
  <c r="B1090" i="1"/>
  <c r="A1090" i="1"/>
  <c r="E1089" i="1"/>
  <c r="C1089" i="1"/>
  <c r="D1089" i="1" s="1"/>
  <c r="B1089" i="1"/>
  <c r="A1089" i="1"/>
  <c r="E1088" i="1"/>
  <c r="C1088" i="1"/>
  <c r="D1088" i="1" s="1"/>
  <c r="B1088" i="1"/>
  <c r="A1088" i="1"/>
  <c r="E1087" i="1"/>
  <c r="C1087" i="1"/>
  <c r="D1087" i="1" s="1"/>
  <c r="B1087" i="1"/>
  <c r="A1087" i="1"/>
  <c r="E1086" i="1"/>
  <c r="C1086" i="1"/>
  <c r="D1086" i="1" s="1"/>
  <c r="B1086" i="1"/>
  <c r="A1086" i="1"/>
  <c r="E1085" i="1"/>
  <c r="C1085" i="1"/>
  <c r="D1085" i="1" s="1"/>
  <c r="B1085" i="1"/>
  <c r="A1085" i="1"/>
  <c r="E1084" i="1"/>
  <c r="C1084" i="1"/>
  <c r="D1084" i="1" s="1"/>
  <c r="B1084" i="1"/>
  <c r="A1084" i="1"/>
  <c r="E1083" i="1"/>
  <c r="C1083" i="1"/>
  <c r="D1083" i="1" s="1"/>
  <c r="B1083" i="1"/>
  <c r="A1083" i="1"/>
  <c r="E1082" i="1"/>
  <c r="C1082" i="1"/>
  <c r="D1082" i="1" s="1"/>
  <c r="B1082" i="1"/>
  <c r="A1082" i="1"/>
  <c r="E1081" i="1"/>
  <c r="C1081" i="1"/>
  <c r="D1081" i="1" s="1"/>
  <c r="B1081" i="1"/>
  <c r="A1081" i="1"/>
  <c r="E1080" i="1"/>
  <c r="C1080" i="1"/>
  <c r="D1080" i="1" s="1"/>
  <c r="B1080" i="1"/>
  <c r="A1080" i="1"/>
  <c r="E1079" i="1"/>
  <c r="C1079" i="1"/>
  <c r="D1079" i="1" s="1"/>
  <c r="B1079" i="1"/>
  <c r="E1078" i="1"/>
  <c r="A1078" i="1" s="1"/>
  <c r="C1078" i="1"/>
  <c r="D1078" i="1" s="1"/>
  <c r="B1078" i="1"/>
  <c r="E1077" i="1"/>
  <c r="A1077" i="1" s="1"/>
  <c r="C1077" i="1"/>
  <c r="D1077" i="1" s="1"/>
  <c r="B1077" i="1"/>
  <c r="E1076" i="1"/>
  <c r="A1076" i="1" s="1"/>
  <c r="C1076" i="1"/>
  <c r="D1076" i="1" s="1"/>
  <c r="B1076" i="1"/>
  <c r="E1075" i="1"/>
  <c r="C1075" i="1"/>
  <c r="D1075" i="1" s="1"/>
  <c r="B1075" i="1"/>
  <c r="A1075" i="1"/>
  <c r="E1074" i="1"/>
  <c r="C1074" i="1"/>
  <c r="D1074" i="1" s="1"/>
  <c r="B1074" i="1"/>
  <c r="A1074" i="1"/>
  <c r="E1073" i="1"/>
  <c r="C1073" i="1"/>
  <c r="D1073" i="1" s="1"/>
  <c r="B1073" i="1"/>
  <c r="A1073" i="1"/>
  <c r="E1072" i="1"/>
  <c r="A1072" i="1" s="1"/>
  <c r="C1072" i="1"/>
  <c r="D1072" i="1" s="1"/>
  <c r="B1072" i="1"/>
  <c r="E1071" i="1"/>
  <c r="A1071" i="1" s="1"/>
  <c r="C1071" i="1"/>
  <c r="D1071" i="1" s="1"/>
  <c r="B1071" i="1"/>
  <c r="E1070" i="1"/>
  <c r="C1070" i="1"/>
  <c r="D1070" i="1" s="1"/>
  <c r="B1070" i="1"/>
  <c r="E1069" i="1"/>
  <c r="C1069" i="1"/>
  <c r="D1069" i="1" s="1"/>
  <c r="B1069" i="1"/>
  <c r="A1069" i="1"/>
  <c r="E1068" i="1"/>
  <c r="C1068" i="1"/>
  <c r="D1068" i="1" s="1"/>
  <c r="B1068" i="1"/>
  <c r="E1067" i="1"/>
  <c r="C1067" i="1"/>
  <c r="D1067" i="1" s="1"/>
  <c r="B1067" i="1"/>
  <c r="A1067" i="1"/>
  <c r="E1066" i="1"/>
  <c r="C1066" i="1"/>
  <c r="D1066" i="1" s="1"/>
  <c r="B1066" i="1"/>
  <c r="A1066" i="1"/>
  <c r="E1065" i="1"/>
  <c r="C1065" i="1"/>
  <c r="D1065" i="1" s="1"/>
  <c r="B1065" i="1"/>
  <c r="A1065" i="1"/>
  <c r="E1064" i="1"/>
  <c r="A1064" i="1" s="1"/>
  <c r="C1064" i="1"/>
  <c r="D1064" i="1" s="1"/>
  <c r="B1064" i="1"/>
  <c r="O1063" i="1"/>
  <c r="E1063" i="1"/>
  <c r="C1063" i="1"/>
  <c r="D1063" i="1" s="1"/>
  <c r="B1063" i="1"/>
  <c r="A1063" i="1"/>
  <c r="E1062" i="1"/>
  <c r="C1062" i="1"/>
  <c r="D1062" i="1" s="1"/>
  <c r="B1062" i="1"/>
  <c r="A1062" i="1"/>
  <c r="E1061" i="1"/>
  <c r="C1061" i="1"/>
  <c r="D1061" i="1" s="1"/>
  <c r="B1061" i="1"/>
  <c r="A1061" i="1"/>
  <c r="E1060" i="1"/>
  <c r="C1060" i="1"/>
  <c r="D1060" i="1" s="1"/>
  <c r="B1060" i="1"/>
  <c r="A1060" i="1"/>
  <c r="O1059" i="1"/>
  <c r="E1059" i="1"/>
  <c r="A1059" i="1" s="1"/>
  <c r="C1059" i="1"/>
  <c r="D1059" i="1" s="1"/>
  <c r="B1059" i="1"/>
  <c r="O1058" i="1"/>
  <c r="E1058" i="1"/>
  <c r="A1058" i="1" s="1"/>
  <c r="C1058" i="1"/>
  <c r="D1058" i="1" s="1"/>
  <c r="B1058" i="1"/>
  <c r="E1057" i="1"/>
  <c r="C1057" i="1"/>
  <c r="D1057" i="1" s="1"/>
  <c r="B1057" i="1"/>
  <c r="A1057" i="1"/>
  <c r="E1056" i="1"/>
  <c r="A1056" i="1" s="1"/>
  <c r="C1056" i="1"/>
  <c r="D1056" i="1" s="1"/>
  <c r="B1056" i="1"/>
  <c r="E1055" i="1"/>
  <c r="C1055" i="1"/>
  <c r="D1055" i="1" s="1"/>
  <c r="B1055" i="1"/>
  <c r="A1055" i="1"/>
  <c r="O1054" i="1"/>
  <c r="E1054" i="1"/>
  <c r="C1054" i="1"/>
  <c r="D1054" i="1" s="1"/>
  <c r="B1054" i="1"/>
  <c r="A1054" i="1"/>
  <c r="O1053" i="1"/>
  <c r="E1053" i="1"/>
  <c r="A1053" i="1" s="1"/>
  <c r="C1053" i="1"/>
  <c r="D1053" i="1" s="1"/>
  <c r="B1053" i="1"/>
  <c r="E1052" i="1"/>
  <c r="A1052" i="1" s="1"/>
  <c r="C1052" i="1"/>
  <c r="D1052" i="1" s="1"/>
  <c r="B1052" i="1"/>
  <c r="E1051" i="1"/>
  <c r="C1051" i="1"/>
  <c r="D1051" i="1" s="1"/>
  <c r="B1051" i="1"/>
  <c r="A1051" i="1"/>
  <c r="E1050" i="1"/>
  <c r="A1050" i="1" s="1"/>
  <c r="C1050" i="1"/>
  <c r="D1050" i="1" s="1"/>
  <c r="B1050" i="1"/>
  <c r="E1049" i="1"/>
  <c r="C1049" i="1"/>
  <c r="D1049" i="1" s="1"/>
  <c r="B1049" i="1"/>
  <c r="A1049" i="1"/>
  <c r="E1048" i="1"/>
  <c r="C1048" i="1"/>
  <c r="D1048" i="1" s="1"/>
  <c r="B1048" i="1"/>
  <c r="A1048" i="1"/>
  <c r="O1047" i="1"/>
  <c r="E1047" i="1"/>
  <c r="A1047" i="1" s="1"/>
  <c r="C1047" i="1"/>
  <c r="D1047" i="1" s="1"/>
  <c r="B1047" i="1"/>
  <c r="O1046" i="1"/>
  <c r="E1046" i="1"/>
  <c r="A1046" i="1" s="1"/>
  <c r="C1046" i="1"/>
  <c r="D1046" i="1" s="1"/>
  <c r="B1046" i="1"/>
  <c r="E1045" i="1"/>
  <c r="C1045" i="1"/>
  <c r="D1045" i="1" s="1"/>
  <c r="B1045" i="1"/>
  <c r="A1045" i="1"/>
  <c r="O1044" i="1"/>
  <c r="E1044" i="1"/>
  <c r="A1044" i="1" s="1"/>
  <c r="C1044" i="1"/>
  <c r="D1044" i="1" s="1"/>
  <c r="B1044" i="1"/>
  <c r="O1043" i="1"/>
  <c r="E1043" i="1"/>
  <c r="A1043" i="1" s="1"/>
  <c r="C1043" i="1"/>
  <c r="D1043" i="1" s="1"/>
  <c r="B1043" i="1"/>
  <c r="E1042" i="1"/>
  <c r="C1042" i="1"/>
  <c r="D1042" i="1" s="1"/>
  <c r="B1042" i="1"/>
  <c r="A1042" i="1"/>
  <c r="E1041" i="1"/>
  <c r="C1041" i="1"/>
  <c r="D1041" i="1" s="1"/>
  <c r="B1041" i="1"/>
  <c r="A1041" i="1"/>
  <c r="O1040" i="1"/>
  <c r="E1040" i="1"/>
  <c r="A1040" i="1" s="1"/>
  <c r="C1040" i="1"/>
  <c r="D1040" i="1" s="1"/>
  <c r="B1040" i="1"/>
  <c r="O1039" i="1"/>
  <c r="E1039" i="1"/>
  <c r="A1039" i="1" s="1"/>
  <c r="C1039" i="1"/>
  <c r="D1039" i="1" s="1"/>
  <c r="B1039" i="1"/>
  <c r="E1038" i="1"/>
  <c r="C1038" i="1"/>
  <c r="D1038" i="1" s="1"/>
  <c r="B1038" i="1"/>
  <c r="A1038" i="1"/>
  <c r="O1037" i="1"/>
  <c r="E1037" i="1"/>
  <c r="A1037" i="1" s="1"/>
  <c r="C1037" i="1"/>
  <c r="D1037" i="1" s="1"/>
  <c r="B1037" i="1"/>
  <c r="E1036" i="1"/>
  <c r="C1036" i="1"/>
  <c r="D1036" i="1" s="1"/>
  <c r="B1036" i="1"/>
  <c r="A1036" i="1"/>
  <c r="E1035" i="1"/>
  <c r="C1035" i="1"/>
  <c r="D1035" i="1" s="1"/>
  <c r="B1035" i="1"/>
  <c r="O1034" i="1"/>
  <c r="E1034" i="1"/>
  <c r="A1034" i="1" s="1"/>
  <c r="C1034" i="1"/>
  <c r="D1034" i="1" s="1"/>
  <c r="B1034" i="1"/>
  <c r="E1033" i="1"/>
  <c r="C1033" i="1"/>
  <c r="D1033" i="1" s="1"/>
  <c r="B1033" i="1"/>
  <c r="A1033" i="1"/>
  <c r="O1032" i="1"/>
  <c r="E1032" i="1"/>
  <c r="A1032" i="1" s="1"/>
  <c r="C1032" i="1"/>
  <c r="D1032" i="1" s="1"/>
  <c r="B1032" i="1"/>
  <c r="E1031" i="1"/>
  <c r="C1031" i="1"/>
  <c r="D1031" i="1" s="1"/>
  <c r="B1031" i="1"/>
  <c r="O1030" i="1"/>
  <c r="E1030" i="1"/>
  <c r="C1030" i="1"/>
  <c r="D1030" i="1" s="1"/>
  <c r="B1030" i="1"/>
  <c r="A1030" i="1"/>
  <c r="E1029" i="1"/>
  <c r="C1029" i="1"/>
  <c r="D1029" i="1" s="1"/>
  <c r="B1029" i="1"/>
  <c r="A1029" i="1"/>
  <c r="E1028" i="1"/>
  <c r="C1028" i="1"/>
  <c r="D1028" i="1" s="1"/>
  <c r="B1028" i="1"/>
  <c r="A1028" i="1"/>
  <c r="E1027" i="1"/>
  <c r="C1027" i="1"/>
  <c r="D1027" i="1" s="1"/>
  <c r="B1027" i="1"/>
  <c r="A1027" i="1"/>
  <c r="E1026" i="1"/>
  <c r="A1026" i="1" s="1"/>
  <c r="C1026" i="1"/>
  <c r="D1026" i="1" s="1"/>
  <c r="B1026" i="1"/>
  <c r="O1025" i="1"/>
  <c r="E1025" i="1"/>
  <c r="A1025" i="1" s="1"/>
  <c r="C1025" i="1"/>
  <c r="D1025" i="1" s="1"/>
  <c r="B1025" i="1"/>
  <c r="E1024" i="1"/>
  <c r="C1024" i="1"/>
  <c r="D1024" i="1" s="1"/>
  <c r="B1024" i="1"/>
  <c r="A1024" i="1"/>
  <c r="E1023" i="1"/>
  <c r="C1023" i="1"/>
  <c r="D1023" i="1" s="1"/>
  <c r="B1023" i="1"/>
  <c r="A1023" i="1"/>
  <c r="E1022" i="1"/>
  <c r="A1022" i="1" s="1"/>
  <c r="C1022" i="1"/>
  <c r="D1022" i="1" s="1"/>
  <c r="B1022" i="1"/>
  <c r="E1021" i="1"/>
  <c r="C1021" i="1"/>
  <c r="D1021" i="1" s="1"/>
  <c r="B1021" i="1"/>
  <c r="A1021" i="1"/>
  <c r="O1020" i="1"/>
  <c r="E1020" i="1"/>
  <c r="A1020" i="1" s="1"/>
  <c r="C1020" i="1"/>
  <c r="D1020" i="1" s="1"/>
  <c r="B1020" i="1"/>
  <c r="E1019" i="1"/>
  <c r="C1019" i="1"/>
  <c r="D1019" i="1" s="1"/>
  <c r="B1019" i="1"/>
  <c r="A1019" i="1"/>
  <c r="E1018" i="1"/>
  <c r="A1018" i="1" s="1"/>
  <c r="C1018" i="1"/>
  <c r="D1018" i="1" s="1"/>
  <c r="B1018" i="1"/>
  <c r="O1017" i="1"/>
  <c r="E1017" i="1"/>
  <c r="A1017" i="1" s="1"/>
  <c r="C1017" i="1"/>
  <c r="D1017" i="1" s="1"/>
  <c r="B1017" i="1"/>
  <c r="O1016" i="1"/>
  <c r="E1016" i="1"/>
  <c r="A1016" i="1" s="1"/>
  <c r="C1016" i="1"/>
  <c r="D1016" i="1" s="1"/>
  <c r="B1016" i="1"/>
  <c r="O1015" i="1"/>
  <c r="E1015" i="1"/>
  <c r="A1015" i="1" s="1"/>
  <c r="C1015" i="1"/>
  <c r="D1015" i="1" s="1"/>
  <c r="B1015" i="1"/>
  <c r="O1014" i="1"/>
  <c r="E1014" i="1"/>
  <c r="A1014" i="1" s="1"/>
  <c r="C1014" i="1"/>
  <c r="D1014" i="1" s="1"/>
  <c r="B1014" i="1"/>
  <c r="O1013" i="1"/>
  <c r="E1013" i="1"/>
  <c r="A1013" i="1" s="1"/>
  <c r="C1013" i="1"/>
  <c r="D1013" i="1" s="1"/>
  <c r="B1013" i="1"/>
  <c r="E1012" i="1"/>
  <c r="C1012" i="1"/>
  <c r="D1012" i="1" s="1"/>
  <c r="B1012" i="1"/>
  <c r="A1012" i="1"/>
  <c r="E1011" i="1"/>
  <c r="C1011" i="1"/>
  <c r="D1011" i="1" s="1"/>
  <c r="B1011" i="1"/>
  <c r="E1010" i="1"/>
  <c r="A1010" i="1" s="1"/>
  <c r="C1010" i="1"/>
  <c r="D1010" i="1" s="1"/>
  <c r="B1010" i="1"/>
  <c r="E1009" i="1"/>
  <c r="C1009" i="1"/>
  <c r="D1009" i="1" s="1"/>
  <c r="B1009" i="1"/>
  <c r="E1008" i="1"/>
  <c r="C1008" i="1"/>
  <c r="D1008" i="1" s="1"/>
  <c r="B1008" i="1"/>
  <c r="A1008" i="1"/>
  <c r="E1007" i="1"/>
  <c r="C1007" i="1"/>
  <c r="D1007" i="1" s="1"/>
  <c r="B1007" i="1"/>
  <c r="A1007" i="1"/>
  <c r="E1006" i="1"/>
  <c r="C1006" i="1"/>
  <c r="D1006" i="1" s="1"/>
  <c r="B1006" i="1"/>
  <c r="A1006" i="1"/>
  <c r="E1005" i="1"/>
  <c r="C1005" i="1"/>
  <c r="D1005" i="1" s="1"/>
  <c r="B1005" i="1"/>
  <c r="A1005" i="1"/>
  <c r="E1004" i="1"/>
  <c r="A1004" i="1" s="1"/>
  <c r="C1004" i="1"/>
  <c r="D1004" i="1" s="1"/>
  <c r="B1004" i="1"/>
  <c r="E1003" i="1"/>
  <c r="C1003" i="1"/>
  <c r="D1003" i="1" s="1"/>
  <c r="B1003" i="1"/>
  <c r="A1003" i="1"/>
  <c r="E1002" i="1"/>
  <c r="A1002" i="1" s="1"/>
  <c r="C1002" i="1"/>
  <c r="D1002" i="1" s="1"/>
  <c r="B1002" i="1"/>
  <c r="O1001" i="1"/>
  <c r="E1001" i="1"/>
  <c r="A1001" i="1" s="1"/>
  <c r="C1001" i="1"/>
  <c r="D1001" i="1" s="1"/>
  <c r="B1001" i="1"/>
  <c r="O1000" i="1"/>
  <c r="E1000" i="1"/>
  <c r="A1000" i="1" s="1"/>
  <c r="C1000" i="1"/>
  <c r="D1000" i="1" s="1"/>
  <c r="B1000" i="1"/>
  <c r="O999" i="1"/>
  <c r="E999" i="1"/>
  <c r="A999" i="1" s="1"/>
  <c r="C999" i="1"/>
  <c r="D999" i="1" s="1"/>
  <c r="B999" i="1"/>
  <c r="O998" i="1"/>
  <c r="E998" i="1"/>
  <c r="A998" i="1" s="1"/>
  <c r="C998" i="1"/>
  <c r="D998" i="1" s="1"/>
  <c r="B998" i="1"/>
  <c r="O997" i="1"/>
  <c r="E997" i="1"/>
  <c r="A997" i="1" s="1"/>
  <c r="C997" i="1"/>
  <c r="D997" i="1" s="1"/>
  <c r="B997" i="1"/>
  <c r="O996" i="1"/>
  <c r="E996" i="1"/>
  <c r="A996" i="1" s="1"/>
  <c r="C996" i="1"/>
  <c r="D996" i="1" s="1"/>
  <c r="B996" i="1"/>
  <c r="E995" i="1"/>
  <c r="C995" i="1"/>
  <c r="D995" i="1" s="1"/>
  <c r="B995" i="1"/>
  <c r="A995" i="1"/>
  <c r="E994" i="1"/>
  <c r="A994" i="1" s="1"/>
  <c r="C994" i="1"/>
  <c r="D994" i="1" s="1"/>
  <c r="B994" i="1"/>
  <c r="E993" i="1"/>
  <c r="C993" i="1"/>
  <c r="D993" i="1" s="1"/>
  <c r="B993" i="1"/>
  <c r="A993" i="1"/>
  <c r="O992" i="1"/>
  <c r="E992" i="1"/>
  <c r="A992" i="1" s="1"/>
  <c r="C992" i="1"/>
  <c r="D992" i="1" s="1"/>
  <c r="B992" i="1"/>
  <c r="O991" i="1"/>
  <c r="E991" i="1"/>
  <c r="A991" i="1" s="1"/>
  <c r="C991" i="1"/>
  <c r="D991" i="1" s="1"/>
  <c r="B991" i="1"/>
  <c r="E990" i="1"/>
  <c r="C990" i="1"/>
  <c r="D990" i="1" s="1"/>
  <c r="B990" i="1"/>
  <c r="A990" i="1"/>
  <c r="E989" i="1"/>
  <c r="C989" i="1"/>
  <c r="D989" i="1" s="1"/>
  <c r="B989" i="1"/>
  <c r="A989" i="1"/>
  <c r="O988" i="1"/>
  <c r="E988" i="1"/>
  <c r="A988" i="1" s="1"/>
  <c r="C988" i="1"/>
  <c r="D988" i="1" s="1"/>
  <c r="B988" i="1"/>
  <c r="E987" i="1"/>
  <c r="C987" i="1"/>
  <c r="D987" i="1" s="1"/>
  <c r="B987" i="1"/>
  <c r="A987" i="1"/>
  <c r="O986" i="1"/>
  <c r="E986" i="1"/>
  <c r="C986" i="1"/>
  <c r="D986" i="1" s="1"/>
  <c r="B986" i="1"/>
  <c r="A986" i="1"/>
  <c r="O985" i="1"/>
  <c r="E985" i="1"/>
  <c r="C985" i="1"/>
  <c r="D985" i="1" s="1"/>
  <c r="B985" i="1"/>
  <c r="A985" i="1"/>
  <c r="O984" i="1"/>
  <c r="E984" i="1"/>
  <c r="C984" i="1"/>
  <c r="D984" i="1" s="1"/>
  <c r="B984" i="1"/>
  <c r="A984" i="1"/>
  <c r="O983" i="1"/>
  <c r="E983" i="1"/>
  <c r="C983" i="1"/>
  <c r="D983" i="1" s="1"/>
  <c r="B983" i="1"/>
  <c r="A983" i="1"/>
  <c r="O982" i="1"/>
  <c r="E982" i="1"/>
  <c r="A982" i="1" s="1"/>
  <c r="C982" i="1"/>
  <c r="D982" i="1" s="1"/>
  <c r="B982" i="1"/>
  <c r="E981" i="1"/>
  <c r="C981" i="1"/>
  <c r="D981" i="1" s="1"/>
  <c r="B981" i="1"/>
  <c r="A981" i="1"/>
  <c r="O980" i="1"/>
  <c r="E980" i="1"/>
  <c r="A980" i="1" s="1"/>
  <c r="C980" i="1"/>
  <c r="D980" i="1" s="1"/>
  <c r="B980" i="1"/>
  <c r="O979" i="1"/>
  <c r="E979" i="1"/>
  <c r="A979" i="1" s="1"/>
  <c r="C979" i="1"/>
  <c r="D979" i="1" s="1"/>
  <c r="B979" i="1"/>
  <c r="O978" i="1"/>
  <c r="E978" i="1"/>
  <c r="A978" i="1" s="1"/>
  <c r="C978" i="1"/>
  <c r="D978" i="1" s="1"/>
  <c r="B978" i="1"/>
  <c r="O977" i="1"/>
  <c r="E977" i="1"/>
  <c r="A977" i="1" s="1"/>
  <c r="C977" i="1"/>
  <c r="D977" i="1" s="1"/>
  <c r="B977" i="1"/>
  <c r="E976" i="1"/>
  <c r="C976" i="1"/>
  <c r="D976" i="1" s="1"/>
  <c r="B976" i="1"/>
  <c r="A976" i="1"/>
  <c r="O975" i="1"/>
  <c r="E975" i="1"/>
  <c r="A975" i="1" s="1"/>
  <c r="C975" i="1"/>
  <c r="D975" i="1" s="1"/>
  <c r="B975" i="1"/>
  <c r="E974" i="1"/>
  <c r="C974" i="1"/>
  <c r="D974" i="1" s="1"/>
  <c r="B974" i="1"/>
  <c r="A974" i="1"/>
  <c r="E973" i="1"/>
  <c r="C973" i="1"/>
  <c r="D973" i="1" s="1"/>
  <c r="B973" i="1"/>
  <c r="A973" i="1"/>
  <c r="E972" i="1"/>
  <c r="C972" i="1"/>
  <c r="D972" i="1" s="1"/>
  <c r="B972" i="1"/>
  <c r="A972" i="1"/>
  <c r="E971" i="1"/>
  <c r="C971" i="1"/>
  <c r="D971" i="1" s="1"/>
  <c r="B971" i="1"/>
  <c r="A971" i="1"/>
  <c r="E970" i="1"/>
  <c r="C970" i="1"/>
  <c r="D970" i="1" s="1"/>
  <c r="B970" i="1"/>
  <c r="A970" i="1"/>
  <c r="E969" i="1"/>
  <c r="C969" i="1"/>
  <c r="D969" i="1" s="1"/>
  <c r="B969" i="1"/>
  <c r="A969" i="1"/>
  <c r="E968" i="1"/>
  <c r="C968" i="1"/>
  <c r="D968" i="1" s="1"/>
  <c r="B968" i="1"/>
  <c r="A968" i="1"/>
  <c r="E967" i="1"/>
  <c r="C967" i="1"/>
  <c r="D967" i="1" s="1"/>
  <c r="B967" i="1"/>
  <c r="A967" i="1"/>
  <c r="E966" i="1"/>
  <c r="C966" i="1"/>
  <c r="D966" i="1" s="1"/>
  <c r="B966" i="1"/>
  <c r="A966" i="1"/>
  <c r="E965" i="1"/>
  <c r="C965" i="1"/>
  <c r="D965" i="1" s="1"/>
  <c r="B965" i="1"/>
  <c r="A965" i="1"/>
  <c r="E964" i="1"/>
  <c r="C964" i="1"/>
  <c r="D964" i="1" s="1"/>
  <c r="B964" i="1"/>
  <c r="A964" i="1"/>
  <c r="E963" i="1"/>
  <c r="C963" i="1"/>
  <c r="D963" i="1" s="1"/>
  <c r="B963" i="1"/>
  <c r="A963" i="1"/>
  <c r="E962" i="1"/>
  <c r="C962" i="1"/>
  <c r="D962" i="1" s="1"/>
  <c r="B962" i="1"/>
  <c r="A962" i="1"/>
  <c r="E961" i="1"/>
  <c r="C961" i="1"/>
  <c r="D961" i="1" s="1"/>
  <c r="B961" i="1"/>
  <c r="A961" i="1"/>
  <c r="E960" i="1"/>
  <c r="C960" i="1"/>
  <c r="D960" i="1" s="1"/>
  <c r="B960" i="1"/>
  <c r="A960" i="1"/>
  <c r="E959" i="1"/>
  <c r="C959" i="1"/>
  <c r="D959" i="1" s="1"/>
  <c r="B959" i="1"/>
  <c r="A959" i="1"/>
  <c r="E958" i="1"/>
  <c r="C958" i="1"/>
  <c r="D958" i="1" s="1"/>
  <c r="B958" i="1"/>
  <c r="A958" i="1"/>
  <c r="E957" i="1"/>
  <c r="A957" i="1" s="1"/>
  <c r="C957" i="1"/>
  <c r="D957" i="1" s="1"/>
  <c r="B957" i="1"/>
  <c r="E956" i="1"/>
  <c r="C956" i="1"/>
  <c r="D956" i="1" s="1"/>
  <c r="B956" i="1"/>
  <c r="A956" i="1"/>
  <c r="E955" i="1"/>
  <c r="C955" i="1"/>
  <c r="D955" i="1" s="1"/>
  <c r="B955" i="1"/>
  <c r="A955" i="1"/>
  <c r="E954" i="1"/>
  <c r="A954" i="1" s="1"/>
  <c r="C954" i="1"/>
  <c r="D954" i="1" s="1"/>
  <c r="B954" i="1"/>
  <c r="E953" i="1"/>
  <c r="C953" i="1"/>
  <c r="D953" i="1" s="1"/>
  <c r="B953" i="1"/>
  <c r="E952" i="1"/>
  <c r="C952" i="1"/>
  <c r="D952" i="1" s="1"/>
  <c r="B952" i="1"/>
  <c r="A952" i="1"/>
  <c r="E951" i="1"/>
  <c r="A951" i="1" s="1"/>
  <c r="C951" i="1"/>
  <c r="D951" i="1" s="1"/>
  <c r="B951" i="1"/>
  <c r="E950" i="1"/>
  <c r="C950" i="1"/>
  <c r="D950" i="1" s="1"/>
  <c r="B950" i="1"/>
  <c r="E949" i="1"/>
  <c r="C949" i="1"/>
  <c r="D949" i="1" s="1"/>
  <c r="B949" i="1"/>
  <c r="A949" i="1"/>
  <c r="E948" i="1"/>
  <c r="C948" i="1"/>
  <c r="D948" i="1" s="1"/>
  <c r="B948" i="1"/>
  <c r="E947" i="1"/>
  <c r="C947" i="1"/>
  <c r="D947" i="1" s="1"/>
  <c r="B947" i="1"/>
  <c r="A947" i="1"/>
  <c r="E946" i="1"/>
  <c r="A946" i="1" s="1"/>
  <c r="C946" i="1"/>
  <c r="D946" i="1" s="1"/>
  <c r="B946" i="1"/>
  <c r="O945" i="1"/>
  <c r="E945" i="1"/>
  <c r="A945" i="1" s="1"/>
  <c r="C945" i="1"/>
  <c r="D945" i="1" s="1"/>
  <c r="B945" i="1"/>
  <c r="E944" i="1"/>
  <c r="C944" i="1"/>
  <c r="D944" i="1" s="1"/>
  <c r="B944" i="1"/>
  <c r="A944" i="1"/>
  <c r="O943" i="1"/>
  <c r="E943" i="1"/>
  <c r="A943" i="1" s="1"/>
  <c r="C943" i="1"/>
  <c r="D943" i="1" s="1"/>
  <c r="B943" i="1"/>
  <c r="O942" i="1"/>
  <c r="E942" i="1"/>
  <c r="A942" i="1" s="1"/>
  <c r="C942" i="1"/>
  <c r="D942" i="1" s="1"/>
  <c r="B942" i="1"/>
  <c r="O941" i="1"/>
  <c r="E941" i="1"/>
  <c r="A941" i="1" s="1"/>
  <c r="C941" i="1"/>
  <c r="D941" i="1" s="1"/>
  <c r="B941" i="1"/>
  <c r="O940" i="1"/>
  <c r="E940" i="1"/>
  <c r="A940" i="1" s="1"/>
  <c r="C940" i="1"/>
  <c r="D940" i="1" s="1"/>
  <c r="B940" i="1"/>
  <c r="O939" i="1"/>
  <c r="E939" i="1"/>
  <c r="A939" i="1" s="1"/>
  <c r="C939" i="1"/>
  <c r="D939" i="1" s="1"/>
  <c r="B939" i="1"/>
  <c r="O938" i="1"/>
  <c r="E938" i="1"/>
  <c r="A938" i="1" s="1"/>
  <c r="C938" i="1"/>
  <c r="D938" i="1" s="1"/>
  <c r="B938" i="1"/>
  <c r="O937" i="1"/>
  <c r="E937" i="1"/>
  <c r="A937" i="1" s="1"/>
  <c r="C937" i="1"/>
  <c r="D937" i="1" s="1"/>
  <c r="B937" i="1"/>
  <c r="O936" i="1"/>
  <c r="E936" i="1"/>
  <c r="A936" i="1" s="1"/>
  <c r="C936" i="1"/>
  <c r="D936" i="1" s="1"/>
  <c r="B936" i="1"/>
  <c r="O935" i="1"/>
  <c r="E935" i="1"/>
  <c r="A935" i="1" s="1"/>
  <c r="C935" i="1"/>
  <c r="D935" i="1" s="1"/>
  <c r="B935" i="1"/>
  <c r="O934" i="1"/>
  <c r="E934" i="1"/>
  <c r="A934" i="1" s="1"/>
  <c r="C934" i="1"/>
  <c r="D934" i="1" s="1"/>
  <c r="B934" i="1"/>
  <c r="O933" i="1"/>
  <c r="E933" i="1"/>
  <c r="A933" i="1" s="1"/>
  <c r="C933" i="1"/>
  <c r="D933" i="1" s="1"/>
  <c r="B933" i="1"/>
  <c r="O932" i="1"/>
  <c r="E932" i="1"/>
  <c r="A932" i="1" s="1"/>
  <c r="C932" i="1"/>
  <c r="D932" i="1" s="1"/>
  <c r="B932" i="1"/>
  <c r="O931" i="1"/>
  <c r="E931" i="1"/>
  <c r="A931" i="1" s="1"/>
  <c r="C931" i="1"/>
  <c r="D931" i="1" s="1"/>
  <c r="B931" i="1"/>
  <c r="O930" i="1"/>
  <c r="E930" i="1"/>
  <c r="C930" i="1"/>
  <c r="D930" i="1" s="1"/>
  <c r="B930" i="1"/>
  <c r="A930" i="1"/>
  <c r="O929" i="1"/>
  <c r="E929" i="1"/>
  <c r="C929" i="1"/>
  <c r="D929" i="1" s="1"/>
  <c r="B929" i="1"/>
  <c r="A929" i="1"/>
  <c r="O928" i="1"/>
  <c r="E928" i="1"/>
  <c r="C928" i="1"/>
  <c r="D928" i="1" s="1"/>
  <c r="B928" i="1"/>
  <c r="A928" i="1"/>
  <c r="O927" i="1"/>
  <c r="E927" i="1"/>
  <c r="A927" i="1" s="1"/>
  <c r="C927" i="1"/>
  <c r="D927" i="1" s="1"/>
  <c r="B927" i="1"/>
  <c r="O926" i="1"/>
  <c r="E926" i="1"/>
  <c r="A926" i="1" s="1"/>
  <c r="C926" i="1"/>
  <c r="D926" i="1" s="1"/>
  <c r="B926" i="1"/>
  <c r="O925" i="1"/>
  <c r="E925" i="1"/>
  <c r="A925" i="1" s="1"/>
  <c r="C925" i="1"/>
  <c r="D925" i="1" s="1"/>
  <c r="B925" i="1"/>
  <c r="E924" i="1"/>
  <c r="C924" i="1"/>
  <c r="D924" i="1" s="1"/>
  <c r="B924" i="1"/>
  <c r="A924" i="1"/>
  <c r="E923" i="1"/>
  <c r="C923" i="1"/>
  <c r="D923" i="1" s="1"/>
  <c r="B923" i="1"/>
  <c r="A923" i="1"/>
  <c r="E922" i="1"/>
  <c r="C922" i="1"/>
  <c r="D922" i="1" s="1"/>
  <c r="B922" i="1"/>
  <c r="A922" i="1"/>
  <c r="E921" i="1"/>
  <c r="C921" i="1"/>
  <c r="D921" i="1" s="1"/>
  <c r="B921" i="1"/>
  <c r="A921" i="1"/>
  <c r="E920" i="1"/>
  <c r="C920" i="1"/>
  <c r="D920" i="1" s="1"/>
  <c r="B920" i="1"/>
  <c r="A920" i="1"/>
  <c r="E919" i="1"/>
  <c r="C919" i="1"/>
  <c r="D919" i="1" s="1"/>
  <c r="B919" i="1"/>
  <c r="A919" i="1"/>
  <c r="E918" i="1"/>
  <c r="C918" i="1"/>
  <c r="D918" i="1" s="1"/>
  <c r="B918" i="1"/>
  <c r="A918" i="1"/>
  <c r="E917" i="1"/>
  <c r="C917" i="1"/>
  <c r="D917" i="1" s="1"/>
  <c r="B917" i="1"/>
  <c r="A917" i="1"/>
  <c r="E916" i="1"/>
  <c r="C916" i="1"/>
  <c r="D916" i="1" s="1"/>
  <c r="B916" i="1"/>
  <c r="A916" i="1"/>
  <c r="E915" i="1"/>
  <c r="C915" i="1"/>
  <c r="D915" i="1" s="1"/>
  <c r="B915" i="1"/>
  <c r="A915" i="1"/>
  <c r="E914" i="1"/>
  <c r="C914" i="1"/>
  <c r="D914" i="1" s="1"/>
  <c r="B914" i="1"/>
  <c r="A914" i="1"/>
  <c r="E913" i="1"/>
  <c r="C913" i="1"/>
  <c r="D913" i="1" s="1"/>
  <c r="B913" i="1"/>
  <c r="A913" i="1"/>
  <c r="E912" i="1"/>
  <c r="C912" i="1"/>
  <c r="D912" i="1" s="1"/>
  <c r="B912" i="1"/>
  <c r="A912" i="1"/>
  <c r="E911" i="1"/>
  <c r="C911" i="1"/>
  <c r="D911" i="1" s="1"/>
  <c r="B911" i="1"/>
  <c r="A911" i="1"/>
  <c r="E910" i="1"/>
  <c r="C910" i="1"/>
  <c r="D910" i="1" s="1"/>
  <c r="B910" i="1"/>
  <c r="A910" i="1"/>
  <c r="E909" i="1"/>
  <c r="C909" i="1"/>
  <c r="D909" i="1" s="1"/>
  <c r="B909" i="1"/>
  <c r="A909" i="1"/>
  <c r="E908" i="1"/>
  <c r="C908" i="1"/>
  <c r="D908" i="1" s="1"/>
  <c r="B908" i="1"/>
  <c r="A908" i="1"/>
  <c r="E907" i="1"/>
  <c r="C907" i="1"/>
  <c r="D907" i="1" s="1"/>
  <c r="B907" i="1"/>
  <c r="A907" i="1"/>
  <c r="E906" i="1"/>
  <c r="C906" i="1"/>
  <c r="D906" i="1" s="1"/>
  <c r="B906" i="1"/>
  <c r="A906" i="1"/>
  <c r="E905" i="1"/>
  <c r="C905" i="1"/>
  <c r="D905" i="1" s="1"/>
  <c r="B905" i="1"/>
  <c r="A905" i="1"/>
  <c r="E904" i="1"/>
  <c r="C904" i="1"/>
  <c r="D904" i="1" s="1"/>
  <c r="B904" i="1"/>
  <c r="A904" i="1"/>
  <c r="E903" i="1"/>
  <c r="C903" i="1"/>
  <c r="D903" i="1" s="1"/>
  <c r="B903" i="1"/>
  <c r="A903" i="1"/>
  <c r="E902" i="1"/>
  <c r="C902" i="1"/>
  <c r="D902" i="1" s="1"/>
  <c r="B902" i="1"/>
  <c r="A902" i="1"/>
  <c r="E901" i="1"/>
  <c r="C901" i="1"/>
  <c r="D901" i="1" s="1"/>
  <c r="B901" i="1"/>
  <c r="A901" i="1"/>
  <c r="E900" i="1"/>
  <c r="C900" i="1"/>
  <c r="D900" i="1" s="1"/>
  <c r="B900" i="1"/>
  <c r="A900" i="1"/>
  <c r="E899" i="1"/>
  <c r="C899" i="1"/>
  <c r="D899" i="1" s="1"/>
  <c r="B899" i="1"/>
  <c r="A899" i="1"/>
  <c r="E898" i="1"/>
  <c r="C898" i="1"/>
  <c r="D898" i="1" s="1"/>
  <c r="B898" i="1"/>
  <c r="A898" i="1"/>
  <c r="E897" i="1"/>
  <c r="C897" i="1"/>
  <c r="D897" i="1" s="1"/>
  <c r="B897" i="1"/>
  <c r="A897" i="1"/>
  <c r="E896" i="1"/>
  <c r="C896" i="1"/>
  <c r="D896" i="1" s="1"/>
  <c r="B896" i="1"/>
  <c r="A896" i="1"/>
  <c r="E895" i="1"/>
  <c r="C895" i="1"/>
  <c r="D895" i="1" s="1"/>
  <c r="B895" i="1"/>
  <c r="A895" i="1"/>
  <c r="E894" i="1"/>
  <c r="C894" i="1"/>
  <c r="D894" i="1" s="1"/>
  <c r="B894" i="1"/>
  <c r="A894" i="1"/>
  <c r="E893" i="1"/>
  <c r="C893" i="1"/>
  <c r="D893" i="1" s="1"/>
  <c r="B893" i="1"/>
  <c r="A893" i="1"/>
  <c r="E892" i="1"/>
  <c r="C892" i="1"/>
  <c r="D892" i="1" s="1"/>
  <c r="B892" i="1"/>
  <c r="A892" i="1"/>
  <c r="E891" i="1"/>
  <c r="C891" i="1"/>
  <c r="D891" i="1" s="1"/>
  <c r="B891" i="1"/>
  <c r="A891" i="1"/>
  <c r="E890" i="1"/>
  <c r="C890" i="1"/>
  <c r="D890" i="1" s="1"/>
  <c r="B890" i="1"/>
  <c r="A890" i="1"/>
  <c r="E889" i="1"/>
  <c r="C889" i="1"/>
  <c r="D889" i="1" s="1"/>
  <c r="B889" i="1"/>
  <c r="A889" i="1"/>
  <c r="E888" i="1"/>
  <c r="C888" i="1"/>
  <c r="D888" i="1" s="1"/>
  <c r="B888" i="1"/>
  <c r="A888" i="1"/>
  <c r="E887" i="1"/>
  <c r="C887" i="1"/>
  <c r="D887" i="1" s="1"/>
  <c r="B887" i="1"/>
  <c r="A887" i="1"/>
  <c r="E886" i="1"/>
  <c r="C886" i="1"/>
  <c r="D886" i="1" s="1"/>
  <c r="B886" i="1"/>
  <c r="A886" i="1"/>
  <c r="E885" i="1"/>
  <c r="C885" i="1"/>
  <c r="D885" i="1" s="1"/>
  <c r="B885" i="1"/>
  <c r="A885" i="1"/>
  <c r="E884" i="1"/>
  <c r="C884" i="1"/>
  <c r="D884" i="1" s="1"/>
  <c r="B884" i="1"/>
  <c r="A884" i="1"/>
  <c r="E883" i="1"/>
  <c r="C883" i="1"/>
  <c r="D883" i="1" s="1"/>
  <c r="B883" i="1"/>
  <c r="A883" i="1"/>
  <c r="E882" i="1"/>
  <c r="C882" i="1"/>
  <c r="D882" i="1" s="1"/>
  <c r="B882" i="1"/>
  <c r="A882" i="1"/>
  <c r="E881" i="1"/>
  <c r="C881" i="1"/>
  <c r="D881" i="1" s="1"/>
  <c r="B881" i="1"/>
  <c r="A881" i="1"/>
  <c r="E880" i="1"/>
  <c r="C880" i="1"/>
  <c r="D880" i="1" s="1"/>
  <c r="B880" i="1"/>
  <c r="A880" i="1"/>
  <c r="E879" i="1"/>
  <c r="C879" i="1"/>
  <c r="D879" i="1" s="1"/>
  <c r="B879" i="1"/>
  <c r="A879" i="1"/>
  <c r="E878" i="1"/>
  <c r="C878" i="1"/>
  <c r="D878" i="1" s="1"/>
  <c r="B878" i="1"/>
  <c r="A878" i="1"/>
  <c r="E877" i="1"/>
  <c r="C877" i="1"/>
  <c r="D877" i="1" s="1"/>
  <c r="B877" i="1"/>
  <c r="A877" i="1"/>
  <c r="E876" i="1"/>
  <c r="C876" i="1"/>
  <c r="D876" i="1" s="1"/>
  <c r="B876" i="1"/>
  <c r="A876" i="1"/>
  <c r="E875" i="1"/>
  <c r="C875" i="1"/>
  <c r="D875" i="1" s="1"/>
  <c r="B875" i="1"/>
  <c r="A875" i="1"/>
  <c r="E874" i="1"/>
  <c r="A874" i="1" s="1"/>
  <c r="C874" i="1"/>
  <c r="D874" i="1" s="1"/>
  <c r="B874" i="1"/>
  <c r="E873" i="1"/>
  <c r="C873" i="1"/>
  <c r="D873" i="1" s="1"/>
  <c r="B873" i="1"/>
  <c r="A873" i="1"/>
  <c r="E872" i="1"/>
  <c r="A872" i="1" s="1"/>
  <c r="C872" i="1"/>
  <c r="D872" i="1" s="1"/>
  <c r="B872" i="1"/>
  <c r="E871" i="1"/>
  <c r="A871" i="1" s="1"/>
  <c r="C871" i="1"/>
  <c r="D871" i="1" s="1"/>
  <c r="B871" i="1"/>
  <c r="E870" i="1"/>
  <c r="A870" i="1" s="1"/>
  <c r="C870" i="1"/>
  <c r="D870" i="1" s="1"/>
  <c r="B870" i="1"/>
  <c r="E869" i="1"/>
  <c r="C869" i="1"/>
  <c r="D869" i="1" s="1"/>
  <c r="B869" i="1"/>
  <c r="A869" i="1"/>
  <c r="E868" i="1"/>
  <c r="C868" i="1"/>
  <c r="D868" i="1" s="1"/>
  <c r="B868" i="1"/>
  <c r="A868" i="1"/>
  <c r="E867" i="1"/>
  <c r="C867" i="1"/>
  <c r="D867" i="1" s="1"/>
  <c r="B867" i="1"/>
  <c r="A867" i="1"/>
  <c r="E866" i="1"/>
  <c r="A866" i="1" s="1"/>
  <c r="C866" i="1"/>
  <c r="D866" i="1" s="1"/>
  <c r="B866" i="1"/>
  <c r="E865" i="1"/>
  <c r="A865" i="1" s="1"/>
  <c r="C865" i="1"/>
  <c r="D865" i="1" s="1"/>
  <c r="B865" i="1"/>
  <c r="E864" i="1"/>
  <c r="C864" i="1"/>
  <c r="D864" i="1" s="1"/>
  <c r="B864" i="1"/>
  <c r="E863" i="1"/>
  <c r="C863" i="1"/>
  <c r="D863" i="1" s="1"/>
  <c r="B863" i="1"/>
  <c r="A863" i="1"/>
  <c r="E862" i="1"/>
  <c r="C862" i="1"/>
  <c r="D862" i="1" s="1"/>
  <c r="B862" i="1"/>
  <c r="A862" i="1"/>
  <c r="E861" i="1"/>
  <c r="A861" i="1" s="1"/>
  <c r="C861" i="1"/>
  <c r="D861" i="1" s="1"/>
  <c r="B861" i="1"/>
  <c r="E860" i="1"/>
  <c r="C860" i="1"/>
  <c r="D860" i="1" s="1"/>
  <c r="B860" i="1"/>
  <c r="E859" i="1"/>
  <c r="A859" i="1" s="1"/>
  <c r="C859" i="1"/>
  <c r="D859" i="1" s="1"/>
  <c r="B859" i="1"/>
  <c r="E858" i="1"/>
  <c r="C858" i="1"/>
  <c r="D858" i="1" s="1"/>
  <c r="B858" i="1"/>
  <c r="A858" i="1"/>
  <c r="E857" i="1"/>
  <c r="A857" i="1" s="1"/>
  <c r="C857" i="1"/>
  <c r="D857" i="1" s="1"/>
  <c r="B857" i="1"/>
  <c r="E856" i="1"/>
  <c r="C856" i="1"/>
  <c r="D856" i="1" s="1"/>
  <c r="B856" i="1"/>
  <c r="E855" i="1"/>
  <c r="A855" i="1" s="1"/>
  <c r="C855" i="1"/>
  <c r="D855" i="1" s="1"/>
  <c r="B855" i="1"/>
  <c r="E854" i="1"/>
  <c r="A854" i="1" s="1"/>
  <c r="C854" i="1"/>
  <c r="D854" i="1" s="1"/>
  <c r="B854" i="1"/>
  <c r="E853" i="1"/>
  <c r="C853" i="1"/>
  <c r="D853" i="1" s="1"/>
  <c r="B853" i="1"/>
  <c r="A853" i="1"/>
  <c r="E852" i="1"/>
  <c r="C852" i="1"/>
  <c r="D852" i="1" s="1"/>
  <c r="B852" i="1"/>
  <c r="E851" i="1"/>
  <c r="C851" i="1"/>
  <c r="D851" i="1" s="1"/>
  <c r="B851" i="1"/>
  <c r="A851" i="1"/>
  <c r="E850" i="1"/>
  <c r="A850" i="1" s="1"/>
  <c r="C850" i="1"/>
  <c r="D850" i="1" s="1"/>
  <c r="B850" i="1"/>
  <c r="E849" i="1"/>
  <c r="C849" i="1"/>
  <c r="D849" i="1" s="1"/>
  <c r="B849" i="1"/>
  <c r="A849" i="1"/>
  <c r="E848" i="1"/>
  <c r="C848" i="1"/>
  <c r="D848" i="1" s="1"/>
  <c r="B848" i="1"/>
  <c r="A848" i="1"/>
  <c r="E847" i="1"/>
  <c r="C847" i="1"/>
  <c r="D847" i="1" s="1"/>
  <c r="B847" i="1"/>
  <c r="A847" i="1"/>
  <c r="E846" i="1"/>
  <c r="C846" i="1"/>
  <c r="D846" i="1" s="1"/>
  <c r="B846" i="1"/>
  <c r="A846" i="1"/>
  <c r="E845" i="1"/>
  <c r="C845" i="1"/>
  <c r="D845" i="1" s="1"/>
  <c r="B845" i="1"/>
  <c r="E844" i="1"/>
  <c r="C844" i="1"/>
  <c r="D844" i="1" s="1"/>
  <c r="B844" i="1"/>
  <c r="A844" i="1"/>
  <c r="E843" i="1"/>
  <c r="C843" i="1"/>
  <c r="D843" i="1" s="1"/>
  <c r="B843" i="1"/>
  <c r="A843" i="1"/>
  <c r="E842" i="1"/>
  <c r="A842" i="1" s="1"/>
  <c r="C842" i="1"/>
  <c r="D842" i="1" s="1"/>
  <c r="B842" i="1"/>
  <c r="E841" i="1"/>
  <c r="C841" i="1"/>
  <c r="D841" i="1" s="1"/>
  <c r="B841" i="1"/>
  <c r="A841" i="1"/>
  <c r="E840" i="1"/>
  <c r="C840" i="1"/>
  <c r="D840" i="1" s="1"/>
  <c r="B840" i="1"/>
  <c r="A840" i="1"/>
  <c r="E839" i="1"/>
  <c r="C839" i="1"/>
  <c r="D839" i="1" s="1"/>
  <c r="B839" i="1"/>
  <c r="A839" i="1"/>
  <c r="E838" i="1"/>
  <c r="C838" i="1"/>
  <c r="D838" i="1" s="1"/>
  <c r="B838" i="1"/>
  <c r="A838" i="1"/>
  <c r="E837" i="1"/>
  <c r="C837" i="1"/>
  <c r="D837" i="1" s="1"/>
  <c r="B837" i="1"/>
  <c r="A837" i="1"/>
  <c r="E836" i="1"/>
  <c r="C836" i="1"/>
  <c r="D836" i="1" s="1"/>
  <c r="B836" i="1"/>
  <c r="E835" i="1"/>
  <c r="A835" i="1" s="1"/>
  <c r="C835" i="1"/>
  <c r="D835" i="1" s="1"/>
  <c r="B835" i="1"/>
  <c r="E834" i="1"/>
  <c r="C834" i="1"/>
  <c r="D834" i="1" s="1"/>
  <c r="B834" i="1"/>
  <c r="A834" i="1"/>
  <c r="E833" i="1"/>
  <c r="A833" i="1" s="1"/>
  <c r="C833" i="1"/>
  <c r="D833" i="1" s="1"/>
  <c r="B833" i="1"/>
  <c r="E832" i="1"/>
  <c r="C832" i="1"/>
  <c r="D832" i="1" s="1"/>
  <c r="B832" i="1"/>
  <c r="A832" i="1"/>
  <c r="E831" i="1"/>
  <c r="C831" i="1"/>
  <c r="D831" i="1" s="1"/>
  <c r="B831" i="1"/>
  <c r="A831" i="1"/>
  <c r="E830" i="1"/>
  <c r="C830" i="1"/>
  <c r="D830" i="1" s="1"/>
  <c r="B830" i="1"/>
  <c r="E829" i="1"/>
  <c r="A829" i="1" s="1"/>
  <c r="C829" i="1"/>
  <c r="D829" i="1" s="1"/>
  <c r="B829" i="1"/>
  <c r="E828" i="1"/>
  <c r="C828" i="1"/>
  <c r="D828" i="1" s="1"/>
  <c r="B828" i="1"/>
  <c r="E827" i="1"/>
  <c r="A827" i="1" s="1"/>
  <c r="C827" i="1"/>
  <c r="D827" i="1" s="1"/>
  <c r="B827" i="1"/>
  <c r="E826" i="1"/>
  <c r="A826" i="1" s="1"/>
  <c r="C826" i="1"/>
  <c r="D826" i="1" s="1"/>
  <c r="B826" i="1"/>
  <c r="E825" i="1"/>
  <c r="C825" i="1"/>
  <c r="D825" i="1" s="1"/>
  <c r="B825" i="1"/>
  <c r="E824" i="1"/>
  <c r="C824" i="1"/>
  <c r="D824" i="1" s="1"/>
  <c r="B824" i="1"/>
  <c r="A824" i="1"/>
  <c r="E823" i="1"/>
  <c r="C823" i="1"/>
  <c r="D823" i="1" s="1"/>
  <c r="B823" i="1"/>
  <c r="A823" i="1"/>
  <c r="E822" i="1"/>
  <c r="C822" i="1"/>
  <c r="D822" i="1" s="1"/>
  <c r="B822" i="1"/>
  <c r="A822" i="1"/>
  <c r="E821" i="1"/>
  <c r="C821" i="1"/>
  <c r="D821" i="1" s="1"/>
  <c r="B821" i="1"/>
  <c r="A821" i="1"/>
  <c r="E820" i="1"/>
  <c r="C820" i="1"/>
  <c r="D820" i="1" s="1"/>
  <c r="B820" i="1"/>
  <c r="A820" i="1"/>
  <c r="E819" i="1"/>
  <c r="C819" i="1"/>
  <c r="D819" i="1" s="1"/>
  <c r="B819" i="1"/>
  <c r="A819" i="1"/>
  <c r="E818" i="1"/>
  <c r="C818" i="1"/>
  <c r="D818" i="1" s="1"/>
  <c r="B818" i="1"/>
  <c r="A818" i="1"/>
  <c r="E817" i="1"/>
  <c r="C817" i="1"/>
  <c r="D817" i="1" s="1"/>
  <c r="B817" i="1"/>
  <c r="A817" i="1"/>
  <c r="E816" i="1"/>
  <c r="C816" i="1"/>
  <c r="D816" i="1" s="1"/>
  <c r="B816" i="1"/>
  <c r="A816" i="1"/>
  <c r="E815" i="1"/>
  <c r="C815" i="1"/>
  <c r="D815" i="1" s="1"/>
  <c r="B815" i="1"/>
  <c r="A815" i="1"/>
  <c r="E814" i="1"/>
  <c r="A814" i="1" s="1"/>
  <c r="C814" i="1"/>
  <c r="D814" i="1" s="1"/>
  <c r="B814" i="1"/>
  <c r="E813" i="1"/>
  <c r="C813" i="1"/>
  <c r="D813" i="1" s="1"/>
  <c r="B813" i="1"/>
  <c r="A813" i="1"/>
  <c r="E812" i="1"/>
  <c r="C812" i="1"/>
  <c r="D812" i="1" s="1"/>
  <c r="B812" i="1"/>
  <c r="E811" i="1"/>
  <c r="C811" i="1"/>
  <c r="D811" i="1" s="1"/>
  <c r="B811" i="1"/>
  <c r="A811" i="1"/>
  <c r="E810" i="1"/>
  <c r="C810" i="1"/>
  <c r="D810" i="1" s="1"/>
  <c r="B810" i="1"/>
  <c r="A810" i="1"/>
  <c r="E809" i="1"/>
  <c r="C809" i="1"/>
  <c r="D809" i="1" s="1"/>
  <c r="B809" i="1"/>
  <c r="A809" i="1"/>
  <c r="E808" i="1"/>
  <c r="C808" i="1"/>
  <c r="D808" i="1" s="1"/>
  <c r="B808" i="1"/>
  <c r="A808" i="1"/>
  <c r="E807" i="1"/>
  <c r="C807" i="1"/>
  <c r="D807" i="1" s="1"/>
  <c r="B807" i="1"/>
  <c r="A807" i="1"/>
  <c r="E806" i="1"/>
  <c r="C806" i="1"/>
  <c r="D806" i="1" s="1"/>
  <c r="B806" i="1"/>
  <c r="A806" i="1"/>
  <c r="E805" i="1"/>
  <c r="C805" i="1"/>
  <c r="D805" i="1" s="1"/>
  <c r="B805" i="1"/>
  <c r="A805" i="1"/>
  <c r="E804" i="1"/>
  <c r="C804" i="1"/>
  <c r="D804" i="1" s="1"/>
  <c r="B804" i="1"/>
  <c r="A804" i="1"/>
  <c r="E803" i="1"/>
  <c r="C803" i="1"/>
  <c r="D803" i="1" s="1"/>
  <c r="B803" i="1"/>
  <c r="A803" i="1"/>
  <c r="E802" i="1"/>
  <c r="C802" i="1"/>
  <c r="D802" i="1" s="1"/>
  <c r="B802" i="1"/>
  <c r="A802" i="1"/>
  <c r="E801" i="1"/>
  <c r="C801" i="1"/>
  <c r="D801" i="1" s="1"/>
  <c r="B801" i="1"/>
  <c r="A801" i="1"/>
  <c r="E800" i="1"/>
  <c r="C800" i="1"/>
  <c r="D800" i="1" s="1"/>
  <c r="B800" i="1"/>
  <c r="A800" i="1"/>
  <c r="E799" i="1"/>
  <c r="A799" i="1" s="1"/>
  <c r="C799" i="1"/>
  <c r="D799" i="1" s="1"/>
  <c r="B799" i="1"/>
  <c r="E798" i="1"/>
  <c r="C798" i="1"/>
  <c r="D798" i="1" s="1"/>
  <c r="B798" i="1"/>
  <c r="A798" i="1"/>
  <c r="E797" i="1"/>
  <c r="C797" i="1"/>
  <c r="D797" i="1" s="1"/>
  <c r="B797" i="1"/>
  <c r="A797" i="1"/>
  <c r="E796" i="1"/>
  <c r="C796" i="1"/>
  <c r="D796" i="1" s="1"/>
  <c r="B796" i="1"/>
  <c r="A796" i="1"/>
  <c r="O795" i="1"/>
  <c r="E795" i="1"/>
  <c r="A795" i="1" s="1"/>
  <c r="C795" i="1"/>
  <c r="D795" i="1" s="1"/>
  <c r="B795" i="1"/>
  <c r="E794" i="1"/>
  <c r="A794" i="1" s="1"/>
  <c r="C794" i="1"/>
  <c r="D794" i="1" s="1"/>
  <c r="B794" i="1"/>
  <c r="E793" i="1"/>
  <c r="C793" i="1"/>
  <c r="D793" i="1" s="1"/>
  <c r="B793" i="1"/>
  <c r="A793" i="1"/>
  <c r="O792" i="1"/>
  <c r="E792" i="1"/>
  <c r="A792" i="1" s="1"/>
  <c r="C792" i="1"/>
  <c r="D792" i="1" s="1"/>
  <c r="B792" i="1"/>
  <c r="E791" i="1"/>
  <c r="C791" i="1"/>
  <c r="D791" i="1" s="1"/>
  <c r="B791" i="1"/>
  <c r="A791" i="1"/>
  <c r="E790" i="1"/>
  <c r="C790" i="1"/>
  <c r="D790" i="1" s="1"/>
  <c r="B790" i="1"/>
  <c r="A790" i="1"/>
  <c r="E789" i="1"/>
  <c r="C789" i="1"/>
  <c r="D789" i="1" s="1"/>
  <c r="B789" i="1"/>
  <c r="A789" i="1"/>
  <c r="E788" i="1"/>
  <c r="C788" i="1"/>
  <c r="D788" i="1" s="1"/>
  <c r="B788" i="1"/>
  <c r="A788" i="1"/>
  <c r="E787" i="1"/>
  <c r="C787" i="1"/>
  <c r="D787" i="1" s="1"/>
  <c r="B787" i="1"/>
  <c r="A787" i="1"/>
  <c r="E786" i="1"/>
  <c r="C786" i="1"/>
  <c r="D786" i="1" s="1"/>
  <c r="B786" i="1"/>
  <c r="A786" i="1"/>
  <c r="E785" i="1"/>
  <c r="C785" i="1"/>
  <c r="D785" i="1" s="1"/>
  <c r="B785" i="1"/>
  <c r="A785" i="1"/>
  <c r="E784" i="1"/>
  <c r="C784" i="1"/>
  <c r="D784" i="1" s="1"/>
  <c r="B784" i="1"/>
  <c r="E783" i="1"/>
  <c r="A783" i="1" s="1"/>
  <c r="C783" i="1"/>
  <c r="D783" i="1" s="1"/>
  <c r="B783" i="1"/>
  <c r="E782" i="1"/>
  <c r="C782" i="1"/>
  <c r="D782" i="1" s="1"/>
  <c r="B782" i="1"/>
  <c r="A782" i="1"/>
  <c r="E781" i="1"/>
  <c r="C781" i="1"/>
  <c r="D781" i="1" s="1"/>
  <c r="B781" i="1"/>
  <c r="E780" i="1"/>
  <c r="C780" i="1"/>
  <c r="D780" i="1" s="1"/>
  <c r="B780" i="1"/>
  <c r="A780" i="1"/>
  <c r="E779" i="1"/>
  <c r="A779" i="1" s="1"/>
  <c r="C779" i="1"/>
  <c r="D779" i="1" s="1"/>
  <c r="B779" i="1"/>
  <c r="E778" i="1"/>
  <c r="C778" i="1"/>
  <c r="D778" i="1" s="1"/>
  <c r="B778" i="1"/>
  <c r="A778" i="1"/>
  <c r="O777" i="1"/>
  <c r="E777" i="1"/>
  <c r="C777" i="1"/>
  <c r="D777" i="1" s="1"/>
  <c r="B777" i="1"/>
  <c r="A777" i="1"/>
  <c r="E776" i="1"/>
  <c r="A776" i="1" s="1"/>
  <c r="C776" i="1"/>
  <c r="D776" i="1" s="1"/>
  <c r="B776" i="1"/>
  <c r="O775" i="1"/>
  <c r="E775" i="1"/>
  <c r="A775" i="1" s="1"/>
  <c r="C775" i="1"/>
  <c r="D775" i="1" s="1"/>
  <c r="B775" i="1"/>
  <c r="E774" i="1"/>
  <c r="A774" i="1" s="1"/>
  <c r="C774" i="1"/>
  <c r="D774" i="1" s="1"/>
  <c r="B774" i="1"/>
  <c r="E773" i="1"/>
  <c r="C773" i="1"/>
  <c r="D773" i="1" s="1"/>
  <c r="B773" i="1"/>
  <c r="A773" i="1"/>
  <c r="E772" i="1"/>
  <c r="C772" i="1"/>
  <c r="D772" i="1" s="1"/>
  <c r="B772" i="1"/>
  <c r="A772" i="1"/>
  <c r="E771" i="1"/>
  <c r="C771" i="1"/>
  <c r="D771" i="1" s="1"/>
  <c r="B771" i="1"/>
  <c r="A771" i="1"/>
  <c r="E770" i="1"/>
  <c r="A770" i="1" s="1"/>
  <c r="C770" i="1"/>
  <c r="D770" i="1" s="1"/>
  <c r="B770" i="1"/>
  <c r="E769" i="1"/>
  <c r="C769" i="1"/>
  <c r="D769" i="1" s="1"/>
  <c r="B769" i="1"/>
  <c r="A769" i="1"/>
  <c r="E768" i="1"/>
  <c r="A768" i="1" s="1"/>
  <c r="C768" i="1"/>
  <c r="D768" i="1" s="1"/>
  <c r="B768" i="1"/>
  <c r="E767" i="1"/>
  <c r="A767" i="1" s="1"/>
  <c r="C767" i="1"/>
  <c r="D767" i="1" s="1"/>
  <c r="B767" i="1"/>
  <c r="E766" i="1"/>
  <c r="C766" i="1"/>
  <c r="D766" i="1" s="1"/>
  <c r="B766" i="1"/>
  <c r="A766" i="1"/>
  <c r="E765" i="1"/>
  <c r="A765" i="1" s="1"/>
  <c r="C765" i="1"/>
  <c r="D765" i="1" s="1"/>
  <c r="B765" i="1"/>
  <c r="E764" i="1"/>
  <c r="C764" i="1"/>
  <c r="D764" i="1" s="1"/>
  <c r="B764" i="1"/>
  <c r="A764" i="1"/>
  <c r="E763" i="1"/>
  <c r="A763" i="1" s="1"/>
  <c r="C763" i="1"/>
  <c r="D763" i="1" s="1"/>
  <c r="B763" i="1"/>
  <c r="E762" i="1"/>
  <c r="A762" i="1" s="1"/>
  <c r="C762" i="1"/>
  <c r="D762" i="1" s="1"/>
  <c r="B762" i="1"/>
  <c r="E761" i="1"/>
  <c r="A761" i="1" s="1"/>
  <c r="C761" i="1"/>
  <c r="D761" i="1" s="1"/>
  <c r="B761" i="1"/>
  <c r="E760" i="1"/>
  <c r="A760" i="1" s="1"/>
  <c r="C760" i="1"/>
  <c r="D760" i="1" s="1"/>
  <c r="B760" i="1"/>
  <c r="E759" i="1"/>
  <c r="A759" i="1" s="1"/>
  <c r="C759" i="1"/>
  <c r="D759" i="1" s="1"/>
  <c r="B759" i="1"/>
  <c r="E758" i="1"/>
  <c r="A758" i="1" s="1"/>
  <c r="C758" i="1"/>
  <c r="D758" i="1" s="1"/>
  <c r="B758" i="1"/>
  <c r="E757" i="1"/>
  <c r="C757" i="1"/>
  <c r="D757" i="1" s="1"/>
  <c r="B757" i="1"/>
  <c r="A757" i="1"/>
  <c r="E756" i="1"/>
  <c r="C756" i="1"/>
  <c r="D756" i="1" s="1"/>
  <c r="B756" i="1"/>
  <c r="A756" i="1"/>
  <c r="E755" i="1"/>
  <c r="A755" i="1" s="1"/>
  <c r="C755" i="1"/>
  <c r="D755" i="1" s="1"/>
  <c r="B755" i="1"/>
  <c r="E754" i="1"/>
  <c r="A754" i="1" s="1"/>
  <c r="C754" i="1"/>
  <c r="D754" i="1" s="1"/>
  <c r="B754" i="1"/>
  <c r="E753" i="1"/>
  <c r="A753" i="1" s="1"/>
  <c r="C753" i="1"/>
  <c r="D753" i="1" s="1"/>
  <c r="B753" i="1"/>
  <c r="E752" i="1"/>
  <c r="C752" i="1"/>
  <c r="D752" i="1" s="1"/>
  <c r="B752" i="1"/>
  <c r="A752" i="1"/>
  <c r="E751" i="1"/>
  <c r="A751" i="1" s="1"/>
  <c r="C751" i="1"/>
  <c r="D751" i="1" s="1"/>
  <c r="B751" i="1"/>
  <c r="E750" i="1"/>
  <c r="A750" i="1" s="1"/>
  <c r="C750" i="1"/>
  <c r="D750" i="1" s="1"/>
  <c r="B750" i="1"/>
  <c r="E749" i="1"/>
  <c r="C749" i="1"/>
  <c r="D749" i="1" s="1"/>
  <c r="B749" i="1"/>
  <c r="A749" i="1"/>
  <c r="E748" i="1"/>
  <c r="C748" i="1"/>
  <c r="D748" i="1" s="1"/>
  <c r="B748" i="1"/>
  <c r="A748" i="1"/>
  <c r="E747" i="1"/>
  <c r="A747" i="1" s="1"/>
  <c r="C747" i="1"/>
  <c r="D747" i="1" s="1"/>
  <c r="B747" i="1"/>
  <c r="E746" i="1"/>
  <c r="A746" i="1" s="1"/>
  <c r="C746" i="1"/>
  <c r="D746" i="1" s="1"/>
  <c r="B746" i="1"/>
  <c r="E745" i="1"/>
  <c r="A745" i="1" s="1"/>
  <c r="C745" i="1"/>
  <c r="D745" i="1" s="1"/>
  <c r="B745" i="1"/>
  <c r="E744" i="1"/>
  <c r="A744" i="1" s="1"/>
  <c r="C744" i="1"/>
  <c r="D744" i="1" s="1"/>
  <c r="B744" i="1"/>
  <c r="E743" i="1"/>
  <c r="A743" i="1" s="1"/>
  <c r="C743" i="1"/>
  <c r="D743" i="1" s="1"/>
  <c r="B743" i="1"/>
  <c r="E742" i="1"/>
  <c r="A742" i="1" s="1"/>
  <c r="C742" i="1"/>
  <c r="D742" i="1" s="1"/>
  <c r="B742" i="1"/>
  <c r="E741" i="1"/>
  <c r="C741" i="1"/>
  <c r="D741" i="1" s="1"/>
  <c r="B741" i="1"/>
  <c r="A741" i="1"/>
  <c r="O740" i="1"/>
  <c r="E740" i="1"/>
  <c r="A740" i="1" s="1"/>
  <c r="C740" i="1"/>
  <c r="D740" i="1" s="1"/>
  <c r="B740" i="1"/>
  <c r="O739" i="1"/>
  <c r="E739" i="1"/>
  <c r="A739" i="1" s="1"/>
  <c r="C739" i="1"/>
  <c r="D739" i="1" s="1"/>
  <c r="B739" i="1"/>
  <c r="E738" i="1"/>
  <c r="A738" i="1" s="1"/>
  <c r="C738" i="1"/>
  <c r="D738" i="1" s="1"/>
  <c r="B738" i="1"/>
  <c r="E737" i="1"/>
  <c r="A737" i="1" s="1"/>
  <c r="C737" i="1"/>
  <c r="D737" i="1" s="1"/>
  <c r="B737" i="1"/>
  <c r="O736" i="1"/>
  <c r="E736" i="1"/>
  <c r="A736" i="1" s="1"/>
  <c r="C736" i="1"/>
  <c r="D736" i="1" s="1"/>
  <c r="B736" i="1"/>
  <c r="O735" i="1"/>
  <c r="E735" i="1"/>
  <c r="A735" i="1" s="1"/>
  <c r="C735" i="1"/>
  <c r="D735" i="1" s="1"/>
  <c r="B735" i="1"/>
  <c r="E734" i="1"/>
  <c r="A734" i="1" s="1"/>
  <c r="C734" i="1"/>
  <c r="D734" i="1" s="1"/>
  <c r="B734" i="1"/>
  <c r="E733" i="1"/>
  <c r="A733" i="1" s="1"/>
  <c r="C733" i="1"/>
  <c r="D733" i="1" s="1"/>
  <c r="B733" i="1"/>
  <c r="E732" i="1"/>
  <c r="A732" i="1" s="1"/>
  <c r="C732" i="1"/>
  <c r="D732" i="1" s="1"/>
  <c r="B732" i="1"/>
  <c r="E731" i="1"/>
  <c r="C731" i="1"/>
  <c r="D731" i="1" s="1"/>
  <c r="B731" i="1"/>
  <c r="A731" i="1"/>
  <c r="E730" i="1"/>
  <c r="A730" i="1" s="1"/>
  <c r="C730" i="1"/>
  <c r="D730" i="1" s="1"/>
  <c r="B730" i="1"/>
  <c r="E729" i="1"/>
  <c r="A729" i="1" s="1"/>
  <c r="C729" i="1"/>
  <c r="D729" i="1" s="1"/>
  <c r="B729" i="1"/>
  <c r="E728" i="1"/>
  <c r="A728" i="1" s="1"/>
  <c r="C728" i="1"/>
  <c r="D728" i="1" s="1"/>
  <c r="B728" i="1"/>
  <c r="E727" i="1"/>
  <c r="A727" i="1" s="1"/>
  <c r="C727" i="1"/>
  <c r="D727" i="1" s="1"/>
  <c r="B727" i="1"/>
  <c r="E726" i="1"/>
  <c r="A726" i="1" s="1"/>
  <c r="C726" i="1"/>
  <c r="D726" i="1" s="1"/>
  <c r="B726" i="1"/>
  <c r="E725" i="1"/>
  <c r="A725" i="1" s="1"/>
  <c r="C725" i="1"/>
  <c r="D725" i="1" s="1"/>
  <c r="B725" i="1"/>
  <c r="E724" i="1"/>
  <c r="A724" i="1" s="1"/>
  <c r="C724" i="1"/>
  <c r="D724" i="1" s="1"/>
  <c r="B724" i="1"/>
  <c r="E723" i="1"/>
  <c r="A723" i="1" s="1"/>
  <c r="C723" i="1"/>
  <c r="D723" i="1" s="1"/>
  <c r="B723" i="1"/>
  <c r="E722" i="1"/>
  <c r="A722" i="1" s="1"/>
  <c r="C722" i="1"/>
  <c r="D722" i="1" s="1"/>
  <c r="B722" i="1"/>
  <c r="E721" i="1"/>
  <c r="A721" i="1" s="1"/>
  <c r="C721" i="1"/>
  <c r="D721" i="1" s="1"/>
  <c r="B721" i="1"/>
  <c r="E720" i="1"/>
  <c r="A720" i="1" s="1"/>
  <c r="C720" i="1"/>
  <c r="D720" i="1" s="1"/>
  <c r="B720" i="1"/>
  <c r="E719" i="1"/>
  <c r="C719" i="1"/>
  <c r="D719" i="1" s="1"/>
  <c r="B719" i="1"/>
  <c r="A719" i="1"/>
  <c r="E718" i="1"/>
  <c r="A718" i="1" s="1"/>
  <c r="C718" i="1"/>
  <c r="D718" i="1" s="1"/>
  <c r="B718" i="1"/>
  <c r="E717" i="1"/>
  <c r="A717" i="1" s="1"/>
  <c r="C717" i="1"/>
  <c r="D717" i="1" s="1"/>
  <c r="B717" i="1"/>
  <c r="E716" i="1"/>
  <c r="C716" i="1"/>
  <c r="D716" i="1" s="1"/>
  <c r="B716" i="1"/>
  <c r="A716" i="1"/>
  <c r="E715" i="1"/>
  <c r="A715" i="1" s="1"/>
  <c r="C715" i="1"/>
  <c r="D715" i="1" s="1"/>
  <c r="B715" i="1"/>
  <c r="E714" i="1"/>
  <c r="C714" i="1"/>
  <c r="D714" i="1" s="1"/>
  <c r="B714" i="1"/>
  <c r="A714" i="1"/>
  <c r="E713" i="1"/>
  <c r="A713" i="1" s="1"/>
  <c r="C713" i="1"/>
  <c r="D713" i="1" s="1"/>
  <c r="B713" i="1"/>
  <c r="E712" i="1"/>
  <c r="A712" i="1" s="1"/>
  <c r="C712" i="1"/>
  <c r="D712" i="1" s="1"/>
  <c r="B712" i="1"/>
  <c r="E711" i="1"/>
  <c r="A711" i="1" s="1"/>
  <c r="C711" i="1"/>
  <c r="D711" i="1" s="1"/>
  <c r="B711" i="1"/>
  <c r="E710" i="1"/>
  <c r="A710" i="1" s="1"/>
  <c r="C710" i="1"/>
  <c r="D710" i="1" s="1"/>
  <c r="B710" i="1"/>
  <c r="E709" i="1"/>
  <c r="A709" i="1" s="1"/>
  <c r="C709" i="1"/>
  <c r="D709" i="1" s="1"/>
  <c r="B709" i="1"/>
  <c r="E708" i="1"/>
  <c r="A708" i="1" s="1"/>
  <c r="C708" i="1"/>
  <c r="D708" i="1" s="1"/>
  <c r="B708" i="1"/>
  <c r="E707" i="1"/>
  <c r="A707" i="1" s="1"/>
  <c r="C707" i="1"/>
  <c r="D707" i="1" s="1"/>
  <c r="B707" i="1"/>
  <c r="E706" i="1"/>
  <c r="A706" i="1" s="1"/>
  <c r="C706" i="1"/>
  <c r="D706" i="1" s="1"/>
  <c r="B706" i="1"/>
  <c r="E705" i="1"/>
  <c r="C705" i="1"/>
  <c r="D705" i="1" s="1"/>
  <c r="B705" i="1"/>
  <c r="A705" i="1"/>
  <c r="E704" i="1"/>
  <c r="A704" i="1" s="1"/>
  <c r="C704" i="1"/>
  <c r="D704" i="1" s="1"/>
  <c r="B704" i="1"/>
  <c r="E703" i="1"/>
  <c r="A703" i="1" s="1"/>
  <c r="C703" i="1"/>
  <c r="D703" i="1" s="1"/>
  <c r="B703" i="1"/>
  <c r="E702" i="1"/>
  <c r="C702" i="1"/>
  <c r="D702" i="1" s="1"/>
  <c r="B702" i="1"/>
  <c r="E701" i="1"/>
  <c r="A701" i="1" s="1"/>
  <c r="C701" i="1"/>
  <c r="D701" i="1" s="1"/>
  <c r="B701" i="1"/>
  <c r="E700" i="1"/>
  <c r="C700" i="1"/>
  <c r="D700" i="1" s="1"/>
  <c r="B700" i="1"/>
  <c r="A700" i="1"/>
  <c r="E699" i="1"/>
  <c r="A699" i="1" s="1"/>
  <c r="C699" i="1"/>
  <c r="D699" i="1" s="1"/>
  <c r="B699" i="1"/>
  <c r="E698" i="1"/>
  <c r="C698" i="1"/>
  <c r="D698" i="1" s="1"/>
  <c r="B698" i="1"/>
  <c r="A698" i="1"/>
  <c r="E697" i="1"/>
  <c r="C697" i="1"/>
  <c r="D697" i="1" s="1"/>
  <c r="B697" i="1"/>
  <c r="A697" i="1"/>
  <c r="E696" i="1"/>
  <c r="C696" i="1"/>
  <c r="D696" i="1" s="1"/>
  <c r="B696" i="1"/>
  <c r="A696" i="1"/>
  <c r="E695" i="1"/>
  <c r="C695" i="1"/>
  <c r="D695" i="1" s="1"/>
  <c r="B695" i="1"/>
  <c r="A695" i="1"/>
  <c r="E694" i="1"/>
  <c r="C694" i="1"/>
  <c r="D694" i="1" s="1"/>
  <c r="B694" i="1"/>
  <c r="A694" i="1"/>
  <c r="E693" i="1"/>
  <c r="A693" i="1" s="1"/>
  <c r="C693" i="1"/>
  <c r="D693" i="1" s="1"/>
  <c r="B693" i="1"/>
  <c r="E692" i="1"/>
  <c r="C692" i="1"/>
  <c r="D692" i="1" s="1"/>
  <c r="B692" i="1"/>
  <c r="A692" i="1"/>
  <c r="E691" i="1"/>
  <c r="A691" i="1" s="1"/>
  <c r="C691" i="1"/>
  <c r="D691" i="1" s="1"/>
  <c r="B691" i="1"/>
  <c r="E690" i="1"/>
  <c r="C690" i="1"/>
  <c r="D690" i="1" s="1"/>
  <c r="B690" i="1"/>
  <c r="A690" i="1"/>
  <c r="E689" i="1"/>
  <c r="C689" i="1"/>
  <c r="D689" i="1" s="1"/>
  <c r="B689" i="1"/>
  <c r="A689" i="1"/>
  <c r="E688" i="1"/>
  <c r="C688" i="1"/>
  <c r="D688" i="1" s="1"/>
  <c r="B688" i="1"/>
  <c r="A688" i="1"/>
  <c r="E687" i="1"/>
  <c r="A687" i="1" s="1"/>
  <c r="C687" i="1"/>
  <c r="D687" i="1" s="1"/>
  <c r="B687" i="1"/>
  <c r="E686" i="1"/>
  <c r="C686" i="1"/>
  <c r="D686" i="1" s="1"/>
  <c r="B686" i="1"/>
  <c r="E685" i="1"/>
  <c r="C685" i="1"/>
  <c r="D685" i="1" s="1"/>
  <c r="B685" i="1"/>
  <c r="A685" i="1"/>
  <c r="E684" i="1"/>
  <c r="C684" i="1"/>
  <c r="D684" i="1" s="1"/>
  <c r="B684" i="1"/>
  <c r="A684" i="1"/>
  <c r="E683" i="1"/>
  <c r="A683" i="1" s="1"/>
  <c r="C683" i="1"/>
  <c r="D683" i="1" s="1"/>
  <c r="B683" i="1"/>
  <c r="E682" i="1"/>
  <c r="A682" i="1" s="1"/>
  <c r="C682" i="1"/>
  <c r="D682" i="1" s="1"/>
  <c r="B682" i="1"/>
  <c r="E681" i="1"/>
  <c r="C681" i="1"/>
  <c r="D681" i="1" s="1"/>
  <c r="B681" i="1"/>
  <c r="A681" i="1"/>
  <c r="E680" i="1"/>
  <c r="C680" i="1"/>
  <c r="D680" i="1" s="1"/>
  <c r="B680" i="1"/>
  <c r="A680" i="1"/>
  <c r="E679" i="1"/>
  <c r="A679" i="1" s="1"/>
  <c r="C679" i="1"/>
  <c r="D679" i="1" s="1"/>
  <c r="B679" i="1"/>
  <c r="E678" i="1"/>
  <c r="C678" i="1"/>
  <c r="D678" i="1" s="1"/>
  <c r="B678" i="1"/>
  <c r="A678" i="1"/>
  <c r="E677" i="1"/>
  <c r="C677" i="1"/>
  <c r="D677" i="1" s="1"/>
  <c r="B677" i="1"/>
  <c r="A677" i="1"/>
  <c r="E676" i="1"/>
  <c r="A676" i="1" s="1"/>
  <c r="C676" i="1"/>
  <c r="D676" i="1" s="1"/>
  <c r="B676" i="1"/>
  <c r="E675" i="1"/>
  <c r="A675" i="1" s="1"/>
  <c r="C675" i="1"/>
  <c r="D675" i="1" s="1"/>
  <c r="B675" i="1"/>
  <c r="E674" i="1"/>
  <c r="A674" i="1" s="1"/>
  <c r="C674" i="1"/>
  <c r="D674" i="1" s="1"/>
  <c r="B674" i="1"/>
  <c r="E673" i="1"/>
  <c r="C673" i="1"/>
  <c r="D673" i="1" s="1"/>
  <c r="B673" i="1"/>
  <c r="A673" i="1"/>
  <c r="E672" i="1"/>
  <c r="A672" i="1" s="1"/>
  <c r="C672" i="1"/>
  <c r="D672" i="1" s="1"/>
  <c r="B672" i="1"/>
  <c r="E671" i="1"/>
  <c r="A671" i="1" s="1"/>
  <c r="C671" i="1"/>
  <c r="D671" i="1" s="1"/>
  <c r="B671" i="1"/>
  <c r="E670" i="1"/>
  <c r="C670" i="1"/>
  <c r="D670" i="1" s="1"/>
  <c r="B670" i="1"/>
  <c r="A670" i="1"/>
  <c r="E669" i="1"/>
  <c r="C669" i="1"/>
  <c r="D669" i="1" s="1"/>
  <c r="B669" i="1"/>
  <c r="A669" i="1"/>
  <c r="E668" i="1"/>
  <c r="C668" i="1"/>
  <c r="D668" i="1" s="1"/>
  <c r="B668" i="1"/>
  <c r="A668" i="1"/>
  <c r="E667" i="1"/>
  <c r="A667" i="1" s="1"/>
  <c r="C667" i="1"/>
  <c r="D667" i="1" s="1"/>
  <c r="B667" i="1"/>
  <c r="E666" i="1"/>
  <c r="C666" i="1"/>
  <c r="D666" i="1" s="1"/>
  <c r="B666" i="1"/>
  <c r="A666" i="1"/>
  <c r="E665" i="1"/>
  <c r="C665" i="1"/>
  <c r="D665" i="1" s="1"/>
  <c r="B665" i="1"/>
  <c r="E664" i="1"/>
  <c r="A664" i="1" s="1"/>
  <c r="C664" i="1"/>
  <c r="D664" i="1" s="1"/>
  <c r="B664" i="1"/>
  <c r="E663" i="1"/>
  <c r="C663" i="1"/>
  <c r="D663" i="1" s="1"/>
  <c r="B663" i="1"/>
  <c r="A663" i="1"/>
  <c r="E662" i="1"/>
  <c r="C662" i="1"/>
  <c r="D662" i="1" s="1"/>
  <c r="B662" i="1"/>
  <c r="A662" i="1"/>
  <c r="E661" i="1"/>
  <c r="C661" i="1"/>
  <c r="D661" i="1" s="1"/>
  <c r="B661" i="1"/>
  <c r="A661" i="1"/>
  <c r="E660" i="1"/>
  <c r="C660" i="1"/>
  <c r="D660" i="1" s="1"/>
  <c r="B660" i="1"/>
  <c r="A660" i="1"/>
  <c r="E659" i="1"/>
  <c r="C659" i="1"/>
  <c r="D659" i="1" s="1"/>
  <c r="B659" i="1"/>
  <c r="A659" i="1"/>
  <c r="E658" i="1"/>
  <c r="C658" i="1"/>
  <c r="D658" i="1" s="1"/>
  <c r="B658" i="1"/>
  <c r="A658" i="1"/>
  <c r="E657" i="1"/>
  <c r="C657" i="1"/>
  <c r="D657" i="1" s="1"/>
  <c r="B657" i="1"/>
  <c r="A657" i="1"/>
  <c r="E656" i="1"/>
  <c r="C656" i="1"/>
  <c r="D656" i="1" s="1"/>
  <c r="B656" i="1"/>
  <c r="A656" i="1"/>
  <c r="E655" i="1"/>
  <c r="C655" i="1"/>
  <c r="D655" i="1" s="1"/>
  <c r="B655" i="1"/>
  <c r="A655" i="1"/>
  <c r="E654" i="1"/>
  <c r="C654" i="1"/>
  <c r="D654" i="1" s="1"/>
  <c r="B654" i="1"/>
  <c r="A654" i="1"/>
  <c r="E653" i="1"/>
  <c r="C653" i="1"/>
  <c r="D653" i="1" s="1"/>
  <c r="B653" i="1"/>
  <c r="A653" i="1"/>
  <c r="E652" i="1"/>
  <c r="C652" i="1"/>
  <c r="D652" i="1" s="1"/>
  <c r="B652" i="1"/>
  <c r="A652" i="1"/>
  <c r="E651" i="1"/>
  <c r="C651" i="1"/>
  <c r="D651" i="1" s="1"/>
  <c r="B651" i="1"/>
  <c r="A651" i="1"/>
  <c r="E650" i="1"/>
  <c r="A650" i="1" s="1"/>
  <c r="C650" i="1"/>
  <c r="D650" i="1" s="1"/>
  <c r="B650" i="1"/>
  <c r="E649" i="1"/>
  <c r="C649" i="1"/>
  <c r="D649" i="1" s="1"/>
  <c r="B649" i="1"/>
  <c r="A649" i="1"/>
  <c r="E648" i="1"/>
  <c r="A648" i="1" s="1"/>
  <c r="C648" i="1"/>
  <c r="D648" i="1" s="1"/>
  <c r="B648" i="1"/>
  <c r="E647" i="1"/>
  <c r="C647" i="1"/>
  <c r="D647" i="1" s="1"/>
  <c r="B647" i="1"/>
  <c r="A647" i="1"/>
  <c r="E646" i="1"/>
  <c r="C646" i="1"/>
  <c r="D646" i="1" s="1"/>
  <c r="B646" i="1"/>
  <c r="E645" i="1"/>
  <c r="C645" i="1"/>
  <c r="D645" i="1" s="1"/>
  <c r="B645" i="1"/>
  <c r="A645" i="1"/>
  <c r="E644" i="1"/>
  <c r="C644" i="1"/>
  <c r="D644" i="1" s="1"/>
  <c r="B644" i="1"/>
  <c r="A644" i="1"/>
  <c r="E643" i="1"/>
  <c r="A643" i="1" s="1"/>
  <c r="C643" i="1"/>
  <c r="D643" i="1" s="1"/>
  <c r="B643" i="1"/>
  <c r="E642" i="1"/>
  <c r="A642" i="1" s="1"/>
  <c r="C642" i="1"/>
  <c r="D642" i="1" s="1"/>
  <c r="B642" i="1"/>
  <c r="E641" i="1"/>
  <c r="C641" i="1"/>
  <c r="D641" i="1" s="1"/>
  <c r="B641" i="1"/>
  <c r="E640" i="1"/>
  <c r="A640" i="1" s="1"/>
  <c r="C640" i="1"/>
  <c r="D640" i="1" s="1"/>
  <c r="B640" i="1"/>
  <c r="E639" i="1"/>
  <c r="A639" i="1" s="1"/>
  <c r="C639" i="1"/>
  <c r="D639" i="1" s="1"/>
  <c r="B639" i="1"/>
  <c r="E638" i="1"/>
  <c r="C638" i="1"/>
  <c r="D638" i="1" s="1"/>
  <c r="B638" i="1"/>
  <c r="A638" i="1"/>
  <c r="E637" i="1"/>
  <c r="C637" i="1"/>
  <c r="D637" i="1" s="1"/>
  <c r="B637" i="1"/>
  <c r="A637" i="1"/>
  <c r="E636" i="1"/>
  <c r="A636" i="1" s="1"/>
  <c r="C636" i="1"/>
  <c r="D636" i="1" s="1"/>
  <c r="B636" i="1"/>
  <c r="E635" i="1"/>
  <c r="C635" i="1"/>
  <c r="D635" i="1" s="1"/>
  <c r="B635" i="1"/>
  <c r="A635" i="1"/>
  <c r="E634" i="1"/>
  <c r="A634" i="1" s="1"/>
  <c r="C634" i="1"/>
  <c r="D634" i="1" s="1"/>
  <c r="B634" i="1"/>
  <c r="E633" i="1"/>
  <c r="C633" i="1"/>
  <c r="D633" i="1" s="1"/>
  <c r="B633" i="1"/>
  <c r="A633" i="1"/>
  <c r="E632" i="1"/>
  <c r="A632" i="1" s="1"/>
  <c r="C632" i="1"/>
  <c r="D632" i="1" s="1"/>
  <c r="B632" i="1"/>
  <c r="E631" i="1"/>
  <c r="C631" i="1"/>
  <c r="D631" i="1" s="1"/>
  <c r="B631" i="1"/>
  <c r="A631" i="1"/>
  <c r="E630" i="1"/>
  <c r="C630" i="1"/>
  <c r="D630" i="1" s="1"/>
  <c r="B630" i="1"/>
  <c r="A630" i="1"/>
  <c r="E629" i="1"/>
  <c r="C629" i="1"/>
  <c r="D629" i="1" s="1"/>
  <c r="B629" i="1"/>
  <c r="A629" i="1"/>
  <c r="E628" i="1"/>
  <c r="A628" i="1" s="1"/>
  <c r="C628" i="1"/>
  <c r="D628" i="1" s="1"/>
  <c r="B628" i="1"/>
  <c r="E627" i="1"/>
  <c r="C627" i="1"/>
  <c r="D627" i="1" s="1"/>
  <c r="B627" i="1"/>
  <c r="A627" i="1"/>
  <c r="E626" i="1"/>
  <c r="C626" i="1"/>
  <c r="D626" i="1" s="1"/>
  <c r="B626" i="1"/>
  <c r="A626" i="1"/>
  <c r="E625" i="1"/>
  <c r="C625" i="1"/>
  <c r="D625" i="1" s="1"/>
  <c r="B625" i="1"/>
  <c r="A625" i="1"/>
  <c r="E624" i="1"/>
  <c r="C624" i="1"/>
  <c r="D624" i="1" s="1"/>
  <c r="B624" i="1"/>
  <c r="A624" i="1"/>
  <c r="E623" i="1"/>
  <c r="A623" i="1" s="1"/>
  <c r="C623" i="1"/>
  <c r="D623" i="1" s="1"/>
  <c r="B623" i="1"/>
  <c r="E622" i="1"/>
  <c r="A622" i="1" s="1"/>
  <c r="C622" i="1"/>
  <c r="D622" i="1" s="1"/>
  <c r="B622" i="1"/>
  <c r="E621" i="1"/>
  <c r="A621" i="1" s="1"/>
  <c r="C621" i="1"/>
  <c r="D621" i="1" s="1"/>
  <c r="B621" i="1"/>
  <c r="E620" i="1"/>
  <c r="A620" i="1" s="1"/>
  <c r="C620" i="1"/>
  <c r="D620" i="1" s="1"/>
  <c r="B620" i="1"/>
  <c r="E619" i="1"/>
  <c r="A619" i="1" s="1"/>
  <c r="C619" i="1"/>
  <c r="D619" i="1" s="1"/>
  <c r="B619" i="1"/>
  <c r="E618" i="1"/>
  <c r="C618" i="1"/>
  <c r="D618" i="1" s="1"/>
  <c r="B618" i="1"/>
  <c r="A618" i="1"/>
  <c r="E617" i="1"/>
  <c r="C617" i="1"/>
  <c r="D617" i="1" s="1"/>
  <c r="B617" i="1"/>
  <c r="A617" i="1"/>
  <c r="E616" i="1"/>
  <c r="C616" i="1"/>
  <c r="D616" i="1" s="1"/>
  <c r="B616" i="1"/>
  <c r="E615" i="1"/>
  <c r="C615" i="1"/>
  <c r="D615" i="1" s="1"/>
  <c r="B615" i="1"/>
  <c r="A615" i="1"/>
  <c r="E614" i="1"/>
  <c r="C614" i="1"/>
  <c r="D614" i="1" s="1"/>
  <c r="B614" i="1"/>
  <c r="E613" i="1"/>
  <c r="C613" i="1"/>
  <c r="D613" i="1" s="1"/>
  <c r="B613" i="1"/>
  <c r="A613" i="1"/>
  <c r="E612" i="1"/>
  <c r="A612" i="1" s="1"/>
  <c r="C612" i="1"/>
  <c r="D612" i="1" s="1"/>
  <c r="B612" i="1"/>
  <c r="E611" i="1"/>
  <c r="C611" i="1"/>
  <c r="D611" i="1" s="1"/>
  <c r="B611" i="1"/>
  <c r="A611" i="1"/>
  <c r="E610" i="1"/>
  <c r="A610" i="1" s="1"/>
  <c r="C610" i="1"/>
  <c r="D610" i="1" s="1"/>
  <c r="B610" i="1"/>
  <c r="E609" i="1"/>
  <c r="A609" i="1" s="1"/>
  <c r="C609" i="1"/>
  <c r="D609" i="1" s="1"/>
  <c r="B609" i="1"/>
  <c r="E608" i="1"/>
  <c r="C608" i="1"/>
  <c r="D608" i="1" s="1"/>
  <c r="B608" i="1"/>
  <c r="A608" i="1"/>
  <c r="E607" i="1"/>
  <c r="C607" i="1"/>
  <c r="D607" i="1" s="1"/>
  <c r="B607" i="1"/>
  <c r="E606" i="1"/>
  <c r="A606" i="1" s="1"/>
  <c r="C606" i="1"/>
  <c r="D606" i="1" s="1"/>
  <c r="B606" i="1"/>
  <c r="E605" i="1"/>
  <c r="C605" i="1"/>
  <c r="D605" i="1" s="1"/>
  <c r="B605" i="1"/>
  <c r="A605" i="1"/>
  <c r="E604" i="1"/>
  <c r="C604" i="1"/>
  <c r="D604" i="1" s="1"/>
  <c r="B604" i="1"/>
  <c r="A604" i="1"/>
  <c r="E603" i="1"/>
  <c r="C603" i="1"/>
  <c r="D603" i="1" s="1"/>
  <c r="B603" i="1"/>
  <c r="A603" i="1"/>
  <c r="E602" i="1"/>
  <c r="C602" i="1"/>
  <c r="D602" i="1" s="1"/>
  <c r="B602" i="1"/>
  <c r="A602" i="1"/>
  <c r="E601" i="1"/>
  <c r="C601" i="1"/>
  <c r="D601" i="1" s="1"/>
  <c r="B601" i="1"/>
  <c r="E600" i="1"/>
  <c r="C600" i="1"/>
  <c r="D600" i="1" s="1"/>
  <c r="B600" i="1"/>
  <c r="A600" i="1"/>
  <c r="E599" i="1"/>
  <c r="A599" i="1" s="1"/>
  <c r="C599" i="1"/>
  <c r="D599" i="1" s="1"/>
  <c r="B599" i="1"/>
  <c r="E598" i="1"/>
  <c r="A598" i="1" s="1"/>
  <c r="C598" i="1"/>
  <c r="D598" i="1" s="1"/>
  <c r="B598" i="1"/>
  <c r="E597" i="1"/>
  <c r="C597" i="1"/>
  <c r="D597" i="1" s="1"/>
  <c r="B597" i="1"/>
  <c r="A597" i="1"/>
  <c r="E596" i="1"/>
  <c r="C596" i="1"/>
  <c r="D596" i="1" s="1"/>
  <c r="B596" i="1"/>
  <c r="A596" i="1"/>
  <c r="E595" i="1"/>
  <c r="A595" i="1" s="1"/>
  <c r="C595" i="1"/>
  <c r="D595" i="1" s="1"/>
  <c r="B595" i="1"/>
  <c r="E594" i="1"/>
  <c r="C594" i="1"/>
  <c r="D594" i="1" s="1"/>
  <c r="B594" i="1"/>
  <c r="E593" i="1"/>
  <c r="A593" i="1" s="1"/>
  <c r="C593" i="1"/>
  <c r="D593" i="1" s="1"/>
  <c r="B593" i="1"/>
  <c r="E592" i="1"/>
  <c r="C592" i="1"/>
  <c r="D592" i="1" s="1"/>
  <c r="B592" i="1"/>
  <c r="E591" i="1"/>
  <c r="A591" i="1" s="1"/>
  <c r="C591" i="1"/>
  <c r="D591" i="1" s="1"/>
  <c r="B591" i="1"/>
  <c r="E590" i="1"/>
  <c r="C590" i="1"/>
  <c r="D590" i="1" s="1"/>
  <c r="B590" i="1"/>
  <c r="E589" i="1"/>
  <c r="A589" i="1" s="1"/>
  <c r="C589" i="1"/>
  <c r="D589" i="1" s="1"/>
  <c r="B589" i="1"/>
  <c r="E588" i="1"/>
  <c r="A588" i="1" s="1"/>
  <c r="C588" i="1"/>
  <c r="D588" i="1" s="1"/>
  <c r="B588" i="1"/>
  <c r="E587" i="1"/>
  <c r="A587" i="1" s="1"/>
  <c r="C587" i="1"/>
  <c r="D587" i="1" s="1"/>
  <c r="B587" i="1"/>
  <c r="E586" i="1"/>
  <c r="A586" i="1" s="1"/>
  <c r="C586" i="1"/>
  <c r="D586" i="1" s="1"/>
  <c r="B586" i="1"/>
  <c r="E585" i="1"/>
  <c r="A585" i="1" s="1"/>
  <c r="C585" i="1"/>
  <c r="D585" i="1" s="1"/>
  <c r="B585" i="1"/>
  <c r="E584" i="1"/>
  <c r="C584" i="1"/>
  <c r="D584" i="1" s="1"/>
  <c r="B584" i="1"/>
  <c r="A584" i="1"/>
  <c r="E583" i="1"/>
  <c r="C583" i="1"/>
  <c r="D583" i="1" s="1"/>
  <c r="B583" i="1"/>
  <c r="E582" i="1"/>
  <c r="A582" i="1" s="1"/>
  <c r="C582" i="1"/>
  <c r="D582" i="1" s="1"/>
  <c r="B582" i="1"/>
  <c r="E581" i="1"/>
  <c r="C581" i="1"/>
  <c r="D581" i="1" s="1"/>
  <c r="B581" i="1"/>
  <c r="E580" i="1"/>
  <c r="A580" i="1" s="1"/>
  <c r="C580" i="1"/>
  <c r="D580" i="1" s="1"/>
  <c r="B580" i="1"/>
  <c r="E579" i="1"/>
  <c r="A579" i="1" s="1"/>
  <c r="C579" i="1"/>
  <c r="D579" i="1" s="1"/>
  <c r="B579" i="1"/>
  <c r="E578" i="1"/>
  <c r="A578" i="1" s="1"/>
  <c r="C578" i="1"/>
  <c r="D578" i="1" s="1"/>
  <c r="B578" i="1"/>
  <c r="E577" i="1"/>
  <c r="C577" i="1"/>
  <c r="D577" i="1" s="1"/>
  <c r="B577" i="1"/>
  <c r="E576" i="1"/>
  <c r="A576" i="1" s="1"/>
  <c r="C576" i="1"/>
  <c r="D576" i="1" s="1"/>
  <c r="B576" i="1"/>
  <c r="E575" i="1"/>
  <c r="C575" i="1"/>
  <c r="D575" i="1" s="1"/>
  <c r="B575" i="1"/>
  <c r="A575" i="1"/>
  <c r="E574" i="1"/>
  <c r="C574" i="1"/>
  <c r="D574" i="1" s="1"/>
  <c r="B574" i="1"/>
  <c r="A574" i="1"/>
  <c r="E573" i="1"/>
  <c r="C573" i="1"/>
  <c r="D573" i="1" s="1"/>
  <c r="B573" i="1"/>
  <c r="A573" i="1"/>
  <c r="E572" i="1"/>
  <c r="A572" i="1" s="1"/>
  <c r="C572" i="1"/>
  <c r="D572" i="1" s="1"/>
  <c r="B572" i="1"/>
  <c r="E571" i="1"/>
  <c r="A571" i="1" s="1"/>
  <c r="C571" i="1"/>
  <c r="D571" i="1" s="1"/>
  <c r="B571" i="1"/>
  <c r="E570" i="1"/>
  <c r="C570" i="1"/>
  <c r="D570" i="1" s="1"/>
  <c r="B570" i="1"/>
  <c r="E569" i="1"/>
  <c r="A569" i="1" s="1"/>
  <c r="C569" i="1"/>
  <c r="D569" i="1" s="1"/>
  <c r="B569" i="1"/>
  <c r="E568" i="1"/>
  <c r="C568" i="1"/>
  <c r="D568" i="1" s="1"/>
  <c r="B568" i="1"/>
  <c r="E567" i="1"/>
  <c r="A567" i="1" s="1"/>
  <c r="C567" i="1"/>
  <c r="D567" i="1" s="1"/>
  <c r="B567" i="1"/>
  <c r="E566" i="1"/>
  <c r="C566" i="1"/>
  <c r="D566" i="1" s="1"/>
  <c r="B566" i="1"/>
  <c r="A566" i="1"/>
  <c r="E565" i="1"/>
  <c r="C565" i="1"/>
  <c r="D565" i="1" s="1"/>
  <c r="B565" i="1"/>
  <c r="A565" i="1"/>
  <c r="E564" i="1"/>
  <c r="C564" i="1"/>
  <c r="D564" i="1" s="1"/>
  <c r="B564" i="1"/>
  <c r="A564" i="1"/>
  <c r="E563" i="1"/>
  <c r="A563" i="1" s="1"/>
  <c r="C563" i="1"/>
  <c r="D563" i="1" s="1"/>
  <c r="B563" i="1"/>
  <c r="E562" i="1"/>
  <c r="A562" i="1" s="1"/>
  <c r="C562" i="1"/>
  <c r="D562" i="1" s="1"/>
  <c r="B562" i="1"/>
  <c r="E561" i="1"/>
  <c r="A561" i="1" s="1"/>
  <c r="C561" i="1"/>
  <c r="D561" i="1" s="1"/>
  <c r="B561" i="1"/>
  <c r="E560" i="1"/>
  <c r="C560" i="1"/>
  <c r="D560" i="1" s="1"/>
  <c r="B560" i="1"/>
  <c r="A560" i="1"/>
  <c r="E559" i="1"/>
  <c r="C559" i="1"/>
  <c r="D559" i="1" s="1"/>
  <c r="B559" i="1"/>
  <c r="E558" i="1"/>
  <c r="A558" i="1" s="1"/>
  <c r="C558" i="1"/>
  <c r="D558" i="1" s="1"/>
  <c r="B558" i="1"/>
  <c r="E557" i="1"/>
  <c r="A557" i="1" s="1"/>
  <c r="C557" i="1"/>
  <c r="D557" i="1" s="1"/>
  <c r="B557" i="1"/>
  <c r="E556" i="1"/>
  <c r="A556" i="1" s="1"/>
  <c r="C556" i="1"/>
  <c r="D556" i="1" s="1"/>
  <c r="B556" i="1"/>
  <c r="E555" i="1"/>
  <c r="C555" i="1"/>
  <c r="D555" i="1" s="1"/>
  <c r="B555" i="1"/>
  <c r="A555" i="1"/>
  <c r="E554" i="1"/>
  <c r="C554" i="1"/>
  <c r="D554" i="1" s="1"/>
  <c r="B554" i="1"/>
  <c r="A554" i="1"/>
  <c r="E553" i="1"/>
  <c r="C553" i="1"/>
  <c r="D553" i="1" s="1"/>
  <c r="B553" i="1"/>
  <c r="E552" i="1"/>
  <c r="C552" i="1"/>
  <c r="D552" i="1" s="1"/>
  <c r="B552" i="1"/>
  <c r="A552" i="1"/>
  <c r="E551" i="1"/>
  <c r="A551" i="1" s="1"/>
  <c r="C551" i="1"/>
  <c r="D551" i="1" s="1"/>
  <c r="B551" i="1"/>
  <c r="E550" i="1"/>
  <c r="A550" i="1" s="1"/>
  <c r="C550" i="1"/>
  <c r="D550" i="1" s="1"/>
  <c r="B550" i="1"/>
  <c r="E549" i="1"/>
  <c r="A549" i="1" s="1"/>
  <c r="C549" i="1"/>
  <c r="D549" i="1" s="1"/>
  <c r="B549" i="1"/>
  <c r="E548" i="1"/>
  <c r="C548" i="1"/>
  <c r="D548" i="1" s="1"/>
  <c r="B548" i="1"/>
  <c r="A548" i="1"/>
  <c r="E547" i="1"/>
  <c r="C547" i="1"/>
  <c r="D547" i="1" s="1"/>
  <c r="B547" i="1"/>
  <c r="A547" i="1"/>
  <c r="E546" i="1"/>
  <c r="C546" i="1"/>
  <c r="D546" i="1" s="1"/>
  <c r="B546" i="1"/>
  <c r="E545" i="1"/>
  <c r="A545" i="1" s="1"/>
  <c r="C545" i="1"/>
  <c r="D545" i="1" s="1"/>
  <c r="B545" i="1"/>
  <c r="E544" i="1"/>
  <c r="C544" i="1"/>
  <c r="D544" i="1" s="1"/>
  <c r="B544" i="1"/>
  <c r="A544" i="1"/>
  <c r="E543" i="1"/>
  <c r="C543" i="1"/>
  <c r="D543" i="1" s="1"/>
  <c r="B543" i="1"/>
  <c r="A543" i="1"/>
  <c r="E542" i="1"/>
  <c r="C542" i="1"/>
  <c r="D542" i="1" s="1"/>
  <c r="B542" i="1"/>
  <c r="E541" i="1"/>
  <c r="C541" i="1"/>
  <c r="D541" i="1" s="1"/>
  <c r="B541" i="1"/>
  <c r="A541" i="1"/>
  <c r="E540" i="1"/>
  <c r="C540" i="1"/>
  <c r="D540" i="1" s="1"/>
  <c r="B540" i="1"/>
  <c r="A540" i="1"/>
  <c r="E539" i="1"/>
  <c r="C539" i="1"/>
  <c r="D539" i="1" s="1"/>
  <c r="B539" i="1"/>
  <c r="A539" i="1"/>
  <c r="E538" i="1"/>
  <c r="C538" i="1"/>
  <c r="D538" i="1" s="1"/>
  <c r="B538" i="1"/>
  <c r="A538" i="1"/>
  <c r="E537" i="1"/>
  <c r="C537" i="1"/>
  <c r="D537" i="1" s="1"/>
  <c r="B537" i="1"/>
  <c r="A537" i="1"/>
  <c r="E536" i="1"/>
  <c r="C536" i="1"/>
  <c r="D536" i="1" s="1"/>
  <c r="B536" i="1"/>
  <c r="A536" i="1"/>
  <c r="E535" i="1"/>
  <c r="C535" i="1"/>
  <c r="D535" i="1" s="1"/>
  <c r="B535" i="1"/>
  <c r="E534" i="1"/>
  <c r="A534" i="1" s="1"/>
  <c r="C534" i="1"/>
  <c r="D534" i="1" s="1"/>
  <c r="B534" i="1"/>
  <c r="E533" i="1"/>
  <c r="C533" i="1"/>
  <c r="D533" i="1" s="1"/>
  <c r="B533" i="1"/>
  <c r="E532" i="1"/>
  <c r="A532" i="1" s="1"/>
  <c r="C532" i="1"/>
  <c r="D532" i="1" s="1"/>
  <c r="B532" i="1"/>
  <c r="E531" i="1"/>
  <c r="A531" i="1" s="1"/>
  <c r="C531" i="1"/>
  <c r="D531" i="1" s="1"/>
  <c r="B531" i="1"/>
  <c r="E530" i="1"/>
  <c r="A530" i="1" s="1"/>
  <c r="C530" i="1"/>
  <c r="D530" i="1" s="1"/>
  <c r="B530" i="1"/>
  <c r="E529" i="1"/>
  <c r="A529" i="1" s="1"/>
  <c r="C529" i="1"/>
  <c r="D529" i="1" s="1"/>
  <c r="B529" i="1"/>
  <c r="E528" i="1"/>
  <c r="A528" i="1" s="1"/>
  <c r="C528" i="1"/>
  <c r="D528" i="1" s="1"/>
  <c r="B528" i="1"/>
  <c r="E527" i="1"/>
  <c r="A527" i="1" s="1"/>
  <c r="C527" i="1"/>
  <c r="D527" i="1" s="1"/>
  <c r="B527" i="1"/>
  <c r="E526" i="1"/>
  <c r="A526" i="1" s="1"/>
  <c r="C526" i="1"/>
  <c r="D526" i="1" s="1"/>
  <c r="B526" i="1"/>
  <c r="E525" i="1"/>
  <c r="A525" i="1" s="1"/>
  <c r="C525" i="1"/>
  <c r="D525" i="1" s="1"/>
  <c r="B525" i="1"/>
  <c r="E524" i="1"/>
  <c r="C524" i="1"/>
  <c r="D524" i="1" s="1"/>
  <c r="B524" i="1"/>
  <c r="A524" i="1"/>
  <c r="E523" i="1"/>
  <c r="A523" i="1" s="1"/>
  <c r="C523" i="1"/>
  <c r="D523" i="1" s="1"/>
  <c r="B523" i="1"/>
  <c r="E522" i="1"/>
  <c r="C522" i="1"/>
  <c r="D522" i="1" s="1"/>
  <c r="B522" i="1"/>
  <c r="E521" i="1"/>
  <c r="A521" i="1" s="1"/>
  <c r="C521" i="1"/>
  <c r="D521" i="1" s="1"/>
  <c r="B521" i="1"/>
  <c r="E520" i="1"/>
  <c r="C520" i="1"/>
  <c r="D520" i="1" s="1"/>
  <c r="B520" i="1"/>
  <c r="E519" i="1"/>
  <c r="C519" i="1"/>
  <c r="D519" i="1" s="1"/>
  <c r="B519" i="1"/>
  <c r="A519" i="1"/>
  <c r="E518" i="1"/>
  <c r="C518" i="1"/>
  <c r="D518" i="1" s="1"/>
  <c r="B518" i="1"/>
  <c r="A518" i="1"/>
  <c r="E517" i="1"/>
  <c r="A517" i="1" s="1"/>
  <c r="C517" i="1"/>
  <c r="D517" i="1" s="1"/>
  <c r="B517" i="1"/>
  <c r="E516" i="1"/>
  <c r="C516" i="1"/>
  <c r="D516" i="1" s="1"/>
  <c r="B516" i="1"/>
  <c r="A516" i="1"/>
  <c r="E515" i="1"/>
  <c r="C515" i="1"/>
  <c r="D515" i="1" s="1"/>
  <c r="B515" i="1"/>
  <c r="A515" i="1"/>
  <c r="E514" i="1"/>
  <c r="C514" i="1"/>
  <c r="D514" i="1" s="1"/>
  <c r="B514" i="1"/>
  <c r="A514" i="1"/>
  <c r="E513" i="1"/>
  <c r="A513" i="1" s="1"/>
  <c r="C513" i="1"/>
  <c r="D513" i="1" s="1"/>
  <c r="B513" i="1"/>
  <c r="E512" i="1"/>
  <c r="A512" i="1" s="1"/>
  <c r="C512" i="1"/>
  <c r="D512" i="1" s="1"/>
  <c r="B512" i="1"/>
  <c r="E511" i="1"/>
  <c r="C511" i="1"/>
  <c r="D511" i="1" s="1"/>
  <c r="B511" i="1"/>
  <c r="E510" i="1"/>
  <c r="A510" i="1" s="1"/>
  <c r="C510" i="1"/>
  <c r="D510" i="1" s="1"/>
  <c r="B510" i="1"/>
  <c r="E509" i="1"/>
  <c r="C509" i="1"/>
  <c r="D509" i="1" s="1"/>
  <c r="B509" i="1"/>
  <c r="E508" i="1"/>
  <c r="A508" i="1" s="1"/>
  <c r="C508" i="1"/>
  <c r="D508" i="1" s="1"/>
  <c r="B508" i="1"/>
  <c r="E507" i="1"/>
  <c r="A507" i="1" s="1"/>
  <c r="C507" i="1"/>
  <c r="D507" i="1" s="1"/>
  <c r="B507" i="1"/>
  <c r="E506" i="1"/>
  <c r="C506" i="1"/>
  <c r="D506" i="1" s="1"/>
  <c r="B506" i="1"/>
  <c r="A506" i="1"/>
  <c r="E505" i="1"/>
  <c r="A505" i="1" s="1"/>
  <c r="C505" i="1"/>
  <c r="D505" i="1" s="1"/>
  <c r="B505" i="1"/>
  <c r="E504" i="1"/>
  <c r="A504" i="1" s="1"/>
  <c r="C504" i="1"/>
  <c r="D504" i="1" s="1"/>
  <c r="B504" i="1"/>
  <c r="E503" i="1"/>
  <c r="C503" i="1"/>
  <c r="D503" i="1" s="1"/>
  <c r="B503" i="1"/>
  <c r="A503" i="1"/>
  <c r="E502" i="1"/>
  <c r="A502" i="1" s="1"/>
  <c r="C502" i="1"/>
  <c r="D502" i="1" s="1"/>
  <c r="B502" i="1"/>
  <c r="E501" i="1"/>
  <c r="A501" i="1" s="1"/>
  <c r="C501" i="1"/>
  <c r="D501" i="1" s="1"/>
  <c r="B501" i="1"/>
  <c r="E500" i="1"/>
  <c r="A500" i="1" s="1"/>
  <c r="C500" i="1"/>
  <c r="D500" i="1" s="1"/>
  <c r="B500" i="1"/>
  <c r="E499" i="1"/>
  <c r="A499" i="1" s="1"/>
  <c r="C499" i="1"/>
  <c r="D499" i="1" s="1"/>
  <c r="B499" i="1"/>
  <c r="E498" i="1"/>
  <c r="A498" i="1" s="1"/>
  <c r="C498" i="1"/>
  <c r="D498" i="1" s="1"/>
  <c r="B498" i="1"/>
  <c r="E497" i="1"/>
  <c r="A497" i="1" s="1"/>
  <c r="C497" i="1"/>
  <c r="D497" i="1" s="1"/>
  <c r="B497" i="1"/>
  <c r="E496" i="1"/>
  <c r="C496" i="1"/>
  <c r="D496" i="1" s="1"/>
  <c r="B496" i="1"/>
  <c r="A496" i="1"/>
  <c r="E495" i="1"/>
  <c r="C495" i="1"/>
  <c r="D495" i="1" s="1"/>
  <c r="B495" i="1"/>
  <c r="A495" i="1"/>
  <c r="E494" i="1"/>
  <c r="C494" i="1"/>
  <c r="D494" i="1" s="1"/>
  <c r="B494" i="1"/>
  <c r="E493" i="1"/>
  <c r="C493" i="1"/>
  <c r="D493" i="1" s="1"/>
  <c r="B493" i="1"/>
  <c r="A493" i="1"/>
  <c r="E492" i="1"/>
  <c r="A492" i="1" s="1"/>
  <c r="C492" i="1"/>
  <c r="D492" i="1" s="1"/>
  <c r="B492" i="1"/>
  <c r="E491" i="1"/>
  <c r="A491" i="1" s="1"/>
  <c r="C491" i="1"/>
  <c r="D491" i="1" s="1"/>
  <c r="B491" i="1"/>
  <c r="E490" i="1"/>
  <c r="A490" i="1" s="1"/>
  <c r="C490" i="1"/>
  <c r="D490" i="1" s="1"/>
  <c r="B490" i="1"/>
  <c r="E489" i="1"/>
  <c r="C489" i="1"/>
  <c r="D489" i="1" s="1"/>
  <c r="B489" i="1"/>
  <c r="A489" i="1"/>
  <c r="E488" i="1"/>
  <c r="A488" i="1" s="1"/>
  <c r="C488" i="1"/>
  <c r="D488" i="1" s="1"/>
  <c r="B488" i="1"/>
  <c r="E487" i="1"/>
  <c r="C487" i="1"/>
  <c r="D487" i="1" s="1"/>
  <c r="B487" i="1"/>
  <c r="E486" i="1"/>
  <c r="A486" i="1" s="1"/>
  <c r="C486" i="1"/>
  <c r="D486" i="1" s="1"/>
  <c r="B486" i="1"/>
  <c r="E485" i="1"/>
  <c r="C485" i="1"/>
  <c r="D485" i="1" s="1"/>
  <c r="B485" i="1"/>
  <c r="E484" i="1"/>
  <c r="A484" i="1" s="1"/>
  <c r="C484" i="1"/>
  <c r="D484" i="1" s="1"/>
  <c r="B484" i="1"/>
  <c r="E483" i="1"/>
  <c r="A483" i="1" s="1"/>
  <c r="C483" i="1"/>
  <c r="D483" i="1" s="1"/>
  <c r="B483" i="1"/>
  <c r="E482" i="1"/>
  <c r="A482" i="1" s="1"/>
  <c r="C482" i="1"/>
  <c r="D482" i="1" s="1"/>
  <c r="B482" i="1"/>
  <c r="E481" i="1"/>
  <c r="C481" i="1"/>
  <c r="D481" i="1" s="1"/>
  <c r="B481" i="1"/>
  <c r="A481" i="1"/>
  <c r="E480" i="1"/>
  <c r="A480" i="1" s="1"/>
  <c r="C480" i="1"/>
  <c r="D480" i="1" s="1"/>
  <c r="B480" i="1"/>
  <c r="E479" i="1"/>
  <c r="A479" i="1" s="1"/>
  <c r="C479" i="1"/>
  <c r="D479" i="1" s="1"/>
  <c r="B479" i="1"/>
  <c r="E478" i="1"/>
  <c r="A478" i="1" s="1"/>
  <c r="C478" i="1"/>
  <c r="D478" i="1" s="1"/>
  <c r="B478" i="1"/>
  <c r="E477" i="1"/>
  <c r="A477" i="1" s="1"/>
  <c r="C477" i="1"/>
  <c r="D477" i="1" s="1"/>
  <c r="B477" i="1"/>
  <c r="E476" i="1"/>
  <c r="A476" i="1" s="1"/>
  <c r="C476" i="1"/>
  <c r="D476" i="1" s="1"/>
  <c r="B476" i="1"/>
  <c r="E475" i="1"/>
  <c r="A475" i="1" s="1"/>
  <c r="C475" i="1"/>
  <c r="D475" i="1" s="1"/>
  <c r="B475" i="1"/>
  <c r="E474" i="1"/>
  <c r="C474" i="1"/>
  <c r="D474" i="1" s="1"/>
  <c r="B474" i="1"/>
  <c r="E473" i="1"/>
  <c r="A473" i="1" s="1"/>
  <c r="C473" i="1"/>
  <c r="D473" i="1" s="1"/>
  <c r="B473" i="1"/>
  <c r="E472" i="1"/>
  <c r="A472" i="1" s="1"/>
  <c r="C472" i="1"/>
  <c r="D472" i="1" s="1"/>
  <c r="B472" i="1"/>
  <c r="E471" i="1"/>
  <c r="A471" i="1" s="1"/>
  <c r="C471" i="1"/>
  <c r="D471" i="1" s="1"/>
  <c r="B471" i="1"/>
  <c r="E470" i="1"/>
  <c r="C470" i="1"/>
  <c r="D470" i="1" s="1"/>
  <c r="B470" i="1"/>
  <c r="E469" i="1"/>
  <c r="A469" i="1" s="1"/>
  <c r="C469" i="1"/>
  <c r="D469" i="1" s="1"/>
  <c r="B469" i="1"/>
  <c r="E468" i="1"/>
  <c r="A468" i="1" s="1"/>
  <c r="C468" i="1"/>
  <c r="D468" i="1" s="1"/>
  <c r="B468" i="1"/>
  <c r="E467" i="1"/>
  <c r="A467" i="1" s="1"/>
  <c r="C467" i="1"/>
  <c r="D467" i="1" s="1"/>
  <c r="B467" i="1"/>
  <c r="O466" i="1"/>
  <c r="E466" i="1"/>
  <c r="A466" i="1" s="1"/>
  <c r="C466" i="1"/>
  <c r="D466" i="1" s="1"/>
  <c r="B466" i="1"/>
  <c r="E465" i="1"/>
  <c r="A465" i="1" s="1"/>
  <c r="C465" i="1"/>
  <c r="D465" i="1" s="1"/>
  <c r="B465" i="1"/>
  <c r="O464" i="1"/>
  <c r="E464" i="1"/>
  <c r="A464" i="1" s="1"/>
  <c r="C464" i="1"/>
  <c r="D464" i="1" s="1"/>
  <c r="B464" i="1"/>
  <c r="E463" i="1"/>
  <c r="C463" i="1"/>
  <c r="D463" i="1" s="1"/>
  <c r="B463" i="1"/>
  <c r="E462" i="1"/>
  <c r="A462" i="1" s="1"/>
  <c r="C462" i="1"/>
  <c r="D462" i="1" s="1"/>
  <c r="B462" i="1"/>
  <c r="E461" i="1"/>
  <c r="A461" i="1" s="1"/>
  <c r="C461" i="1"/>
  <c r="D461" i="1" s="1"/>
  <c r="B461" i="1"/>
  <c r="O460" i="1"/>
  <c r="E460" i="1"/>
  <c r="A460" i="1" s="1"/>
  <c r="C460" i="1"/>
  <c r="D460" i="1" s="1"/>
  <c r="B460" i="1"/>
  <c r="E459" i="1"/>
  <c r="A459" i="1" s="1"/>
  <c r="C459" i="1"/>
  <c r="D459" i="1" s="1"/>
  <c r="B459" i="1"/>
  <c r="E458" i="1"/>
  <c r="A458" i="1" s="1"/>
  <c r="C458" i="1"/>
  <c r="D458" i="1" s="1"/>
  <c r="B458" i="1"/>
  <c r="O457" i="1"/>
  <c r="E457" i="1"/>
  <c r="A457" i="1" s="1"/>
  <c r="C457" i="1"/>
  <c r="D457" i="1" s="1"/>
  <c r="B457" i="1"/>
  <c r="E456" i="1"/>
  <c r="A456" i="1" s="1"/>
  <c r="C456" i="1"/>
  <c r="D456" i="1" s="1"/>
  <c r="B456" i="1"/>
  <c r="O455" i="1"/>
  <c r="E455" i="1"/>
  <c r="A455" i="1" s="1"/>
  <c r="C455" i="1"/>
  <c r="D455" i="1" s="1"/>
  <c r="B455" i="1"/>
  <c r="E454" i="1"/>
  <c r="A454" i="1" s="1"/>
  <c r="C454" i="1"/>
  <c r="D454" i="1" s="1"/>
  <c r="B454" i="1"/>
  <c r="E453" i="1"/>
  <c r="A453" i="1" s="1"/>
  <c r="C453" i="1"/>
  <c r="D453" i="1" s="1"/>
  <c r="B453" i="1"/>
  <c r="E452" i="1"/>
  <c r="A452" i="1" s="1"/>
  <c r="C452" i="1"/>
  <c r="D452" i="1" s="1"/>
  <c r="B452" i="1"/>
  <c r="E451" i="1"/>
  <c r="A451" i="1" s="1"/>
  <c r="C451" i="1"/>
  <c r="D451" i="1" s="1"/>
  <c r="B451" i="1"/>
  <c r="E450" i="1"/>
  <c r="C450" i="1"/>
  <c r="D450" i="1" s="1"/>
  <c r="B450" i="1"/>
  <c r="E449" i="1"/>
  <c r="A449" i="1" s="1"/>
  <c r="C449" i="1"/>
  <c r="D449" i="1" s="1"/>
  <c r="B449" i="1"/>
  <c r="E448" i="1"/>
  <c r="C448" i="1"/>
  <c r="D448" i="1" s="1"/>
  <c r="B448" i="1"/>
  <c r="E447" i="1"/>
  <c r="A447" i="1" s="1"/>
  <c r="C447" i="1"/>
  <c r="D447" i="1" s="1"/>
  <c r="B447" i="1"/>
  <c r="E446" i="1"/>
  <c r="C446" i="1"/>
  <c r="D446" i="1" s="1"/>
  <c r="B446" i="1"/>
  <c r="E445" i="1"/>
  <c r="A445" i="1" s="1"/>
  <c r="C445" i="1"/>
  <c r="D445" i="1" s="1"/>
  <c r="B445" i="1"/>
  <c r="E444" i="1"/>
  <c r="C444" i="1"/>
  <c r="D444" i="1" s="1"/>
  <c r="B444" i="1"/>
  <c r="A444" i="1"/>
  <c r="O443" i="1"/>
  <c r="E443" i="1"/>
  <c r="C443" i="1"/>
  <c r="D443" i="1" s="1"/>
  <c r="B443" i="1"/>
  <c r="A443" i="1"/>
  <c r="O442" i="1"/>
  <c r="E442" i="1"/>
  <c r="C442" i="1"/>
  <c r="D442" i="1" s="1"/>
  <c r="B442" i="1"/>
  <c r="A442" i="1"/>
  <c r="O441" i="1"/>
  <c r="E441" i="1"/>
  <c r="C441" i="1"/>
  <c r="D441" i="1" s="1"/>
  <c r="B441" i="1"/>
  <c r="A441" i="1"/>
  <c r="O440" i="1"/>
  <c r="E440" i="1"/>
  <c r="A440" i="1" s="1"/>
  <c r="C440" i="1"/>
  <c r="D440" i="1" s="1"/>
  <c r="B440" i="1"/>
  <c r="E439" i="1"/>
  <c r="C439" i="1"/>
  <c r="D439" i="1" s="1"/>
  <c r="B439" i="1"/>
  <c r="O438" i="1"/>
  <c r="E438" i="1"/>
  <c r="A438" i="1" s="1"/>
  <c r="C438" i="1"/>
  <c r="D438" i="1" s="1"/>
  <c r="B438" i="1"/>
  <c r="E437" i="1"/>
  <c r="C437" i="1"/>
  <c r="D437" i="1" s="1"/>
  <c r="B437" i="1"/>
  <c r="A437" i="1"/>
  <c r="E436" i="1"/>
  <c r="C436" i="1"/>
  <c r="D436" i="1" s="1"/>
  <c r="B436" i="1"/>
  <c r="A436" i="1"/>
  <c r="O435" i="1"/>
  <c r="E435" i="1"/>
  <c r="A435" i="1" s="1"/>
  <c r="C435" i="1"/>
  <c r="D435" i="1" s="1"/>
  <c r="B435" i="1"/>
  <c r="E434" i="1"/>
  <c r="A434" i="1" s="1"/>
  <c r="C434" i="1"/>
  <c r="D434" i="1" s="1"/>
  <c r="B434" i="1"/>
  <c r="E433" i="1"/>
  <c r="C433" i="1"/>
  <c r="D433" i="1" s="1"/>
  <c r="B433" i="1"/>
  <c r="A433" i="1"/>
  <c r="O432" i="1"/>
  <c r="E432" i="1"/>
  <c r="C432" i="1"/>
  <c r="D432" i="1" s="1"/>
  <c r="B432" i="1"/>
  <c r="A432" i="1"/>
  <c r="E431" i="1"/>
  <c r="C431" i="1"/>
  <c r="D431" i="1" s="1"/>
  <c r="B431" i="1"/>
  <c r="A431" i="1"/>
  <c r="E430" i="1"/>
  <c r="C430" i="1"/>
  <c r="D430" i="1" s="1"/>
  <c r="B430" i="1"/>
  <c r="A430" i="1"/>
  <c r="O429" i="1"/>
  <c r="E429" i="1"/>
  <c r="C429" i="1"/>
  <c r="D429" i="1" s="1"/>
  <c r="B429" i="1"/>
  <c r="A429" i="1"/>
  <c r="O428" i="1"/>
  <c r="E428" i="1"/>
  <c r="A428" i="1" s="1"/>
  <c r="C428" i="1"/>
  <c r="D428" i="1" s="1"/>
  <c r="B428" i="1"/>
  <c r="O427" i="1"/>
  <c r="E427" i="1"/>
  <c r="A427" i="1" s="1"/>
  <c r="C427" i="1"/>
  <c r="D427" i="1" s="1"/>
  <c r="B427" i="1"/>
  <c r="E426" i="1"/>
  <c r="A426" i="1" s="1"/>
  <c r="C426" i="1"/>
  <c r="D426" i="1" s="1"/>
  <c r="B426" i="1"/>
  <c r="E425" i="1"/>
  <c r="C425" i="1"/>
  <c r="D425" i="1" s="1"/>
  <c r="B425" i="1"/>
  <c r="A425" i="1"/>
  <c r="O424" i="1"/>
  <c r="E424" i="1"/>
  <c r="C424" i="1"/>
  <c r="D424" i="1" s="1"/>
  <c r="B424" i="1"/>
  <c r="A424" i="1"/>
  <c r="O423" i="1"/>
  <c r="E423" i="1"/>
  <c r="C423" i="1"/>
  <c r="D423" i="1" s="1"/>
  <c r="B423" i="1"/>
  <c r="A423" i="1"/>
  <c r="E422" i="1"/>
  <c r="C422" i="1"/>
  <c r="D422" i="1" s="1"/>
  <c r="B422" i="1"/>
  <c r="E421" i="1"/>
  <c r="A421" i="1" s="1"/>
  <c r="C421" i="1"/>
  <c r="D421" i="1" s="1"/>
  <c r="B421" i="1"/>
  <c r="O420" i="1"/>
  <c r="E420" i="1"/>
  <c r="C420" i="1"/>
  <c r="D420" i="1" s="1"/>
  <c r="B420" i="1"/>
  <c r="A420" i="1"/>
  <c r="O419" i="1"/>
  <c r="E419" i="1"/>
  <c r="A419" i="1" s="1"/>
  <c r="C419" i="1"/>
  <c r="D419" i="1" s="1"/>
  <c r="B419" i="1"/>
  <c r="O418" i="1"/>
  <c r="E418" i="1"/>
  <c r="C418" i="1"/>
  <c r="D418" i="1" s="1"/>
  <c r="B418" i="1"/>
  <c r="A418" i="1"/>
  <c r="E417" i="1"/>
  <c r="A417" i="1" s="1"/>
  <c r="C417" i="1"/>
  <c r="D417" i="1" s="1"/>
  <c r="B417" i="1"/>
  <c r="O416" i="1"/>
  <c r="E416" i="1"/>
  <c r="C416" i="1"/>
  <c r="D416" i="1" s="1"/>
  <c r="B416" i="1"/>
  <c r="A416" i="1"/>
  <c r="O415" i="1"/>
  <c r="E415" i="1"/>
  <c r="C415" i="1"/>
  <c r="D415" i="1" s="1"/>
  <c r="B415" i="1"/>
  <c r="A415" i="1"/>
  <c r="E414" i="1"/>
  <c r="A414" i="1" s="1"/>
  <c r="C414" i="1"/>
  <c r="D414" i="1" s="1"/>
  <c r="B414" i="1"/>
  <c r="E413" i="1"/>
  <c r="C413" i="1"/>
  <c r="D413" i="1" s="1"/>
  <c r="B413" i="1"/>
  <c r="E412" i="1"/>
  <c r="A412" i="1" s="1"/>
  <c r="C412" i="1"/>
  <c r="D412" i="1" s="1"/>
  <c r="B412" i="1"/>
  <c r="E411" i="1"/>
  <c r="A411" i="1" s="1"/>
  <c r="C411" i="1"/>
  <c r="D411" i="1" s="1"/>
  <c r="B411" i="1"/>
  <c r="E410" i="1"/>
  <c r="C410" i="1"/>
  <c r="D410" i="1" s="1"/>
  <c r="B410" i="1"/>
  <c r="A410" i="1"/>
  <c r="O409" i="1"/>
  <c r="E409" i="1"/>
  <c r="C409" i="1"/>
  <c r="D409" i="1" s="1"/>
  <c r="B409" i="1"/>
  <c r="A409" i="1"/>
  <c r="E408" i="1"/>
  <c r="A408" i="1" s="1"/>
  <c r="C408" i="1"/>
  <c r="D408" i="1" s="1"/>
  <c r="B408" i="1"/>
  <c r="E407" i="1"/>
  <c r="A407" i="1" s="1"/>
  <c r="C407" i="1"/>
  <c r="D407" i="1" s="1"/>
  <c r="B407" i="1"/>
  <c r="O406" i="1"/>
  <c r="E406" i="1"/>
  <c r="C406" i="1"/>
  <c r="D406" i="1" s="1"/>
  <c r="B406" i="1"/>
  <c r="A406" i="1"/>
  <c r="O405" i="1"/>
  <c r="E405" i="1"/>
  <c r="C405" i="1"/>
  <c r="D405" i="1" s="1"/>
  <c r="B405" i="1"/>
  <c r="A405" i="1"/>
  <c r="E404" i="1"/>
  <c r="C404" i="1"/>
  <c r="D404" i="1" s="1"/>
  <c r="B404" i="1"/>
  <c r="A404" i="1"/>
  <c r="O403" i="1"/>
  <c r="E403" i="1"/>
  <c r="C403" i="1"/>
  <c r="D403" i="1" s="1"/>
  <c r="B403" i="1"/>
  <c r="A403" i="1"/>
  <c r="O402" i="1"/>
  <c r="E402" i="1"/>
  <c r="C402" i="1"/>
  <c r="D402" i="1" s="1"/>
  <c r="B402" i="1"/>
  <c r="A402" i="1"/>
  <c r="O401" i="1"/>
  <c r="E401" i="1"/>
  <c r="A401" i="1" s="1"/>
  <c r="C401" i="1"/>
  <c r="D401" i="1" s="1"/>
  <c r="B401" i="1"/>
  <c r="O400" i="1"/>
  <c r="E400" i="1"/>
  <c r="C400" i="1"/>
  <c r="D400" i="1" s="1"/>
  <c r="B400" i="1"/>
  <c r="A400" i="1"/>
  <c r="E399" i="1"/>
  <c r="A399" i="1" s="1"/>
  <c r="C399" i="1"/>
  <c r="D399" i="1" s="1"/>
  <c r="B399" i="1"/>
  <c r="O398" i="1"/>
  <c r="E398" i="1"/>
  <c r="A398" i="1" s="1"/>
  <c r="C398" i="1"/>
  <c r="D398" i="1" s="1"/>
  <c r="B398" i="1"/>
  <c r="E397" i="1"/>
  <c r="A397" i="1" s="1"/>
  <c r="C397" i="1"/>
  <c r="D397" i="1" s="1"/>
  <c r="B397" i="1"/>
  <c r="O396" i="1"/>
  <c r="E396" i="1"/>
  <c r="A396" i="1" s="1"/>
  <c r="C396" i="1"/>
  <c r="D396" i="1" s="1"/>
  <c r="B396" i="1"/>
  <c r="O395" i="1"/>
  <c r="E395" i="1"/>
  <c r="A395" i="1" s="1"/>
  <c r="C395" i="1"/>
  <c r="D395" i="1" s="1"/>
  <c r="B395" i="1"/>
  <c r="E394" i="1"/>
  <c r="C394" i="1"/>
  <c r="D394" i="1" s="1"/>
  <c r="B394" i="1"/>
  <c r="A394" i="1"/>
  <c r="E393" i="1"/>
  <c r="A393" i="1" s="1"/>
  <c r="C393" i="1"/>
  <c r="D393" i="1" s="1"/>
  <c r="B393" i="1"/>
  <c r="O392" i="1"/>
  <c r="E392" i="1"/>
  <c r="A392" i="1" s="1"/>
  <c r="C392" i="1"/>
  <c r="D392" i="1" s="1"/>
  <c r="B392" i="1"/>
  <c r="E391" i="1"/>
  <c r="C391" i="1"/>
  <c r="D391" i="1" s="1"/>
  <c r="B391" i="1"/>
  <c r="A391" i="1"/>
  <c r="O390" i="1"/>
  <c r="E390" i="1"/>
  <c r="A390" i="1" s="1"/>
  <c r="C390" i="1"/>
  <c r="D390" i="1" s="1"/>
  <c r="B390" i="1"/>
  <c r="E389" i="1"/>
  <c r="C389" i="1"/>
  <c r="D389" i="1" s="1"/>
  <c r="B389" i="1"/>
  <c r="E388" i="1"/>
  <c r="A388" i="1" s="1"/>
  <c r="C388" i="1"/>
  <c r="D388" i="1" s="1"/>
  <c r="B388" i="1"/>
  <c r="E387" i="1"/>
  <c r="A387" i="1" s="1"/>
  <c r="C387" i="1"/>
  <c r="D387" i="1" s="1"/>
  <c r="B387" i="1"/>
  <c r="E386" i="1"/>
  <c r="A386" i="1" s="1"/>
  <c r="C386" i="1"/>
  <c r="D386" i="1" s="1"/>
  <c r="B386" i="1"/>
  <c r="O385" i="1"/>
  <c r="E385" i="1"/>
  <c r="C385" i="1"/>
  <c r="D385" i="1" s="1"/>
  <c r="B385" i="1"/>
  <c r="A385" i="1"/>
  <c r="O384" i="1"/>
  <c r="E384" i="1"/>
  <c r="C384" i="1"/>
  <c r="D384" i="1" s="1"/>
  <c r="B384" i="1"/>
  <c r="A384" i="1"/>
  <c r="O383" i="1"/>
  <c r="E383" i="1"/>
  <c r="C383" i="1"/>
  <c r="D383" i="1" s="1"/>
  <c r="B383" i="1"/>
  <c r="A383" i="1"/>
  <c r="O382" i="1"/>
  <c r="E382" i="1"/>
  <c r="C382" i="1"/>
  <c r="D382" i="1" s="1"/>
  <c r="B382" i="1"/>
  <c r="A382" i="1"/>
  <c r="E381" i="1"/>
  <c r="C381" i="1"/>
  <c r="D381" i="1" s="1"/>
  <c r="B381" i="1"/>
  <c r="A381" i="1"/>
  <c r="E380" i="1"/>
  <c r="C380" i="1"/>
  <c r="D380" i="1" s="1"/>
  <c r="B380" i="1"/>
  <c r="A380" i="1"/>
  <c r="O379" i="1"/>
  <c r="E379" i="1"/>
  <c r="A379" i="1" s="1"/>
  <c r="C379" i="1"/>
  <c r="D379" i="1" s="1"/>
  <c r="B379" i="1"/>
  <c r="O378" i="1"/>
  <c r="E378" i="1"/>
  <c r="C378" i="1"/>
  <c r="D378" i="1" s="1"/>
  <c r="B378" i="1"/>
  <c r="A378" i="1"/>
  <c r="O377" i="1"/>
  <c r="E377" i="1"/>
  <c r="A377" i="1" s="1"/>
  <c r="C377" i="1"/>
  <c r="D377" i="1" s="1"/>
  <c r="B377" i="1"/>
  <c r="O376" i="1"/>
  <c r="E376" i="1"/>
  <c r="A376" i="1" s="1"/>
  <c r="C376" i="1"/>
  <c r="D376" i="1" s="1"/>
  <c r="B376" i="1"/>
  <c r="O375" i="1"/>
  <c r="E375" i="1"/>
  <c r="C375" i="1"/>
  <c r="D375" i="1" s="1"/>
  <c r="B375" i="1"/>
  <c r="A375" i="1"/>
  <c r="O374" i="1"/>
  <c r="E374" i="1"/>
  <c r="C374" i="1"/>
  <c r="D374" i="1" s="1"/>
  <c r="B374" i="1"/>
  <c r="A374" i="1"/>
  <c r="O373" i="1"/>
  <c r="E373" i="1"/>
  <c r="C373" i="1"/>
  <c r="D373" i="1" s="1"/>
  <c r="B373" i="1"/>
  <c r="A373" i="1"/>
  <c r="O372" i="1"/>
  <c r="E372" i="1"/>
  <c r="C372" i="1"/>
  <c r="D372" i="1" s="1"/>
  <c r="B372" i="1"/>
  <c r="A372" i="1"/>
  <c r="E371" i="1"/>
  <c r="A371" i="1" s="1"/>
  <c r="C371" i="1"/>
  <c r="D371" i="1" s="1"/>
  <c r="B371" i="1"/>
  <c r="O370" i="1"/>
  <c r="E370" i="1"/>
  <c r="A370" i="1" s="1"/>
  <c r="C370" i="1"/>
  <c r="D370" i="1" s="1"/>
  <c r="B370" i="1"/>
  <c r="O369" i="1"/>
  <c r="E369" i="1"/>
  <c r="C369" i="1"/>
  <c r="D369" i="1" s="1"/>
  <c r="B369" i="1"/>
  <c r="A369" i="1"/>
  <c r="E368" i="1"/>
  <c r="A368" i="1" s="1"/>
  <c r="C368" i="1"/>
  <c r="D368" i="1" s="1"/>
  <c r="B368" i="1"/>
  <c r="O367" i="1"/>
  <c r="E367" i="1"/>
  <c r="C367" i="1"/>
  <c r="D367" i="1" s="1"/>
  <c r="B367" i="1"/>
  <c r="A367" i="1"/>
  <c r="O366" i="1"/>
  <c r="E366" i="1"/>
  <c r="A366" i="1" s="1"/>
  <c r="C366" i="1"/>
  <c r="D366" i="1" s="1"/>
  <c r="B366" i="1"/>
  <c r="E365" i="1"/>
  <c r="C365" i="1"/>
  <c r="D365" i="1" s="1"/>
  <c r="B365" i="1"/>
  <c r="O364" i="1"/>
  <c r="E364" i="1"/>
  <c r="C364" i="1"/>
  <c r="D364" i="1" s="1"/>
  <c r="B364" i="1"/>
  <c r="A364" i="1"/>
  <c r="O363" i="1"/>
  <c r="E363" i="1"/>
  <c r="C363" i="1"/>
  <c r="D363" i="1" s="1"/>
  <c r="B363" i="1"/>
  <c r="A363" i="1"/>
  <c r="E362" i="1"/>
  <c r="A362" i="1" s="1"/>
  <c r="C362" i="1"/>
  <c r="D362" i="1" s="1"/>
  <c r="B362" i="1"/>
  <c r="E361" i="1"/>
  <c r="C361" i="1"/>
  <c r="D361" i="1" s="1"/>
  <c r="B361" i="1"/>
  <c r="A361" i="1"/>
  <c r="O360" i="1"/>
  <c r="E360" i="1"/>
  <c r="A360" i="1" s="1"/>
  <c r="C360" i="1"/>
  <c r="D360" i="1" s="1"/>
  <c r="B360" i="1"/>
  <c r="O359" i="1"/>
  <c r="E359" i="1"/>
  <c r="A359" i="1" s="1"/>
  <c r="C359" i="1"/>
  <c r="D359" i="1" s="1"/>
  <c r="B359" i="1"/>
  <c r="E358" i="1"/>
  <c r="A358" i="1" s="1"/>
  <c r="C358" i="1"/>
  <c r="D358" i="1" s="1"/>
  <c r="B358" i="1"/>
  <c r="E357" i="1"/>
  <c r="C357" i="1"/>
  <c r="D357" i="1" s="1"/>
  <c r="O356" i="1"/>
  <c r="E356" i="1"/>
  <c r="C356" i="1"/>
  <c r="D356" i="1" s="1"/>
  <c r="B356" i="1"/>
  <c r="A356" i="1"/>
  <c r="O355" i="1"/>
  <c r="E355" i="1"/>
  <c r="C355" i="1"/>
  <c r="D355" i="1" s="1"/>
  <c r="B355" i="1"/>
  <c r="A355" i="1"/>
  <c r="E354" i="1"/>
  <c r="C354" i="1"/>
  <c r="D354" i="1" s="1"/>
  <c r="B354" i="1"/>
  <c r="E353" i="1"/>
  <c r="A353" i="1" s="1"/>
  <c r="C353" i="1"/>
  <c r="D353" i="1" s="1"/>
  <c r="B353" i="1"/>
  <c r="E352" i="1"/>
  <c r="C352" i="1"/>
  <c r="D352" i="1" s="1"/>
  <c r="B352" i="1"/>
  <c r="A352" i="1"/>
  <c r="E351" i="1"/>
  <c r="A351" i="1" s="1"/>
  <c r="C351" i="1"/>
  <c r="D351" i="1" s="1"/>
  <c r="B351" i="1"/>
  <c r="O350" i="1"/>
  <c r="E350" i="1"/>
  <c r="A350" i="1" s="1"/>
  <c r="C350" i="1"/>
  <c r="D350" i="1" s="1"/>
  <c r="B350" i="1"/>
  <c r="O349" i="1"/>
  <c r="E349" i="1"/>
  <c r="A349" i="1" s="1"/>
  <c r="C349" i="1"/>
  <c r="D349" i="1" s="1"/>
  <c r="B349" i="1"/>
  <c r="O348" i="1"/>
  <c r="E348" i="1"/>
  <c r="A348" i="1" s="1"/>
  <c r="C348" i="1"/>
  <c r="D348" i="1" s="1"/>
  <c r="B348" i="1"/>
  <c r="E347" i="1"/>
  <c r="A347" i="1" s="1"/>
  <c r="C347" i="1"/>
  <c r="D347" i="1" s="1"/>
  <c r="B347" i="1"/>
  <c r="E346" i="1"/>
  <c r="C346" i="1"/>
  <c r="D346" i="1" s="1"/>
  <c r="B346" i="1"/>
  <c r="A346" i="1"/>
  <c r="E345" i="1"/>
  <c r="A345" i="1" s="1"/>
  <c r="C345" i="1"/>
  <c r="D345" i="1" s="1"/>
  <c r="B345" i="1"/>
  <c r="E344" i="1"/>
  <c r="A344" i="1" s="1"/>
  <c r="C344" i="1"/>
  <c r="D344" i="1" s="1"/>
  <c r="B344" i="1"/>
  <c r="E343" i="1"/>
  <c r="C343" i="1"/>
  <c r="D343" i="1" s="1"/>
  <c r="B343" i="1"/>
  <c r="A343" i="1"/>
  <c r="E342" i="1"/>
  <c r="A342" i="1" s="1"/>
  <c r="C342" i="1"/>
  <c r="D342" i="1" s="1"/>
  <c r="B342" i="1"/>
  <c r="E341" i="1"/>
  <c r="C341" i="1"/>
  <c r="D341" i="1" s="1"/>
  <c r="B341" i="1"/>
  <c r="A341" i="1"/>
  <c r="O340" i="1"/>
  <c r="E340" i="1"/>
  <c r="A340" i="1" s="1"/>
  <c r="C340" i="1"/>
  <c r="D340" i="1" s="1"/>
  <c r="B340" i="1"/>
  <c r="E339" i="1"/>
  <c r="C339" i="1"/>
  <c r="D339" i="1" s="1"/>
  <c r="B339" i="1"/>
  <c r="A339" i="1"/>
  <c r="E338" i="1"/>
  <c r="C338" i="1"/>
  <c r="D338" i="1" s="1"/>
  <c r="B338" i="1"/>
  <c r="A338" i="1"/>
  <c r="E337" i="1"/>
  <c r="C337" i="1"/>
  <c r="D337" i="1" s="1"/>
  <c r="B337" i="1"/>
  <c r="E336" i="1"/>
  <c r="A336" i="1" s="1"/>
  <c r="C336" i="1"/>
  <c r="D336" i="1" s="1"/>
  <c r="B336" i="1"/>
  <c r="E335" i="1"/>
  <c r="A335" i="1" s="1"/>
  <c r="C335" i="1"/>
  <c r="D335" i="1" s="1"/>
  <c r="B335" i="1"/>
  <c r="E334" i="1"/>
  <c r="A334" i="1" s="1"/>
  <c r="C334" i="1"/>
  <c r="D334" i="1" s="1"/>
  <c r="B334" i="1"/>
  <c r="O333" i="1"/>
  <c r="E333" i="1"/>
  <c r="A333" i="1" s="1"/>
  <c r="C333" i="1"/>
  <c r="D333" i="1" s="1"/>
  <c r="B333" i="1"/>
  <c r="E332" i="1"/>
  <c r="C332" i="1"/>
  <c r="D332" i="1" s="1"/>
  <c r="B332" i="1"/>
  <c r="A332" i="1"/>
  <c r="O331" i="1"/>
  <c r="E331" i="1"/>
  <c r="A331" i="1" s="1"/>
  <c r="C331" i="1"/>
  <c r="D331" i="1" s="1"/>
  <c r="B331" i="1"/>
  <c r="E330" i="1"/>
  <c r="C330" i="1"/>
  <c r="D330" i="1" s="1"/>
  <c r="B330" i="1"/>
  <c r="A330" i="1"/>
  <c r="E329" i="1"/>
  <c r="C329" i="1"/>
  <c r="D329" i="1" s="1"/>
  <c r="B329" i="1"/>
  <c r="A329" i="1"/>
  <c r="E328" i="1"/>
  <c r="C328" i="1"/>
  <c r="D328" i="1" s="1"/>
  <c r="B328" i="1"/>
  <c r="A328" i="1"/>
  <c r="E327" i="1"/>
  <c r="C327" i="1"/>
  <c r="D327" i="1" s="1"/>
  <c r="B327" i="1"/>
  <c r="A327" i="1"/>
  <c r="O326" i="1"/>
  <c r="E326" i="1"/>
  <c r="A326" i="1" s="1"/>
  <c r="C326" i="1"/>
  <c r="D326" i="1" s="1"/>
  <c r="B326" i="1"/>
  <c r="E325" i="1"/>
  <c r="A325" i="1" s="1"/>
  <c r="C325" i="1"/>
  <c r="D325" i="1" s="1"/>
  <c r="B325" i="1"/>
  <c r="E324" i="1"/>
  <c r="C324" i="1"/>
  <c r="D324" i="1" s="1"/>
  <c r="B324" i="1"/>
  <c r="A324" i="1"/>
  <c r="E323" i="1"/>
  <c r="C323" i="1"/>
  <c r="D323" i="1" s="1"/>
  <c r="B323" i="1"/>
  <c r="A323" i="1"/>
  <c r="O322" i="1"/>
  <c r="E322" i="1"/>
  <c r="A322" i="1" s="1"/>
  <c r="C322" i="1"/>
  <c r="D322" i="1" s="1"/>
  <c r="B322" i="1"/>
  <c r="E321" i="1"/>
  <c r="C321" i="1"/>
  <c r="D321" i="1" s="1"/>
  <c r="B321" i="1"/>
  <c r="A321" i="1"/>
  <c r="E320" i="1"/>
  <c r="A320" i="1" s="1"/>
  <c r="C320" i="1"/>
  <c r="D320" i="1" s="1"/>
  <c r="B320" i="1"/>
  <c r="O319" i="1"/>
  <c r="E319" i="1"/>
  <c r="A319" i="1" s="1"/>
  <c r="C319" i="1"/>
  <c r="D319" i="1" s="1"/>
  <c r="B319" i="1"/>
  <c r="E318" i="1"/>
  <c r="C318" i="1"/>
  <c r="D318" i="1" s="1"/>
  <c r="B318" i="1"/>
  <c r="A318" i="1"/>
  <c r="E317" i="1"/>
  <c r="C317" i="1"/>
  <c r="D317" i="1" s="1"/>
  <c r="B317" i="1"/>
  <c r="A317" i="1"/>
  <c r="E316" i="1"/>
  <c r="A316" i="1" s="1"/>
  <c r="C316" i="1"/>
  <c r="D316" i="1" s="1"/>
  <c r="B316" i="1"/>
  <c r="E315" i="1"/>
  <c r="C315" i="1"/>
  <c r="D315" i="1" s="1"/>
  <c r="B315" i="1"/>
  <c r="A315" i="1"/>
  <c r="E314" i="1"/>
  <c r="A314" i="1" s="1"/>
  <c r="C314" i="1"/>
  <c r="D314" i="1" s="1"/>
  <c r="B314" i="1"/>
  <c r="E313" i="1"/>
  <c r="C313" i="1"/>
  <c r="D313" i="1" s="1"/>
  <c r="B313" i="1"/>
  <c r="A313" i="1"/>
  <c r="O312" i="1"/>
  <c r="E312" i="1"/>
  <c r="A312" i="1" s="1"/>
  <c r="C312" i="1"/>
  <c r="D312" i="1" s="1"/>
  <c r="B312" i="1"/>
  <c r="O311" i="1"/>
  <c r="E311" i="1"/>
  <c r="A311" i="1" s="1"/>
  <c r="C311" i="1"/>
  <c r="D311" i="1" s="1"/>
  <c r="B311" i="1"/>
  <c r="E310" i="1"/>
  <c r="C310" i="1"/>
  <c r="D310" i="1" s="1"/>
  <c r="B310" i="1"/>
  <c r="A310" i="1"/>
  <c r="O309" i="1"/>
  <c r="E309" i="1"/>
  <c r="A309" i="1" s="1"/>
  <c r="C309" i="1"/>
  <c r="D309" i="1" s="1"/>
  <c r="B309" i="1"/>
  <c r="O308" i="1"/>
  <c r="E308" i="1"/>
  <c r="A308" i="1" s="1"/>
  <c r="C308" i="1"/>
  <c r="D308" i="1" s="1"/>
  <c r="B308" i="1"/>
  <c r="E307" i="1"/>
  <c r="A307" i="1" s="1"/>
  <c r="C307" i="1"/>
  <c r="D307" i="1" s="1"/>
  <c r="B307" i="1"/>
  <c r="E306" i="1"/>
  <c r="A306" i="1" s="1"/>
  <c r="C306" i="1"/>
  <c r="D306" i="1" s="1"/>
  <c r="B306" i="1"/>
  <c r="E305" i="1"/>
  <c r="C305" i="1"/>
  <c r="D305" i="1" s="1"/>
  <c r="B305" i="1"/>
  <c r="A305" i="1"/>
  <c r="E304" i="1"/>
  <c r="C304" i="1"/>
  <c r="D304" i="1" s="1"/>
  <c r="B304" i="1"/>
  <c r="A304" i="1"/>
  <c r="E303" i="1"/>
  <c r="C303" i="1"/>
  <c r="D303" i="1" s="1"/>
  <c r="B303" i="1"/>
  <c r="A303" i="1"/>
  <c r="O302" i="1"/>
  <c r="E302" i="1"/>
  <c r="A302" i="1" s="1"/>
  <c r="C302" i="1"/>
  <c r="D302" i="1" s="1"/>
  <c r="B302" i="1"/>
  <c r="E301" i="1"/>
  <c r="C301" i="1"/>
  <c r="D301" i="1" s="1"/>
  <c r="B301" i="1"/>
  <c r="A301" i="1"/>
  <c r="E300" i="1"/>
  <c r="A300" i="1" s="1"/>
  <c r="C300" i="1"/>
  <c r="D300" i="1" s="1"/>
  <c r="B300" i="1"/>
  <c r="E299" i="1"/>
  <c r="A299" i="1" s="1"/>
  <c r="C299" i="1"/>
  <c r="D299" i="1" s="1"/>
  <c r="B299" i="1"/>
  <c r="E298" i="1"/>
  <c r="A298" i="1" s="1"/>
  <c r="C298" i="1"/>
  <c r="D298" i="1" s="1"/>
  <c r="B298" i="1"/>
  <c r="E297" i="1"/>
  <c r="C297" i="1"/>
  <c r="D297" i="1" s="1"/>
  <c r="B297" i="1"/>
  <c r="A297" i="1"/>
  <c r="E296" i="1"/>
  <c r="C296" i="1"/>
  <c r="D296" i="1" s="1"/>
  <c r="B296" i="1"/>
  <c r="A296" i="1"/>
  <c r="E295" i="1"/>
  <c r="A295" i="1" s="1"/>
  <c r="C295" i="1"/>
  <c r="D295" i="1" s="1"/>
  <c r="B295" i="1"/>
  <c r="E294" i="1"/>
  <c r="A294" i="1" s="1"/>
  <c r="C294" i="1"/>
  <c r="D294" i="1" s="1"/>
  <c r="B294" i="1"/>
  <c r="E293" i="1"/>
  <c r="A293" i="1" s="1"/>
  <c r="C293" i="1"/>
  <c r="D293" i="1" s="1"/>
  <c r="B293" i="1"/>
  <c r="E292" i="1"/>
  <c r="A292" i="1" s="1"/>
  <c r="C292" i="1"/>
  <c r="D292" i="1" s="1"/>
  <c r="B292" i="1"/>
  <c r="E291" i="1"/>
  <c r="C291" i="1"/>
  <c r="D291" i="1" s="1"/>
  <c r="B291" i="1"/>
  <c r="A291" i="1"/>
  <c r="E290" i="1"/>
  <c r="C290" i="1"/>
  <c r="D290" i="1" s="1"/>
  <c r="B290" i="1"/>
  <c r="A290" i="1"/>
  <c r="E289" i="1"/>
  <c r="A289" i="1" s="1"/>
  <c r="C289" i="1"/>
  <c r="D289" i="1" s="1"/>
  <c r="B289" i="1"/>
  <c r="O288" i="1"/>
  <c r="E288" i="1"/>
  <c r="A288" i="1" s="1"/>
  <c r="C288" i="1"/>
  <c r="D288" i="1" s="1"/>
  <c r="B288" i="1"/>
  <c r="E287" i="1"/>
  <c r="C287" i="1"/>
  <c r="D287" i="1" s="1"/>
  <c r="B287" i="1"/>
  <c r="A287" i="1"/>
  <c r="E286" i="1"/>
  <c r="C286" i="1"/>
  <c r="D286" i="1" s="1"/>
  <c r="B286" i="1"/>
  <c r="A286" i="1"/>
  <c r="E285" i="1"/>
  <c r="C285" i="1"/>
  <c r="D285" i="1" s="1"/>
  <c r="B285" i="1"/>
  <c r="A285" i="1"/>
  <c r="O284" i="1"/>
  <c r="E284" i="1"/>
  <c r="C284" i="1"/>
  <c r="D284" i="1" s="1"/>
  <c r="B284" i="1"/>
  <c r="A284" i="1"/>
  <c r="O283" i="1"/>
  <c r="E283" i="1"/>
  <c r="A283" i="1" s="1"/>
  <c r="C283" i="1"/>
  <c r="D283" i="1" s="1"/>
  <c r="B283" i="1"/>
  <c r="E282" i="1"/>
  <c r="A282" i="1" s="1"/>
  <c r="C282" i="1"/>
  <c r="D282" i="1" s="1"/>
  <c r="B282" i="1"/>
  <c r="E281" i="1"/>
  <c r="A281" i="1" s="1"/>
  <c r="C281" i="1"/>
  <c r="D281" i="1" s="1"/>
  <c r="B281" i="1"/>
  <c r="E280" i="1"/>
  <c r="C280" i="1"/>
  <c r="D280" i="1" s="1"/>
  <c r="B280" i="1"/>
  <c r="A280" i="1"/>
  <c r="O279" i="1"/>
  <c r="E279" i="1"/>
  <c r="A279" i="1" s="1"/>
  <c r="C279" i="1"/>
  <c r="D279" i="1" s="1"/>
  <c r="B279" i="1"/>
  <c r="O278" i="1"/>
  <c r="E278" i="1"/>
  <c r="A278" i="1" s="1"/>
  <c r="C278" i="1"/>
  <c r="D278" i="1" s="1"/>
  <c r="B278" i="1"/>
  <c r="E277" i="1"/>
  <c r="A277" i="1" s="1"/>
  <c r="C277" i="1"/>
  <c r="D277" i="1" s="1"/>
  <c r="B277" i="1"/>
  <c r="O276" i="1"/>
  <c r="E276" i="1"/>
  <c r="C276" i="1"/>
  <c r="D276" i="1" s="1"/>
  <c r="B276" i="1"/>
  <c r="A276" i="1"/>
  <c r="E275" i="1"/>
  <c r="A275" i="1" s="1"/>
  <c r="C275" i="1"/>
  <c r="D275" i="1" s="1"/>
  <c r="B275" i="1"/>
  <c r="O274" i="1"/>
  <c r="E274" i="1"/>
  <c r="A274" i="1" s="1"/>
  <c r="C274" i="1"/>
  <c r="D274" i="1" s="1"/>
  <c r="B274" i="1"/>
  <c r="O273" i="1"/>
  <c r="E273" i="1"/>
  <c r="C273" i="1"/>
  <c r="D273" i="1" s="1"/>
  <c r="B273" i="1"/>
  <c r="A273" i="1"/>
  <c r="O272" i="1"/>
  <c r="E272" i="1"/>
  <c r="C272" i="1"/>
  <c r="D272" i="1" s="1"/>
  <c r="B272" i="1"/>
  <c r="A272" i="1"/>
  <c r="O271" i="1"/>
  <c r="E271" i="1"/>
  <c r="C271" i="1"/>
  <c r="D271" i="1" s="1"/>
  <c r="B271" i="1"/>
  <c r="A271" i="1"/>
  <c r="O270" i="1"/>
  <c r="E270" i="1"/>
  <c r="A270" i="1" s="1"/>
  <c r="C270" i="1"/>
  <c r="D270" i="1" s="1"/>
  <c r="B270" i="1"/>
  <c r="O269" i="1"/>
  <c r="E269" i="1"/>
  <c r="A269" i="1" s="1"/>
  <c r="C269" i="1"/>
  <c r="D269" i="1" s="1"/>
  <c r="B269" i="1"/>
  <c r="E268" i="1"/>
  <c r="C268" i="1"/>
  <c r="D268" i="1" s="1"/>
  <c r="B268" i="1"/>
  <c r="A268" i="1"/>
  <c r="O267" i="1"/>
  <c r="E267" i="1"/>
  <c r="C267" i="1"/>
  <c r="D267" i="1" s="1"/>
  <c r="B267" i="1"/>
  <c r="A267" i="1"/>
  <c r="O266" i="1"/>
  <c r="E266" i="1"/>
  <c r="A266" i="1" s="1"/>
  <c r="C266" i="1"/>
  <c r="D266" i="1" s="1"/>
  <c r="B266" i="1"/>
  <c r="E265" i="1"/>
  <c r="A265" i="1" s="1"/>
  <c r="C265" i="1"/>
  <c r="D265" i="1" s="1"/>
  <c r="B265" i="1"/>
  <c r="E264" i="1"/>
  <c r="A264" i="1" s="1"/>
  <c r="C264" i="1"/>
  <c r="D264" i="1" s="1"/>
  <c r="B264" i="1"/>
  <c r="O263" i="1"/>
  <c r="E263" i="1"/>
  <c r="C263" i="1"/>
  <c r="D263" i="1" s="1"/>
  <c r="B263" i="1"/>
  <c r="A263" i="1"/>
  <c r="E262" i="1"/>
  <c r="A262" i="1" s="1"/>
  <c r="C262" i="1"/>
  <c r="D262" i="1" s="1"/>
  <c r="B262" i="1"/>
  <c r="E261" i="1"/>
  <c r="A261" i="1" s="1"/>
  <c r="C261" i="1"/>
  <c r="D261" i="1" s="1"/>
  <c r="B261" i="1"/>
  <c r="O260" i="1"/>
  <c r="E260" i="1"/>
  <c r="A260" i="1" s="1"/>
  <c r="C260" i="1"/>
  <c r="D260" i="1" s="1"/>
  <c r="B260" i="1"/>
  <c r="O259" i="1"/>
  <c r="E259" i="1"/>
  <c r="A259" i="1" s="1"/>
  <c r="C259" i="1"/>
  <c r="D259" i="1" s="1"/>
  <c r="B259" i="1"/>
  <c r="E258" i="1"/>
  <c r="A258" i="1" s="1"/>
  <c r="C258" i="1"/>
  <c r="D258" i="1" s="1"/>
  <c r="B258" i="1"/>
  <c r="O257" i="1"/>
  <c r="E257" i="1"/>
  <c r="A257" i="1" s="1"/>
  <c r="C257" i="1"/>
  <c r="D257" i="1" s="1"/>
  <c r="B257" i="1"/>
  <c r="E256" i="1"/>
  <c r="A256" i="1" s="1"/>
  <c r="C256" i="1"/>
  <c r="D256" i="1" s="1"/>
  <c r="B256" i="1"/>
  <c r="O255" i="1"/>
  <c r="E255" i="1"/>
  <c r="A255" i="1" s="1"/>
  <c r="C255" i="1"/>
  <c r="D255" i="1" s="1"/>
  <c r="B255" i="1"/>
  <c r="O254" i="1"/>
  <c r="E254" i="1"/>
  <c r="C254" i="1"/>
  <c r="D254" i="1" s="1"/>
  <c r="B254" i="1"/>
  <c r="A254" i="1"/>
  <c r="E253" i="1"/>
  <c r="C253" i="1"/>
  <c r="D253" i="1" s="1"/>
  <c r="B253" i="1"/>
  <c r="A253" i="1"/>
  <c r="E252" i="1"/>
  <c r="C252" i="1"/>
  <c r="D252" i="1" s="1"/>
  <c r="B252" i="1"/>
  <c r="A252" i="1"/>
  <c r="E251" i="1"/>
  <c r="C251" i="1"/>
  <c r="D251" i="1" s="1"/>
  <c r="B251" i="1"/>
  <c r="A251" i="1"/>
  <c r="O250" i="1"/>
  <c r="E250" i="1"/>
  <c r="C250" i="1"/>
  <c r="D250" i="1" s="1"/>
  <c r="B250" i="1"/>
  <c r="A250" i="1"/>
  <c r="O249" i="1"/>
  <c r="E249" i="1"/>
  <c r="C249" i="1"/>
  <c r="D249" i="1" s="1"/>
  <c r="B249" i="1"/>
  <c r="A249" i="1"/>
  <c r="O248" i="1"/>
  <c r="E248" i="1"/>
  <c r="A248" i="1" s="1"/>
  <c r="C248" i="1"/>
  <c r="D248" i="1" s="1"/>
  <c r="B248" i="1"/>
  <c r="O247" i="1"/>
  <c r="E247" i="1"/>
  <c r="A247" i="1" s="1"/>
  <c r="C247" i="1"/>
  <c r="D247" i="1" s="1"/>
  <c r="B247" i="1"/>
  <c r="E246" i="1"/>
  <c r="A246" i="1" s="1"/>
  <c r="C246" i="1"/>
  <c r="D246" i="1" s="1"/>
  <c r="B246" i="1"/>
  <c r="O245" i="1"/>
  <c r="E245" i="1"/>
  <c r="A245" i="1" s="1"/>
  <c r="C245" i="1"/>
  <c r="D245" i="1" s="1"/>
  <c r="B245" i="1"/>
  <c r="O244" i="1"/>
  <c r="E244" i="1"/>
  <c r="A244" i="1" s="1"/>
  <c r="C244" i="1"/>
  <c r="D244" i="1" s="1"/>
  <c r="B244" i="1"/>
  <c r="E243" i="1"/>
  <c r="A243" i="1" s="1"/>
  <c r="C243" i="1"/>
  <c r="D243" i="1" s="1"/>
  <c r="B243" i="1"/>
  <c r="O242" i="1"/>
  <c r="E242" i="1"/>
  <c r="A242" i="1" s="1"/>
  <c r="C242" i="1"/>
  <c r="D242" i="1" s="1"/>
  <c r="B242" i="1"/>
  <c r="E241" i="1"/>
  <c r="C241" i="1"/>
  <c r="D241" i="1" s="1"/>
  <c r="B241" i="1"/>
  <c r="A241" i="1"/>
  <c r="O240" i="1"/>
  <c r="E240" i="1"/>
  <c r="A240" i="1" s="1"/>
  <c r="C240" i="1"/>
  <c r="D240" i="1" s="1"/>
  <c r="B240" i="1"/>
  <c r="O239" i="1"/>
  <c r="E239" i="1"/>
  <c r="A239" i="1" s="1"/>
  <c r="C239" i="1"/>
  <c r="D239" i="1" s="1"/>
  <c r="B239" i="1"/>
  <c r="O238" i="1"/>
  <c r="E238" i="1"/>
  <c r="A238" i="1" s="1"/>
  <c r="C238" i="1"/>
  <c r="D238" i="1" s="1"/>
  <c r="B238" i="1"/>
  <c r="O237" i="1"/>
  <c r="E237" i="1"/>
  <c r="A237" i="1" s="1"/>
  <c r="C237" i="1"/>
  <c r="D237" i="1" s="1"/>
  <c r="B237" i="1"/>
  <c r="E236" i="1"/>
  <c r="C236" i="1"/>
  <c r="D236" i="1" s="1"/>
  <c r="B236" i="1"/>
  <c r="A236" i="1"/>
  <c r="O235" i="1"/>
  <c r="E235" i="1"/>
  <c r="A235" i="1" s="1"/>
  <c r="C235" i="1"/>
  <c r="D235" i="1" s="1"/>
  <c r="B235" i="1"/>
  <c r="E234" i="1"/>
  <c r="A234" i="1" s="1"/>
  <c r="C234" i="1"/>
  <c r="D234" i="1" s="1"/>
  <c r="B234" i="1"/>
  <c r="O233" i="1"/>
  <c r="E233" i="1"/>
  <c r="A233" i="1" s="1"/>
  <c r="C233" i="1"/>
  <c r="D233" i="1" s="1"/>
  <c r="B233" i="1"/>
  <c r="E232" i="1"/>
  <c r="A232" i="1" s="1"/>
  <c r="C232" i="1"/>
  <c r="D232" i="1" s="1"/>
  <c r="B232" i="1"/>
  <c r="O231" i="1"/>
  <c r="E231" i="1"/>
  <c r="A231" i="1" s="1"/>
  <c r="C231" i="1"/>
  <c r="D231" i="1" s="1"/>
  <c r="B231" i="1"/>
  <c r="E230" i="1"/>
  <c r="A230" i="1" s="1"/>
  <c r="C230" i="1"/>
  <c r="D230" i="1" s="1"/>
  <c r="B230" i="1"/>
  <c r="O229" i="1"/>
  <c r="E229" i="1"/>
  <c r="A229" i="1" s="1"/>
  <c r="C229" i="1"/>
  <c r="D229" i="1" s="1"/>
  <c r="B229" i="1"/>
  <c r="E228" i="1"/>
  <c r="A228" i="1" s="1"/>
  <c r="C228" i="1"/>
  <c r="D228" i="1" s="1"/>
  <c r="B228" i="1"/>
  <c r="E227" i="1"/>
  <c r="A227" i="1" s="1"/>
  <c r="C227" i="1"/>
  <c r="D227" i="1" s="1"/>
  <c r="B227" i="1"/>
  <c r="O226" i="1"/>
  <c r="E226" i="1"/>
  <c r="C226" i="1"/>
  <c r="D226" i="1" s="1"/>
  <c r="B226" i="1"/>
  <c r="A226" i="1"/>
  <c r="E225" i="1"/>
  <c r="A225" i="1" s="1"/>
  <c r="C225" i="1"/>
  <c r="D225" i="1" s="1"/>
  <c r="B225" i="1"/>
  <c r="E224" i="1"/>
  <c r="C224" i="1"/>
  <c r="D224" i="1" s="1"/>
  <c r="B224" i="1"/>
  <c r="A224" i="1"/>
  <c r="E223" i="1"/>
  <c r="A223" i="1" s="1"/>
  <c r="C223" i="1"/>
  <c r="D223" i="1" s="1"/>
  <c r="B223" i="1"/>
  <c r="O222" i="1"/>
  <c r="E222" i="1"/>
  <c r="C222" i="1"/>
  <c r="D222" i="1" s="1"/>
  <c r="B222" i="1"/>
  <c r="A222" i="1"/>
  <c r="E221" i="1"/>
  <c r="A221" i="1" s="1"/>
  <c r="C221" i="1"/>
  <c r="D221" i="1" s="1"/>
  <c r="B221" i="1"/>
  <c r="O220" i="1"/>
  <c r="E220" i="1"/>
  <c r="C220" i="1"/>
  <c r="D220" i="1" s="1"/>
  <c r="B220" i="1"/>
  <c r="A220" i="1"/>
  <c r="O219" i="1"/>
  <c r="E219" i="1"/>
  <c r="C219" i="1"/>
  <c r="D219" i="1" s="1"/>
  <c r="B219" i="1"/>
  <c r="A219" i="1"/>
  <c r="O218" i="1"/>
  <c r="E218" i="1"/>
  <c r="C218" i="1"/>
  <c r="D218" i="1" s="1"/>
  <c r="B218" i="1"/>
  <c r="A218" i="1"/>
  <c r="E217" i="1"/>
  <c r="A217" i="1" s="1"/>
  <c r="C217" i="1"/>
  <c r="D217" i="1" s="1"/>
  <c r="B217" i="1"/>
  <c r="O216" i="1"/>
  <c r="E216" i="1"/>
  <c r="C216" i="1"/>
  <c r="D216" i="1" s="1"/>
  <c r="B216" i="1"/>
  <c r="A216" i="1"/>
  <c r="E215" i="1"/>
  <c r="A215" i="1" s="1"/>
  <c r="C215" i="1"/>
  <c r="D215" i="1" s="1"/>
  <c r="B215" i="1"/>
  <c r="O214" i="1"/>
  <c r="E214" i="1"/>
  <c r="C214" i="1"/>
  <c r="D214" i="1" s="1"/>
  <c r="B214" i="1"/>
  <c r="A214" i="1"/>
  <c r="O213" i="1"/>
  <c r="E213" i="1"/>
  <c r="C213" i="1"/>
  <c r="D213" i="1" s="1"/>
  <c r="B213" i="1"/>
  <c r="A213" i="1"/>
  <c r="O212" i="1"/>
  <c r="E212" i="1"/>
  <c r="C212" i="1"/>
  <c r="D212" i="1" s="1"/>
  <c r="B212" i="1"/>
  <c r="A212" i="1"/>
  <c r="O211" i="1"/>
  <c r="E211" i="1"/>
  <c r="C211" i="1"/>
  <c r="D211" i="1" s="1"/>
  <c r="B211" i="1"/>
  <c r="A211" i="1"/>
  <c r="O210" i="1"/>
  <c r="E210" i="1"/>
  <c r="C210" i="1"/>
  <c r="D210" i="1" s="1"/>
  <c r="B210" i="1"/>
  <c r="A210" i="1"/>
  <c r="O209" i="1"/>
  <c r="E209" i="1"/>
  <c r="C209" i="1"/>
  <c r="D209" i="1" s="1"/>
  <c r="B209" i="1"/>
  <c r="A209" i="1"/>
  <c r="O208" i="1"/>
  <c r="E208" i="1"/>
  <c r="C208" i="1"/>
  <c r="D208" i="1" s="1"/>
  <c r="B208" i="1"/>
  <c r="A208" i="1"/>
  <c r="O207" i="1"/>
  <c r="E207" i="1"/>
  <c r="C207" i="1"/>
  <c r="D207" i="1" s="1"/>
  <c r="B207" i="1"/>
  <c r="A207" i="1"/>
  <c r="O206" i="1"/>
  <c r="E206" i="1"/>
  <c r="C206" i="1"/>
  <c r="D206" i="1" s="1"/>
  <c r="B206" i="1"/>
  <c r="A206" i="1"/>
  <c r="O205" i="1"/>
  <c r="E205" i="1"/>
  <c r="C205" i="1"/>
  <c r="D205" i="1" s="1"/>
  <c r="B205" i="1"/>
  <c r="A205" i="1"/>
  <c r="O204" i="1"/>
  <c r="E204" i="1"/>
  <c r="A204" i="1" s="1"/>
  <c r="C204" i="1"/>
  <c r="D204" i="1" s="1"/>
  <c r="B204" i="1"/>
  <c r="O203" i="1"/>
  <c r="E203" i="1"/>
  <c r="A203" i="1" s="1"/>
  <c r="C203" i="1"/>
  <c r="D203" i="1" s="1"/>
  <c r="B203" i="1"/>
  <c r="O202" i="1"/>
  <c r="E202" i="1"/>
  <c r="A202" i="1" s="1"/>
  <c r="C202" i="1"/>
  <c r="D202" i="1" s="1"/>
  <c r="B202" i="1"/>
  <c r="E201" i="1"/>
  <c r="A201" i="1" s="1"/>
  <c r="C201" i="1"/>
  <c r="D201" i="1" s="1"/>
  <c r="B201" i="1"/>
  <c r="O200" i="1"/>
  <c r="E200" i="1"/>
  <c r="A200" i="1" s="1"/>
  <c r="C200" i="1"/>
  <c r="D200" i="1" s="1"/>
  <c r="B200" i="1"/>
  <c r="O199" i="1"/>
  <c r="E199" i="1"/>
  <c r="A199" i="1" s="1"/>
  <c r="C199" i="1"/>
  <c r="D199" i="1" s="1"/>
  <c r="B199" i="1"/>
  <c r="O198" i="1"/>
  <c r="E198" i="1"/>
  <c r="A198" i="1" s="1"/>
  <c r="C198" i="1"/>
  <c r="D198" i="1" s="1"/>
  <c r="B198" i="1"/>
  <c r="E197" i="1"/>
  <c r="C197" i="1"/>
  <c r="D197" i="1" s="1"/>
  <c r="B197" i="1"/>
  <c r="A197" i="1"/>
  <c r="O196" i="1"/>
  <c r="E196" i="1"/>
  <c r="A196" i="1" s="1"/>
  <c r="C196" i="1"/>
  <c r="D196" i="1" s="1"/>
  <c r="B196" i="1"/>
  <c r="O195" i="1"/>
  <c r="E195" i="1"/>
  <c r="A195" i="1" s="1"/>
  <c r="C195" i="1"/>
  <c r="D195" i="1" s="1"/>
  <c r="B195" i="1"/>
  <c r="O194" i="1"/>
  <c r="E194" i="1"/>
  <c r="A194" i="1" s="1"/>
  <c r="C194" i="1"/>
  <c r="D194" i="1" s="1"/>
  <c r="B194" i="1"/>
  <c r="O193" i="1"/>
  <c r="E193" i="1"/>
  <c r="A193" i="1" s="1"/>
  <c r="C193" i="1"/>
  <c r="D193" i="1" s="1"/>
  <c r="B193" i="1"/>
  <c r="O192" i="1"/>
  <c r="E192" i="1"/>
  <c r="A192" i="1" s="1"/>
  <c r="C192" i="1"/>
  <c r="D192" i="1" s="1"/>
  <c r="B192" i="1"/>
  <c r="E191" i="1"/>
  <c r="A191" i="1" s="1"/>
  <c r="C191" i="1"/>
  <c r="D191" i="1" s="1"/>
  <c r="B191" i="1"/>
  <c r="E190" i="1"/>
  <c r="C190" i="1"/>
  <c r="D190" i="1" s="1"/>
  <c r="B190" i="1"/>
  <c r="A190" i="1"/>
  <c r="O189" i="1"/>
  <c r="E189" i="1"/>
  <c r="A189" i="1" s="1"/>
  <c r="C189" i="1"/>
  <c r="D189" i="1" s="1"/>
  <c r="B189" i="1"/>
  <c r="O188" i="1"/>
  <c r="E188" i="1"/>
  <c r="A188" i="1" s="1"/>
  <c r="C188" i="1"/>
  <c r="D188" i="1" s="1"/>
  <c r="B188" i="1"/>
  <c r="O187" i="1"/>
  <c r="E187" i="1"/>
  <c r="A187" i="1" s="1"/>
  <c r="C187" i="1"/>
  <c r="D187" i="1" s="1"/>
  <c r="B187" i="1"/>
  <c r="O186" i="1"/>
  <c r="E186" i="1"/>
  <c r="A186" i="1" s="1"/>
  <c r="C186" i="1"/>
  <c r="D186" i="1" s="1"/>
  <c r="B186" i="1"/>
  <c r="O185" i="1"/>
  <c r="E185" i="1"/>
  <c r="A185" i="1" s="1"/>
  <c r="C185" i="1"/>
  <c r="D185" i="1" s="1"/>
  <c r="B185" i="1"/>
  <c r="O184" i="1"/>
  <c r="E184" i="1"/>
  <c r="A184" i="1" s="1"/>
  <c r="C184" i="1"/>
  <c r="D184" i="1" s="1"/>
  <c r="B184" i="1"/>
  <c r="O183" i="1"/>
  <c r="E183" i="1"/>
  <c r="A183" i="1" s="1"/>
  <c r="C183" i="1"/>
  <c r="D183" i="1" s="1"/>
  <c r="B183" i="1"/>
  <c r="O182" i="1"/>
  <c r="E182" i="1"/>
  <c r="A182" i="1" s="1"/>
  <c r="C182" i="1"/>
  <c r="D182" i="1" s="1"/>
  <c r="B182" i="1"/>
  <c r="E181" i="1"/>
  <c r="A181" i="1" s="1"/>
  <c r="C181" i="1"/>
  <c r="D181" i="1" s="1"/>
  <c r="B181" i="1"/>
  <c r="E180" i="1"/>
  <c r="A180" i="1" s="1"/>
  <c r="C180" i="1"/>
  <c r="D180" i="1" s="1"/>
  <c r="B180" i="1"/>
  <c r="E179" i="1"/>
  <c r="A179" i="1" s="1"/>
  <c r="C179" i="1"/>
  <c r="D179" i="1" s="1"/>
  <c r="B179" i="1"/>
  <c r="E178" i="1"/>
  <c r="A178" i="1" s="1"/>
  <c r="C178" i="1"/>
  <c r="D178" i="1" s="1"/>
  <c r="B178" i="1"/>
  <c r="E177" i="1"/>
  <c r="A177" i="1" s="1"/>
  <c r="C177" i="1"/>
  <c r="D177" i="1" s="1"/>
  <c r="B177" i="1"/>
  <c r="O176" i="1"/>
  <c r="E176" i="1"/>
  <c r="A176" i="1" s="1"/>
  <c r="C176" i="1"/>
  <c r="D176" i="1" s="1"/>
  <c r="B176" i="1"/>
  <c r="O175" i="1"/>
  <c r="E175" i="1"/>
  <c r="A175" i="1" s="1"/>
  <c r="C175" i="1"/>
  <c r="D175" i="1" s="1"/>
  <c r="B175" i="1"/>
  <c r="E174" i="1"/>
  <c r="A174" i="1" s="1"/>
  <c r="C174" i="1"/>
  <c r="D174" i="1" s="1"/>
  <c r="B174" i="1"/>
  <c r="E173" i="1"/>
  <c r="A173" i="1" s="1"/>
  <c r="C173" i="1"/>
  <c r="D173" i="1" s="1"/>
  <c r="B173" i="1"/>
  <c r="O172" i="1"/>
  <c r="E172" i="1"/>
  <c r="A172" i="1" s="1"/>
  <c r="C172" i="1"/>
  <c r="D172" i="1" s="1"/>
  <c r="B172" i="1"/>
  <c r="E171" i="1"/>
  <c r="A171" i="1" s="1"/>
  <c r="C171" i="1"/>
  <c r="D171" i="1" s="1"/>
  <c r="B171" i="1"/>
  <c r="E170" i="1"/>
  <c r="A170" i="1" s="1"/>
  <c r="C170" i="1"/>
  <c r="D170" i="1" s="1"/>
  <c r="B170" i="1"/>
  <c r="E169" i="1"/>
  <c r="A169" i="1" s="1"/>
  <c r="C169" i="1"/>
  <c r="D169" i="1" s="1"/>
  <c r="B169" i="1"/>
  <c r="E168" i="1"/>
  <c r="A168" i="1" s="1"/>
  <c r="C168" i="1"/>
  <c r="D168" i="1" s="1"/>
  <c r="B168" i="1"/>
  <c r="E167" i="1"/>
  <c r="A167" i="1" s="1"/>
  <c r="C167" i="1"/>
  <c r="D167" i="1" s="1"/>
  <c r="B167" i="1"/>
  <c r="E166" i="1"/>
  <c r="A166" i="1" s="1"/>
  <c r="C166" i="1"/>
  <c r="D166" i="1" s="1"/>
  <c r="B166" i="1"/>
  <c r="O165" i="1"/>
  <c r="E165" i="1"/>
  <c r="A165" i="1" s="1"/>
  <c r="C165" i="1"/>
  <c r="D165" i="1" s="1"/>
  <c r="B165" i="1"/>
  <c r="E164" i="1"/>
  <c r="A164" i="1" s="1"/>
  <c r="C164" i="1"/>
  <c r="D164" i="1" s="1"/>
  <c r="B164" i="1"/>
  <c r="O163" i="1"/>
  <c r="E163" i="1"/>
  <c r="A163" i="1" s="1"/>
  <c r="C163" i="1"/>
  <c r="D163" i="1" s="1"/>
  <c r="B163" i="1"/>
  <c r="O162" i="1"/>
  <c r="E162" i="1"/>
  <c r="A162" i="1" s="1"/>
  <c r="C162" i="1"/>
  <c r="D162" i="1" s="1"/>
  <c r="B162" i="1"/>
  <c r="E161" i="1"/>
  <c r="A161" i="1" s="1"/>
  <c r="C161" i="1"/>
  <c r="D161" i="1" s="1"/>
  <c r="B161" i="1"/>
  <c r="O160" i="1"/>
  <c r="E160" i="1"/>
  <c r="A160" i="1" s="1"/>
  <c r="C160" i="1"/>
  <c r="D160" i="1" s="1"/>
  <c r="B160" i="1"/>
  <c r="O159" i="1"/>
  <c r="E159" i="1"/>
  <c r="A159" i="1" s="1"/>
  <c r="C159" i="1"/>
  <c r="D159" i="1" s="1"/>
  <c r="B159" i="1"/>
  <c r="E158" i="1"/>
  <c r="A158" i="1" s="1"/>
  <c r="C158" i="1"/>
  <c r="D158" i="1" s="1"/>
  <c r="B158" i="1"/>
  <c r="O157" i="1"/>
  <c r="E157" i="1"/>
  <c r="A157" i="1" s="1"/>
  <c r="C157" i="1"/>
  <c r="D157" i="1" s="1"/>
  <c r="B157" i="1"/>
  <c r="E156" i="1"/>
  <c r="A156" i="1" s="1"/>
  <c r="C156" i="1"/>
  <c r="D156" i="1" s="1"/>
  <c r="B156" i="1"/>
  <c r="O155" i="1"/>
  <c r="E155" i="1"/>
  <c r="A155" i="1" s="1"/>
  <c r="C155" i="1"/>
  <c r="D155" i="1" s="1"/>
  <c r="B155" i="1"/>
  <c r="E154" i="1"/>
  <c r="A154" i="1" s="1"/>
  <c r="C154" i="1"/>
  <c r="D154" i="1" s="1"/>
  <c r="B154" i="1"/>
  <c r="E153" i="1"/>
  <c r="A153" i="1" s="1"/>
  <c r="C153" i="1"/>
  <c r="D153" i="1" s="1"/>
  <c r="B153" i="1"/>
  <c r="O152" i="1"/>
  <c r="E152" i="1"/>
  <c r="A152" i="1" s="1"/>
  <c r="C152" i="1"/>
  <c r="D152" i="1" s="1"/>
  <c r="B152" i="1"/>
  <c r="E151" i="1"/>
  <c r="A151" i="1" s="1"/>
  <c r="C151" i="1"/>
  <c r="D151" i="1" s="1"/>
  <c r="B151" i="1"/>
  <c r="O150" i="1"/>
  <c r="E150" i="1"/>
  <c r="A150" i="1" s="1"/>
  <c r="C150" i="1"/>
  <c r="D150" i="1" s="1"/>
  <c r="B150" i="1"/>
  <c r="E149" i="1"/>
  <c r="C149" i="1"/>
  <c r="D149" i="1" s="1"/>
  <c r="B149" i="1"/>
  <c r="A149" i="1"/>
  <c r="E148" i="1"/>
  <c r="C148" i="1"/>
  <c r="D148" i="1" s="1"/>
  <c r="B148" i="1"/>
  <c r="A148" i="1"/>
  <c r="E147" i="1"/>
  <c r="C147" i="1"/>
  <c r="D147" i="1" s="1"/>
  <c r="B147" i="1"/>
  <c r="A147" i="1"/>
  <c r="E146" i="1"/>
  <c r="C146" i="1"/>
  <c r="D146" i="1" s="1"/>
  <c r="B146" i="1"/>
  <c r="A146" i="1"/>
  <c r="E145" i="1"/>
  <c r="C145" i="1"/>
  <c r="D145" i="1" s="1"/>
  <c r="B145" i="1"/>
  <c r="A145" i="1"/>
  <c r="E144" i="1"/>
  <c r="C144" i="1"/>
  <c r="D144" i="1" s="1"/>
  <c r="B144" i="1"/>
  <c r="A144" i="1"/>
  <c r="O143" i="1"/>
  <c r="E143" i="1"/>
  <c r="A143" i="1" s="1"/>
  <c r="C143" i="1"/>
  <c r="D143" i="1" s="1"/>
  <c r="B143" i="1"/>
  <c r="O142" i="1"/>
  <c r="E142" i="1"/>
  <c r="A142" i="1" s="1"/>
  <c r="C142" i="1"/>
  <c r="D142" i="1" s="1"/>
  <c r="B142" i="1"/>
  <c r="O141" i="1"/>
  <c r="E141" i="1"/>
  <c r="A141" i="1" s="1"/>
  <c r="C141" i="1"/>
  <c r="D141" i="1" s="1"/>
  <c r="B141" i="1"/>
  <c r="O140" i="1"/>
  <c r="E140" i="1"/>
  <c r="A140" i="1" s="1"/>
  <c r="C140" i="1"/>
  <c r="D140" i="1" s="1"/>
  <c r="B140" i="1"/>
  <c r="O139" i="1"/>
  <c r="E139" i="1"/>
  <c r="A139" i="1" s="1"/>
  <c r="C139" i="1"/>
  <c r="D139" i="1" s="1"/>
  <c r="B139" i="1"/>
  <c r="O138" i="1"/>
  <c r="E138" i="1"/>
  <c r="A138" i="1" s="1"/>
  <c r="C138" i="1"/>
  <c r="D138" i="1" s="1"/>
  <c r="B138" i="1"/>
  <c r="E137" i="1"/>
  <c r="A137" i="1" s="1"/>
  <c r="C137" i="1"/>
  <c r="D137" i="1" s="1"/>
  <c r="B137" i="1"/>
  <c r="O136" i="1"/>
  <c r="E136" i="1"/>
  <c r="A136" i="1" s="1"/>
  <c r="C136" i="1"/>
  <c r="D136" i="1" s="1"/>
  <c r="B136" i="1"/>
  <c r="O135" i="1"/>
  <c r="E135" i="1"/>
  <c r="A135" i="1" s="1"/>
  <c r="C135" i="1"/>
  <c r="D135" i="1" s="1"/>
  <c r="B135" i="1"/>
  <c r="O134" i="1"/>
  <c r="E134" i="1"/>
  <c r="A134" i="1" s="1"/>
  <c r="C134" i="1"/>
  <c r="D134" i="1" s="1"/>
  <c r="B134" i="1"/>
  <c r="O133" i="1"/>
  <c r="E133" i="1"/>
  <c r="A133" i="1" s="1"/>
  <c r="C133" i="1"/>
  <c r="D133" i="1" s="1"/>
  <c r="B133" i="1"/>
  <c r="O132" i="1"/>
  <c r="E132" i="1"/>
  <c r="A132" i="1" s="1"/>
  <c r="C132" i="1"/>
  <c r="D132" i="1" s="1"/>
  <c r="B132" i="1"/>
  <c r="E131" i="1"/>
  <c r="A131" i="1" s="1"/>
  <c r="C131" i="1"/>
  <c r="D131" i="1" s="1"/>
  <c r="B131" i="1"/>
  <c r="E130" i="1"/>
  <c r="A130" i="1" s="1"/>
  <c r="C130" i="1"/>
  <c r="D130" i="1" s="1"/>
  <c r="B130" i="1"/>
  <c r="O129" i="1"/>
  <c r="E129" i="1"/>
  <c r="A129" i="1" s="1"/>
  <c r="C129" i="1"/>
  <c r="D129" i="1" s="1"/>
  <c r="B129" i="1"/>
  <c r="O128" i="1"/>
  <c r="E128" i="1"/>
  <c r="C128" i="1"/>
  <c r="D128" i="1" s="1"/>
  <c r="B128" i="1"/>
  <c r="A128" i="1"/>
  <c r="O127" i="1"/>
  <c r="E127" i="1"/>
  <c r="C127" i="1"/>
  <c r="D127" i="1" s="1"/>
  <c r="B127" i="1"/>
  <c r="A127" i="1"/>
  <c r="O126" i="1"/>
  <c r="E126" i="1"/>
  <c r="C126" i="1"/>
  <c r="D126" i="1" s="1"/>
  <c r="B126" i="1"/>
  <c r="A126" i="1"/>
  <c r="O125" i="1"/>
  <c r="E125" i="1"/>
  <c r="C125" i="1"/>
  <c r="D125" i="1" s="1"/>
  <c r="B125" i="1"/>
  <c r="A125" i="1"/>
  <c r="O124" i="1"/>
  <c r="E124" i="1"/>
  <c r="C124" i="1"/>
  <c r="D124" i="1" s="1"/>
  <c r="B124" i="1"/>
  <c r="A124" i="1"/>
  <c r="O123" i="1"/>
  <c r="E123" i="1"/>
  <c r="C123" i="1"/>
  <c r="D123" i="1" s="1"/>
  <c r="B123" i="1"/>
  <c r="A123" i="1"/>
  <c r="O122" i="1"/>
  <c r="E122" i="1"/>
  <c r="C122" i="1"/>
  <c r="D122" i="1" s="1"/>
  <c r="B122" i="1"/>
  <c r="A122" i="1"/>
  <c r="O121" i="1"/>
  <c r="E121" i="1"/>
  <c r="C121" i="1"/>
  <c r="D121" i="1" s="1"/>
  <c r="B121" i="1"/>
  <c r="A121" i="1"/>
  <c r="O120" i="1"/>
  <c r="E120" i="1"/>
  <c r="C120" i="1"/>
  <c r="D120" i="1" s="1"/>
  <c r="B120" i="1"/>
  <c r="A120" i="1"/>
  <c r="O119" i="1"/>
  <c r="E119" i="1"/>
  <c r="C119" i="1"/>
  <c r="D119" i="1" s="1"/>
  <c r="B119" i="1"/>
  <c r="A119" i="1"/>
  <c r="O118" i="1"/>
  <c r="E118" i="1"/>
  <c r="C118" i="1"/>
  <c r="D118" i="1" s="1"/>
  <c r="B118" i="1"/>
  <c r="A118" i="1"/>
  <c r="O117" i="1"/>
  <c r="E117" i="1"/>
  <c r="C117" i="1"/>
  <c r="D117" i="1" s="1"/>
  <c r="B117" i="1"/>
  <c r="A117" i="1"/>
  <c r="O116" i="1"/>
  <c r="E116" i="1"/>
  <c r="C116" i="1"/>
  <c r="D116" i="1" s="1"/>
  <c r="B116" i="1"/>
  <c r="A116" i="1"/>
  <c r="O115" i="1"/>
  <c r="E115" i="1"/>
  <c r="C115" i="1"/>
  <c r="D115" i="1" s="1"/>
  <c r="B115" i="1"/>
  <c r="A115" i="1"/>
  <c r="O114" i="1"/>
  <c r="E114" i="1"/>
  <c r="C114" i="1"/>
  <c r="D114" i="1" s="1"/>
  <c r="B114" i="1"/>
  <c r="A114" i="1"/>
  <c r="O113" i="1"/>
  <c r="E113" i="1"/>
  <c r="C113" i="1"/>
  <c r="D113" i="1" s="1"/>
  <c r="B113" i="1"/>
  <c r="A113" i="1"/>
  <c r="O112" i="1"/>
  <c r="E112" i="1"/>
  <c r="C112" i="1"/>
  <c r="D112" i="1" s="1"/>
  <c r="B112" i="1"/>
  <c r="A112" i="1"/>
  <c r="O111" i="1"/>
  <c r="E111" i="1"/>
  <c r="C111" i="1"/>
  <c r="D111" i="1" s="1"/>
  <c r="B111" i="1"/>
  <c r="A111" i="1"/>
  <c r="O110" i="1"/>
  <c r="E110" i="1"/>
  <c r="C110" i="1"/>
  <c r="D110" i="1" s="1"/>
  <c r="B110" i="1"/>
  <c r="A110" i="1"/>
  <c r="O109" i="1"/>
  <c r="E109" i="1"/>
  <c r="C109" i="1"/>
  <c r="D109" i="1" s="1"/>
  <c r="B109" i="1"/>
  <c r="A109" i="1"/>
  <c r="O108" i="1"/>
  <c r="E108" i="1"/>
  <c r="C108" i="1"/>
  <c r="D108" i="1" s="1"/>
  <c r="B108" i="1"/>
  <c r="A108" i="1"/>
  <c r="O107" i="1"/>
  <c r="E107" i="1"/>
  <c r="C107" i="1"/>
  <c r="D107" i="1" s="1"/>
  <c r="B107" i="1"/>
  <c r="A107" i="1"/>
  <c r="O106" i="1"/>
  <c r="E106" i="1"/>
  <c r="A106" i="1" s="1"/>
  <c r="C106" i="1"/>
  <c r="D106" i="1" s="1"/>
  <c r="B106" i="1"/>
  <c r="O105" i="1"/>
  <c r="E105" i="1"/>
  <c r="C105" i="1"/>
  <c r="D105" i="1" s="1"/>
  <c r="B105" i="1"/>
  <c r="A105" i="1"/>
  <c r="O104" i="1"/>
  <c r="E104" i="1"/>
  <c r="A104" i="1" s="1"/>
  <c r="C104" i="1"/>
  <c r="D104" i="1" s="1"/>
  <c r="B104" i="1"/>
  <c r="O103" i="1"/>
  <c r="E103" i="1"/>
  <c r="A103" i="1" s="1"/>
  <c r="C103" i="1"/>
  <c r="D103" i="1" s="1"/>
  <c r="B103" i="1"/>
  <c r="O102" i="1"/>
  <c r="E102" i="1"/>
  <c r="A102" i="1" s="1"/>
  <c r="C102" i="1"/>
  <c r="D102" i="1" s="1"/>
  <c r="B102" i="1"/>
  <c r="O101" i="1"/>
  <c r="E101" i="1"/>
  <c r="A101" i="1" s="1"/>
  <c r="C101" i="1"/>
  <c r="D101" i="1" s="1"/>
  <c r="B101" i="1"/>
  <c r="O100" i="1"/>
  <c r="E100" i="1"/>
  <c r="C100" i="1"/>
  <c r="D100" i="1" s="1"/>
  <c r="B100" i="1"/>
  <c r="A100" i="1"/>
  <c r="O99" i="1"/>
  <c r="E99" i="1"/>
  <c r="C99" i="1"/>
  <c r="D99" i="1" s="1"/>
  <c r="B99" i="1"/>
  <c r="A99" i="1"/>
  <c r="O98" i="1"/>
  <c r="E98" i="1"/>
  <c r="A98" i="1" s="1"/>
  <c r="C98" i="1"/>
  <c r="D98" i="1" s="1"/>
  <c r="B98" i="1"/>
  <c r="O97" i="1"/>
  <c r="E97" i="1"/>
  <c r="A97" i="1" s="1"/>
  <c r="C97" i="1"/>
  <c r="D97" i="1" s="1"/>
  <c r="B97" i="1"/>
  <c r="O96" i="1"/>
  <c r="E96" i="1"/>
  <c r="A96" i="1" s="1"/>
  <c r="C96" i="1"/>
  <c r="D96" i="1" s="1"/>
  <c r="B96" i="1"/>
  <c r="E95" i="1"/>
  <c r="A95" i="1" s="1"/>
  <c r="C95" i="1"/>
  <c r="D95" i="1" s="1"/>
  <c r="B95" i="1"/>
  <c r="O94" i="1"/>
  <c r="E94" i="1"/>
  <c r="A94" i="1" s="1"/>
  <c r="C94" i="1"/>
  <c r="D94" i="1" s="1"/>
  <c r="B94" i="1"/>
  <c r="O93" i="1"/>
  <c r="E93" i="1"/>
  <c r="A93" i="1" s="1"/>
  <c r="C93" i="1"/>
  <c r="D93" i="1" s="1"/>
  <c r="B93" i="1"/>
  <c r="O92" i="1"/>
  <c r="E92" i="1"/>
  <c r="A92" i="1" s="1"/>
  <c r="C92" i="1"/>
  <c r="D92" i="1" s="1"/>
  <c r="B92" i="1"/>
  <c r="E91" i="1"/>
  <c r="A91" i="1" s="1"/>
  <c r="C91" i="1"/>
  <c r="D91" i="1" s="1"/>
  <c r="B91" i="1"/>
  <c r="O90" i="1"/>
  <c r="E90" i="1"/>
  <c r="A90" i="1" s="1"/>
  <c r="C90" i="1"/>
  <c r="D90" i="1" s="1"/>
  <c r="B90" i="1"/>
  <c r="E89" i="1"/>
  <c r="C89" i="1"/>
  <c r="D89" i="1" s="1"/>
  <c r="B89" i="1"/>
  <c r="A89" i="1"/>
  <c r="O88" i="1"/>
  <c r="E88" i="1"/>
  <c r="C88" i="1"/>
  <c r="D88" i="1" s="1"/>
  <c r="B88" i="1"/>
  <c r="A88" i="1"/>
  <c r="O87" i="1"/>
  <c r="E87" i="1"/>
  <c r="A87" i="1" s="1"/>
  <c r="C87" i="1"/>
  <c r="D87" i="1" s="1"/>
  <c r="B87" i="1"/>
  <c r="O86" i="1"/>
  <c r="E86" i="1"/>
  <c r="A86" i="1" s="1"/>
  <c r="C86" i="1"/>
  <c r="D86" i="1" s="1"/>
  <c r="B86" i="1"/>
  <c r="O85" i="1"/>
  <c r="E85" i="1"/>
  <c r="C85" i="1"/>
  <c r="D85" i="1" s="1"/>
  <c r="B85" i="1"/>
  <c r="A85" i="1"/>
  <c r="E84" i="1"/>
  <c r="A84" i="1" s="1"/>
  <c r="C84" i="1"/>
  <c r="D84" i="1" s="1"/>
  <c r="B84" i="1"/>
  <c r="O83" i="1"/>
  <c r="E83" i="1"/>
  <c r="A83" i="1" s="1"/>
  <c r="C83" i="1"/>
  <c r="D83" i="1" s="1"/>
  <c r="B83" i="1"/>
  <c r="O82" i="1"/>
  <c r="E82" i="1"/>
  <c r="A82" i="1" s="1"/>
  <c r="C82" i="1"/>
  <c r="D82" i="1" s="1"/>
  <c r="B82" i="1"/>
  <c r="O81" i="1"/>
  <c r="E81" i="1"/>
  <c r="A81" i="1" s="1"/>
  <c r="C81" i="1"/>
  <c r="D81" i="1" s="1"/>
  <c r="B81" i="1"/>
  <c r="O80" i="1"/>
  <c r="E80" i="1"/>
  <c r="C80" i="1"/>
  <c r="D80" i="1" s="1"/>
  <c r="B80" i="1"/>
  <c r="A80" i="1"/>
  <c r="O79" i="1"/>
  <c r="E79" i="1"/>
  <c r="C79" i="1"/>
  <c r="D79" i="1" s="1"/>
  <c r="B79" i="1"/>
  <c r="A79" i="1"/>
  <c r="O78" i="1"/>
  <c r="E78" i="1"/>
  <c r="A78" i="1" s="1"/>
  <c r="C78" i="1"/>
  <c r="D78" i="1" s="1"/>
  <c r="B78" i="1"/>
  <c r="O77" i="1"/>
  <c r="E77" i="1"/>
  <c r="A77" i="1" s="1"/>
  <c r="C77" i="1"/>
  <c r="D77" i="1" s="1"/>
  <c r="B77" i="1"/>
  <c r="E76" i="1"/>
  <c r="A76" i="1" s="1"/>
  <c r="C76" i="1"/>
  <c r="D76" i="1" s="1"/>
  <c r="B76" i="1"/>
  <c r="O75" i="1"/>
  <c r="E75" i="1"/>
  <c r="A75" i="1" s="1"/>
  <c r="C75" i="1"/>
  <c r="D75" i="1" s="1"/>
  <c r="B75" i="1"/>
  <c r="O74" i="1"/>
  <c r="E74" i="1"/>
  <c r="C74" i="1"/>
  <c r="D74" i="1" s="1"/>
  <c r="B74" i="1"/>
  <c r="A74" i="1"/>
  <c r="E73" i="1"/>
  <c r="A73" i="1" s="1"/>
  <c r="C73" i="1"/>
  <c r="D73" i="1" s="1"/>
  <c r="B73" i="1"/>
  <c r="E72" i="1"/>
  <c r="A72" i="1" s="1"/>
  <c r="C72" i="1"/>
  <c r="D72" i="1" s="1"/>
  <c r="B72" i="1"/>
  <c r="E71" i="1"/>
  <c r="A71" i="1" s="1"/>
  <c r="C71" i="1"/>
  <c r="D71" i="1" s="1"/>
  <c r="B71" i="1"/>
  <c r="E70" i="1"/>
  <c r="A70" i="1" s="1"/>
  <c r="C70" i="1"/>
  <c r="D70" i="1" s="1"/>
  <c r="B70" i="1"/>
  <c r="E69" i="1"/>
  <c r="A69" i="1" s="1"/>
  <c r="C69" i="1"/>
  <c r="D69" i="1" s="1"/>
  <c r="B69" i="1"/>
  <c r="O68" i="1"/>
  <c r="E68" i="1"/>
  <c r="A68" i="1" s="1"/>
  <c r="C68" i="1"/>
  <c r="D68" i="1" s="1"/>
  <c r="B68" i="1"/>
  <c r="E67" i="1"/>
  <c r="A67" i="1" s="1"/>
  <c r="C67" i="1"/>
  <c r="D67" i="1" s="1"/>
  <c r="B67" i="1"/>
  <c r="O66" i="1"/>
  <c r="E66" i="1"/>
  <c r="C66" i="1"/>
  <c r="D66" i="1" s="1"/>
  <c r="B66" i="1"/>
  <c r="A66" i="1"/>
  <c r="E65" i="1"/>
  <c r="A65" i="1" s="1"/>
  <c r="C65" i="1"/>
  <c r="D65" i="1" s="1"/>
  <c r="B65" i="1"/>
  <c r="O64" i="1"/>
  <c r="E64" i="1"/>
  <c r="A64" i="1" s="1"/>
  <c r="C64" i="1"/>
  <c r="D64" i="1" s="1"/>
  <c r="B64" i="1"/>
  <c r="O63" i="1"/>
  <c r="E63" i="1"/>
  <c r="A63" i="1" s="1"/>
  <c r="C63" i="1"/>
  <c r="D63" i="1" s="1"/>
  <c r="B63" i="1"/>
  <c r="E62" i="1"/>
  <c r="A62" i="1" s="1"/>
  <c r="C62" i="1"/>
  <c r="D62" i="1" s="1"/>
  <c r="B62" i="1"/>
  <c r="E61" i="1"/>
  <c r="A61" i="1" s="1"/>
  <c r="C61" i="1"/>
  <c r="D61" i="1" s="1"/>
  <c r="B61" i="1"/>
  <c r="O60" i="1"/>
  <c r="E60" i="1"/>
  <c r="A60" i="1" s="1"/>
  <c r="C60" i="1"/>
  <c r="D60" i="1" s="1"/>
  <c r="B60" i="1"/>
  <c r="O59" i="1"/>
  <c r="E59" i="1"/>
  <c r="A59" i="1" s="1"/>
  <c r="C59" i="1"/>
  <c r="D59" i="1" s="1"/>
  <c r="B59" i="1"/>
  <c r="O58" i="1"/>
  <c r="E58" i="1"/>
  <c r="A58" i="1" s="1"/>
  <c r="C58" i="1"/>
  <c r="D58" i="1" s="1"/>
  <c r="B58" i="1"/>
  <c r="O57" i="1"/>
  <c r="E57" i="1"/>
  <c r="A57" i="1" s="1"/>
  <c r="C57" i="1"/>
  <c r="D57" i="1" s="1"/>
  <c r="B57" i="1"/>
  <c r="O56" i="1"/>
  <c r="E56" i="1"/>
  <c r="C56" i="1"/>
  <c r="D56" i="1" s="1"/>
  <c r="B56" i="1"/>
  <c r="A56" i="1"/>
  <c r="O55" i="1"/>
  <c r="E55" i="1"/>
  <c r="C55" i="1"/>
  <c r="D55" i="1" s="1"/>
  <c r="B55" i="1"/>
  <c r="A55" i="1"/>
  <c r="O54" i="1"/>
  <c r="E54" i="1"/>
  <c r="C54" i="1"/>
  <c r="D54" i="1" s="1"/>
  <c r="B54" i="1"/>
  <c r="A54" i="1"/>
  <c r="O53" i="1"/>
  <c r="E53" i="1"/>
  <c r="A53" i="1" s="1"/>
  <c r="C53" i="1"/>
  <c r="D53" i="1" s="1"/>
  <c r="B53" i="1"/>
  <c r="O52" i="1"/>
  <c r="E52" i="1"/>
  <c r="C52" i="1"/>
  <c r="D52" i="1" s="1"/>
  <c r="B52" i="1"/>
  <c r="A52" i="1"/>
  <c r="O51" i="1"/>
  <c r="E51" i="1"/>
  <c r="A51" i="1" s="1"/>
  <c r="C51" i="1"/>
  <c r="D51" i="1" s="1"/>
  <c r="B51" i="1"/>
  <c r="E50" i="1"/>
  <c r="A50" i="1" s="1"/>
  <c r="C50" i="1"/>
  <c r="D50" i="1" s="1"/>
  <c r="B50" i="1"/>
  <c r="E49" i="1"/>
  <c r="A49" i="1" s="1"/>
  <c r="C49" i="1"/>
  <c r="D49" i="1" s="1"/>
  <c r="B49" i="1"/>
  <c r="E48" i="1"/>
  <c r="A48" i="1" s="1"/>
  <c r="C48" i="1"/>
  <c r="D48" i="1" s="1"/>
  <c r="B48" i="1"/>
  <c r="O47" i="1"/>
  <c r="E47" i="1"/>
  <c r="A47" i="1" s="1"/>
  <c r="C47" i="1"/>
  <c r="D47" i="1" s="1"/>
  <c r="B47" i="1"/>
  <c r="E46" i="1"/>
  <c r="A46" i="1" s="1"/>
  <c r="C46" i="1"/>
  <c r="D46" i="1" s="1"/>
  <c r="B46" i="1"/>
  <c r="O45" i="1"/>
  <c r="E45" i="1"/>
  <c r="A45" i="1" s="1"/>
  <c r="C45" i="1"/>
  <c r="D45" i="1" s="1"/>
  <c r="B45" i="1"/>
  <c r="O44" i="1"/>
  <c r="E44" i="1"/>
  <c r="A44" i="1" s="1"/>
  <c r="C44" i="1"/>
  <c r="D44" i="1" s="1"/>
  <c r="B44" i="1"/>
  <c r="O43" i="1"/>
  <c r="E43" i="1"/>
  <c r="A43" i="1" s="1"/>
  <c r="C43" i="1"/>
  <c r="D43" i="1" s="1"/>
  <c r="B43" i="1"/>
  <c r="E42" i="1"/>
  <c r="A42" i="1" s="1"/>
  <c r="C42" i="1"/>
  <c r="D42" i="1" s="1"/>
  <c r="B42" i="1"/>
  <c r="E41" i="1"/>
  <c r="A41" i="1" s="1"/>
  <c r="C41" i="1"/>
  <c r="D41" i="1" s="1"/>
  <c r="B41" i="1"/>
  <c r="O40" i="1"/>
  <c r="E40" i="1"/>
  <c r="A40" i="1" s="1"/>
  <c r="C40" i="1"/>
  <c r="D40" i="1" s="1"/>
  <c r="B40" i="1"/>
  <c r="O39" i="1"/>
  <c r="E39" i="1"/>
  <c r="C39" i="1"/>
  <c r="D39" i="1" s="1"/>
  <c r="B39" i="1"/>
  <c r="A39" i="1"/>
  <c r="O38" i="1"/>
  <c r="E38" i="1"/>
  <c r="C38" i="1"/>
  <c r="D38" i="1" s="1"/>
  <c r="B38" i="1"/>
  <c r="A38" i="1"/>
  <c r="O37" i="1"/>
  <c r="E37" i="1"/>
  <c r="A37" i="1" s="1"/>
  <c r="C37" i="1"/>
  <c r="D37" i="1" s="1"/>
  <c r="B37" i="1"/>
  <c r="O36" i="1"/>
  <c r="E36" i="1"/>
  <c r="A36" i="1" s="1"/>
  <c r="C36" i="1"/>
  <c r="D36" i="1" s="1"/>
  <c r="B36" i="1"/>
  <c r="O35" i="1"/>
  <c r="E35" i="1"/>
  <c r="A35" i="1" s="1"/>
  <c r="C35" i="1"/>
  <c r="D35" i="1" s="1"/>
  <c r="B35" i="1"/>
  <c r="O34" i="1"/>
  <c r="E34" i="1"/>
  <c r="A34" i="1" s="1"/>
  <c r="C34" i="1"/>
  <c r="D34" i="1" s="1"/>
  <c r="B34" i="1"/>
  <c r="O33" i="1"/>
  <c r="E33" i="1"/>
  <c r="A33" i="1" s="1"/>
  <c r="C33" i="1"/>
  <c r="D33" i="1" s="1"/>
  <c r="B33" i="1"/>
  <c r="O32" i="1"/>
  <c r="E32" i="1"/>
  <c r="A32" i="1" s="1"/>
  <c r="C32" i="1"/>
  <c r="D32" i="1" s="1"/>
  <c r="B32" i="1"/>
  <c r="E31" i="1"/>
  <c r="A31" i="1" s="1"/>
  <c r="C31" i="1"/>
  <c r="D31" i="1" s="1"/>
  <c r="B31" i="1"/>
  <c r="O30" i="1"/>
  <c r="E30" i="1"/>
  <c r="A30" i="1" s="1"/>
  <c r="C30" i="1"/>
  <c r="D30" i="1" s="1"/>
  <c r="B30" i="1"/>
  <c r="O29" i="1"/>
  <c r="E29" i="1"/>
  <c r="A29" i="1" s="1"/>
  <c r="C29" i="1"/>
  <c r="D29" i="1" s="1"/>
  <c r="B29" i="1"/>
  <c r="O28" i="1"/>
  <c r="E28" i="1"/>
  <c r="C28" i="1"/>
  <c r="D28" i="1" s="1"/>
  <c r="B28" i="1"/>
  <c r="A28" i="1"/>
  <c r="O27" i="1"/>
  <c r="E27" i="1"/>
  <c r="C27" i="1"/>
  <c r="D27" i="1" s="1"/>
  <c r="B27" i="1"/>
  <c r="A27" i="1"/>
  <c r="E26" i="1"/>
  <c r="A26" i="1" s="1"/>
  <c r="C26" i="1"/>
  <c r="D26" i="1" s="1"/>
  <c r="B26" i="1"/>
  <c r="E25" i="1"/>
  <c r="A25" i="1" s="1"/>
  <c r="C25" i="1"/>
  <c r="D25" i="1" s="1"/>
  <c r="B25" i="1"/>
  <c r="E24" i="1"/>
  <c r="A24" i="1" s="1"/>
  <c r="C24" i="1"/>
  <c r="D24" i="1" s="1"/>
  <c r="B24" i="1"/>
  <c r="O23" i="1"/>
  <c r="E23" i="1"/>
  <c r="C23" i="1"/>
  <c r="D23" i="1" s="1"/>
  <c r="B23" i="1"/>
  <c r="A23" i="1"/>
  <c r="O22" i="1"/>
  <c r="E22" i="1"/>
  <c r="A22" i="1" s="1"/>
  <c r="C22" i="1"/>
  <c r="D22" i="1" s="1"/>
  <c r="B22" i="1"/>
  <c r="O21" i="1"/>
  <c r="E21" i="1"/>
  <c r="A21" i="1" s="1"/>
  <c r="C21" i="1"/>
  <c r="D21" i="1" s="1"/>
  <c r="B21" i="1"/>
  <c r="O20" i="1"/>
  <c r="E20" i="1"/>
  <c r="A20" i="1" s="1"/>
  <c r="C20" i="1"/>
  <c r="D20" i="1" s="1"/>
  <c r="B20" i="1"/>
  <c r="O19" i="1"/>
  <c r="E19" i="1"/>
  <c r="A19" i="1" s="1"/>
  <c r="C19" i="1"/>
  <c r="D19" i="1" s="1"/>
  <c r="B19" i="1"/>
  <c r="E18" i="1"/>
  <c r="A18" i="1" s="1"/>
  <c r="C18" i="1"/>
  <c r="D18" i="1" s="1"/>
  <c r="B18" i="1"/>
  <c r="O17" i="1"/>
  <c r="E17" i="1"/>
  <c r="A17" i="1" s="1"/>
  <c r="C17" i="1"/>
  <c r="D17" i="1" s="1"/>
  <c r="B17" i="1"/>
  <c r="O16" i="1"/>
  <c r="E16" i="1"/>
  <c r="C16" i="1"/>
  <c r="D16" i="1" s="1"/>
  <c r="B16" i="1"/>
  <c r="A16" i="1"/>
  <c r="O15" i="1"/>
  <c r="E15" i="1"/>
  <c r="C15" i="1"/>
  <c r="D15" i="1" s="1"/>
  <c r="B15" i="1"/>
  <c r="A15" i="1"/>
  <c r="E14" i="1"/>
  <c r="C14" i="1"/>
  <c r="D14" i="1" s="1"/>
  <c r="B14" i="1"/>
  <c r="A14" i="1"/>
  <c r="E13" i="1"/>
  <c r="C13" i="1"/>
  <c r="D13" i="1" s="1"/>
  <c r="B13" i="1"/>
  <c r="A13" i="1"/>
  <c r="E12" i="1"/>
  <c r="C12" i="1"/>
  <c r="D12" i="1" s="1"/>
  <c r="B12" i="1"/>
  <c r="A12" i="1"/>
  <c r="E11" i="1"/>
  <c r="C11" i="1"/>
  <c r="D11" i="1" s="1"/>
  <c r="B11" i="1"/>
  <c r="A11" i="1"/>
  <c r="E10" i="1"/>
  <c r="C10" i="1"/>
  <c r="D10" i="1" s="1"/>
  <c r="B10" i="1"/>
  <c r="A10" i="1"/>
  <c r="O7" i="1"/>
  <c r="E7" i="1"/>
  <c r="A7" i="1" s="1"/>
  <c r="C7" i="1"/>
  <c r="D7" i="1" s="1"/>
  <c r="B7" i="1"/>
  <c r="O6" i="1"/>
  <c r="E6" i="1"/>
  <c r="A6" i="1" s="1"/>
  <c r="C6" i="1"/>
  <c r="D6" i="1" s="1"/>
  <c r="B6" i="1"/>
  <c r="O5" i="1"/>
  <c r="E5" i="1"/>
  <c r="A5" i="1" s="1"/>
  <c r="C5" i="1"/>
  <c r="D5" i="1" s="1"/>
  <c r="B5" i="1"/>
  <c r="O4" i="1"/>
  <c r="E4" i="1"/>
  <c r="A4" i="1" s="1"/>
  <c r="C4" i="1"/>
  <c r="D4" i="1" s="1"/>
  <c r="B4" i="1"/>
  <c r="A1177" i="1" l="1"/>
  <c r="A828" i="1"/>
  <c r="A948" i="1"/>
  <c r="A1204" i="1"/>
  <c r="A856" i="1"/>
  <c r="A864" i="1"/>
  <c r="A1011" i="1"/>
  <c r="A1070" i="1"/>
  <c r="A1114" i="1"/>
  <c r="A1877" i="1"/>
  <c r="A836" i="1"/>
  <c r="A1035" i="1"/>
  <c r="A1322" i="1"/>
  <c r="A860" i="1"/>
  <c r="A1121" i="1"/>
  <c r="A1145" i="1"/>
  <c r="A1282" i="1"/>
  <c r="A1334" i="1"/>
  <c r="A1362" i="1"/>
  <c r="A439" i="1"/>
  <c r="A463" i="1"/>
  <c r="A487" i="1"/>
  <c r="A511" i="1"/>
  <c r="A535" i="1"/>
  <c r="A559" i="1"/>
  <c r="A583" i="1"/>
  <c r="A607" i="1"/>
  <c r="A1170" i="1"/>
  <c r="A1279" i="1"/>
  <c r="A354" i="1"/>
  <c r="A365" i="1"/>
  <c r="A389" i="1"/>
  <c r="A413" i="1"/>
  <c r="A450" i="1"/>
  <c r="A474" i="1"/>
  <c r="A485" i="1"/>
  <c r="A509" i="1"/>
  <c r="A522" i="1"/>
  <c r="A533" i="1"/>
  <c r="A546" i="1"/>
  <c r="A570" i="1"/>
  <c r="A581" i="1"/>
  <c r="A594" i="1"/>
  <c r="A646" i="1"/>
  <c r="A686" i="1"/>
  <c r="A702" i="1"/>
  <c r="A830" i="1"/>
  <c r="A1009" i="1"/>
  <c r="A448" i="1"/>
  <c r="A520" i="1"/>
  <c r="A568" i="1"/>
  <c r="A592" i="1"/>
  <c r="A616" i="1"/>
  <c r="A781" i="1"/>
  <c r="A784" i="1"/>
  <c r="A845" i="1"/>
  <c r="A1068" i="1"/>
  <c r="A337" i="1"/>
  <c r="A422" i="1"/>
  <c r="A446" i="1"/>
  <c r="A470" i="1"/>
  <c r="A494" i="1"/>
  <c r="A542" i="1"/>
  <c r="A553" i="1"/>
  <c r="A577" i="1"/>
  <c r="A590" i="1"/>
  <c r="A601" i="1"/>
  <c r="A614" i="1"/>
  <c r="A641" i="1"/>
  <c r="A665" i="1"/>
  <c r="A812" i="1"/>
  <c r="A825" i="1"/>
  <c r="A852" i="1"/>
  <c r="A950" i="1"/>
  <c r="A953" i="1"/>
  <c r="A1187" i="1"/>
  <c r="A1272" i="1"/>
  <c r="A1340" i="1"/>
  <c r="A1346" i="1"/>
  <c r="A1387" i="1"/>
  <c r="A1603" i="1"/>
  <c r="A1146" i="1"/>
  <c r="A1202" i="1"/>
  <c r="A1368" i="1"/>
  <c r="A1779" i="1"/>
  <c r="A1134" i="1"/>
  <c r="A1188" i="1"/>
  <c r="A1326" i="1"/>
  <c r="A1657" i="1"/>
  <c r="A1270" i="1"/>
  <c r="A1332" i="1"/>
  <c r="A1176" i="1"/>
  <c r="A1278" i="1"/>
  <c r="A1338" i="1"/>
  <c r="A1344" i="1"/>
  <c r="A1374" i="1"/>
  <c r="A1449" i="1"/>
  <c r="A1186" i="1"/>
  <c r="A1152" i="1"/>
  <c r="A1162" i="1"/>
  <c r="A1324" i="1"/>
  <c r="A1377" i="1"/>
  <c r="A1383" i="1"/>
  <c r="A1493" i="1"/>
  <c r="A1184" i="1"/>
  <c r="A1292" i="1"/>
  <c r="A1330" i="1"/>
  <c r="A1394" i="1"/>
  <c r="A2222" i="1"/>
  <c r="A1031" i="1"/>
  <c r="A1079" i="1"/>
  <c r="A1342" i="1"/>
  <c r="A1160" i="1"/>
  <c r="A1274" i="1"/>
  <c r="A1802" i="1"/>
  <c r="A1476" i="1"/>
  <c r="A1540" i="1"/>
  <c r="A1452" i="1"/>
  <c r="A1855" i="1"/>
  <c r="A2295" i="1"/>
  <c r="A1490" i="1"/>
  <c r="A1853" i="1"/>
  <c r="A1866" i="1"/>
  <c r="A2162" i="1"/>
  <c r="A3086" i="1"/>
  <c r="A2223" i="1"/>
  <c r="A2189" i="1"/>
  <c r="A2200" i="1"/>
  <c r="A2679" i="1"/>
  <c r="A2694" i="1"/>
  <c r="A2187" i="1"/>
  <c r="A2237" i="1"/>
  <c r="A1864" i="1"/>
  <c r="A1875" i="1"/>
  <c r="A1888" i="1"/>
  <c r="A1899" i="1"/>
  <c r="A1819" i="1"/>
  <c r="A1849" i="1"/>
  <c r="A1862" i="1"/>
  <c r="A1886" i="1"/>
  <c r="A3060" i="1"/>
  <c r="A2487" i="1"/>
  <c r="A2493" i="1"/>
  <c r="A2488" i="1"/>
  <c r="A2172" i="1"/>
  <c r="A2196" i="1"/>
  <c r="A2233" i="1"/>
  <c r="A2244" i="1"/>
  <c r="A2257" i="1"/>
  <c r="A2292" i="1"/>
  <c r="A2648" i="1"/>
  <c r="A2159" i="1"/>
  <c r="A2183" i="1"/>
  <c r="A2988" i="1"/>
  <c r="A3002" i="1"/>
  <c r="A3096" i="1"/>
  <c r="A2677" i="1"/>
  <c r="A2684" i="1"/>
  <c r="A3132" i="1"/>
  <c r="A3073" i="1"/>
  <c r="A2501" i="1"/>
  <c r="A2682" i="1"/>
  <c r="A2989" i="1"/>
  <c r="A3003" i="1"/>
  <c r="A3091" i="1"/>
  <c r="A3029" i="1"/>
  <c r="A3065" i="1"/>
  <c r="A3074" i="1"/>
  <c r="A2678" i="1"/>
  <c r="A2990" i="1"/>
  <c r="A3068" i="1"/>
  <c r="A3076" i="1"/>
  <c r="A3723" i="1"/>
  <c r="A2519" i="1"/>
  <c r="A3030" i="1"/>
  <c r="A3084" i="1"/>
  <c r="A2802" i="1"/>
  <c r="A2692" i="1"/>
  <c r="A3026" i="1"/>
  <c r="A3072" i="1"/>
  <c r="A3095" i="1"/>
  <c r="A3136" i="1"/>
  <c r="A3336" i="1"/>
  <c r="A3062" i="1"/>
  <c r="A3012" i="1"/>
  <c r="A3088" i="1"/>
  <c r="A2984" i="1"/>
  <c r="A3070" i="1"/>
  <c r="A3078" i="1"/>
  <c r="A3089" i="1"/>
  <c r="A3737" i="1"/>
  <c r="A3746" i="1"/>
  <c r="A3681" i="1"/>
  <c r="A4038" i="1"/>
  <c r="A4057" i="1"/>
  <c r="A3692" i="1"/>
  <c r="A3685" i="1"/>
  <c r="A3094" i="1"/>
  <c r="A3714" i="1"/>
  <c r="A3739" i="1"/>
  <c r="A3768" i="1"/>
  <c r="A3334" i="1"/>
  <c r="A3683" i="1"/>
  <c r="A3728" i="1"/>
  <c r="A3712" i="1"/>
  <c r="A3740" i="1"/>
  <c r="A3724" i="1"/>
  <c r="A3738" i="1"/>
  <c r="A3939" i="1"/>
  <c r="A3736" i="1"/>
  <c r="A3718" i="1"/>
  <c r="A3734" i="1"/>
  <c r="A3558" i="1"/>
  <c r="A3655" i="1"/>
  <c r="A3679" i="1"/>
  <c r="A3716" i="1"/>
  <c r="A3983" i="1"/>
  <c r="A4239" i="1"/>
  <c r="A4213" i="1"/>
  <c r="A4187" i="1"/>
  <c r="A4263" i="1"/>
  <c r="M4249" i="1"/>
  <c r="O4249" i="1" s="1"/>
  <c r="K357" i="1"/>
  <c r="B357" i="1" s="1"/>
  <c r="N2274" i="1" s="1"/>
  <c r="B1" i="1"/>
  <c r="A1" i="1"/>
  <c r="M2220" i="1" l="1"/>
  <c r="N342" i="1"/>
  <c r="N2138" i="1"/>
  <c r="N1828" i="1"/>
  <c r="N1948" i="1"/>
  <c r="N1794" i="1"/>
  <c r="N1499" i="1"/>
  <c r="N1446" i="1"/>
  <c r="N2168" i="1"/>
  <c r="N1557" i="1"/>
  <c r="N1267" i="1"/>
  <c r="N2606" i="1"/>
  <c r="N294" i="1"/>
  <c r="N1335" i="1"/>
  <c r="N1234" i="1"/>
  <c r="N972" i="1"/>
  <c r="O972" i="1" s="1"/>
  <c r="N1302" i="1"/>
  <c r="N1313" i="1"/>
  <c r="N1402" i="1"/>
  <c r="N1289" i="1"/>
  <c r="N1023" i="1"/>
  <c r="N955" i="1"/>
  <c r="N1671" i="1"/>
  <c r="N1009" i="1"/>
  <c r="N1364" i="1"/>
  <c r="N1263" i="1"/>
  <c r="N1061" i="1"/>
  <c r="N167" i="1"/>
  <c r="N2649" i="1"/>
  <c r="N2482" i="1"/>
  <c r="N2296" i="1"/>
  <c r="N2130" i="1"/>
  <c r="N72" i="1"/>
  <c r="N1706" i="1"/>
  <c r="N2515" i="1"/>
  <c r="N2440" i="1"/>
  <c r="N300" i="1"/>
  <c r="N2614" i="1"/>
  <c r="N2477" i="1"/>
  <c r="N2097" i="1"/>
  <c r="N1913" i="1"/>
  <c r="N1750" i="1"/>
  <c r="N1534" i="1"/>
  <c r="N1461" i="1"/>
  <c r="N2397" i="1"/>
  <c r="N2303" i="1"/>
  <c r="N2471" i="1"/>
  <c r="N2420" i="1"/>
  <c r="N2330" i="1"/>
  <c r="N91" i="1"/>
  <c r="N2547" i="1"/>
  <c r="N154" i="1"/>
  <c r="N2552" i="1"/>
  <c r="N2243" i="1"/>
  <c r="N2637" i="1"/>
  <c r="N334" i="1"/>
  <c r="N1578" i="1"/>
  <c r="N1905" i="1"/>
  <c r="N1705" i="1"/>
  <c r="O1705" i="1" s="1"/>
  <c r="N2519" i="1"/>
  <c r="N1860" i="1"/>
  <c r="N1734" i="1"/>
  <c r="N1408" i="1"/>
  <c r="N18" i="1"/>
  <c r="N1949" i="1"/>
  <c r="N306" i="1"/>
  <c r="N2169" i="1"/>
  <c r="N1827" i="1"/>
  <c r="N1466" i="1"/>
  <c r="N1403" i="1"/>
  <c r="N1942" i="1"/>
  <c r="N1372" i="1"/>
  <c r="N1190" i="1"/>
  <c r="N2319" i="1"/>
  <c r="N1392" i="1"/>
  <c r="N65" i="1"/>
  <c r="N1303" i="1"/>
  <c r="N1112" i="1"/>
  <c r="N1329" i="1"/>
  <c r="N1679" i="1"/>
  <c r="N1036" i="1"/>
  <c r="N1398" i="1"/>
  <c r="N1257" i="1"/>
  <c r="N970" i="1"/>
  <c r="N1796" i="1"/>
  <c r="N1110" i="1"/>
  <c r="N1953" i="1"/>
  <c r="N898" i="1"/>
  <c r="N1401" i="1"/>
  <c r="N225" i="1"/>
  <c r="N1219" i="1"/>
  <c r="N959" i="1"/>
  <c r="N797" i="1"/>
  <c r="N315" i="1"/>
  <c r="N1075" i="1"/>
  <c r="N888" i="1"/>
  <c r="N421" i="1"/>
  <c r="N1400" i="1"/>
  <c r="N1722" i="1"/>
  <c r="O1722" i="1" s="1"/>
  <c r="N1309" i="1"/>
  <c r="N951" i="1"/>
  <c r="N1205" i="1"/>
  <c r="N896" i="1"/>
  <c r="N773" i="1"/>
  <c r="N323" i="1"/>
  <c r="N1486" i="1"/>
  <c r="N903" i="1"/>
  <c r="N787" i="1"/>
  <c r="N144" i="1"/>
  <c r="O144" i="1" s="1"/>
  <c r="N31" i="1"/>
  <c r="N1317" i="1"/>
  <c r="N1055" i="1"/>
  <c r="N1410" i="1"/>
  <c r="N1316" i="1"/>
  <c r="N1399" i="1"/>
  <c r="N1315" i="1"/>
  <c r="N1251" i="1"/>
  <c r="N1314" i="1"/>
  <c r="N1465" i="1"/>
  <c r="N2656" i="1"/>
  <c r="N1367" i="1"/>
  <c r="N1062" i="1"/>
  <c r="N923" i="1"/>
  <c r="N1311" i="1"/>
  <c r="N1033" i="1"/>
  <c r="N1413" i="1"/>
  <c r="N1310" i="1"/>
  <c r="N1069" i="1"/>
  <c r="N1789" i="1"/>
  <c r="N1397" i="1"/>
  <c r="N290" i="1"/>
  <c r="N1088" i="1"/>
  <c r="N818" i="1"/>
  <c r="N346" i="1"/>
  <c r="N145" i="1"/>
  <c r="O145" i="1" s="1"/>
  <c r="N1019" i="1"/>
  <c r="N1412" i="1"/>
  <c r="N756" i="1"/>
  <c r="N2218" i="1"/>
  <c r="N2616" i="1"/>
  <c r="N2546" i="1"/>
  <c r="N296" i="1"/>
  <c r="N2355" i="1"/>
  <c r="N2255" i="1"/>
  <c r="N2154" i="1"/>
  <c r="N2137" i="1"/>
  <c r="N2660" i="1"/>
  <c r="N241" i="1"/>
  <c r="N2522" i="1"/>
  <c r="N2396" i="1"/>
  <c r="N2382" i="1"/>
  <c r="O2382" i="1" s="1"/>
  <c r="N2304" i="1"/>
  <c r="N2232" i="1"/>
  <c r="N2167" i="1"/>
  <c r="N2131" i="1"/>
  <c r="N298" i="1"/>
  <c r="N2626" i="1"/>
  <c r="N2497" i="1"/>
  <c r="N2421" i="1"/>
  <c r="N2266" i="1"/>
  <c r="N2249" i="1"/>
  <c r="N2193" i="1"/>
  <c r="N246" i="1"/>
  <c r="N177" i="1"/>
  <c r="N289" i="1"/>
  <c r="N2432" i="1"/>
  <c r="N2317" i="1"/>
  <c r="N2299" i="1"/>
  <c r="N2290" i="1"/>
  <c r="N2278" i="1"/>
  <c r="N2265" i="1"/>
  <c r="N1964" i="1"/>
  <c r="N2674" i="1"/>
  <c r="N2623" i="1"/>
  <c r="N2405" i="1"/>
  <c r="N168" i="1"/>
  <c r="N2128" i="1"/>
  <c r="N1994" i="1"/>
  <c r="N1977" i="1"/>
  <c r="N1972" i="1"/>
  <c r="N1924" i="1"/>
  <c r="N1872" i="1"/>
  <c r="N1832" i="1"/>
  <c r="N1748" i="1"/>
  <c r="N3996" i="1"/>
  <c r="N2625" i="1"/>
  <c r="N2407" i="1"/>
  <c r="N2236" i="1"/>
  <c r="N2149" i="1"/>
  <c r="N1990" i="1"/>
  <c r="N232" i="1"/>
  <c r="N1683" i="1"/>
  <c r="N2620" i="1"/>
  <c r="N2460" i="1"/>
  <c r="N2393" i="1"/>
  <c r="N297" i="1"/>
  <c r="N317" i="1"/>
  <c r="N2297" i="1"/>
  <c r="N2186" i="1"/>
  <c r="N1939" i="1"/>
  <c r="N265" i="1"/>
  <c r="N1589" i="1"/>
  <c r="N1511" i="1"/>
  <c r="N2631" i="1"/>
  <c r="N2412" i="1"/>
  <c r="N197" i="1"/>
  <c r="N2110" i="1"/>
  <c r="N264" i="1"/>
  <c r="N2283" i="1"/>
  <c r="N2223" i="1"/>
  <c r="N2643" i="1"/>
  <c r="N2457" i="1"/>
  <c r="N2376" i="1"/>
  <c r="N261" i="1"/>
  <c r="N2446" i="1"/>
  <c r="N2657" i="1"/>
  <c r="N2147" i="1"/>
  <c r="N1797" i="1"/>
  <c r="N1545" i="1"/>
  <c r="N1861" i="1"/>
  <c r="N320" i="1"/>
  <c r="N1517" i="1"/>
  <c r="N2390" i="1"/>
  <c r="N1778" i="1"/>
  <c r="N1451" i="1"/>
  <c r="N1670" i="1"/>
  <c r="N335" i="1"/>
  <c r="N1407" i="1"/>
  <c r="N2323" i="1"/>
  <c r="N1615" i="1"/>
  <c r="N1305" i="1"/>
  <c r="N1041" i="1"/>
  <c r="N1826" i="1"/>
  <c r="N1354" i="1"/>
  <c r="N1304" i="1"/>
  <c r="N1371" i="1"/>
  <c r="N1285" i="1"/>
  <c r="N1027" i="1"/>
  <c r="N1352" i="1"/>
  <c r="N2498" i="1"/>
  <c r="N191" i="1"/>
  <c r="N1799" i="1"/>
  <c r="N1312" i="1"/>
  <c r="N62" i="1"/>
  <c r="N964" i="1"/>
  <c r="N911" i="1"/>
  <c r="N201" i="1"/>
  <c r="N2642" i="1"/>
  <c r="N1724" i="1"/>
  <c r="O1724" i="1" s="1"/>
  <c r="N1348" i="1"/>
  <c r="N1256" i="1"/>
  <c r="N2261" i="1"/>
  <c r="N1442" i="1"/>
  <c r="N1082" i="1"/>
  <c r="N354" i="1"/>
  <c r="N971" i="1"/>
  <c r="N831" i="1"/>
  <c r="N228" i="1"/>
  <c r="N252" i="1"/>
  <c r="O252" i="1" s="1"/>
  <c r="N1261" i="1"/>
  <c r="N912" i="1"/>
  <c r="N848" i="1"/>
  <c r="N251" i="1"/>
  <c r="O251" i="1" s="1"/>
  <c r="N1242" i="1"/>
  <c r="N221" i="1"/>
  <c r="N2455" i="1"/>
  <c r="N2447" i="1"/>
  <c r="N2370" i="1"/>
  <c r="N2298" i="1"/>
  <c r="N2288" i="1"/>
  <c r="N1941" i="1"/>
  <c r="N1883" i="1"/>
  <c r="N1769" i="1"/>
  <c r="N1761" i="1"/>
  <c r="N181" i="1"/>
  <c r="N1695" i="1"/>
  <c r="N2398" i="1"/>
  <c r="N170" i="1"/>
  <c r="N1820" i="1"/>
  <c r="N215" i="1"/>
  <c r="N1733" i="1"/>
  <c r="N2478" i="1"/>
  <c r="N2462" i="1"/>
  <c r="N2310" i="1"/>
  <c r="N2217" i="1"/>
  <c r="N1891" i="1"/>
  <c r="N1760" i="1"/>
  <c r="N1721" i="1"/>
  <c r="O1721" i="1" s="1"/>
  <c r="N1540" i="1"/>
  <c r="N1525" i="1"/>
  <c r="N1508" i="1"/>
  <c r="N1423" i="1"/>
  <c r="N137" i="1"/>
  <c r="N2601" i="1"/>
  <c r="N2427" i="1"/>
  <c r="N2152" i="1"/>
  <c r="N48" i="1"/>
  <c r="N1909" i="1"/>
  <c r="N1890" i="1"/>
  <c r="N1868" i="1"/>
  <c r="N1784" i="1"/>
  <c r="N1768" i="1"/>
  <c r="N2284" i="1"/>
  <c r="N2150" i="1"/>
  <c r="N345" i="1"/>
  <c r="N153" i="1"/>
  <c r="N1562" i="1"/>
  <c r="N262" i="1"/>
  <c r="N1409" i="1"/>
  <c r="N1405" i="1"/>
  <c r="N2443" i="1"/>
  <c r="N2282" i="1"/>
  <c r="N1867" i="1"/>
  <c r="N179" i="1"/>
  <c r="N2251" i="1"/>
  <c r="N1781" i="1"/>
  <c r="N337" i="1"/>
  <c r="N171" i="1"/>
  <c r="N180" i="1"/>
  <c r="N1758" i="1"/>
  <c r="N1535" i="1"/>
  <c r="N1404" i="1"/>
  <c r="N2272" i="1"/>
  <c r="N1896" i="1"/>
  <c r="N1655" i="1"/>
  <c r="N1858" i="1"/>
  <c r="N71" i="1"/>
  <c r="N1458" i="1"/>
  <c r="N2608" i="1"/>
  <c r="N1725" i="1"/>
  <c r="O1725" i="1" s="1"/>
  <c r="N314" i="1"/>
  <c r="N236" i="1"/>
  <c r="N2496" i="1"/>
  <c r="N67" i="1"/>
  <c r="N280" i="1"/>
  <c r="N2190" i="1"/>
  <c r="N1986" i="1"/>
  <c r="N1765" i="1"/>
  <c r="N2630" i="1"/>
  <c r="N173" i="1"/>
  <c r="N2448" i="1"/>
  <c r="N2366" i="1"/>
  <c r="N303" i="1"/>
  <c r="N2561" i="1"/>
  <c r="N2258" i="1"/>
  <c r="N1971" i="1"/>
  <c r="N234" i="1"/>
  <c r="N1723" i="1"/>
  <c r="O1723" i="1" s="1"/>
  <c r="N287" i="1"/>
  <c r="N1502" i="1"/>
  <c r="N2428" i="1"/>
  <c r="N2351" i="1"/>
  <c r="N2277" i="1"/>
  <c r="N166" i="1"/>
  <c r="N2379" i="1"/>
  <c r="N2260" i="1"/>
  <c r="N10" i="1"/>
  <c r="N2470" i="1"/>
  <c r="N2410" i="1"/>
  <c r="N2200" i="1"/>
  <c r="N2374" i="1"/>
  <c r="N2647" i="1"/>
  <c r="N2005" i="1"/>
  <c r="N1767" i="1"/>
  <c r="N2302" i="1"/>
  <c r="N2108" i="1"/>
  <c r="N307" i="1"/>
  <c r="N2664" i="1"/>
  <c r="N2241" i="1"/>
  <c r="N1766" i="1"/>
  <c r="N73" i="1"/>
  <c r="N1429" i="1"/>
  <c r="N968" i="1"/>
  <c r="N823" i="1"/>
  <c r="N817" i="1"/>
  <c r="N809" i="1"/>
  <c r="N803" i="1"/>
  <c r="N796" i="1"/>
  <c r="N772" i="1"/>
  <c r="N344" i="1"/>
  <c r="N293" i="1"/>
  <c r="N313" i="1"/>
  <c r="N295" i="1"/>
  <c r="O295" i="1" s="1"/>
  <c r="N14" i="1"/>
  <c r="O14" i="1" s="1"/>
  <c r="N1123" i="1"/>
  <c r="N1067" i="1"/>
  <c r="N919" i="1"/>
  <c r="N887" i="1"/>
  <c r="N881" i="1"/>
  <c r="N862" i="1"/>
  <c r="N839" i="1"/>
  <c r="N752" i="1"/>
  <c r="N2529" i="1"/>
  <c r="N1319" i="1"/>
  <c r="N989" i="1"/>
  <c r="N918" i="1"/>
  <c r="N822" i="1"/>
  <c r="N816" i="1"/>
  <c r="N802" i="1"/>
  <c r="N444" i="1"/>
  <c r="N329" i="1"/>
  <c r="N223" i="1"/>
  <c r="N12" i="1"/>
  <c r="O12" i="1" s="1"/>
  <c r="N1448" i="1"/>
  <c r="N1396" i="1"/>
  <c r="N1318" i="1"/>
  <c r="N1276" i="1"/>
  <c r="N1066" i="1"/>
  <c r="N1031" i="1"/>
  <c r="N947" i="1"/>
  <c r="N901" i="1"/>
  <c r="N873" i="1"/>
  <c r="N861" i="1"/>
  <c r="N846" i="1"/>
  <c r="N838" i="1"/>
  <c r="N782" i="1"/>
  <c r="N770" i="1"/>
  <c r="O770" i="1" s="1"/>
  <c r="N749" i="1"/>
  <c r="N368" i="1"/>
  <c r="N178" i="1"/>
  <c r="N11" i="1"/>
  <c r="N1307" i="1"/>
  <c r="N227" i="1"/>
  <c r="N26" i="1"/>
  <c r="N944" i="1"/>
  <c r="N869" i="1"/>
  <c r="N853" i="1"/>
  <c r="N837" i="1"/>
  <c r="N748" i="1"/>
  <c r="N318" i="1"/>
  <c r="N304" i="1"/>
  <c r="N1411" i="1"/>
  <c r="N1306" i="1"/>
  <c r="N976" i="1"/>
  <c r="N353" i="1"/>
  <c r="N327" i="1"/>
  <c r="N149" i="1"/>
  <c r="O149" i="1" s="1"/>
  <c r="N1406" i="1"/>
  <c r="N962" i="1"/>
  <c r="O962" i="1" s="1"/>
  <c r="N884" i="1"/>
  <c r="N868" i="1"/>
  <c r="N851" i="1"/>
  <c r="N834" i="1"/>
  <c r="N1308" i="1"/>
  <c r="N1007" i="1"/>
  <c r="N807" i="1"/>
  <c r="N774" i="1"/>
  <c r="N371" i="1"/>
  <c r="N324" i="1"/>
  <c r="N291" i="1"/>
  <c r="N230" i="1"/>
  <c r="N769" i="1"/>
  <c r="N352" i="1"/>
  <c r="N801" i="1"/>
  <c r="N766" i="1"/>
  <c r="N433" i="1"/>
  <c r="N321" i="1"/>
  <c r="N974" i="1"/>
  <c r="O974" i="1" s="1"/>
  <c r="N798" i="1"/>
  <c r="N430" i="1"/>
  <c r="N347" i="1"/>
  <c r="O347" i="1" s="1"/>
  <c r="N292" i="1"/>
  <c r="N973" i="1"/>
  <c r="O973" i="1" s="1"/>
  <c r="N343" i="1"/>
  <c r="N253" i="1"/>
  <c r="O253" i="1" s="1"/>
  <c r="N961" i="1"/>
  <c r="O961" i="1" s="1"/>
  <c r="N789" i="1"/>
  <c r="N741" i="1"/>
  <c r="N339" i="1"/>
  <c r="N316" i="1"/>
  <c r="N190" i="1"/>
  <c r="N1262" i="1"/>
  <c r="N960" i="1"/>
  <c r="O960" i="1" s="1"/>
  <c r="N738" i="1"/>
  <c r="O738" i="1" s="1"/>
  <c r="N408" i="1"/>
  <c r="N148" i="1"/>
  <c r="O148" i="1" s="1"/>
  <c r="N1559" i="1"/>
  <c r="N815" i="1"/>
  <c r="N788" i="1"/>
  <c r="N737" i="1"/>
  <c r="O737" i="1" s="1"/>
  <c r="N338" i="1"/>
  <c r="N147" i="1"/>
  <c r="O147" i="1" s="1"/>
  <c r="N1514" i="1"/>
  <c r="N1509" i="1"/>
  <c r="N387" i="1"/>
  <c r="N1065" i="1"/>
  <c r="N821" i="1"/>
  <c r="N341" i="1"/>
  <c r="N1357" i="1"/>
  <c r="N328" i="1"/>
  <c r="N966" i="1"/>
  <c r="N791" i="1"/>
  <c r="N301" i="1"/>
  <c r="N889" i="1"/>
  <c r="N146" i="1"/>
  <c r="O146" i="1" s="1"/>
  <c r="N13" i="1"/>
  <c r="O13" i="1" s="1"/>
  <c r="M995" i="1"/>
  <c r="M1041" i="1"/>
  <c r="M1289" i="1"/>
  <c r="M823" i="1"/>
  <c r="M1074" i="1"/>
  <c r="M1256" i="1"/>
  <c r="M976" i="1"/>
  <c r="M1683" i="1"/>
  <c r="M1655" i="1"/>
  <c r="M1339" i="1"/>
  <c r="M1369" i="1"/>
  <c r="M1663" i="1"/>
  <c r="M1466" i="1"/>
  <c r="M1497" i="1"/>
  <c r="M1429" i="1"/>
  <c r="M1794" i="1"/>
  <c r="M2152" i="1"/>
  <c r="M1761" i="1"/>
  <c r="M1858" i="1"/>
  <c r="M2186" i="1"/>
  <c r="M2210" i="1"/>
  <c r="M1734" i="1"/>
  <c r="M1889" i="1"/>
  <c r="M293" i="1"/>
  <c r="M297" i="1"/>
  <c r="M299" i="1"/>
  <c r="O299" i="1" s="1"/>
  <c r="M301" i="1"/>
  <c r="M303" i="1"/>
  <c r="M305" i="1"/>
  <c r="O305" i="1" s="1"/>
  <c r="M307" i="1"/>
  <c r="M320" i="1"/>
  <c r="M368" i="1"/>
  <c r="M560" i="1"/>
  <c r="M584" i="1"/>
  <c r="M782" i="1"/>
  <c r="M788" i="1"/>
  <c r="M793" i="1"/>
  <c r="M848" i="1"/>
  <c r="M869" i="1"/>
  <c r="M318" i="1"/>
  <c r="M698" i="1"/>
  <c r="M801" i="1"/>
  <c r="M816" i="1"/>
  <c r="M821" i="1"/>
  <c r="M343" i="1"/>
  <c r="M391" i="1"/>
  <c r="O391" i="1" s="1"/>
  <c r="M316" i="1"/>
  <c r="M329" i="1"/>
  <c r="M425" i="1"/>
  <c r="M756" i="1"/>
  <c r="M771" i="1"/>
  <c r="M774" i="1"/>
  <c r="M796" i="1"/>
  <c r="M987" i="1"/>
  <c r="O987" i="1" s="1"/>
  <c r="M863" i="1"/>
  <c r="M1066" i="1"/>
  <c r="O1066" i="1" s="1"/>
  <c r="M1088" i="1"/>
  <c r="M1301" i="1"/>
  <c r="O1301" i="1" s="1"/>
  <c r="M1781" i="1"/>
  <c r="M990" i="1"/>
  <c r="M1110" i="1"/>
  <c r="M1320" i="1"/>
  <c r="M831" i="1"/>
  <c r="M901" i="1"/>
  <c r="M1514" i="1"/>
  <c r="M862" i="1"/>
  <c r="M1067" i="1"/>
  <c r="M1364" i="1"/>
  <c r="M1024" i="1"/>
  <c r="O1024" i="1" s="1"/>
  <c r="M1348" i="1"/>
  <c r="M2310" i="1"/>
  <c r="M1357" i="1"/>
  <c r="M1559" i="1"/>
  <c r="M1545" i="1"/>
  <c r="M1461" i="1"/>
  <c r="M2261" i="1"/>
  <c r="M1868" i="1"/>
  <c r="M2363" i="1"/>
  <c r="M1442" i="1"/>
  <c r="M1509" i="1"/>
  <c r="M4202" i="1"/>
  <c r="M4070" i="1"/>
  <c r="O4070" i="1" s="1"/>
  <c r="M797" i="1"/>
  <c r="M802" i="1"/>
  <c r="M959" i="1"/>
  <c r="M2272" i="1"/>
  <c r="M1285" i="1"/>
  <c r="M955" i="1"/>
  <c r="M1086" i="1"/>
  <c r="M1267" i="1"/>
  <c r="M1073" i="1"/>
  <c r="M1352" i="1"/>
  <c r="M903" i="1"/>
  <c r="M1234" i="1"/>
  <c r="M888" i="1"/>
  <c r="M1069" i="1"/>
  <c r="M803" i="1"/>
  <c r="M947" i="1"/>
  <c r="M969" i="1"/>
  <c r="M858" i="1"/>
  <c r="M1251" i="1"/>
  <c r="M917" i="1"/>
  <c r="M1048" i="1"/>
  <c r="M1423" i="1"/>
  <c r="M1760" i="1"/>
  <c r="M1345" i="1"/>
  <c r="M1465" i="1"/>
  <c r="M1485" i="1"/>
  <c r="M2397" i="1"/>
  <c r="M1733" i="1"/>
  <c r="M1511" i="1"/>
  <c r="M2246" i="1"/>
  <c r="M2149" i="1"/>
  <c r="M2323" i="1"/>
  <c r="M2311" i="1"/>
  <c r="O2311" i="1" s="1"/>
  <c r="M1902" i="1"/>
  <c r="M1751" i="1"/>
  <c r="O1751" i="1" s="1"/>
  <c r="M749" i="1"/>
  <c r="M335" i="1"/>
  <c r="M431" i="1"/>
  <c r="M884" i="1"/>
  <c r="M868" i="1"/>
  <c r="M41" i="1"/>
  <c r="O41" i="1" s="1"/>
  <c r="M61" i="1"/>
  <c r="O61" i="1" s="1"/>
  <c r="M67" i="1"/>
  <c r="M71" i="1"/>
  <c r="M91" i="1"/>
  <c r="M131" i="1"/>
  <c r="O131" i="1" s="1"/>
  <c r="M153" i="1"/>
  <c r="M167" i="1"/>
  <c r="M171" i="1"/>
  <c r="M177" i="1"/>
  <c r="M181" i="1"/>
  <c r="M197" i="1"/>
  <c r="M215" i="1"/>
  <c r="M223" i="1"/>
  <c r="M227" i="1"/>
  <c r="M243" i="1"/>
  <c r="O243" i="1" s="1"/>
  <c r="M265" i="1"/>
  <c r="M277" i="1"/>
  <c r="O277" i="1" s="1"/>
  <c r="M287" i="1"/>
  <c r="M291" i="1"/>
  <c r="M1328" i="1"/>
  <c r="M757" i="1"/>
  <c r="M791" i="1"/>
  <c r="M887" i="1"/>
  <c r="M1055" i="1"/>
  <c r="M1451" i="1"/>
  <c r="M968" i="1"/>
  <c r="M1190" i="1"/>
  <c r="M1373" i="1"/>
  <c r="M822" i="1"/>
  <c r="M1038" i="1"/>
  <c r="M964" i="1"/>
  <c r="M923" i="1"/>
  <c r="M956" i="1"/>
  <c r="M1263" i="1"/>
  <c r="M919" i="1"/>
  <c r="M1300" i="1"/>
  <c r="O1300" i="1" s="1"/>
  <c r="M989" i="1"/>
  <c r="M1467" i="1"/>
  <c r="M1777" i="1"/>
  <c r="M1367" i="1"/>
  <c r="M1890" i="1"/>
  <c r="M1758" i="1"/>
  <c r="M1508" i="1"/>
  <c r="M1448" i="1"/>
  <c r="M1446" i="1"/>
  <c r="M1372" i="1"/>
  <c r="M1827" i="1"/>
  <c r="M1769" i="1"/>
  <c r="M1767" i="1"/>
  <c r="M1860" i="1"/>
  <c r="M1893" i="1"/>
  <c r="M2200" i="1"/>
  <c r="M2270" i="1"/>
  <c r="M1867" i="1"/>
  <c r="M2247" i="1"/>
  <c r="M1778" i="1"/>
  <c r="M2283" i="1"/>
  <c r="M1774" i="1"/>
  <c r="M4113" i="1"/>
  <c r="O4113" i="1" s="1"/>
  <c r="M4060" i="1"/>
  <c r="O4060" i="1" s="1"/>
  <c r="M328" i="1"/>
  <c r="M605" i="1"/>
  <c r="M315" i="1"/>
  <c r="M339" i="1"/>
  <c r="M387" i="1"/>
  <c r="M800" i="1"/>
  <c r="M1242" i="1"/>
  <c r="M787" i="1"/>
  <c r="M313" i="1"/>
  <c r="M324" i="1"/>
  <c r="M433" i="1"/>
  <c r="M444" i="1"/>
  <c r="M481" i="1"/>
  <c r="M752" i="1"/>
  <c r="M773" i="1"/>
  <c r="M853" i="1"/>
  <c r="M889" i="1"/>
  <c r="M352" i="1"/>
  <c r="M346" i="1"/>
  <c r="M394" i="1"/>
  <c r="O394" i="1" s="1"/>
  <c r="M317" i="1"/>
  <c r="M365" i="1"/>
  <c r="M25" i="1"/>
  <c r="O25" i="1" s="1"/>
  <c r="M31" i="1"/>
  <c r="M49" i="1"/>
  <c r="O49" i="1" s="1"/>
  <c r="M65" i="1"/>
  <c r="M69" i="1"/>
  <c r="O69" i="1" s="1"/>
  <c r="M73" i="1"/>
  <c r="M95" i="1"/>
  <c r="O95" i="1" s="1"/>
  <c r="M137" i="1"/>
  <c r="M151" i="1"/>
  <c r="O151" i="1" s="1"/>
  <c r="M161" i="1"/>
  <c r="O161" i="1" s="1"/>
  <c r="M169" i="1"/>
  <c r="O169" i="1" s="1"/>
  <c r="M173" i="1"/>
  <c r="M179" i="1"/>
  <c r="M191" i="1"/>
  <c r="M201" i="1"/>
  <c r="M217" i="1"/>
  <c r="O217" i="1" s="1"/>
  <c r="M221" i="1"/>
  <c r="M225" i="1"/>
  <c r="M241" i="1"/>
  <c r="M261" i="1"/>
  <c r="M275" i="1"/>
  <c r="O275" i="1" s="1"/>
  <c r="M281" i="1"/>
  <c r="O281" i="1" s="1"/>
  <c r="M289" i="1"/>
  <c r="M873" i="1"/>
  <c r="M748" i="1"/>
  <c r="M1005" i="1"/>
  <c r="O1005" i="1" s="1"/>
  <c r="M769" i="1"/>
  <c r="M832" i="1"/>
  <c r="M898" i="1"/>
  <c r="M1525" i="1"/>
  <c r="M918" i="1"/>
  <c r="M1075" i="1"/>
  <c r="M1257" i="1"/>
  <c r="M818" i="1"/>
  <c r="M1082" i="1"/>
  <c r="M949" i="1"/>
  <c r="M838" i="1"/>
  <c r="M314" i="1"/>
  <c r="M417" i="1"/>
  <c r="O417" i="1" s="1"/>
  <c r="M766" i="1"/>
  <c r="M817" i="1"/>
  <c r="M839" i="1"/>
  <c r="M1031" i="1"/>
  <c r="M1354" i="1"/>
  <c r="M1262" i="1"/>
  <c r="M1414" i="1"/>
  <c r="M846" i="1"/>
  <c r="M1051" i="1"/>
  <c r="O1051" i="1" s="1"/>
  <c r="M1219" i="1"/>
  <c r="M1360" i="1"/>
  <c r="M1023" i="1"/>
  <c r="M912" i="1"/>
  <c r="M790" i="1"/>
  <c r="M851" i="1"/>
  <c r="M1019" i="1"/>
  <c r="M1065" i="1"/>
  <c r="M834" i="1"/>
  <c r="M965" i="1"/>
  <c r="M1261" i="1"/>
  <c r="M1561" i="1"/>
  <c r="M1454" i="1"/>
  <c r="M1615" i="1"/>
  <c r="M1335" i="1"/>
  <c r="M1463" i="1"/>
  <c r="M1439" i="1"/>
  <c r="M2131" i="1"/>
  <c r="M1422" i="1"/>
  <c r="M1433" i="1"/>
  <c r="M2355" i="1"/>
  <c r="M1502" i="1"/>
  <c r="M2282" i="1"/>
  <c r="M1750" i="1"/>
  <c r="M1895" i="1"/>
  <c r="M1748" i="1"/>
  <c r="M1784" i="1"/>
  <c r="M2296" i="1"/>
  <c r="M1880" i="1"/>
  <c r="M2150" i="1"/>
  <c r="M1826" i="1"/>
  <c r="M2213" i="1"/>
  <c r="M1850" i="1"/>
  <c r="M4065" i="1"/>
  <c r="O4065" i="1" s="1"/>
  <c r="M327" i="1"/>
  <c r="M338" i="1"/>
  <c r="M410" i="1"/>
  <c r="O410" i="1" s="1"/>
  <c r="M615" i="1"/>
  <c r="M867" i="1"/>
  <c r="M913" i="1"/>
  <c r="M341" i="1"/>
  <c r="M325" i="1"/>
  <c r="O325" i="1" s="1"/>
  <c r="M336" i="1"/>
  <c r="O336" i="1" s="1"/>
  <c r="M408" i="1"/>
  <c r="M421" i="1"/>
  <c r="M552" i="1"/>
  <c r="M688" i="1"/>
  <c r="M789" i="1"/>
  <c r="M809" i="1"/>
  <c r="M819" i="1"/>
  <c r="M908" i="1"/>
  <c r="M1009" i="1"/>
  <c r="M1033" i="1"/>
  <c r="M310" i="1"/>
  <c r="O310" i="1" s="1"/>
  <c r="M323" i="1"/>
  <c r="M334" i="1"/>
  <c r="M371" i="1"/>
  <c r="M837" i="1"/>
  <c r="M330" i="1"/>
  <c r="O330" i="1" s="1"/>
  <c r="M881" i="1"/>
  <c r="M18" i="1"/>
  <c r="M24" i="1"/>
  <c r="O24" i="1" s="1"/>
  <c r="M26" i="1"/>
  <c r="M42" i="1"/>
  <c r="O42" i="1" s="1"/>
  <c r="M46" i="1"/>
  <c r="O46" i="1" s="1"/>
  <c r="M48" i="1"/>
  <c r="M50" i="1"/>
  <c r="O50" i="1" s="1"/>
  <c r="M62" i="1"/>
  <c r="M70" i="1"/>
  <c r="O70" i="1" s="1"/>
  <c r="M72" i="1"/>
  <c r="M76" i="1"/>
  <c r="O76" i="1" s="1"/>
  <c r="M84" i="1"/>
  <c r="O84" i="1" s="1"/>
  <c r="M130" i="1"/>
  <c r="O130" i="1" s="1"/>
  <c r="M154" i="1"/>
  <c r="M156" i="1"/>
  <c r="O156" i="1" s="1"/>
  <c r="M158" i="1"/>
  <c r="O158" i="1" s="1"/>
  <c r="M164" i="1"/>
  <c r="O164" i="1" s="1"/>
  <c r="M166" i="1"/>
  <c r="M168" i="1"/>
  <c r="M170" i="1"/>
  <c r="M174" i="1"/>
  <c r="O174" i="1" s="1"/>
  <c r="M178" i="1"/>
  <c r="M180" i="1"/>
  <c r="M190" i="1"/>
  <c r="M228" i="1"/>
  <c r="M230" i="1"/>
  <c r="M232" i="1"/>
  <c r="M234" i="1"/>
  <c r="M236" i="1"/>
  <c r="M246" i="1"/>
  <c r="M256" i="1"/>
  <c r="O256" i="1" s="1"/>
  <c r="M258" i="1"/>
  <c r="O258" i="1" s="1"/>
  <c r="M262" i="1"/>
  <c r="M264" i="1"/>
  <c r="M268" i="1"/>
  <c r="O268" i="1" s="1"/>
  <c r="M280" i="1"/>
  <c r="M282" i="1"/>
  <c r="O282" i="1" s="1"/>
  <c r="M290" i="1"/>
  <c r="M292" i="1"/>
  <c r="M294" i="1"/>
  <c r="M296" i="1"/>
  <c r="M298" i="1"/>
  <c r="M300" i="1"/>
  <c r="M304" i="1"/>
  <c r="M306" i="1"/>
  <c r="M321" i="1"/>
  <c r="M332" i="1"/>
  <c r="O332" i="1" s="1"/>
  <c r="M345" i="1"/>
  <c r="M404" i="1"/>
  <c r="O404" i="1" s="1"/>
  <c r="M772" i="1"/>
  <c r="M815" i="1"/>
  <c r="M970" i="1"/>
  <c r="M896" i="1"/>
  <c r="M798" i="1"/>
  <c r="M1027" i="1"/>
  <c r="M1036" i="1"/>
  <c r="M807" i="1"/>
  <c r="M1205" i="1"/>
  <c r="M1537" i="1"/>
  <c r="M1276" i="1"/>
  <c r="M1458" i="1"/>
  <c r="M882" i="1"/>
  <c r="M1087" i="1"/>
  <c r="M1061" i="1"/>
  <c r="M1589" i="1"/>
  <c r="M1329" i="1"/>
  <c r="M1371" i="1"/>
  <c r="M2497" i="1"/>
  <c r="M1391" i="1"/>
  <c r="M1679" i="1"/>
  <c r="M1557" i="1"/>
  <c r="M1541" i="1"/>
  <c r="O1541" i="1" s="1"/>
  <c r="M1522" i="1"/>
  <c r="M1534" i="1"/>
  <c r="M1851" i="1"/>
  <c r="M1796" i="1"/>
  <c r="M1832" i="1"/>
  <c r="M2223" i="1"/>
  <c r="M1765" i="1"/>
  <c r="M2137" i="1"/>
  <c r="M1828" i="1"/>
  <c r="M1891" i="1"/>
  <c r="M1799" i="1"/>
  <c r="M2130" i="1"/>
  <c r="M1820" i="1"/>
  <c r="M1861" i="1"/>
  <c r="M2187" i="1"/>
  <c r="M2258" i="1"/>
  <c r="M2519" i="1"/>
  <c r="M1562" i="1"/>
  <c r="M1568" i="1"/>
  <c r="M1578" i="1"/>
  <c r="M1648" i="1"/>
  <c r="M1670" i="1"/>
  <c r="M1768" i="1"/>
  <c r="M1789" i="1"/>
  <c r="M1791" i="1"/>
  <c r="M1859" i="1"/>
  <c r="M1872" i="1"/>
  <c r="M1883" i="1"/>
  <c r="M1896" i="1"/>
  <c r="M2211" i="1"/>
  <c r="M2248" i="1"/>
  <c r="M2271" i="1"/>
  <c r="M2421" i="1"/>
  <c r="M1766" i="1"/>
  <c r="M1857" i="1"/>
  <c r="M2330" i="1"/>
  <c r="M2146" i="1"/>
  <c r="M2281" i="1"/>
  <c r="M2443" i="1"/>
  <c r="M2656" i="1"/>
  <c r="M2779" i="1"/>
  <c r="M3001" i="1"/>
  <c r="O3001" i="1" s="1"/>
  <c r="M2159" i="1"/>
  <c r="M2218" i="1"/>
  <c r="M2255" i="1"/>
  <c r="M2266" i="1"/>
  <c r="M2290" i="1"/>
  <c r="M2303" i="1"/>
  <c r="M2318" i="1"/>
  <c r="M2351" i="1"/>
  <c r="M2374" i="1"/>
  <c r="M2376" i="1"/>
  <c r="M2393" i="1"/>
  <c r="M2417" i="1"/>
  <c r="M2441" i="1"/>
  <c r="M1905" i="1"/>
  <c r="M1907" i="1"/>
  <c r="M1909" i="1"/>
  <c r="M1931" i="1"/>
  <c r="M1939" i="1"/>
  <c r="M1941" i="1"/>
  <c r="M1949" i="1"/>
  <c r="M1953" i="1"/>
  <c r="M1961" i="1"/>
  <c r="M1971" i="1"/>
  <c r="M1977" i="1"/>
  <c r="M1983" i="1"/>
  <c r="M1991" i="1"/>
  <c r="M2005" i="1"/>
  <c r="M2009" i="1"/>
  <c r="O2009" i="1" s="1"/>
  <c r="M2037" i="1"/>
  <c r="O2037" i="1" s="1"/>
  <c r="M2055" i="1"/>
  <c r="O2055" i="1" s="1"/>
  <c r="M2079" i="1"/>
  <c r="O2079" i="1" s="1"/>
  <c r="M2087" i="1"/>
  <c r="M2097" i="1"/>
  <c r="M2101" i="1"/>
  <c r="M2157" i="1"/>
  <c r="M2168" i="1"/>
  <c r="M2277" i="1"/>
  <c r="M2288" i="1"/>
  <c r="M2370" i="1"/>
  <c r="M2391" i="1"/>
  <c r="M2771" i="1"/>
  <c r="M2138" i="1"/>
  <c r="M2190" i="1"/>
  <c r="M2251" i="1"/>
  <c r="M2275" i="1"/>
  <c r="M2299" i="1"/>
  <c r="M2347" i="1"/>
  <c r="M2366" i="1"/>
  <c r="M2136" i="1"/>
  <c r="M2201" i="1"/>
  <c r="M2236" i="1"/>
  <c r="M2249" i="1"/>
  <c r="M2260" i="1"/>
  <c r="M2284" i="1"/>
  <c r="M2297" i="1"/>
  <c r="M2488" i="1"/>
  <c r="M2664" i="1"/>
  <c r="M2128" i="1"/>
  <c r="M2147" i="1"/>
  <c r="M2221" i="1"/>
  <c r="M2232" i="1"/>
  <c r="M2256" i="1"/>
  <c r="M2304" i="1"/>
  <c r="M2407" i="1"/>
  <c r="M2674" i="1"/>
  <c r="M2243" i="1"/>
  <c r="M2278" i="1"/>
  <c r="M2302" i="1"/>
  <c r="M2319" i="1"/>
  <c r="M2379" i="1"/>
  <c r="M2405" i="1"/>
  <c r="M1910" i="1"/>
  <c r="M1924" i="1"/>
  <c r="M1932" i="1"/>
  <c r="M1938" i="1"/>
  <c r="M1940" i="1"/>
  <c r="M1942" i="1"/>
  <c r="M1948" i="1"/>
  <c r="M1964" i="1"/>
  <c r="M1970" i="1"/>
  <c r="M1972" i="1"/>
  <c r="M1974" i="1"/>
  <c r="M1976" i="1"/>
  <c r="M1986" i="1"/>
  <c r="M1988" i="1"/>
  <c r="M1990" i="1"/>
  <c r="M2016" i="1"/>
  <c r="O2016" i="1" s="1"/>
  <c r="M2020" i="1"/>
  <c r="O2020" i="1" s="1"/>
  <c r="M2030" i="1"/>
  <c r="M2048" i="1"/>
  <c r="O2048" i="1" s="1"/>
  <c r="M2050" i="1"/>
  <c r="O2050" i="1" s="1"/>
  <c r="M2056" i="1"/>
  <c r="O2056" i="1" s="1"/>
  <c r="M2621" i="1"/>
  <c r="M2631" i="1"/>
  <c r="M2637" i="1"/>
  <c r="M2645" i="1"/>
  <c r="M2974" i="1"/>
  <c r="O2974" i="1" s="1"/>
  <c r="M3099" i="1"/>
  <c r="O3099" i="1" s="1"/>
  <c r="M3259" i="1"/>
  <c r="O3259" i="1" s="1"/>
  <c r="M3618" i="1"/>
  <c r="O3618" i="1" s="1"/>
  <c r="M3808" i="1"/>
  <c r="M3636" i="1"/>
  <c r="O3636" i="1" s="1"/>
  <c r="M4069" i="1"/>
  <c r="O4069" i="1" s="1"/>
  <c r="M3623" i="1"/>
  <c r="O3623" i="1" s="1"/>
  <c r="M4279" i="1"/>
  <c r="M3632" i="1"/>
  <c r="O3632" i="1" s="1"/>
  <c r="M3565" i="1"/>
  <c r="O3565" i="1" s="1"/>
  <c r="M3998" i="1"/>
  <c r="M4112" i="1"/>
  <c r="M4197" i="1"/>
  <c r="O4197" i="1" s="1"/>
  <c r="M4107" i="1"/>
  <c r="O4107" i="1" s="1"/>
  <c r="M2062" i="1"/>
  <c r="M2074" i="1"/>
  <c r="O2074" i="1" s="1"/>
  <c r="M2080" i="1"/>
  <c r="O2080" i="1" s="1"/>
  <c r="M2096" i="1"/>
  <c r="O2096" i="1" s="1"/>
  <c r="M2108" i="1"/>
  <c r="M2110" i="1"/>
  <c r="M2169" i="1"/>
  <c r="M2193" i="1"/>
  <c r="M2241" i="1"/>
  <c r="M2265" i="1"/>
  <c r="M2300" i="1"/>
  <c r="M2317" i="1"/>
  <c r="M2427" i="1"/>
  <c r="M2660" i="1"/>
  <c r="M2154" i="1"/>
  <c r="M2167" i="1"/>
  <c r="M2250" i="1"/>
  <c r="M2298" i="1"/>
  <c r="M2496" i="1"/>
  <c r="M2498" i="1"/>
  <c r="M3098" i="1"/>
  <c r="O3098" i="1" s="1"/>
  <c r="M2917" i="1"/>
  <c r="M2390" i="1"/>
  <c r="M2396" i="1"/>
  <c r="M2398" i="1"/>
  <c r="M2410" i="1"/>
  <c r="M2412" i="1"/>
  <c r="M2422" i="1"/>
  <c r="M2426" i="1"/>
  <c r="M2428" i="1"/>
  <c r="M2432" i="1"/>
  <c r="M2440" i="1"/>
  <c r="M2446" i="1"/>
  <c r="M2448" i="1"/>
  <c r="M2460" i="1"/>
  <c r="M2462" i="1"/>
  <c r="M2472" i="1"/>
  <c r="M2476" i="1"/>
  <c r="M2478" i="1"/>
  <c r="M2482" i="1"/>
  <c r="M2486" i="1"/>
  <c r="M2803" i="1"/>
  <c r="M2677" i="1"/>
  <c r="O2677" i="1" s="1"/>
  <c r="M2957" i="1"/>
  <c r="O2957" i="1" s="1"/>
  <c r="M2967" i="1"/>
  <c r="O2967" i="1" s="1"/>
  <c r="M2657" i="1"/>
  <c r="M2665" i="1"/>
  <c r="M2962" i="1"/>
  <c r="O2962" i="1" s="1"/>
  <c r="M2515" i="1"/>
  <c r="M2700" i="1"/>
  <c r="M2647" i="1"/>
  <c r="M2447" i="1"/>
  <c r="M2455" i="1"/>
  <c r="M2457" i="1"/>
  <c r="M2467" i="1"/>
  <c r="M2471" i="1"/>
  <c r="M2477" i="1"/>
  <c r="M2678" i="1"/>
  <c r="M2953" i="1"/>
  <c r="O2953" i="1" s="1"/>
  <c r="M2516" i="1"/>
  <c r="M2522" i="1"/>
  <c r="M2530" i="1"/>
  <c r="M2540" i="1"/>
  <c r="M2542" i="1"/>
  <c r="M2550" i="1"/>
  <c r="M2552" i="1"/>
  <c r="M2572" i="1"/>
  <c r="O2572" i="1" s="1"/>
  <c r="M2574" i="1"/>
  <c r="M2592" i="1"/>
  <c r="O2592" i="1" s="1"/>
  <c r="M2606" i="1"/>
  <c r="M2608" i="1"/>
  <c r="M2612" i="1"/>
  <c r="M2614" i="1"/>
  <c r="M2616" i="1"/>
  <c r="M2620" i="1"/>
  <c r="M2626" i="1"/>
  <c r="M2630" i="1"/>
  <c r="M2636" i="1"/>
  <c r="M2640" i="1"/>
  <c r="M2642" i="1"/>
  <c r="M2907" i="1"/>
  <c r="M2964" i="1"/>
  <c r="O2964" i="1" s="1"/>
  <c r="M3290" i="1"/>
  <c r="M2960" i="1"/>
  <c r="O2960" i="1" s="1"/>
  <c r="M2973" i="1"/>
  <c r="O2973" i="1" s="1"/>
  <c r="M3953" i="1"/>
  <c r="O3953" i="1" s="1"/>
  <c r="M2824" i="1"/>
  <c r="M2834" i="1"/>
  <c r="M2969" i="1"/>
  <c r="O2969" i="1" s="1"/>
  <c r="M2529" i="1"/>
  <c r="M2539" i="1"/>
  <c r="M2547" i="1"/>
  <c r="M2561" i="1"/>
  <c r="M2573" i="1"/>
  <c r="O2573" i="1" s="1"/>
  <c r="M2575" i="1"/>
  <c r="M2579" i="1"/>
  <c r="O2579" i="1" s="1"/>
  <c r="M2583" i="1"/>
  <c r="M2601" i="1"/>
  <c r="M2611" i="1"/>
  <c r="M2613" i="1"/>
  <c r="M2615" i="1"/>
  <c r="M2623" i="1"/>
  <c r="M2625" i="1"/>
  <c r="M2635" i="1"/>
  <c r="M2643" i="1"/>
  <c r="M2692" i="1"/>
  <c r="O2692" i="1" s="1"/>
  <c r="M2972" i="1"/>
  <c r="O2972" i="1" s="1"/>
  <c r="M3320" i="1"/>
  <c r="M3126" i="1"/>
  <c r="O3126" i="1" s="1"/>
  <c r="M3646" i="1"/>
  <c r="O3646" i="1" s="1"/>
  <c r="M3275" i="1"/>
  <c r="M3562" i="1"/>
  <c r="O3562" i="1" s="1"/>
  <c r="M3614" i="1"/>
  <c r="O3614" i="1" s="1"/>
  <c r="M3627" i="1"/>
  <c r="O3627" i="1" s="1"/>
  <c r="M3841" i="1"/>
  <c r="O3841" i="1" s="1"/>
  <c r="M3575" i="1"/>
  <c r="O3575" i="1" s="1"/>
  <c r="M3645" i="1"/>
  <c r="O3645" i="1" s="1"/>
  <c r="M3897" i="1"/>
  <c r="O3897" i="1" s="1"/>
  <c r="M3559" i="1"/>
  <c r="O3559" i="1" s="1"/>
  <c r="M3582" i="1"/>
  <c r="O3582" i="1" s="1"/>
  <c r="M3628" i="1"/>
  <c r="O3628" i="1" s="1"/>
  <c r="M3641" i="1"/>
  <c r="O3641" i="1" s="1"/>
  <c r="M4072" i="1"/>
  <c r="O4072" i="1" s="1"/>
  <c r="M4136" i="1"/>
  <c r="O4136" i="1" s="1"/>
  <c r="M4013" i="1"/>
  <c r="O4013" i="1" s="1"/>
  <c r="M3996" i="1"/>
  <c r="M4059" i="1"/>
  <c r="O4059" i="1" s="1"/>
  <c r="M4073" i="1"/>
  <c r="O4073" i="1" s="1"/>
  <c r="M351" i="1"/>
  <c r="O351" i="1" s="1"/>
  <c r="M4275" i="1"/>
  <c r="O4275" i="1" s="1"/>
  <c r="M1797" i="1"/>
  <c r="M1535" i="1"/>
  <c r="M2562" i="1"/>
  <c r="M2546" i="1"/>
  <c r="M1042" i="1"/>
  <c r="O1042" i="1" s="1"/>
  <c r="M1821" i="1"/>
  <c r="O1821" i="1" s="1"/>
  <c r="M2217" i="1"/>
  <c r="M2549" i="1"/>
  <c r="M2233" i="1"/>
  <c r="N1669" i="1"/>
  <c r="M1486" i="1"/>
  <c r="M1062" i="1"/>
  <c r="N1281" i="1"/>
  <c r="N1265" i="1"/>
  <c r="N1222" i="1"/>
  <c r="N1184" i="1"/>
  <c r="N1125" i="1"/>
  <c r="N2663" i="1"/>
  <c r="N2098" i="1"/>
  <c r="N1980" i="1"/>
  <c r="N2136" i="1"/>
  <c r="N2230" i="1"/>
  <c r="N1483" i="1"/>
  <c r="N2160" i="1"/>
  <c r="N2285" i="1"/>
  <c r="N913" i="1"/>
  <c r="N1556" i="1"/>
  <c r="N922" i="1"/>
  <c r="N2178" i="1"/>
  <c r="N850" i="1"/>
  <c r="N2281" i="1"/>
  <c r="O2281" i="1" s="1"/>
  <c r="N2514" i="1"/>
  <c r="N1292" i="1"/>
  <c r="N2415" i="1"/>
  <c r="N1270" i="1"/>
  <c r="N1358" i="1"/>
  <c r="N1038" i="1"/>
  <c r="N1050" i="1"/>
  <c r="N2338" i="1"/>
  <c r="N2654" i="1"/>
  <c r="N2233" i="1"/>
  <c r="N870" i="1"/>
  <c r="N1919" i="1"/>
  <c r="N1915" i="1"/>
  <c r="N1439" i="1"/>
  <c r="O1439" i="1" s="1"/>
  <c r="N1356" i="1"/>
  <c r="N1572" i="1"/>
  <c r="N2551" i="1"/>
  <c r="N1012" i="1"/>
  <c r="N1651" i="1"/>
  <c r="N1288" i="1"/>
  <c r="N2087" i="1"/>
  <c r="N1380" i="1"/>
  <c r="N2502" i="1"/>
  <c r="N1538" i="1"/>
  <c r="N2558" i="1"/>
  <c r="N1349" i="1"/>
  <c r="N1199" i="1"/>
  <c r="N1176" i="1"/>
  <c r="N1102" i="1"/>
  <c r="N1178" i="1"/>
  <c r="N1071" i="1"/>
  <c r="N1468" i="1"/>
  <c r="N747" i="1"/>
  <c r="N3747" i="1"/>
  <c r="N4202" i="1"/>
  <c r="O4202" i="1" s="1"/>
  <c r="N3784" i="1"/>
  <c r="N4131" i="1"/>
  <c r="N3768" i="1"/>
  <c r="N3780" i="1"/>
  <c r="N3072" i="1"/>
  <c r="N3073" i="1"/>
  <c r="N4187" i="1"/>
  <c r="N3799" i="1"/>
  <c r="N3086" i="1"/>
  <c r="N3714" i="1"/>
  <c r="N3199" i="1"/>
  <c r="O3199" i="1" s="1"/>
  <c r="N3726" i="1"/>
  <c r="N3285" i="1"/>
  <c r="O3285" i="1" s="1"/>
  <c r="N3761" i="1"/>
  <c r="N3203" i="1"/>
  <c r="O3203" i="1" s="1"/>
  <c r="N2906" i="1"/>
  <c r="N3277" i="1"/>
  <c r="O3277" i="1" s="1"/>
  <c r="N3775" i="1"/>
  <c r="N3683" i="1"/>
  <c r="N3129" i="1"/>
  <c r="O3129" i="1" s="1"/>
  <c r="N3699" i="1"/>
  <c r="N3144" i="1"/>
  <c r="O3144" i="1" s="1"/>
  <c r="N2889" i="1"/>
  <c r="N3227" i="1"/>
  <c r="O3227" i="1" s="1"/>
  <c r="N3123" i="1"/>
  <c r="N3240" i="1"/>
  <c r="O3240" i="1" s="1"/>
  <c r="N3997" i="1"/>
  <c r="N3208" i="1"/>
  <c r="O3208" i="1" s="1"/>
  <c r="N2933" i="1"/>
  <c r="N3255" i="1"/>
  <c r="O3255" i="1" s="1"/>
  <c r="N2945" i="1"/>
  <c r="N3311" i="1"/>
  <c r="O3311" i="1" s="1"/>
  <c r="N3138" i="1"/>
  <c r="O3138" i="1" s="1"/>
  <c r="N3280" i="1"/>
  <c r="O3280" i="1" s="1"/>
  <c r="N729" i="1"/>
  <c r="N3190" i="1"/>
  <c r="O3190" i="1" s="1"/>
  <c r="N2896" i="1"/>
  <c r="N725" i="1"/>
  <c r="N652" i="1"/>
  <c r="N571" i="1"/>
  <c r="N2907" i="1"/>
  <c r="O2907" i="1" s="1"/>
  <c r="N602" i="1"/>
  <c r="N521" i="1"/>
  <c r="N700" i="1"/>
  <c r="N608" i="1"/>
  <c r="N661" i="1"/>
  <c r="N3744" i="1"/>
  <c r="N3077" i="1"/>
  <c r="N3728" i="1"/>
  <c r="N4128" i="1"/>
  <c r="N3692" i="1"/>
  <c r="N3777" i="1"/>
  <c r="N3069" i="1"/>
  <c r="N3808" i="1"/>
  <c r="O3808" i="1" s="1"/>
  <c r="N3971" i="1"/>
  <c r="N3742" i="1"/>
  <c r="N3855" i="1"/>
  <c r="N3711" i="1"/>
  <c r="N3187" i="1"/>
  <c r="O3187" i="1" s="1"/>
  <c r="N3723" i="1"/>
  <c r="N3273" i="1"/>
  <c r="O3273" i="1" s="1"/>
  <c r="N3693" i="1"/>
  <c r="N3189" i="1"/>
  <c r="O3189" i="1" s="1"/>
  <c r="N2893" i="1"/>
  <c r="N3263" i="1"/>
  <c r="O3263" i="1" s="1"/>
  <c r="N3727" i="1"/>
  <c r="N3319" i="1"/>
  <c r="O3319" i="1" s="1"/>
  <c r="N3115" i="1"/>
  <c r="O3115" i="1" s="1"/>
  <c r="N3316" i="1"/>
  <c r="O3316" i="1" s="1"/>
  <c r="N3128" i="1"/>
  <c r="O3128" i="1" s="1"/>
  <c r="N2886" i="1"/>
  <c r="N3212" i="1"/>
  <c r="O3212" i="1" s="1"/>
  <c r="N3788" i="1"/>
  <c r="N3226" i="1"/>
  <c r="O3226" i="1" s="1"/>
  <c r="N3772" i="1"/>
  <c r="N3194" i="1"/>
  <c r="O3194" i="1" s="1"/>
  <c r="N3097" i="1"/>
  <c r="N3238" i="1"/>
  <c r="O3238" i="1" s="1"/>
  <c r="N2942" i="1"/>
  <c r="N3296" i="1"/>
  <c r="O3296" i="1" s="1"/>
  <c r="N3122" i="1"/>
  <c r="O3122" i="1" s="1"/>
  <c r="N3266" i="1"/>
  <c r="O3266" i="1" s="1"/>
  <c r="N3729" i="1"/>
  <c r="N3172" i="1"/>
  <c r="O3172" i="1" s="1"/>
  <c r="N669" i="1"/>
  <c r="N2935" i="1"/>
  <c r="N2868" i="1"/>
  <c r="N568" i="1"/>
  <c r="N2903" i="1"/>
  <c r="N599" i="1"/>
  <c r="N518" i="1"/>
  <c r="N2895" i="1"/>
  <c r="N3304" i="1"/>
  <c r="O3304" i="1" s="1"/>
  <c r="N2877" i="1"/>
  <c r="N2902" i="1"/>
  <c r="N614" i="1"/>
  <c r="N637" i="1"/>
  <c r="N2789" i="1"/>
  <c r="N2876" i="1"/>
  <c r="N2795" i="1"/>
  <c r="N694" i="1"/>
  <c r="N2839" i="1"/>
  <c r="N2758" i="1"/>
  <c r="N670" i="1"/>
  <c r="N585" i="1"/>
  <c r="N510" i="1"/>
  <c r="N2929" i="1"/>
  <c r="N597" i="1"/>
  <c r="N522" i="1"/>
  <c r="N673" i="1"/>
  <c r="N4080" i="1"/>
  <c r="N3725" i="1"/>
  <c r="N3074" i="1"/>
  <c r="N3765" i="1"/>
  <c r="N3589" i="1"/>
  <c r="N3705" i="1"/>
  <c r="N3774" i="1"/>
  <c r="N4046" i="1"/>
  <c r="O4046" i="1" s="1"/>
  <c r="N4098" i="1"/>
  <c r="N4279" i="1"/>
  <c r="O4279" i="1" s="1"/>
  <c r="N3739" i="1"/>
  <c r="N4081" i="1"/>
  <c r="N3324" i="1"/>
  <c r="O3324" i="1" s="1"/>
  <c r="N3171" i="1"/>
  <c r="O3171" i="1" s="1"/>
  <c r="N3720" i="1"/>
  <c r="N3261" i="1"/>
  <c r="O3261" i="1" s="1"/>
  <c r="N3688" i="1"/>
  <c r="N3169" i="1"/>
  <c r="O3169" i="1" s="1"/>
  <c r="N2890" i="1"/>
  <c r="N3245" i="1"/>
  <c r="O3245" i="1" s="1"/>
  <c r="N3752" i="1"/>
  <c r="N3303" i="1"/>
  <c r="O3303" i="1" s="1"/>
  <c r="N731" i="1"/>
  <c r="N3302" i="1"/>
  <c r="O3302" i="1" s="1"/>
  <c r="N2950" i="1"/>
  <c r="N2855" i="1"/>
  <c r="N3196" i="1"/>
  <c r="O3196" i="1" s="1"/>
  <c r="N3732" i="1"/>
  <c r="N3209" i="1"/>
  <c r="O3209" i="1" s="1"/>
  <c r="N3764" i="1"/>
  <c r="N3180" i="1"/>
  <c r="O3180" i="1" s="1"/>
  <c r="N3085" i="1"/>
  <c r="N3222" i="1"/>
  <c r="O3222" i="1" s="1"/>
  <c r="N2939" i="1"/>
  <c r="N3281" i="1"/>
  <c r="O3281" i="1" s="1"/>
  <c r="N3102" i="1"/>
  <c r="O3102" i="1" s="1"/>
  <c r="N3250" i="1"/>
  <c r="O3250" i="1" s="1"/>
  <c r="N3721" i="1"/>
  <c r="N3158" i="1"/>
  <c r="O3158" i="1" s="1"/>
  <c r="N662" i="1"/>
  <c r="N2928" i="1"/>
  <c r="N645" i="1"/>
  <c r="N2780" i="1"/>
  <c r="N2899" i="1"/>
  <c r="N596" i="1"/>
  <c r="N515" i="1"/>
  <c r="N2891" i="1"/>
  <c r="N3133" i="1"/>
  <c r="O3133" i="1" s="1"/>
  <c r="N651" i="1"/>
  <c r="N2898" i="1"/>
  <c r="N2830" i="1"/>
  <c r="N2846" i="1"/>
  <c r="N2786" i="1"/>
  <c r="N647" i="1"/>
  <c r="N2782" i="1"/>
  <c r="N2901" i="1"/>
  <c r="N2836" i="1"/>
  <c r="N2755" i="1"/>
  <c r="N2882" i="1"/>
  <c r="N2801" i="1"/>
  <c r="N3063" i="1"/>
  <c r="N3722" i="1"/>
  <c r="N4096" i="1"/>
  <c r="N3762" i="1"/>
  <c r="N4048" i="1"/>
  <c r="O4048" i="1" s="1"/>
  <c r="N4375" i="1"/>
  <c r="O4375" i="1" s="1"/>
  <c r="N3771" i="1"/>
  <c r="N3875" i="1"/>
  <c r="O3875" i="1" s="1"/>
  <c r="N4095" i="1"/>
  <c r="N4269" i="1"/>
  <c r="N3736" i="1"/>
  <c r="N4043" i="1"/>
  <c r="O4043" i="1" s="1"/>
  <c r="N3310" i="1"/>
  <c r="O3310" i="1" s="1"/>
  <c r="N4261" i="1"/>
  <c r="N3757" i="1"/>
  <c r="N3247" i="1"/>
  <c r="O3247" i="1" s="1"/>
  <c r="N3700" i="1"/>
  <c r="N3157" i="1"/>
  <c r="N2887" i="1"/>
  <c r="N3231" i="1"/>
  <c r="O3231" i="1" s="1"/>
  <c r="N3687" i="1"/>
  <c r="N3288" i="1"/>
  <c r="O3288" i="1" s="1"/>
  <c r="N724" i="1"/>
  <c r="N3272" i="1"/>
  <c r="O3272" i="1" s="1"/>
  <c r="N727" i="1"/>
  <c r="N2852" i="1"/>
  <c r="N3182" i="1"/>
  <c r="O3182" i="1" s="1"/>
  <c r="N3724" i="1"/>
  <c r="N3195" i="1"/>
  <c r="O3195" i="1" s="1"/>
  <c r="N3750" i="1"/>
  <c r="N3162" i="1"/>
  <c r="O3162" i="1" s="1"/>
  <c r="N3738" i="1"/>
  <c r="N3207" i="1"/>
  <c r="O3207" i="1" s="1"/>
  <c r="N698" i="1"/>
  <c r="O698" i="1" s="1"/>
  <c r="N3267" i="1"/>
  <c r="O3267" i="1" s="1"/>
  <c r="N2952" i="1"/>
  <c r="N3234" i="1"/>
  <c r="O3234" i="1" s="1"/>
  <c r="N3325" i="1"/>
  <c r="O3325" i="1" s="1"/>
  <c r="N3149" i="1"/>
  <c r="O3149" i="1" s="1"/>
  <c r="N2878" i="1"/>
  <c r="N2924" i="1"/>
  <c r="N2861" i="1"/>
  <c r="N2776" i="1"/>
  <c r="N676" i="1"/>
  <c r="N593" i="1"/>
  <c r="N2731" i="1"/>
  <c r="N658" i="1"/>
  <c r="N713" i="1"/>
  <c r="N2867" i="1"/>
  <c r="N675" i="1"/>
  <c r="N3276" i="1"/>
  <c r="O3276" i="1" s="1"/>
  <c r="N2833" i="1"/>
  <c r="N3260" i="1"/>
  <c r="O3260" i="1" s="1"/>
  <c r="N2856" i="1"/>
  <c r="N2778" i="1"/>
  <c r="N678" i="1"/>
  <c r="N613" i="1"/>
  <c r="N2752" i="1"/>
  <c r="N653" i="1"/>
  <c r="N2798" i="1"/>
  <c r="N491" i="1"/>
  <c r="N4274" i="1"/>
  <c r="N3719" i="1"/>
  <c r="N4049" i="1"/>
  <c r="O4049" i="1" s="1"/>
  <c r="N3759" i="1"/>
  <c r="N4305" i="1"/>
  <c r="N3718" i="1"/>
  <c r="N3749" i="1"/>
  <c r="N4045" i="1"/>
  <c r="O4045" i="1" s="1"/>
  <c r="N4210" i="1"/>
  <c r="O4210" i="1" s="1"/>
  <c r="N3733" i="1"/>
  <c r="N3939" i="1"/>
  <c r="N3299" i="1"/>
  <c r="O3299" i="1" s="1"/>
  <c r="N4254" i="1"/>
  <c r="N3754" i="1"/>
  <c r="N3235" i="1"/>
  <c r="O3235" i="1" s="1"/>
  <c r="N3322" i="1"/>
  <c r="O3322" i="1" s="1"/>
  <c r="N3148" i="1"/>
  <c r="O3148" i="1" s="1"/>
  <c r="N3735" i="1"/>
  <c r="N3216" i="1"/>
  <c r="O3216" i="1" s="1"/>
  <c r="N1064" i="1"/>
  <c r="N3243" i="1"/>
  <c r="O3243" i="1" s="1"/>
  <c r="N721" i="1"/>
  <c r="N3258" i="1"/>
  <c r="O3258" i="1" s="1"/>
  <c r="N2943" i="1"/>
  <c r="N2849" i="1"/>
  <c r="N3164" i="1"/>
  <c r="O3164" i="1" s="1"/>
  <c r="N3710" i="1"/>
  <c r="N3181" i="1"/>
  <c r="O3181" i="1" s="1"/>
  <c r="N3706" i="1"/>
  <c r="N3153" i="1"/>
  <c r="O3153" i="1" s="1"/>
  <c r="N3763" i="1"/>
  <c r="N3193" i="1"/>
  <c r="O3193" i="1" s="1"/>
  <c r="N2914" i="1"/>
  <c r="N3252" i="1"/>
  <c r="O3252" i="1" s="1"/>
  <c r="N710" i="1"/>
  <c r="N3220" i="1"/>
  <c r="O3220" i="1" s="1"/>
  <c r="N3307" i="1"/>
  <c r="O3307" i="1" s="1"/>
  <c r="N732" i="1"/>
  <c r="N649" i="1"/>
  <c r="N2920" i="1"/>
  <c r="N2854" i="1"/>
  <c r="N2769" i="1"/>
  <c r="N672" i="1"/>
  <c r="N2809" i="1"/>
  <c r="N2728" i="1"/>
  <c r="N2874" i="1"/>
  <c r="N2927" i="1"/>
  <c r="N641" i="1"/>
  <c r="N664" i="1"/>
  <c r="N707" i="1"/>
  <c r="N604" i="1"/>
  <c r="N712" i="1"/>
  <c r="N630" i="1"/>
  <c r="N555" i="1"/>
  <c r="N674" i="1"/>
  <c r="N610" i="1"/>
  <c r="N526" i="1"/>
  <c r="N2869" i="1"/>
  <c r="N575" i="1"/>
  <c r="N488" i="1"/>
  <c r="N4260" i="1"/>
  <c r="N3756" i="1"/>
  <c r="N3689" i="1"/>
  <c r="N3877" i="1"/>
  <c r="O3877" i="1" s="1"/>
  <c r="N3094" i="1"/>
  <c r="N3715" i="1"/>
  <c r="N3746" i="1"/>
  <c r="N3995" i="1"/>
  <c r="N4130" i="1"/>
  <c r="N3730" i="1"/>
  <c r="N3873" i="1"/>
  <c r="O3873" i="1" s="1"/>
  <c r="N3286" i="1"/>
  <c r="O3286" i="1" s="1"/>
  <c r="N3084" i="1"/>
  <c r="N3751" i="1"/>
  <c r="N3223" i="1"/>
  <c r="O3223" i="1" s="1"/>
  <c r="N3306" i="1"/>
  <c r="O3306" i="1" s="1"/>
  <c r="N2951" i="1"/>
  <c r="N3760" i="1"/>
  <c r="N3202" i="1"/>
  <c r="O3202" i="1" s="1"/>
  <c r="N3089" i="1"/>
  <c r="N3229" i="1"/>
  <c r="O3229" i="1" s="1"/>
  <c r="N718" i="1"/>
  <c r="N3242" i="1"/>
  <c r="O3242" i="1" s="1"/>
  <c r="N2940" i="1"/>
  <c r="N3691" i="1"/>
  <c r="N3143" i="1"/>
  <c r="O3143" i="1" s="1"/>
  <c r="N3690" i="1"/>
  <c r="N3163" i="1"/>
  <c r="O3163" i="1" s="1"/>
  <c r="N3682" i="1"/>
  <c r="N3125" i="1"/>
  <c r="O3125" i="1" s="1"/>
  <c r="N3716" i="1"/>
  <c r="N3179" i="1"/>
  <c r="O3179" i="1" s="1"/>
  <c r="N3095" i="1"/>
  <c r="N3237" i="1"/>
  <c r="O3237" i="1" s="1"/>
  <c r="N4268" i="1"/>
  <c r="N3205" i="1"/>
  <c r="O3205" i="1" s="1"/>
  <c r="N3292" i="1"/>
  <c r="O3292" i="1" s="1"/>
  <c r="N2948" i="1"/>
  <c r="N2865" i="1"/>
  <c r="N692" i="1"/>
  <c r="N2844" i="1"/>
  <c r="N528" i="1"/>
  <c r="N2884" i="1"/>
  <c r="N2806" i="1"/>
  <c r="N499" i="1"/>
  <c r="N648" i="1"/>
  <c r="N2923" i="1"/>
  <c r="N2857" i="1"/>
  <c r="N2880" i="1"/>
  <c r="N4253" i="1"/>
  <c r="N3753" i="1"/>
  <c r="N3992" i="1"/>
  <c r="N4164" i="1"/>
  <c r="O4164" i="1" s="1"/>
  <c r="N3827" i="1"/>
  <c r="O3827" i="1" s="1"/>
  <c r="N3091" i="1"/>
  <c r="N3712" i="1"/>
  <c r="N4372" i="1"/>
  <c r="O4372" i="1" s="1"/>
  <c r="N3869" i="1"/>
  <c r="O3869" i="1" s="1"/>
  <c r="N4127" i="1"/>
  <c r="N3767" i="1"/>
  <c r="N3782" i="1"/>
  <c r="N3274" i="1"/>
  <c r="O3274" i="1" s="1"/>
  <c r="N4207" i="1"/>
  <c r="N3684" i="1"/>
  <c r="N3210" i="1"/>
  <c r="O3210" i="1" s="1"/>
  <c r="N3291" i="1"/>
  <c r="O3291" i="1" s="1"/>
  <c r="N2944" i="1"/>
  <c r="N3713" i="1"/>
  <c r="N3188" i="1"/>
  <c r="O3188" i="1" s="1"/>
  <c r="N3871" i="1"/>
  <c r="O3871" i="1" s="1"/>
  <c r="N3214" i="1"/>
  <c r="O3214" i="1" s="1"/>
  <c r="N2934" i="1"/>
  <c r="N3228" i="1"/>
  <c r="O3228" i="1" s="1"/>
  <c r="N2937" i="1"/>
  <c r="N3686" i="1"/>
  <c r="N3127" i="1"/>
  <c r="O3127" i="1" s="1"/>
  <c r="N3702" i="1"/>
  <c r="N3142" i="1"/>
  <c r="O3142" i="1" s="1"/>
  <c r="N3313" i="1"/>
  <c r="O3313" i="1" s="1"/>
  <c r="N3108" i="1"/>
  <c r="O3108" i="1" s="1"/>
  <c r="N3698" i="1"/>
  <c r="N3161" i="1"/>
  <c r="O3161" i="1" s="1"/>
  <c r="N4246" i="1"/>
  <c r="N3221" i="1"/>
  <c r="O3221" i="1" s="1"/>
  <c r="N4129" i="1"/>
  <c r="N3191" i="1"/>
  <c r="O3191" i="1" s="1"/>
  <c r="N3279" i="1"/>
  <c r="O3279" i="1" s="1"/>
  <c r="N3185" i="1"/>
  <c r="O3185" i="1" s="1"/>
  <c r="N642" i="1"/>
  <c r="N688" i="1"/>
  <c r="O688" i="1" s="1"/>
  <c r="N2831" i="1"/>
  <c r="N512" i="1"/>
  <c r="N655" i="1"/>
  <c r="N2803" i="1"/>
  <c r="O2803" i="1" s="1"/>
  <c r="N496" i="1"/>
  <c r="N638" i="1"/>
  <c r="N2919" i="1"/>
  <c r="N634" i="1"/>
  <c r="N654" i="1"/>
  <c r="N699" i="1"/>
  <c r="N598" i="1"/>
  <c r="N2922" i="1"/>
  <c r="N617" i="1"/>
  <c r="N548" i="1"/>
  <c r="N2879" i="1"/>
  <c r="N582" i="1"/>
  <c r="N3275" i="1"/>
  <c r="O3275" i="1" s="1"/>
  <c r="N4327" i="1"/>
  <c r="N3878" i="1"/>
  <c r="O3878" i="1" s="1"/>
  <c r="N3975" i="1"/>
  <c r="N3800" i="1"/>
  <c r="N4075" i="1"/>
  <c r="O4075" i="1" s="1"/>
  <c r="N4078" i="1"/>
  <c r="O4078" i="1" s="1"/>
  <c r="N4326" i="1"/>
  <c r="N3823" i="1"/>
  <c r="O3823" i="1" s="1"/>
  <c r="N4112" i="1"/>
  <c r="O4112" i="1" s="1"/>
  <c r="N3707" i="1"/>
  <c r="N3779" i="1"/>
  <c r="N3262" i="1"/>
  <c r="O3262" i="1" s="1"/>
  <c r="N3071" i="1"/>
  <c r="N3681" i="1"/>
  <c r="N3198" i="1"/>
  <c r="O3198" i="1" s="1"/>
  <c r="N3278" i="1"/>
  <c r="O3278" i="1" s="1"/>
  <c r="N2941" i="1"/>
  <c r="N3709" i="1"/>
  <c r="N3168" i="1"/>
  <c r="O3168" i="1" s="1"/>
  <c r="N3653" i="1"/>
  <c r="N3200" i="1"/>
  <c r="O3200" i="1" s="1"/>
  <c r="N4283" i="1"/>
  <c r="N3213" i="1"/>
  <c r="O3213" i="1" s="1"/>
  <c r="N2915" i="1"/>
  <c r="N3679" i="1"/>
  <c r="N3112" i="1"/>
  <c r="O3112" i="1" s="1"/>
  <c r="N3695" i="1"/>
  <c r="N3109" i="1"/>
  <c r="O3109" i="1" s="1"/>
  <c r="N3290" i="1"/>
  <c r="N730" i="1"/>
  <c r="N3694" i="1"/>
  <c r="N3152" i="1"/>
  <c r="O3152" i="1" s="1"/>
  <c r="N3075" i="1"/>
  <c r="N3206" i="1"/>
  <c r="O3206" i="1" s="1"/>
  <c r="N3701" i="1"/>
  <c r="N3177" i="1"/>
  <c r="O3177" i="1" s="1"/>
  <c r="N3265" i="1"/>
  <c r="O3265" i="1" s="1"/>
  <c r="N716" i="1"/>
  <c r="N2858" i="1"/>
  <c r="N684" i="1"/>
  <c r="N590" i="1"/>
  <c r="N509" i="1"/>
  <c r="N2871" i="1"/>
  <c r="N2793" i="1"/>
  <c r="N2712" i="1"/>
  <c r="N631" i="1"/>
  <c r="N691" i="1"/>
  <c r="N2850" i="1"/>
  <c r="N2870" i="1"/>
  <c r="N2894" i="1"/>
  <c r="N595" i="1"/>
  <c r="N3070" i="1"/>
  <c r="N4307" i="1"/>
  <c r="O4307" i="1" s="1"/>
  <c r="N3652" i="1"/>
  <c r="N4281" i="1"/>
  <c r="O4281" i="1" s="1"/>
  <c r="N3740" i="1"/>
  <c r="N4227" i="1"/>
  <c r="O4227" i="1" s="1"/>
  <c r="N4063" i="1"/>
  <c r="N3320" i="1"/>
  <c r="O3320" i="1" s="1"/>
  <c r="N3654" i="1"/>
  <c r="N3588" i="1"/>
  <c r="N4368" i="1"/>
  <c r="O4368" i="1" s="1"/>
  <c r="N3776" i="1"/>
  <c r="N3248" i="1"/>
  <c r="O3248" i="1" s="1"/>
  <c r="N4042" i="1"/>
  <c r="O4042" i="1" s="1"/>
  <c r="N3678" i="1"/>
  <c r="N3186" i="1"/>
  <c r="O3186" i="1" s="1"/>
  <c r="N3264" i="1"/>
  <c r="O3264" i="1" s="1"/>
  <c r="N2938" i="1"/>
  <c r="N3704" i="1"/>
  <c r="N3147" i="1"/>
  <c r="O3147" i="1" s="1"/>
  <c r="N3741" i="1"/>
  <c r="N3184" i="1"/>
  <c r="O3184" i="1" s="1"/>
  <c r="N4257" i="1"/>
  <c r="N3197" i="1"/>
  <c r="O3197" i="1" s="1"/>
  <c r="N2912" i="1"/>
  <c r="N3301" i="1"/>
  <c r="O3301" i="1" s="1"/>
  <c r="N2946" i="1"/>
  <c r="N3314" i="1"/>
  <c r="O3314" i="1" s="1"/>
  <c r="N717" i="1"/>
  <c r="N3283" i="1"/>
  <c r="O3283" i="1" s="1"/>
  <c r="N726" i="1"/>
  <c r="N3312" i="1"/>
  <c r="O3312" i="1" s="1"/>
  <c r="N3124" i="1"/>
  <c r="O3124" i="1" s="1"/>
  <c r="N3785" i="1"/>
  <c r="N3192" i="1"/>
  <c r="O3192" i="1" s="1"/>
  <c r="N3697" i="1"/>
  <c r="N3159" i="1"/>
  <c r="O3159" i="1" s="1"/>
  <c r="N3249" i="1"/>
  <c r="O3249" i="1" s="1"/>
  <c r="N709" i="1"/>
  <c r="N635" i="1"/>
  <c r="N680" i="1"/>
  <c r="N587" i="1"/>
  <c r="N493" i="1"/>
  <c r="N2864" i="1"/>
  <c r="N2790" i="1"/>
  <c r="N3146" i="1"/>
  <c r="O3146" i="1" s="1"/>
  <c r="N2847" i="1"/>
  <c r="N687" i="1"/>
  <c r="N3116" i="1"/>
  <c r="O3116" i="1" s="1"/>
  <c r="N644" i="1"/>
  <c r="N671" i="1"/>
  <c r="N592" i="1"/>
  <c r="N2909" i="1"/>
  <c r="N2823" i="1"/>
  <c r="N542" i="1"/>
  <c r="N2866" i="1"/>
  <c r="N564" i="1"/>
  <c r="N706" i="1"/>
  <c r="N2845" i="1"/>
  <c r="N562" i="1"/>
  <c r="N758" i="1"/>
  <c r="N2872" i="1"/>
  <c r="N2788" i="1"/>
  <c r="N2947" i="1"/>
  <c r="N2848" i="1"/>
  <c r="N2815" i="1"/>
  <c r="N580" i="1"/>
  <c r="N2841" i="1"/>
  <c r="N744" i="1"/>
  <c r="N2501" i="1"/>
  <c r="N1898" i="1"/>
  <c r="N1798" i="1"/>
  <c r="N2797" i="1"/>
  <c r="N2733" i="1"/>
  <c r="N2754" i="1"/>
  <c r="N540" i="1"/>
  <c r="N2708" i="1"/>
  <c r="N2560" i="1"/>
  <c r="N858" i="1"/>
  <c r="O858" i="1" s="1"/>
  <c r="N1847" i="1"/>
  <c r="N552" i="1"/>
  <c r="O552" i="1" s="1"/>
  <c r="N2720" i="1"/>
  <c r="N4041" i="1"/>
  <c r="O4041" i="1" s="1"/>
  <c r="N4211" i="1"/>
  <c r="O4211" i="1" s="1"/>
  <c r="N3655" i="1"/>
  <c r="N4267" i="1"/>
  <c r="O4267" i="1" s="1"/>
  <c r="N3737" i="1"/>
  <c r="N4082" i="1"/>
  <c r="N4264" i="1"/>
  <c r="N3096" i="1"/>
  <c r="N3789" i="1"/>
  <c r="N4044" i="1"/>
  <c r="O4044" i="1" s="1"/>
  <c r="N4341" i="1"/>
  <c r="N3773" i="1"/>
  <c r="N3236" i="1"/>
  <c r="O3236" i="1" s="1"/>
  <c r="N3872" i="1"/>
  <c r="O3872" i="1" s="1"/>
  <c r="N3323" i="1"/>
  <c r="O3323" i="1" s="1"/>
  <c r="N3170" i="1"/>
  <c r="O3170" i="1" s="1"/>
  <c r="N3246" i="1"/>
  <c r="O3246" i="1" s="1"/>
  <c r="N2916" i="1"/>
  <c r="N3680" i="1"/>
  <c r="N3117" i="1"/>
  <c r="O3117" i="1" s="1"/>
  <c r="N3766" i="1"/>
  <c r="N3166" i="1"/>
  <c r="O3166" i="1" s="1"/>
  <c r="N3798" i="1"/>
  <c r="N3183" i="1"/>
  <c r="O3183" i="1" s="1"/>
  <c r="N689" i="1"/>
  <c r="N3270" i="1"/>
  <c r="O3270" i="1" s="1"/>
  <c r="N711" i="1"/>
  <c r="N3300" i="1"/>
  <c r="O3300" i="1" s="1"/>
  <c r="N714" i="1"/>
  <c r="N3120" i="1"/>
  <c r="O3120" i="1" s="1"/>
  <c r="N723" i="1"/>
  <c r="N3297" i="1"/>
  <c r="O3297" i="1" s="1"/>
  <c r="N3106" i="1"/>
  <c r="O3106" i="1" s="1"/>
  <c r="N3778" i="1"/>
  <c r="N3178" i="1"/>
  <c r="O3178" i="1" s="1"/>
  <c r="N3100" i="1"/>
  <c r="O3100" i="1" s="1"/>
  <c r="N3150" i="1"/>
  <c r="O3150" i="1" s="1"/>
  <c r="N3233" i="1"/>
  <c r="O3233" i="1" s="1"/>
  <c r="N705" i="1"/>
  <c r="N2851" i="1"/>
  <c r="N2888" i="1"/>
  <c r="N584" i="1"/>
  <c r="O584" i="1" s="1"/>
  <c r="N490" i="1"/>
  <c r="N628" i="1"/>
  <c r="N2787" i="1"/>
  <c r="N715" i="1"/>
  <c r="N621" i="1"/>
  <c r="N3059" i="1"/>
  <c r="N4266" i="1"/>
  <c r="O4266" i="1" s="1"/>
  <c r="N3797" i="1"/>
  <c r="N4256" i="1"/>
  <c r="N3734" i="1"/>
  <c r="N4047" i="1"/>
  <c r="O4047" i="1" s="1"/>
  <c r="N4259" i="1"/>
  <c r="N4099" i="1"/>
  <c r="O4099" i="1" s="1"/>
  <c r="N3786" i="1"/>
  <c r="N3743" i="1"/>
  <c r="N4302" i="1"/>
  <c r="N3770" i="1"/>
  <c r="N3224" i="1"/>
  <c r="O3224" i="1" s="1"/>
  <c r="N3748" i="1"/>
  <c r="N3309" i="1"/>
  <c r="O3309" i="1" s="1"/>
  <c r="N3783" i="1"/>
  <c r="N3232" i="1"/>
  <c r="O3232" i="1" s="1"/>
  <c r="N2913" i="1"/>
  <c r="N3321" i="1"/>
  <c r="O3321" i="1" s="1"/>
  <c r="N728" i="1"/>
  <c r="N3708" i="1"/>
  <c r="N3156" i="1"/>
  <c r="O3156" i="1" s="1"/>
  <c r="N3781" i="1"/>
  <c r="N3165" i="1"/>
  <c r="O3165" i="1" s="1"/>
  <c r="N2905" i="1"/>
  <c r="N3257" i="1"/>
  <c r="O3257" i="1" s="1"/>
  <c r="N3078" i="1"/>
  <c r="N3284" i="1"/>
  <c r="O3284" i="1" s="1"/>
  <c r="N2930" i="1"/>
  <c r="N3239" i="1"/>
  <c r="O3239" i="1" s="1"/>
  <c r="N720" i="1"/>
  <c r="N3282" i="1"/>
  <c r="O3282" i="1" s="1"/>
  <c r="N733" i="1"/>
  <c r="N3755" i="1"/>
  <c r="N3160" i="1"/>
  <c r="O3160" i="1" s="1"/>
  <c r="N3308" i="1"/>
  <c r="O3308" i="1" s="1"/>
  <c r="N3121" i="1"/>
  <c r="N3219" i="1"/>
  <c r="O3219" i="1" s="1"/>
  <c r="N701" i="1"/>
  <c r="N3696" i="1"/>
  <c r="N665" i="1"/>
  <c r="N2800" i="1"/>
  <c r="N696" i="1"/>
  <c r="N615" i="1"/>
  <c r="O615" i="1" s="1"/>
  <c r="N2747" i="1"/>
  <c r="N708" i="1"/>
  <c r="N618" i="1"/>
  <c r="N679" i="1"/>
  <c r="N2932" i="1"/>
  <c r="N2853" i="1"/>
  <c r="N657" i="1"/>
  <c r="N2805" i="1"/>
  <c r="N682" i="1"/>
  <c r="N2817" i="1"/>
  <c r="N536" i="1"/>
  <c r="N633" i="1"/>
  <c r="N3870" i="1"/>
  <c r="O3870" i="1" s="1"/>
  <c r="N3088" i="1"/>
  <c r="N3787" i="1"/>
  <c r="N3062" i="1"/>
  <c r="N3731" i="1"/>
  <c r="N3876" i="1"/>
  <c r="O3876" i="1" s="1"/>
  <c r="N4250" i="1"/>
  <c r="O4250" i="1" s="1"/>
  <c r="N3076" i="1"/>
  <c r="N3998" i="1"/>
  <c r="O3998" i="1" s="1"/>
  <c r="N3874" i="1"/>
  <c r="O3874" i="1" s="1"/>
  <c r="N3093" i="1"/>
  <c r="N3717" i="1"/>
  <c r="N3211" i="1"/>
  <c r="O3211" i="1" s="1"/>
  <c r="N3745" i="1"/>
  <c r="N3298" i="1"/>
  <c r="O3298" i="1" s="1"/>
  <c r="N3769" i="1"/>
  <c r="N3217" i="1"/>
  <c r="O3217" i="1" s="1"/>
  <c r="N690" i="1"/>
  <c r="N3305" i="1"/>
  <c r="O3305" i="1" s="1"/>
  <c r="N3092" i="1"/>
  <c r="N3703" i="1"/>
  <c r="N3145" i="1"/>
  <c r="O3145" i="1" s="1"/>
  <c r="N3758" i="1"/>
  <c r="N3155" i="1"/>
  <c r="O3155" i="1" s="1"/>
  <c r="N2892" i="1"/>
  <c r="N3241" i="1"/>
  <c r="O3241" i="1" s="1"/>
  <c r="N4097" i="1"/>
  <c r="N3256" i="1"/>
  <c r="O3256" i="1" s="1"/>
  <c r="N4132" i="1"/>
  <c r="N3225" i="1"/>
  <c r="O3225" i="1" s="1"/>
  <c r="N2936" i="1"/>
  <c r="N3268" i="1"/>
  <c r="O3268" i="1" s="1"/>
  <c r="N2949" i="1"/>
  <c r="N3685" i="1"/>
  <c r="N3151" i="1"/>
  <c r="O3151" i="1" s="1"/>
  <c r="N3295" i="1"/>
  <c r="O3295" i="1" s="1"/>
  <c r="N3101" i="1"/>
  <c r="O3101" i="1" s="1"/>
  <c r="N3204" i="1"/>
  <c r="O3204" i="1" s="1"/>
  <c r="N2900" i="1"/>
  <c r="N3167" i="1"/>
  <c r="O3167" i="1" s="1"/>
  <c r="N2881" i="1"/>
  <c r="N574" i="1"/>
  <c r="N2911" i="1"/>
  <c r="N605" i="1"/>
  <c r="O605" i="1" s="1"/>
  <c r="N524" i="1"/>
  <c r="N704" i="1"/>
  <c r="N2834" i="1"/>
  <c r="O2834" i="1" s="1"/>
  <c r="N668" i="1"/>
  <c r="N695" i="1"/>
  <c r="N627" i="1"/>
  <c r="N2873" i="1"/>
  <c r="N576" i="1"/>
  <c r="N667" i="1"/>
  <c r="N2814" i="1"/>
  <c r="N3244" i="1"/>
  <c r="O3244" i="1" s="1"/>
  <c r="N626" i="1"/>
  <c r="N2764" i="1"/>
  <c r="N685" i="1"/>
  <c r="N2829" i="1"/>
  <c r="N529" i="1"/>
  <c r="N601" i="1"/>
  <c r="N545" i="1"/>
  <c r="N2726" i="1"/>
  <c r="N572" i="1"/>
  <c r="N594" i="1"/>
  <c r="N513" i="1"/>
  <c r="N639" i="1"/>
  <c r="N2822" i="1"/>
  <c r="N2783" i="1"/>
  <c r="N578" i="1"/>
  <c r="N2633" i="1"/>
  <c r="N2467" i="1"/>
  <c r="O2467" i="1" s="1"/>
  <c r="N1652" i="1"/>
  <c r="N1865" i="1"/>
  <c r="N554" i="1"/>
  <c r="N561" i="1"/>
  <c r="N560" i="1"/>
  <c r="O560" i="1" s="1"/>
  <c r="N537" i="1"/>
  <c r="N826" i="1"/>
  <c r="N814" i="1"/>
  <c r="N2751" i="1"/>
  <c r="N479" i="1"/>
  <c r="N2678" i="1"/>
  <c r="O2678" i="1" s="1"/>
  <c r="N1893" i="1"/>
  <c r="O1893" i="1" s="1"/>
  <c r="N2153" i="1"/>
  <c r="N1606" i="1"/>
  <c r="N1472" i="1"/>
  <c r="N505" i="1"/>
  <c r="N2808" i="1"/>
  <c r="N539" i="1"/>
  <c r="N3230" i="1"/>
  <c r="O3230" i="1" s="1"/>
  <c r="N569" i="1"/>
  <c r="N3215" i="1"/>
  <c r="O3215" i="1" s="1"/>
  <c r="N591" i="1"/>
  <c r="N2729" i="1"/>
  <c r="N632" i="1"/>
  <c r="N589" i="1"/>
  <c r="N556" i="1"/>
  <c r="N2750" i="1"/>
  <c r="N2373" i="1"/>
  <c r="N2062" i="1"/>
  <c r="O2062" i="1" s="1"/>
  <c r="N1857" i="1"/>
  <c r="O1857" i="1" s="1"/>
  <c r="N2840" i="1"/>
  <c r="N547" i="1"/>
  <c r="N2773" i="1"/>
  <c r="N553" i="1"/>
  <c r="N525" i="1"/>
  <c r="N2548" i="1"/>
  <c r="N780" i="1"/>
  <c r="N559" i="1"/>
  <c r="N2765" i="1"/>
  <c r="N2734" i="1"/>
  <c r="N760" i="1"/>
  <c r="N855" i="1"/>
  <c r="N397" i="1"/>
  <c r="N1697" i="1"/>
  <c r="N1370" i="1"/>
  <c r="N2724" i="1"/>
  <c r="N2792" i="1"/>
  <c r="N2931" i="1"/>
  <c r="N719" i="1"/>
  <c r="N2785" i="1"/>
  <c r="N2925" i="1"/>
  <c r="N2807" i="1"/>
  <c r="N497" i="1"/>
  <c r="N616" i="1"/>
  <c r="N581" i="1"/>
  <c r="N549" i="1"/>
  <c r="N2744" i="1"/>
  <c r="N2603" i="1"/>
  <c r="N2450" i="1"/>
  <c r="N2360" i="1"/>
  <c r="N2003" i="1"/>
  <c r="N1854" i="1"/>
  <c r="N2827" i="1"/>
  <c r="N541" i="1"/>
  <c r="N2766" i="1"/>
  <c r="N546" i="1"/>
  <c r="N2247" i="1"/>
  <c r="O2247" i="1" s="1"/>
  <c r="N2544" i="1"/>
  <c r="N2756" i="1"/>
  <c r="N531" i="1"/>
  <c r="N500" i="1"/>
  <c r="N2557" i="1"/>
  <c r="N2456" i="1"/>
  <c r="N1782" i="1"/>
  <c r="N1897" i="1"/>
  <c r="N1600" i="1"/>
  <c r="N2721" i="1"/>
  <c r="N2926" i="1"/>
  <c r="N663" i="1"/>
  <c r="N702" i="1"/>
  <c r="N558" i="1"/>
  <c r="N2921" i="1"/>
  <c r="N2804" i="1"/>
  <c r="N3201" i="1"/>
  <c r="O3201" i="1" s="1"/>
  <c r="N2824" i="1"/>
  <c r="O2824" i="1" s="1"/>
  <c r="N544" i="1"/>
  <c r="N543" i="1"/>
  <c r="N2739" i="1"/>
  <c r="N2563" i="1"/>
  <c r="N2442" i="1"/>
  <c r="N2318" i="1"/>
  <c r="O2318" i="1" s="1"/>
  <c r="N2000" i="1"/>
  <c r="N1851" i="1"/>
  <c r="O1851" i="1" s="1"/>
  <c r="N2819" i="1"/>
  <c r="N535" i="1"/>
  <c r="N2760" i="1"/>
  <c r="N534" i="1"/>
  <c r="N2669" i="1"/>
  <c r="N2204" i="1"/>
  <c r="N2444" i="1"/>
  <c r="N2742" i="1"/>
  <c r="N520" i="1"/>
  <c r="N492" i="1"/>
  <c r="N2652" i="1"/>
  <c r="N2553" i="1"/>
  <c r="N2400" i="1"/>
  <c r="N1887" i="1"/>
  <c r="N1363" i="1"/>
  <c r="N2715" i="1"/>
  <c r="N2194" i="1"/>
  <c r="N2435" i="1"/>
  <c r="N1332" i="1"/>
  <c r="N2602" i="1"/>
  <c r="N2176" i="1"/>
  <c r="N2404" i="1"/>
  <c r="N2714" i="1"/>
  <c r="N2244" i="1"/>
  <c r="N2499" i="1"/>
  <c r="N2300" i="1"/>
  <c r="O2300" i="1" s="1"/>
  <c r="N2671" i="1"/>
  <c r="N2534" i="1"/>
  <c r="N2433" i="1"/>
  <c r="N1598" i="1"/>
  <c r="N2469" i="1"/>
  <c r="N2287" i="1"/>
  <c r="N2353" i="1"/>
  <c r="N1960" i="1"/>
  <c r="N2464" i="1"/>
  <c r="N1999" i="1"/>
  <c r="N2541" i="1"/>
  <c r="N2511" i="1"/>
  <c r="N2142" i="1"/>
  <c r="N948" i="1"/>
  <c r="N2509" i="1"/>
  <c r="N2271" i="1"/>
  <c r="O2271" i="1" s="1"/>
  <c r="N1892" i="1"/>
  <c r="N2226" i="1"/>
  <c r="N2007" i="1"/>
  <c r="N1060" i="1"/>
  <c r="N1453" i="1"/>
  <c r="N2555" i="1"/>
  <c r="N1345" i="1"/>
  <c r="O1345" i="1" s="1"/>
  <c r="N1677" i="1"/>
  <c r="O1677" i="1" s="1"/>
  <c r="N2195" i="1"/>
  <c r="N1958" i="1"/>
  <c r="N1649" i="1"/>
  <c r="N1426" i="1"/>
  <c r="N1519" i="1"/>
  <c r="N2207" i="1"/>
  <c r="N2004" i="1"/>
  <c r="N1921" i="1"/>
  <c r="N1703" i="1"/>
  <c r="N1475" i="1"/>
  <c r="N2240" i="1"/>
  <c r="N1859" i="1"/>
  <c r="O1859" i="1" s="1"/>
  <c r="N1487" i="1"/>
  <c r="N2203" i="1"/>
  <c r="N1565" i="1"/>
  <c r="N1338" i="1"/>
  <c r="N1763" i="1"/>
  <c r="N1577" i="1"/>
  <c r="N1387" i="1"/>
  <c r="N1258" i="1"/>
  <c r="N1571" i="1"/>
  <c r="N1328" i="1"/>
  <c r="O1328" i="1" s="1"/>
  <c r="N1233" i="1"/>
  <c r="N1201" i="1"/>
  <c r="N1083" i="1"/>
  <c r="N893" i="1"/>
  <c r="N1283" i="1"/>
  <c r="N1092" i="1"/>
  <c r="N1791" i="1"/>
  <c r="N1209" i="1"/>
  <c r="N916" i="1"/>
  <c r="N954" i="1"/>
  <c r="N804" i="1"/>
  <c r="N1269" i="1"/>
  <c r="N1126" i="1"/>
  <c r="N786" i="1"/>
  <c r="N1227" i="1"/>
  <c r="N1373" i="1"/>
  <c r="N958" i="1"/>
  <c r="N1208" i="1"/>
  <c r="N286" i="1"/>
  <c r="O286" i="1" s="1"/>
  <c r="N924" i="1"/>
  <c r="N1078" i="1"/>
  <c r="N1298" i="1"/>
  <c r="N1432" i="1"/>
  <c r="N819" i="1"/>
  <c r="O819" i="1" s="1"/>
  <c r="N1105" i="1"/>
  <c r="N2559" i="1"/>
  <c r="N2431" i="1"/>
  <c r="N2308" i="1"/>
  <c r="N1997" i="1"/>
  <c r="N1929" i="1"/>
  <c r="N2812" i="1"/>
  <c r="N530" i="1"/>
  <c r="N2749" i="1"/>
  <c r="N523" i="1"/>
  <c r="N757" i="1"/>
  <c r="O757" i="1" s="1"/>
  <c r="N2530" i="1"/>
  <c r="O2530" i="1" s="1"/>
  <c r="N514" i="1"/>
  <c r="N2710" i="1"/>
  <c r="N683" i="1"/>
  <c r="N2918" i="1"/>
  <c r="N650" i="1"/>
  <c r="N2917" i="1"/>
  <c r="O2917" i="1" s="1"/>
  <c r="N551" i="1"/>
  <c r="N2908" i="1"/>
  <c r="N2794" i="1"/>
  <c r="N697" i="1"/>
  <c r="N583" i="1"/>
  <c r="N538" i="1"/>
  <c r="N622" i="1"/>
  <c r="N2723" i="1"/>
  <c r="N722" i="1"/>
  <c r="N686" i="1"/>
  <c r="N640" i="1"/>
  <c r="N2897" i="1"/>
  <c r="N2745" i="1"/>
  <c r="N2904" i="1"/>
  <c r="N2791" i="1"/>
  <c r="N693" i="1"/>
  <c r="N2835" i="1"/>
  <c r="N533" i="1"/>
  <c r="N609" i="1"/>
  <c r="N2706" i="1"/>
  <c r="N2528" i="1"/>
  <c r="N2425" i="1"/>
  <c r="N1912" i="1"/>
  <c r="N1879" i="1"/>
  <c r="N586" i="1"/>
  <c r="N2727" i="1"/>
  <c r="N2737" i="1"/>
  <c r="N507" i="1"/>
  <c r="N750" i="1"/>
  <c r="N2526" i="1"/>
  <c r="N2426" i="1"/>
  <c r="N2704" i="1"/>
  <c r="N501" i="1"/>
  <c r="N2719" i="1"/>
  <c r="N2539" i="1"/>
  <c r="N1914" i="1"/>
  <c r="N1844" i="1"/>
  <c r="N1564" i="1"/>
  <c r="N1434" i="1"/>
  <c r="N2688" i="1"/>
  <c r="O2688" i="1" s="1"/>
  <c r="N2510" i="1"/>
  <c r="N2705" i="1"/>
  <c r="N2229" i="1"/>
  <c r="N2156" i="1"/>
  <c r="N2713" i="1"/>
  <c r="N2910" i="1"/>
  <c r="N660" i="1"/>
  <c r="N623" i="1"/>
  <c r="N643" i="1"/>
  <c r="N494" i="1"/>
  <c r="N666" i="1"/>
  <c r="N2781" i="1"/>
  <c r="N681" i="1"/>
  <c r="N2816" i="1"/>
  <c r="N625" i="1"/>
  <c r="N2813" i="1"/>
  <c r="N2699" i="1"/>
  <c r="N2521" i="1"/>
  <c r="N2419" i="1"/>
  <c r="N563" i="1"/>
  <c r="N2722" i="1"/>
  <c r="N2860" i="1"/>
  <c r="N620" i="1"/>
  <c r="N2826" i="1"/>
  <c r="N2859" i="1"/>
  <c r="N485" i="1"/>
  <c r="N656" i="1"/>
  <c r="N2777" i="1"/>
  <c r="N677" i="1"/>
  <c r="N2843" i="1"/>
  <c r="N607" i="1"/>
  <c r="N579" i="1"/>
  <c r="N636" i="1"/>
  <c r="N482" i="1"/>
  <c r="N2862" i="1"/>
  <c r="N2770" i="1"/>
  <c r="N2885" i="1"/>
  <c r="N2741" i="1"/>
  <c r="N573" i="1"/>
  <c r="N2775" i="1"/>
  <c r="N761" i="1"/>
  <c r="N2182" i="1"/>
  <c r="N1752" i="1"/>
  <c r="N2738" i="1"/>
  <c r="N703" i="1"/>
  <c r="N2820" i="1"/>
  <c r="N2774" i="1"/>
  <c r="N2842" i="1"/>
  <c r="N2673" i="1"/>
  <c r="N629" i="1"/>
  <c r="N2748" i="1"/>
  <c r="N659" i="1"/>
  <c r="N517" i="1"/>
  <c r="N624" i="1"/>
  <c r="N2768" i="1"/>
  <c r="N751" i="1"/>
  <c r="N2401" i="1"/>
  <c r="N1961" i="1"/>
  <c r="O1961" i="1" s="1"/>
  <c r="N619" i="1"/>
  <c r="N606" i="1"/>
  <c r="N2837" i="1"/>
  <c r="N2784" i="1"/>
  <c r="N2158" i="1"/>
  <c r="N2740" i="1"/>
  <c r="N2883" i="1"/>
  <c r="N2811" i="1"/>
  <c r="N2767" i="1"/>
  <c r="N2832" i="1"/>
  <c r="N755" i="1"/>
  <c r="N603" i="1"/>
  <c r="N519" i="1"/>
  <c r="N2875" i="1"/>
  <c r="N2725" i="1"/>
  <c r="N611" i="1"/>
  <c r="N2863" i="1"/>
  <c r="N2771" i="1"/>
  <c r="O2771" i="1" s="1"/>
  <c r="N2761" i="1"/>
  <c r="N588" i="1"/>
  <c r="N600" i="1"/>
  <c r="N516" i="1"/>
  <c r="N646" i="1"/>
  <c r="N567" i="1"/>
  <c r="N2821" i="1"/>
  <c r="N2828" i="1"/>
  <c r="N790" i="1"/>
  <c r="O790" i="1" s="1"/>
  <c r="N865" i="1"/>
  <c r="N2389" i="1"/>
  <c r="N2114" i="1"/>
  <c r="N1869" i="1"/>
  <c r="N1336" i="1"/>
  <c r="N570" i="1"/>
  <c r="N2796" i="1"/>
  <c r="N2810" i="1"/>
  <c r="N2779" i="1"/>
  <c r="O2779" i="1" s="1"/>
  <c r="N2250" i="1"/>
  <c r="O2250" i="1" s="1"/>
  <c r="N2301" i="1"/>
  <c r="N550" i="1"/>
  <c r="N2735" i="1"/>
  <c r="N478" i="1"/>
  <c r="N2238" i="1"/>
  <c r="N872" i="1"/>
  <c r="N1944" i="1"/>
  <c r="N1385" i="1"/>
  <c r="N506" i="1"/>
  <c r="N2237" i="1"/>
  <c r="N2476" i="1"/>
  <c r="O2476" i="1" s="1"/>
  <c r="N2254" i="1"/>
  <c r="N2202" i="1"/>
  <c r="N2239" i="1"/>
  <c r="N2658" i="1"/>
  <c r="N2205" i="1"/>
  <c r="N2036" i="1"/>
  <c r="N2228" i="1"/>
  <c r="N2465" i="1"/>
  <c r="N2321" i="1"/>
  <c r="O2321" i="1" s="1"/>
  <c r="N2170" i="1"/>
  <c r="N2187" i="1"/>
  <c r="O2187" i="1" s="1"/>
  <c r="N2346" i="1"/>
  <c r="N2121" i="1"/>
  <c r="N2666" i="1"/>
  <c r="N1918" i="1"/>
  <c r="N2199" i="1"/>
  <c r="N2632" i="1"/>
  <c r="N2391" i="1"/>
  <c r="O2391" i="1" s="1"/>
  <c r="N1946" i="1"/>
  <c r="N2640" i="1"/>
  <c r="O2640" i="1" s="1"/>
  <c r="N2234" i="1"/>
  <c r="N1863" i="1"/>
  <c r="N1684" i="1"/>
  <c r="N2369" i="1"/>
  <c r="N1485" i="1"/>
  <c r="O1485" i="1" s="1"/>
  <c r="N762" i="1"/>
  <c r="N1391" i="1"/>
  <c r="O1391" i="1" s="1"/>
  <c r="N1322" i="1"/>
  <c r="N1382" i="1"/>
  <c r="N2058" i="1"/>
  <c r="N1476" i="1"/>
  <c r="N2279" i="1"/>
  <c r="N2454" i="1"/>
  <c r="N1955" i="1"/>
  <c r="N1616" i="1"/>
  <c r="N1417" i="1"/>
  <c r="N1920" i="1"/>
  <c r="N285" i="1"/>
  <c r="N1936" i="1"/>
  <c r="N845" i="1"/>
  <c r="N1286" i="1"/>
  <c r="N1447" i="1"/>
  <c r="N1940" i="1"/>
  <c r="O1940" i="1" s="1"/>
  <c r="N1164" i="1"/>
  <c r="N2438" i="1"/>
  <c r="N1049" i="1"/>
  <c r="N1229" i="1"/>
  <c r="N1103" i="1"/>
  <c r="N917" i="1"/>
  <c r="O917" i="1" s="1"/>
  <c r="N1457" i="1"/>
  <c r="N1163" i="1"/>
  <c r="N2268" i="1"/>
  <c r="N1435" i="1"/>
  <c r="N1243" i="1"/>
  <c r="N995" i="1"/>
  <c r="O995" i="1" s="1"/>
  <c r="N1340" i="1"/>
  <c r="N1072" i="1"/>
  <c r="N1280" i="1"/>
  <c r="N1355" i="1"/>
  <c r="N875" i="1"/>
  <c r="N1115" i="1"/>
  <c r="N1419" i="1"/>
  <c r="N1133" i="1"/>
  <c r="N879" i="1"/>
  <c r="N1374" i="1"/>
  <c r="N806" i="1"/>
  <c r="N1132" i="1"/>
  <c r="N1173" i="1"/>
  <c r="N1441" i="1"/>
  <c r="N1207" i="1"/>
  <c r="N957" i="1"/>
  <c r="N2743" i="1"/>
  <c r="N2757" i="1"/>
  <c r="N2736" i="1"/>
  <c r="N2508" i="1"/>
  <c r="N1906" i="1"/>
  <c r="N2730" i="1"/>
  <c r="N1240" i="1"/>
  <c r="N2659" i="1"/>
  <c r="N2527" i="1"/>
  <c r="N2697" i="1"/>
  <c r="N2224" i="1"/>
  <c r="N1923" i="1"/>
  <c r="N2538" i="1"/>
  <c r="N2402" i="1"/>
  <c r="N767" i="1"/>
  <c r="N2208" i="1"/>
  <c r="N2709" i="1"/>
  <c r="N2185" i="1"/>
  <c r="N577" i="1"/>
  <c r="N746" i="1"/>
  <c r="N508" i="1"/>
  <c r="N859" i="1"/>
  <c r="N1976" i="1"/>
  <c r="O1976" i="1" s="1"/>
  <c r="N2716" i="1"/>
  <c r="N498" i="1"/>
  <c r="N2838" i="1"/>
  <c r="N794" i="1"/>
  <c r="N503" i="1"/>
  <c r="N2619" i="1"/>
  <c r="N1886" i="1"/>
  <c r="N2701" i="1"/>
  <c r="N2818" i="1"/>
  <c r="N2378" i="1"/>
  <c r="N483" i="1"/>
  <c r="N2413" i="1"/>
  <c r="N2732" i="1"/>
  <c r="N2711" i="1"/>
  <c r="N2286" i="1"/>
  <c r="N2668" i="1"/>
  <c r="N2486" i="1"/>
  <c r="O2486" i="1" s="1"/>
  <c r="N2607" i="1"/>
  <c r="N2466" i="1"/>
  <c r="N2276" i="1"/>
  <c r="N745" i="1"/>
  <c r="N776" i="1"/>
  <c r="N407" i="1"/>
  <c r="N2638" i="1"/>
  <c r="N2159" i="1"/>
  <c r="O2159" i="1" s="1"/>
  <c r="N2347" i="1"/>
  <c r="O2347" i="1" s="1"/>
  <c r="N2628" i="1"/>
  <c r="N2479" i="1"/>
  <c r="N2545" i="1"/>
  <c r="N2543" i="1"/>
  <c r="N2164" i="1"/>
  <c r="N2535" i="1"/>
  <c r="N2227" i="1"/>
  <c r="N1048" i="1"/>
  <c r="O1048" i="1" s="1"/>
  <c r="N2103" i="1"/>
  <c r="N2463" i="1"/>
  <c r="N1874" i="1"/>
  <c r="N2661" i="1"/>
  <c r="N1850" i="1"/>
  <c r="N2540" i="1"/>
  <c r="N1952" i="1"/>
  <c r="N1568" i="1"/>
  <c r="N1325" i="1"/>
  <c r="N1988" i="1"/>
  <c r="N1698" i="1"/>
  <c r="N2461" i="1"/>
  <c r="N1907" i="1"/>
  <c r="N1522" i="1"/>
  <c r="N2459" i="1"/>
  <c r="N1928" i="1"/>
  <c r="N2198" i="1"/>
  <c r="N1479" i="1"/>
  <c r="N2101" i="1"/>
  <c r="N1696" i="1"/>
  <c r="N1459" i="1"/>
  <c r="N2157" i="1"/>
  <c r="O2157" i="1" s="1"/>
  <c r="N1984" i="1"/>
  <c r="N1657" i="1"/>
  <c r="N2679" i="1"/>
  <c r="N1962" i="1"/>
  <c r="N1570" i="1"/>
  <c r="N1428" i="1"/>
  <c r="N2270" i="1"/>
  <c r="O2270" i="1" s="1"/>
  <c r="N2675" i="1"/>
  <c r="N1460" i="1"/>
  <c r="N1365" i="1"/>
  <c r="N2292" i="1"/>
  <c r="N1436" i="1"/>
  <c r="N1248" i="1"/>
  <c r="N905" i="1"/>
  <c r="N1279" i="1"/>
  <c r="N1376" i="1"/>
  <c r="N969" i="1"/>
  <c r="O969" i="1" s="1"/>
  <c r="N1871" i="1"/>
  <c r="N1008" i="1"/>
  <c r="N1139" i="1"/>
  <c r="N1218" i="1"/>
  <c r="N956" i="1"/>
  <c r="O956" i="1" s="1"/>
  <c r="N1137" i="1"/>
  <c r="N793" i="1"/>
  <c r="O793" i="1" s="1"/>
  <c r="N880" i="1"/>
  <c r="N1469" i="1"/>
  <c r="N965" i="1"/>
  <c r="N907" i="1"/>
  <c r="N1148" i="1"/>
  <c r="N860" i="1"/>
  <c r="N1081" i="1"/>
  <c r="N1954" i="1"/>
  <c r="N502" i="1"/>
  <c r="N2339" i="1"/>
  <c r="N487" i="1"/>
  <c r="N2273" i="1"/>
  <c r="N742" i="1"/>
  <c r="N2481" i="1"/>
  <c r="N2213" i="1"/>
  <c r="N1880" i="1"/>
  <c r="N2269" i="1"/>
  <c r="N2155" i="1"/>
  <c r="N2289" i="1"/>
  <c r="N2257" i="1"/>
  <c r="N2484" i="1"/>
  <c r="N2294" i="1"/>
  <c r="N2242" i="1"/>
  <c r="N2053" i="1"/>
  <c r="N2536" i="1"/>
  <c r="N2143" i="1"/>
  <c r="N2520" i="1"/>
  <c r="N2104" i="1"/>
  <c r="N2183" i="1"/>
  <c r="N1800" i="1"/>
  <c r="N2636" i="1"/>
  <c r="O2636" i="1" s="1"/>
  <c r="N2384" i="1"/>
  <c r="N1846" i="1"/>
  <c r="N2196" i="1"/>
  <c r="N1930" i="1"/>
  <c r="N1320" i="1"/>
  <c r="O1320" i="1" s="1"/>
  <c r="N1899" i="1"/>
  <c r="N1653" i="1"/>
  <c r="N2305" i="1"/>
  <c r="N1823" i="1"/>
  <c r="N1484" i="1"/>
  <c r="N1993" i="1"/>
  <c r="N1673" i="1"/>
  <c r="O1673" i="1" s="1"/>
  <c r="N1361" i="1"/>
  <c r="N1978" i="1"/>
  <c r="N2629" i="1"/>
  <c r="N1330" i="1"/>
  <c r="N1395" i="1"/>
  <c r="N1424" i="1"/>
  <c r="N1575" i="1"/>
  <c r="N1266" i="1"/>
  <c r="N1104" i="1"/>
  <c r="N1351" i="1"/>
  <c r="N1877" i="1"/>
  <c r="N1244" i="1"/>
  <c r="N1239" i="1"/>
  <c r="N1079" i="1"/>
  <c r="N899" i="1"/>
  <c r="N1275" i="1"/>
  <c r="N949" i="1"/>
  <c r="O949" i="1" s="1"/>
  <c r="N1369" i="1"/>
  <c r="O1369" i="1" s="1"/>
  <c r="N1247" i="1"/>
  <c r="N963" i="1"/>
  <c r="N1849" i="1"/>
  <c r="N1128" i="1"/>
  <c r="N1127" i="1"/>
  <c r="N840" i="1"/>
  <c r="N1293" i="1"/>
  <c r="N895" i="1"/>
  <c r="N1097" i="1"/>
  <c r="N224" i="1"/>
  <c r="O224" i="1" s="1"/>
  <c r="N820" i="1"/>
  <c r="N1077" i="1"/>
  <c r="N1375" i="1"/>
  <c r="N1947" i="1"/>
  <c r="N1212" i="1"/>
  <c r="N2802" i="1"/>
  <c r="N612" i="1"/>
  <c r="N2395" i="1"/>
  <c r="N2717" i="1"/>
  <c r="N2799" i="1"/>
  <c r="N2825" i="1"/>
  <c r="N2500" i="1"/>
  <c r="N2753" i="1"/>
  <c r="N2762" i="1"/>
  <c r="N2759" i="1"/>
  <c r="N2475" i="1"/>
  <c r="N2772" i="1"/>
  <c r="N2718" i="1"/>
  <c r="N2524" i="1"/>
  <c r="N1539" i="1"/>
  <c r="N830" i="1"/>
  <c r="N495" i="1"/>
  <c r="N426" i="1"/>
  <c r="N2181" i="1"/>
  <c r="N2246" i="1"/>
  <c r="O2246" i="1" s="1"/>
  <c r="N856" i="1"/>
  <c r="N2219" i="1"/>
  <c r="N2605" i="1"/>
  <c r="N842" i="1"/>
  <c r="N2222" i="1"/>
  <c r="N2437" i="1"/>
  <c r="N2146" i="1"/>
  <c r="O2146" i="1" s="1"/>
  <c r="N2409" i="1"/>
  <c r="N489" i="1"/>
  <c r="N765" i="1"/>
  <c r="N1700" i="1"/>
  <c r="N527" i="1"/>
  <c r="N532" i="1"/>
  <c r="N2214" i="1"/>
  <c r="N2746" i="1"/>
  <c r="N2763" i="1"/>
  <c r="N2512" i="1"/>
  <c r="N2002" i="1"/>
  <c r="N1415" i="1"/>
  <c r="N2225" i="1"/>
  <c r="N764" i="1"/>
  <c r="N2206" i="1"/>
  <c r="N825" i="1"/>
  <c r="N2698" i="1"/>
  <c r="N1537" i="1"/>
  <c r="O1537" i="1" s="1"/>
  <c r="N1875" i="1"/>
  <c r="N2189" i="1"/>
  <c r="N2291" i="1"/>
  <c r="N2523" i="1"/>
  <c r="N2295" i="1"/>
  <c r="N2574" i="1"/>
  <c r="O2574" i="1" s="1"/>
  <c r="N2387" i="1"/>
  <c r="N2611" i="1"/>
  <c r="O2611" i="1" s="1"/>
  <c r="N2386" i="1"/>
  <c r="N2416" i="1"/>
  <c r="N2184" i="1"/>
  <c r="N1973" i="1"/>
  <c r="N2703" i="1"/>
  <c r="N2263" i="1"/>
  <c r="N1843" i="1"/>
  <c r="N1852" i="1"/>
  <c r="N2531" i="1"/>
  <c r="N1581" i="1"/>
  <c r="N2655" i="1"/>
  <c r="N1853" i="1"/>
  <c r="N1489" i="1"/>
  <c r="N1779" i="1"/>
  <c r="N1818" i="1"/>
  <c r="N759" i="1"/>
  <c r="N1979" i="1"/>
  <c r="N1681" i="1"/>
  <c r="N2533" i="1"/>
  <c r="N434" i="1"/>
  <c r="N1268" i="1"/>
  <c r="N1599" i="1"/>
  <c r="N2468" i="1"/>
  <c r="N437" i="1"/>
  <c r="N2451" i="1"/>
  <c r="N1324" i="1"/>
  <c r="N1474" i="1"/>
  <c r="N1507" i="1"/>
  <c r="N1445" i="1"/>
  <c r="N1501" i="1"/>
  <c r="N994" i="1"/>
  <c r="N1903" i="1"/>
  <c r="N1177" i="1"/>
  <c r="N1901" i="1"/>
  <c r="N1982" i="1"/>
  <c r="N1087" i="1"/>
  <c r="O1087" i="1" s="1"/>
  <c r="N1255" i="1"/>
  <c r="N1238" i="1"/>
  <c r="N891" i="1"/>
  <c r="N2388" i="1"/>
  <c r="N2516" i="1"/>
  <c r="O2516" i="1" s="1"/>
  <c r="N2495" i="1"/>
  <c r="N1344" i="1"/>
  <c r="N2165" i="1"/>
  <c r="N365" i="1"/>
  <c r="O365" i="1" s="1"/>
  <c r="N2542" i="1"/>
  <c r="O2542" i="1" s="1"/>
  <c r="N2358" i="1"/>
  <c r="N2627" i="1"/>
  <c r="N1956" i="1"/>
  <c r="N1783" i="1"/>
  <c r="N1795" i="1"/>
  <c r="N1987" i="1"/>
  <c r="N2670" i="1"/>
  <c r="N1864" i="1"/>
  <c r="N1480" i="1"/>
  <c r="N2177" i="1"/>
  <c r="N1965" i="1"/>
  <c r="N1390" i="1"/>
  <c r="N2503" i="1"/>
  <c r="N1488" i="1"/>
  <c r="N1881" i="1"/>
  <c r="N2385" i="1"/>
  <c r="N1654" i="1"/>
  <c r="N1359" i="1"/>
  <c r="N1162" i="1"/>
  <c r="N1297" i="1"/>
  <c r="N1452" i="1"/>
  <c r="N1204" i="1"/>
  <c r="N1140" i="1"/>
  <c r="N1284" i="1"/>
  <c r="N1911" i="1"/>
  <c r="N990" i="1"/>
  <c r="O990" i="1" s="1"/>
  <c r="N1085" i="1"/>
  <c r="N1188" i="1"/>
  <c r="N1211" i="1"/>
  <c r="N1273" i="1"/>
  <c r="N1433" i="1"/>
  <c r="O1433" i="1" s="1"/>
  <c r="N2645" i="1"/>
  <c r="O2645" i="1" s="1"/>
  <c r="N557" i="1"/>
  <c r="N2532" i="1"/>
  <c r="N2172" i="1"/>
  <c r="N2518" i="1"/>
  <c r="N2562" i="1"/>
  <c r="O2562" i="1" s="1"/>
  <c r="N2610" i="1"/>
  <c r="N2392" i="1"/>
  <c r="N2506" i="1"/>
  <c r="N1018" i="1"/>
  <c r="N2491" i="1"/>
  <c r="N2001" i="1"/>
  <c r="N1028" i="1"/>
  <c r="N1974" i="1"/>
  <c r="O1974" i="1" s="1"/>
  <c r="N1848" i="1"/>
  <c r="N1386" i="1"/>
  <c r="N1870" i="1"/>
  <c r="N2423" i="1"/>
  <c r="N2245" i="1"/>
  <c r="N1889" i="1"/>
  <c r="O1889" i="1" s="1"/>
  <c r="N1529" i="1"/>
  <c r="O1529" i="1" s="1"/>
  <c r="N1503" i="1"/>
  <c r="N2648" i="1"/>
  <c r="N1969" i="1"/>
  <c r="N1343" i="1"/>
  <c r="N2453" i="1"/>
  <c r="N1462" i="1"/>
  <c r="N2436" i="1"/>
  <c r="N1605" i="1"/>
  <c r="N1418" i="1"/>
  <c r="N1467" i="1"/>
  <c r="O1467" i="1" s="1"/>
  <c r="N1230" i="1"/>
  <c r="N953" i="1"/>
  <c r="N1342" i="1"/>
  <c r="N1377" i="1"/>
  <c r="N1076" i="1"/>
  <c r="N1932" i="1"/>
  <c r="O1932" i="1" s="1"/>
  <c r="N1174" i="1"/>
  <c r="N1295" i="1"/>
  <c r="N1378" i="1"/>
  <c r="N1667" i="1"/>
  <c r="N902" i="1"/>
  <c r="N1195" i="1"/>
  <c r="N1213" i="1"/>
  <c r="N1226" i="1"/>
  <c r="N885" i="1"/>
  <c r="N843" i="1"/>
  <c r="N877" i="1"/>
  <c r="N566" i="1"/>
  <c r="N2556" i="1"/>
  <c r="N2430" i="1"/>
  <c r="N866" i="1"/>
  <c r="N2700" i="1"/>
  <c r="O2700" i="1" s="1"/>
  <c r="N1885" i="1"/>
  <c r="N1197" i="1"/>
  <c r="N1086" i="1"/>
  <c r="O1086" i="1" s="1"/>
  <c r="N1022" i="1"/>
  <c r="O1022" i="1" s="1"/>
  <c r="N1665" i="1"/>
  <c r="N1282" i="1"/>
  <c r="N1206" i="1"/>
  <c r="N504" i="1"/>
  <c r="N2702" i="1"/>
  <c r="N511" i="1"/>
  <c r="N2348" i="1"/>
  <c r="N857" i="1"/>
  <c r="N2689" i="1"/>
  <c r="O2689" i="1" s="1"/>
  <c r="N2192" i="1"/>
  <c r="N2235" i="1"/>
  <c r="N2179" i="1"/>
  <c r="N2267" i="1"/>
  <c r="N2212" i="1"/>
  <c r="N824" i="1"/>
  <c r="N1991" i="1"/>
  <c r="N2473" i="1"/>
  <c r="N2665" i="1"/>
  <c r="O2665" i="1" s="1"/>
  <c r="N2505" i="1"/>
  <c r="N481" i="1"/>
  <c r="O481" i="1" s="1"/>
  <c r="N2316" i="1"/>
  <c r="O2316" i="1" s="1"/>
  <c r="N835" i="1"/>
  <c r="N1888" i="1"/>
  <c r="N2621" i="1"/>
  <c r="O2621" i="1" s="1"/>
  <c r="N1819" i="1"/>
  <c r="N1473" i="1"/>
  <c r="N2492" i="1"/>
  <c r="N2248" i="1"/>
  <c r="O2248" i="1" s="1"/>
  <c r="N1456" i="1"/>
  <c r="N864" i="1"/>
  <c r="N1950" i="1"/>
  <c r="N1198" i="1"/>
  <c r="N829" i="1"/>
  <c r="N1353" i="1"/>
  <c r="N2188" i="1"/>
  <c r="N1943" i="1"/>
  <c r="N1478" i="1"/>
  <c r="N1576" i="1"/>
  <c r="N778" i="1"/>
  <c r="N1431" i="1"/>
  <c r="N1175" i="1"/>
  <c r="N2140" i="1"/>
  <c r="N1216" i="1"/>
  <c r="N358" i="1"/>
  <c r="N1596" i="1"/>
  <c r="O1596" i="1" s="1"/>
  <c r="N910" i="1"/>
  <c r="N1196" i="1"/>
  <c r="N783" i="1"/>
  <c r="N1294" i="1"/>
  <c r="N876" i="1"/>
  <c r="N1331" i="1"/>
  <c r="N1817" i="1"/>
  <c r="N967" i="1"/>
  <c r="N2197" i="1"/>
  <c r="N1142" i="1"/>
  <c r="N1150" i="1"/>
  <c r="N844" i="1"/>
  <c r="N1057" i="1"/>
  <c r="N1223" i="1"/>
  <c r="N883" i="1"/>
  <c r="N1068" i="1"/>
  <c r="N1699" i="1"/>
  <c r="N867" i="1"/>
  <c r="O867" i="1" s="1"/>
  <c r="N1114" i="1"/>
  <c r="N811" i="1"/>
  <c r="N2667" i="1"/>
  <c r="N2507" i="1"/>
  <c r="N1985" i="1"/>
  <c r="N854" i="1"/>
  <c r="N1917" i="1"/>
  <c r="N2411" i="1"/>
  <c r="N2259" i="1"/>
  <c r="N1884" i="1"/>
  <c r="N828" i="1"/>
  <c r="N1561" i="1"/>
  <c r="O1561" i="1" s="1"/>
  <c r="N1661" i="1"/>
  <c r="N1149" i="1"/>
  <c r="N1414" i="1"/>
  <c r="O1414" i="1" s="1"/>
  <c r="N892" i="1"/>
  <c r="N1135" i="1"/>
  <c r="N1231" i="1"/>
  <c r="N1010" i="1"/>
  <c r="N894" i="1"/>
  <c r="N813" i="1"/>
  <c r="N1100" i="1"/>
  <c r="N1603" i="1"/>
  <c r="N1631" i="1"/>
  <c r="N1951" i="1"/>
  <c r="N2414" i="1"/>
  <c r="N1437" i="1"/>
  <c r="N768" i="1"/>
  <c r="N1138" i="1"/>
  <c r="N1113" i="1"/>
  <c r="N849" i="1"/>
  <c r="N2220" i="1"/>
  <c r="O2220" i="1" s="1"/>
  <c r="N2449" i="1"/>
  <c r="N1963" i="1"/>
  <c r="N1427" i="1"/>
  <c r="N2537" i="1"/>
  <c r="N1566" i="1"/>
  <c r="N2609" i="1"/>
  <c r="N1931" i="1"/>
  <c r="O1931" i="1" s="1"/>
  <c r="N1074" i="1"/>
  <c r="O1074" i="1" s="1"/>
  <c r="N1131" i="1"/>
  <c r="N1326" i="1"/>
  <c r="N808" i="1"/>
  <c r="N431" i="1"/>
  <c r="O431" i="1" s="1"/>
  <c r="N1272" i="1"/>
  <c r="N1159" i="1"/>
  <c r="N2504" i="1"/>
  <c r="N1793" i="1"/>
  <c r="N1360" i="1"/>
  <c r="O1360" i="1" s="1"/>
  <c r="N781" i="1"/>
  <c r="N2650" i="1"/>
  <c r="N2458" i="1"/>
  <c r="N2676" i="1"/>
  <c r="N2517" i="1"/>
  <c r="N2174" i="1"/>
  <c r="N2525" i="1"/>
  <c r="N812" i="1"/>
  <c r="N2161" i="1"/>
  <c r="N743" i="1"/>
  <c r="N2651" i="1"/>
  <c r="N871" i="1"/>
  <c r="N2672" i="1"/>
  <c r="N827" i="1"/>
  <c r="N1876" i="1"/>
  <c r="N2493" i="1"/>
  <c r="N1774" i="1"/>
  <c r="O1774" i="1" s="1"/>
  <c r="N1464" i="1"/>
  <c r="N1845" i="1"/>
  <c r="N2162" i="1"/>
  <c r="N1759" i="1"/>
  <c r="N952" i="1"/>
  <c r="N1659" i="1"/>
  <c r="N832" i="1"/>
  <c r="O832" i="1" s="1"/>
  <c r="N1933" i="1"/>
  <c r="N1443" i="1"/>
  <c r="N2173" i="1"/>
  <c r="N1470" i="1"/>
  <c r="N2030" i="1"/>
  <c r="O2030" i="1" s="1"/>
  <c r="N1666" i="1"/>
  <c r="N1002" i="1"/>
  <c r="N1910" i="1"/>
  <c r="O1910" i="1" s="1"/>
  <c r="N1241" i="1"/>
  <c r="N1172" i="1"/>
  <c r="N1856" i="1"/>
  <c r="N2434" i="1"/>
  <c r="N1194" i="1"/>
  <c r="N1210" i="1"/>
  <c r="N946" i="1"/>
  <c r="N1471" i="1"/>
  <c r="N1089" i="1"/>
  <c r="N1383" i="1"/>
  <c r="N1228" i="1"/>
  <c r="N904" i="1"/>
  <c r="N1477" i="1"/>
  <c r="N1180" i="1"/>
  <c r="N1245" i="1"/>
  <c r="N810" i="1"/>
  <c r="N863" i="1"/>
  <c r="O863" i="1" s="1"/>
  <c r="N1420" i="1"/>
  <c r="N847" i="1"/>
  <c r="N1926" i="1"/>
  <c r="N1093" i="1"/>
  <c r="N1111" i="1"/>
  <c r="N950" i="1"/>
  <c r="N1006" i="1"/>
  <c r="N841" i="1"/>
  <c r="N1129" i="1"/>
  <c r="N2624" i="1"/>
  <c r="N2695" i="1"/>
  <c r="N2634" i="1"/>
  <c r="N2604" i="1"/>
  <c r="N1959" i="1"/>
  <c r="N436" i="1"/>
  <c r="N1449" i="1"/>
  <c r="N1602" i="1"/>
  <c r="N784" i="1"/>
  <c r="N1617" i="1"/>
  <c r="N1895" i="1"/>
  <c r="O1895" i="1" s="1"/>
  <c r="N1866" i="1"/>
  <c r="N1481" i="1"/>
  <c r="N1070" i="1"/>
  <c r="N1421" i="1"/>
  <c r="N1362" i="1"/>
  <c r="N1341" i="1"/>
  <c r="N1084" i="1"/>
  <c r="N914" i="1"/>
  <c r="N1346" i="1"/>
  <c r="N2215" i="1"/>
  <c r="N1584" i="1"/>
  <c r="N1393" i="1"/>
  <c r="N1648" i="1"/>
  <c r="O1648" i="1" s="1"/>
  <c r="N1430" i="1"/>
  <c r="N1296" i="1"/>
  <c r="N1155" i="1"/>
  <c r="N800" i="1"/>
  <c r="O800" i="1" s="1"/>
  <c r="N1527" i="1"/>
  <c r="N2417" i="1"/>
  <c r="O2417" i="1" s="1"/>
  <c r="N2106" i="1"/>
  <c r="N2487" i="1"/>
  <c r="N2332" i="1"/>
  <c r="N1607" i="1"/>
  <c r="N1966" i="1"/>
  <c r="N1573" i="1"/>
  <c r="N1882" i="1"/>
  <c r="N1701" i="1"/>
  <c r="N1841" i="1"/>
  <c r="N1090" i="1"/>
  <c r="N2494" i="1"/>
  <c r="N2403" i="1"/>
  <c r="N1153" i="1"/>
  <c r="N1287" i="1"/>
  <c r="N785" i="1"/>
  <c r="N486" i="1"/>
  <c r="N2644" i="1"/>
  <c r="N779" i="1"/>
  <c r="N763" i="1"/>
  <c r="N2480" i="1"/>
  <c r="N2163" i="1"/>
  <c r="N2175" i="1"/>
  <c r="N2191" i="1"/>
  <c r="N2280" i="1"/>
  <c r="N833" i="1"/>
  <c r="N2641" i="1"/>
  <c r="N1922" i="1"/>
  <c r="N2472" i="1"/>
  <c r="O2472" i="1" s="1"/>
  <c r="N399" i="1"/>
  <c r="N2622" i="1"/>
  <c r="N1604" i="1"/>
  <c r="N2424" i="1"/>
  <c r="N1935" i="1"/>
  <c r="N1366" i="1"/>
  <c r="N2399" i="1"/>
  <c r="N1422" i="1"/>
  <c r="O1422" i="1" s="1"/>
  <c r="N1996" i="1"/>
  <c r="N1676" i="1"/>
  <c r="O1676" i="1" s="1"/>
  <c r="N2422" i="1"/>
  <c r="O2422" i="1" s="1"/>
  <c r="N2275" i="1"/>
  <c r="O2275" i="1" s="1"/>
  <c r="N1513" i="1"/>
  <c r="N1438" i="1"/>
  <c r="N2485" i="1"/>
  <c r="N1368" i="1"/>
  <c r="N1992" i="1"/>
  <c r="N1583" i="1"/>
  <c r="N1902" i="1"/>
  <c r="O1902" i="1" s="1"/>
  <c r="N2180" i="1"/>
  <c r="N1236" i="1"/>
  <c r="N1151" i="1"/>
  <c r="N1801" i="1"/>
  <c r="N1546" i="1"/>
  <c r="N1073" i="1"/>
  <c r="O1073" i="1" s="1"/>
  <c r="N1350" i="1"/>
  <c r="N1152" i="1"/>
  <c r="N1444" i="1"/>
  <c r="N1450" i="1"/>
  <c r="N1221" i="1"/>
  <c r="N1463" i="1"/>
  <c r="O1463" i="1" s="1"/>
  <c r="N1121" i="1"/>
  <c r="N1203" i="1"/>
  <c r="N1225" i="1"/>
  <c r="N1278" i="1"/>
  <c r="N1202" i="1"/>
  <c r="N909" i="1"/>
  <c r="N1840" i="1"/>
  <c r="N1091" i="1"/>
  <c r="N906" i="1"/>
  <c r="N1271" i="1"/>
  <c r="N1916" i="1"/>
  <c r="N2474" i="1"/>
  <c r="N2550" i="1"/>
  <c r="O2550" i="1" s="1"/>
  <c r="N2256" i="1"/>
  <c r="O2256" i="1" s="1"/>
  <c r="N1664" i="1"/>
  <c r="N1394" i="1"/>
  <c r="N1339" i="1"/>
  <c r="O1339" i="1" s="1"/>
  <c r="N1862" i="1"/>
  <c r="N1119" i="1"/>
  <c r="N1215" i="1"/>
  <c r="N1214" i="1"/>
  <c r="N565" i="1"/>
  <c r="N897" i="1"/>
  <c r="N2445" i="1"/>
  <c r="N1531" i="1"/>
  <c r="O1531" i="1" s="1"/>
  <c r="N1601" i="1"/>
  <c r="N1389" i="1"/>
  <c r="N1970" i="1"/>
  <c r="O1970" i="1" s="1"/>
  <c r="N1754" i="1"/>
  <c r="N1663" i="1"/>
  <c r="O1663" i="1" s="1"/>
  <c r="N1291" i="1"/>
  <c r="N1569" i="1"/>
  <c r="N1141" i="1"/>
  <c r="N981" i="1"/>
  <c r="N2639" i="1"/>
  <c r="N1101" i="1"/>
  <c r="N1381" i="1"/>
  <c r="N890" i="1"/>
  <c r="N2406" i="1"/>
  <c r="N2575" i="1"/>
  <c r="O2575" i="1" s="1"/>
  <c r="N1900" i="1"/>
  <c r="N2618" i="1"/>
  <c r="N1200" i="1"/>
  <c r="N2612" i="1"/>
  <c r="O2612" i="1" s="1"/>
  <c r="N1327" i="1"/>
  <c r="N2216" i="1"/>
  <c r="N1274" i="1"/>
  <c r="N1124" i="1"/>
  <c r="N381" i="1"/>
  <c r="O381" i="1" s="1"/>
  <c r="N915" i="1"/>
  <c r="N921" i="1"/>
  <c r="N2707" i="1"/>
  <c r="N2264" i="1"/>
  <c r="N2221" i="1"/>
  <c r="N2262" i="1"/>
  <c r="N2613" i="1"/>
  <c r="O2613" i="1" s="1"/>
  <c r="N2439" i="1"/>
  <c r="N754" i="1"/>
  <c r="N484" i="1"/>
  <c r="N852" i="1"/>
  <c r="N753" i="1"/>
  <c r="N874" i="1"/>
  <c r="N2171" i="1"/>
  <c r="N2231" i="1"/>
  <c r="N2513" i="1"/>
  <c r="N1981" i="1"/>
  <c r="N2418" i="1"/>
  <c r="N1937" i="1"/>
  <c r="N1989" i="1"/>
  <c r="N480" i="1"/>
  <c r="N2635" i="1"/>
  <c r="N2554" i="1"/>
  <c r="N2452" i="1"/>
  <c r="N2662" i="1"/>
  <c r="N2615" i="1"/>
  <c r="N2488" i="1"/>
  <c r="O2488" i="1" s="1"/>
  <c r="N1968" i="1"/>
  <c r="N2166" i="1"/>
  <c r="N1967" i="1"/>
  <c r="N2691" i="1"/>
  <c r="N2363" i="1"/>
  <c r="O2363" i="1" s="1"/>
  <c r="N1777" i="1"/>
  <c r="O1777" i="1" s="1"/>
  <c r="N2429" i="1"/>
  <c r="N1532" i="1"/>
  <c r="O1532" i="1" s="1"/>
  <c r="N1337" i="1"/>
  <c r="N1035" i="1"/>
  <c r="N1574" i="1"/>
  <c r="N1668" i="1"/>
  <c r="N2583" i="1"/>
  <c r="O2583" i="1" s="1"/>
  <c r="N1945" i="1"/>
  <c r="N1590" i="1"/>
  <c r="O1590" i="1" s="1"/>
  <c r="N1927" i="1"/>
  <c r="N1323" i="1"/>
  <c r="N1425" i="1"/>
  <c r="N1334" i="1"/>
  <c r="N1855" i="1"/>
  <c r="N1925" i="1"/>
  <c r="N1544" i="1"/>
  <c r="N1122" i="1"/>
  <c r="N1542" i="1"/>
  <c r="N1384" i="1"/>
  <c r="N1080" i="1"/>
  <c r="N1416" i="1"/>
  <c r="N1497" i="1"/>
  <c r="O1497" i="1" s="1"/>
  <c r="N1116" i="1"/>
  <c r="N1130" i="1"/>
  <c r="N2211" i="1"/>
  <c r="O2211" i="1" s="1"/>
  <c r="N1333" i="1"/>
  <c r="N1045" i="1"/>
  <c r="N1147" i="1"/>
  <c r="N1217" i="1"/>
  <c r="N1099" i="1"/>
  <c r="N1894" i="1"/>
  <c r="N1975" i="1"/>
  <c r="N2381" i="1"/>
  <c r="N908" i="1"/>
  <c r="O908" i="1" s="1"/>
  <c r="N1252" i="1"/>
  <c r="N1246" i="1"/>
  <c r="N2653" i="1"/>
  <c r="N836" i="1"/>
  <c r="N799" i="1"/>
  <c r="N1555" i="1"/>
  <c r="N2006" i="1"/>
  <c r="N1938" i="1"/>
  <c r="O1938" i="1" s="1"/>
  <c r="N1454" i="1"/>
  <c r="O1454" i="1" s="1"/>
  <c r="N1998" i="1"/>
  <c r="N1224" i="1"/>
  <c r="N2408" i="1"/>
  <c r="N380" i="1"/>
  <c r="O380" i="1" s="1"/>
  <c r="N886" i="1"/>
  <c r="N878" i="1"/>
  <c r="N805" i="1"/>
  <c r="N993" i="1"/>
  <c r="N2293" i="1"/>
  <c r="N1482" i="1"/>
  <c r="N1904" i="1"/>
  <c r="N1220" i="1"/>
  <c r="N1277" i="1"/>
  <c r="N882" i="1"/>
  <c r="O882" i="1" s="1"/>
  <c r="N1290" i="1"/>
  <c r="N389" i="1"/>
  <c r="N1878" i="1"/>
  <c r="N771" i="1"/>
  <c r="O771" i="1" s="1"/>
  <c r="N2394" i="1"/>
  <c r="N1021" i="1"/>
  <c r="N1120" i="1"/>
  <c r="N2483" i="1"/>
  <c r="N425" i="1"/>
  <c r="O425" i="1" s="1"/>
  <c r="N1957" i="1"/>
  <c r="N1567" i="1"/>
  <c r="N1595" i="1"/>
  <c r="N2209" i="1"/>
  <c r="N2490" i="1"/>
  <c r="N900" i="1"/>
  <c r="N1379" i="1"/>
  <c r="N1321" i="1"/>
  <c r="N1136" i="1"/>
  <c r="N1388" i="1"/>
  <c r="N1680" i="1"/>
  <c r="N2549" i="1"/>
  <c r="O2549" i="1" s="1"/>
  <c r="N1995" i="1"/>
  <c r="N2441" i="1"/>
  <c r="O2441" i="1" s="1"/>
  <c r="N2201" i="1"/>
  <c r="O2201" i="1" s="1"/>
  <c r="N2564" i="1"/>
  <c r="N1347" i="1"/>
  <c r="N1232" i="1"/>
  <c r="N1983" i="1"/>
  <c r="O1983" i="1" s="1"/>
  <c r="N2252" i="1"/>
  <c r="O1766" i="1"/>
  <c r="N1107" i="1"/>
  <c r="N1455" i="1"/>
  <c r="N920" i="1"/>
  <c r="N1440" i="1"/>
  <c r="N2253" i="1"/>
  <c r="N1934" i="1"/>
  <c r="N1908" i="1"/>
  <c r="N2489" i="1"/>
  <c r="N2617" i="1"/>
  <c r="N2210" i="1"/>
  <c r="O2210" i="1" s="1"/>
  <c r="N1873" i="1"/>
  <c r="O1799" i="1"/>
  <c r="O1502" i="1"/>
  <c r="O1525" i="1"/>
  <c r="O822" i="1"/>
  <c r="O2601" i="1"/>
  <c r="O2529" i="1"/>
  <c r="O2351" i="1"/>
  <c r="O1820" i="1"/>
  <c r="O1067" i="1"/>
  <c r="O1031" i="1"/>
  <c r="O2282" i="1"/>
  <c r="O1442" i="1"/>
  <c r="O1352" i="1"/>
  <c r="O2299" i="1"/>
  <c r="O2138" i="1"/>
  <c r="O1971" i="1"/>
  <c r="O1329" i="1"/>
  <c r="O2310" i="1"/>
  <c r="O1036" i="1"/>
  <c r="O1781" i="1"/>
  <c r="O327" i="1"/>
  <c r="O1964" i="1"/>
  <c r="O1949" i="1"/>
  <c r="O1858" i="1"/>
  <c r="O789" i="1"/>
  <c r="O2623" i="1"/>
  <c r="O2303" i="1"/>
  <c r="O1448" i="1"/>
  <c r="O1423" i="1"/>
  <c r="O1263" i="1"/>
  <c r="O964" i="1"/>
  <c r="O1767" i="1"/>
  <c r="O294" i="1"/>
  <c r="O2643" i="1"/>
  <c r="O2547" i="1"/>
  <c r="O2471" i="1"/>
  <c r="O2137" i="1"/>
  <c r="O2546" i="1"/>
  <c r="O2241" i="1"/>
  <c r="O2223" i="1"/>
  <c r="O831" i="1"/>
  <c r="O292" i="1"/>
  <c r="O26" i="1"/>
  <c r="O912" i="1"/>
  <c r="O1082" i="1"/>
  <c r="O1466" i="1"/>
  <c r="O803" i="1"/>
  <c r="O807" i="1"/>
  <c r="O1267" i="1"/>
  <c r="O748" i="1"/>
  <c r="M354" i="1"/>
  <c r="O354" i="1" s="1"/>
  <c r="M353" i="1"/>
  <c r="O353" i="1" s="1"/>
  <c r="M337" i="1"/>
  <c r="O337" i="1" s="1"/>
  <c r="M342" i="1"/>
  <c r="O342" i="1" s="1"/>
  <c r="M344" i="1"/>
  <c r="O344" i="1" s="1"/>
  <c r="M430" i="1"/>
  <c r="O430" i="1" s="1"/>
  <c r="O2169" i="1"/>
  <c r="O2379" i="1"/>
  <c r="O1977" i="1"/>
  <c r="O1768" i="1"/>
  <c r="O1734" i="1"/>
  <c r="O1828" i="1"/>
  <c r="M1392" i="1"/>
  <c r="O1392" i="1" s="1"/>
  <c r="O2355" i="1"/>
  <c r="O1251" i="1"/>
  <c r="O1023" i="1"/>
  <c r="O1257" i="1"/>
  <c r="O955" i="1"/>
  <c r="O968" i="1"/>
  <c r="O371" i="1"/>
  <c r="O1511" i="1"/>
  <c r="O1733" i="1"/>
  <c r="O1758" i="1"/>
  <c r="O1559" i="1"/>
  <c r="O1371" i="1"/>
  <c r="O1655" i="1"/>
  <c r="O1276" i="1"/>
  <c r="O1065" i="1"/>
  <c r="O838" i="1"/>
  <c r="O818" i="1"/>
  <c r="O1219" i="1"/>
  <c r="O168" i="1"/>
  <c r="O2608" i="1"/>
  <c r="O2304" i="1"/>
  <c r="O2249" i="1"/>
  <c r="O2370" i="1"/>
  <c r="O1941" i="1"/>
  <c r="O1896" i="1"/>
  <c r="O2150" i="1"/>
  <c r="O1765" i="1"/>
  <c r="O1860" i="1"/>
  <c r="O1534" i="1"/>
  <c r="O1557" i="1"/>
  <c r="O2397" i="1"/>
  <c r="O901" i="1"/>
  <c r="O1354" i="1"/>
  <c r="O970" i="1"/>
  <c r="O815" i="1"/>
  <c r="O766" i="1"/>
  <c r="O180" i="1"/>
  <c r="O881" i="1"/>
  <c r="O873" i="1"/>
  <c r="O65" i="1"/>
  <c r="O749" i="1"/>
  <c r="O433" i="1"/>
  <c r="O320" i="1"/>
  <c r="O215" i="1"/>
  <c r="O153" i="1"/>
  <c r="O307" i="1"/>
  <c r="O201" i="1"/>
  <c r="O889" i="1"/>
  <c r="O318" i="1"/>
  <c r="O848" i="1"/>
  <c r="O197" i="1"/>
  <c r="O137" i="1"/>
  <c r="O853" i="1"/>
  <c r="O324" i="1"/>
  <c r="O329" i="1"/>
  <c r="O303" i="1"/>
  <c r="O265" i="1"/>
  <c r="O191" i="1"/>
  <c r="O31" i="1"/>
  <c r="O313" i="1"/>
  <c r="O756" i="1"/>
  <c r="O316" i="1"/>
  <c r="O301" i="1"/>
  <c r="O261" i="1"/>
  <c r="O181" i="1"/>
  <c r="O352" i="1"/>
  <c r="O773" i="1"/>
  <c r="O343" i="1"/>
  <c r="O788" i="1"/>
  <c r="O179" i="1"/>
  <c r="O91" i="1"/>
  <c r="O787" i="1"/>
  <c r="O297" i="1"/>
  <c r="O241" i="1"/>
  <c r="O177" i="1"/>
  <c r="O328" i="1"/>
  <c r="O782" i="1"/>
  <c r="O293" i="1"/>
  <c r="O227" i="1"/>
  <c r="O173" i="1"/>
  <c r="O73" i="1"/>
  <c r="O868" i="1"/>
  <c r="O821" i="1"/>
  <c r="O291" i="1"/>
  <c r="O225" i="1"/>
  <c r="O171" i="1"/>
  <c r="O71" i="1"/>
  <c r="O1242" i="1"/>
  <c r="O387" i="1"/>
  <c r="O796" i="1"/>
  <c r="O816" i="1"/>
  <c r="O869" i="1"/>
  <c r="O368" i="1"/>
  <c r="O289" i="1"/>
  <c r="O223" i="1"/>
  <c r="O884" i="1"/>
  <c r="O346" i="1"/>
  <c r="O339" i="1"/>
  <c r="O774" i="1"/>
  <c r="O801" i="1"/>
  <c r="O287" i="1"/>
  <c r="O221" i="1"/>
  <c r="O167" i="1"/>
  <c r="O67" i="1"/>
  <c r="O317" i="1"/>
  <c r="O335" i="1"/>
  <c r="O752" i="1"/>
  <c r="O444" i="1"/>
  <c r="O315" i="1"/>
  <c r="N1" i="1"/>
  <c r="N2" i="1"/>
  <c r="O1514" i="1" l="1"/>
  <c r="O1509" i="1"/>
  <c r="O802" i="1"/>
  <c r="O976" i="1"/>
  <c r="O823" i="1"/>
  <c r="O1429" i="1"/>
  <c r="O862" i="1"/>
  <c r="O2233" i="1"/>
  <c r="O2087" i="1"/>
  <c r="O1357" i="1"/>
  <c r="O3290" i="1"/>
  <c r="O2136" i="1"/>
  <c r="O2615" i="1"/>
  <c r="O2614" i="1"/>
  <c r="O2552" i="1"/>
  <c r="O1486" i="1"/>
  <c r="O1062" i="1"/>
  <c r="O2620" i="1"/>
  <c r="O1797" i="1"/>
  <c r="O2217" i="1"/>
  <c r="O1535" i="1"/>
  <c r="O2630" i="1"/>
  <c r="O2561" i="1"/>
  <c r="O947" i="1"/>
  <c r="O1522" i="1"/>
  <c r="O1568" i="1"/>
  <c r="O1907" i="1"/>
  <c r="O1988" i="1"/>
  <c r="O1038" i="1"/>
  <c r="O2426" i="1"/>
  <c r="O2539" i="1"/>
  <c r="O965" i="1"/>
  <c r="O2213" i="1"/>
  <c r="O1880" i="1"/>
  <c r="O2635" i="1"/>
  <c r="O1041" i="1"/>
  <c r="O1289" i="1"/>
  <c r="O1256" i="1"/>
  <c r="O1683" i="1"/>
  <c r="O1794" i="1"/>
  <c r="O2152" i="1"/>
  <c r="O1761" i="1"/>
  <c r="O2186" i="1"/>
  <c r="O1088" i="1"/>
  <c r="O1110" i="1"/>
  <c r="O1364" i="1"/>
  <c r="O1348" i="1"/>
  <c r="O1545" i="1"/>
  <c r="O1461" i="1"/>
  <c r="O2261" i="1"/>
  <c r="O1868" i="1"/>
  <c r="O797" i="1"/>
  <c r="O959" i="1"/>
  <c r="O2272" i="1"/>
  <c r="O1285" i="1"/>
  <c r="O903" i="1"/>
  <c r="O1234" i="1"/>
  <c r="O888" i="1"/>
  <c r="O1069" i="1"/>
  <c r="O1760" i="1"/>
  <c r="O1465" i="1"/>
  <c r="O2149" i="1"/>
  <c r="O2323" i="1"/>
  <c r="O791" i="1"/>
  <c r="O887" i="1"/>
  <c r="O1055" i="1"/>
  <c r="O1446" i="1"/>
  <c r="O1372" i="1"/>
  <c r="O1769" i="1"/>
  <c r="O2200" i="1"/>
  <c r="O2283" i="1"/>
  <c r="O918" i="1"/>
  <c r="O1075" i="1"/>
  <c r="O314" i="1"/>
  <c r="O817" i="1"/>
  <c r="O839" i="1"/>
  <c r="O1262" i="1"/>
  <c r="O846" i="1"/>
  <c r="O851" i="1"/>
  <c r="O1019" i="1"/>
  <c r="O834" i="1"/>
  <c r="O1261" i="1"/>
  <c r="O1615" i="1"/>
  <c r="O1335" i="1"/>
  <c r="O2131" i="1"/>
  <c r="O1750" i="1"/>
  <c r="O1748" i="1"/>
  <c r="O1784" i="1"/>
  <c r="O2296" i="1"/>
  <c r="O1826" i="1"/>
  <c r="O338" i="1"/>
  <c r="O341" i="1"/>
  <c r="O408" i="1"/>
  <c r="O421" i="1"/>
  <c r="O809" i="1"/>
  <c r="O1009" i="1"/>
  <c r="O1033" i="1"/>
  <c r="O323" i="1"/>
  <c r="O334" i="1"/>
  <c r="O837" i="1"/>
  <c r="O18" i="1"/>
  <c r="O48" i="1"/>
  <c r="O62" i="1"/>
  <c r="O72" i="1"/>
  <c r="O154" i="1"/>
  <c r="O166" i="1"/>
  <c r="O170" i="1"/>
  <c r="O178" i="1"/>
  <c r="O190" i="1"/>
  <c r="O228" i="1"/>
  <c r="O230" i="1"/>
  <c r="O232" i="1"/>
  <c r="O234" i="1"/>
  <c r="O236" i="1"/>
  <c r="O246" i="1"/>
  <c r="O262" i="1"/>
  <c r="O264" i="1"/>
  <c r="O280" i="1"/>
  <c r="O290" i="1"/>
  <c r="O296" i="1"/>
  <c r="O298" i="1"/>
  <c r="O300" i="1"/>
  <c r="O304" i="1"/>
  <c r="O306" i="1"/>
  <c r="O321" i="1"/>
  <c r="O345" i="1"/>
  <c r="O772" i="1"/>
  <c r="O896" i="1"/>
  <c r="O798" i="1"/>
  <c r="O1027" i="1"/>
  <c r="O1205" i="1"/>
  <c r="O1458" i="1"/>
  <c r="O1061" i="1"/>
  <c r="O1589" i="1"/>
  <c r="O2497" i="1"/>
  <c r="O1679" i="1"/>
  <c r="O1796" i="1"/>
  <c r="O1832" i="1"/>
  <c r="O1891" i="1"/>
  <c r="O2130" i="1"/>
  <c r="O1861" i="1"/>
  <c r="O2258" i="1"/>
  <c r="O2519" i="1"/>
  <c r="O1562" i="1"/>
  <c r="O1578" i="1"/>
  <c r="O1670" i="1"/>
  <c r="O1789" i="1"/>
  <c r="O1872" i="1"/>
  <c r="O1883" i="1"/>
  <c r="O2421" i="1"/>
  <c r="O2330" i="1"/>
  <c r="O2443" i="1"/>
  <c r="O2656" i="1"/>
  <c r="O2218" i="1"/>
  <c r="O2255" i="1"/>
  <c r="O2266" i="1"/>
  <c r="O2290" i="1"/>
  <c r="O2374" i="1"/>
  <c r="O2376" i="1"/>
  <c r="O2393" i="1"/>
  <c r="O1905" i="1"/>
  <c r="O1909" i="1"/>
  <c r="O1939" i="1"/>
  <c r="O1953" i="1"/>
  <c r="O2097" i="1"/>
  <c r="O2251" i="1"/>
  <c r="O2366" i="1"/>
  <c r="O2260" i="1"/>
  <c r="O2297" i="1"/>
  <c r="O2664" i="1"/>
  <c r="O2232" i="1"/>
  <c r="O2407" i="1"/>
  <c r="O2674" i="1"/>
  <c r="O2278" i="1"/>
  <c r="O1948" i="1"/>
  <c r="O1990" i="1"/>
  <c r="O2631" i="1"/>
  <c r="O2110" i="1"/>
  <c r="O2193" i="1"/>
  <c r="O2317" i="1"/>
  <c r="O2660" i="1"/>
  <c r="O2167" i="1"/>
  <c r="O2496" i="1"/>
  <c r="O2396" i="1"/>
  <c r="O2005" i="1"/>
  <c r="O2168" i="1"/>
  <c r="O2277" i="1"/>
  <c r="O2288" i="1"/>
  <c r="O2190" i="1"/>
  <c r="O2236" i="1"/>
  <c r="O2284" i="1"/>
  <c r="O2128" i="1"/>
  <c r="O2147" i="1"/>
  <c r="O2243" i="1"/>
  <c r="O2302" i="1"/>
  <c r="O2319" i="1"/>
  <c r="O2405" i="1"/>
  <c r="O1924" i="1"/>
  <c r="O1942" i="1"/>
  <c r="O1972" i="1"/>
  <c r="O1986" i="1"/>
  <c r="O2637" i="1"/>
  <c r="O2108" i="1"/>
  <c r="O2265" i="1"/>
  <c r="O2427" i="1"/>
  <c r="O2154" i="1"/>
  <c r="O2298" i="1"/>
  <c r="O2498" i="1"/>
  <c r="O2390" i="1"/>
  <c r="O2398" i="1"/>
  <c r="O2410" i="1"/>
  <c r="O2412" i="1"/>
  <c r="O2428" i="1"/>
  <c r="O2432" i="1"/>
  <c r="O2440" i="1"/>
  <c r="O2446" i="1"/>
  <c r="O2448" i="1"/>
  <c r="O2460" i="1"/>
  <c r="O2462" i="1"/>
  <c r="O2478" i="1"/>
  <c r="O2482" i="1"/>
  <c r="O2657" i="1"/>
  <c r="O2515" i="1"/>
  <c r="O2647" i="1"/>
  <c r="O2447" i="1"/>
  <c r="O2455" i="1"/>
  <c r="O2457" i="1"/>
  <c r="O2477" i="1"/>
  <c r="O2522" i="1"/>
  <c r="O1827" i="1"/>
  <c r="O1190" i="1"/>
  <c r="O898" i="1"/>
  <c r="O1367" i="1"/>
  <c r="O923" i="1"/>
  <c r="O1778" i="1"/>
  <c r="O1451" i="1"/>
  <c r="O1508" i="1"/>
  <c r="O1890" i="1"/>
  <c r="O1867" i="1"/>
  <c r="O919" i="1"/>
  <c r="O989" i="1"/>
  <c r="O769" i="1"/>
  <c r="O2540" i="1"/>
  <c r="O2606" i="1"/>
  <c r="O2616" i="1"/>
  <c r="O2626" i="1"/>
  <c r="O2642" i="1"/>
  <c r="O2625" i="1"/>
  <c r="O3996" i="1"/>
  <c r="O913" i="1"/>
  <c r="O1791" i="1"/>
  <c r="O1373" i="1"/>
  <c r="O1850" i="1"/>
  <c r="O2101" i="1"/>
  <c r="O1991" i="1"/>
  <c r="O2221" i="1"/>
  <c r="J357" i="1"/>
  <c r="E1" i="1"/>
  <c r="M1" i="1" s="1"/>
  <c r="C1" i="1"/>
  <c r="D1" i="1" s="1"/>
  <c r="A357" i="1" l="1"/>
  <c r="O1" i="1"/>
  <c r="M849" i="1" l="1"/>
  <c r="O849" i="1" s="1"/>
  <c r="M878" i="1"/>
  <c r="O878" i="1" s="1"/>
  <c r="M651" i="1"/>
  <c r="O651" i="1" s="1"/>
  <c r="M731" i="1"/>
  <c r="O731" i="1" s="1"/>
  <c r="M812" i="1"/>
  <c r="O812" i="1" s="1"/>
  <c r="M1138" i="1"/>
  <c r="O1138" i="1" s="1"/>
  <c r="M1153" i="1"/>
  <c r="O1153" i="1" s="1"/>
  <c r="M872" i="1"/>
  <c r="O872" i="1" s="1"/>
  <c r="M1124" i="1"/>
  <c r="O1124" i="1" s="1"/>
  <c r="M883" i="1"/>
  <c r="O883" i="1" s="1"/>
  <c r="M1238" i="1"/>
  <c r="O1238" i="1" s="1"/>
  <c r="M1631" i="1"/>
  <c r="O1631" i="1" s="1"/>
  <c r="M1161" i="1"/>
  <c r="O1161" i="1" s="1"/>
  <c r="M1115" i="1"/>
  <c r="O1115" i="1" s="1"/>
  <c r="M1248" i="1"/>
  <c r="O1248" i="1" s="1"/>
  <c r="M1401" i="1"/>
  <c r="O1401" i="1" s="1"/>
  <c r="M1056" i="1"/>
  <c r="O1056" i="1" s="1"/>
  <c r="M1388" i="1"/>
  <c r="O1388" i="1" s="1"/>
  <c r="M899" i="1"/>
  <c r="O899" i="1" s="1"/>
  <c r="M1152" i="1"/>
  <c r="O1152" i="1" s="1"/>
  <c r="M1273" i="1"/>
  <c r="O1273" i="1" s="1"/>
  <c r="M1174" i="1"/>
  <c r="O1174" i="1" s="1"/>
  <c r="M2222" i="1"/>
  <c r="O2222" i="1" s="1"/>
  <c r="M967" i="1"/>
  <c r="O967" i="1" s="1"/>
  <c r="M1213" i="1"/>
  <c r="O1213" i="1" s="1"/>
  <c r="M1342" i="1"/>
  <c r="O1342" i="1" s="1"/>
  <c r="M1085" i="1"/>
  <c r="O1085" i="1" s="1"/>
  <c r="M1356" i="1"/>
  <c r="O1356" i="1" s="1"/>
  <c r="M1601" i="1"/>
  <c r="O1601" i="1" s="1"/>
  <c r="M1317" i="1"/>
  <c r="O1317" i="1" s="1"/>
  <c r="M1349" i="1"/>
  <c r="O1349" i="1" s="1"/>
  <c r="M1395" i="1"/>
  <c r="O1395" i="1" s="1"/>
  <c r="M1842" i="1"/>
  <c r="O1842" i="1" s="1"/>
  <c r="M1426" i="1"/>
  <c r="O1426" i="1" s="1"/>
  <c r="M1853" i="1"/>
  <c r="O1853" i="1" s="1"/>
  <c r="M1555" i="1"/>
  <c r="O1555" i="1" s="1"/>
  <c r="M1649" i="1"/>
  <c r="O1649" i="1" s="1"/>
  <c r="M1539" i="1"/>
  <c r="O1539" i="1" s="1"/>
  <c r="M1899" i="1"/>
  <c r="O1899" i="1" s="1"/>
  <c r="M1819" i="1"/>
  <c r="O1819" i="1" s="1"/>
  <c r="M1906" i="1"/>
  <c r="O1906" i="1" s="1"/>
  <c r="M2679" i="1"/>
  <c r="O2679" i="1" s="1"/>
  <c r="M2127" i="1"/>
  <c r="O2127" i="1" s="1"/>
  <c r="M1854" i="1"/>
  <c r="O1854" i="1" s="1"/>
  <c r="M1852" i="1"/>
  <c r="O1852" i="1" s="1"/>
  <c r="M2739" i="1"/>
  <c r="O2739" i="1" s="1"/>
  <c r="M1898" i="1"/>
  <c r="O1898" i="1" s="1"/>
  <c r="M2711" i="1"/>
  <c r="O2711" i="1" s="1"/>
  <c r="M1574" i="1"/>
  <c r="O1574" i="1" s="1"/>
  <c r="M1654" i="1"/>
  <c r="O1654" i="1" s="1"/>
  <c r="M1720" i="1"/>
  <c r="O1720" i="1" s="1"/>
  <c r="M1810" i="1"/>
  <c r="O1810" i="1" s="1"/>
  <c r="M2409" i="1"/>
  <c r="O2409" i="1" s="1"/>
  <c r="M2487" i="1"/>
  <c r="O2487" i="1" s="1"/>
  <c r="M1933" i="1"/>
  <c r="O1933" i="1" s="1"/>
  <c r="M1959" i="1"/>
  <c r="O1959" i="1" s="1"/>
  <c r="M1985" i="1"/>
  <c r="O1985" i="1" s="1"/>
  <c r="M2017" i="1"/>
  <c r="O2017" i="1" s="1"/>
  <c r="M2051" i="1"/>
  <c r="O2051" i="1" s="1"/>
  <c r="M2093" i="1"/>
  <c r="O2093" i="1" s="1"/>
  <c r="M2253" i="1"/>
  <c r="O2253" i="1" s="1"/>
  <c r="M2709" i="1"/>
  <c r="O2709" i="1" s="1"/>
  <c r="M2227" i="1"/>
  <c r="O2227" i="1" s="1"/>
  <c r="M2712" i="1"/>
  <c r="O2712" i="1" s="1"/>
  <c r="M2195" i="1"/>
  <c r="O2195" i="1" s="1"/>
  <c r="M2429" i="1"/>
  <c r="O2429" i="1" s="1"/>
  <c r="M1920" i="1"/>
  <c r="O1920" i="1" s="1"/>
  <c r="M1946" i="1"/>
  <c r="O1946" i="1" s="1"/>
  <c r="M2004" i="1"/>
  <c r="O2004" i="1" s="1"/>
  <c r="M2038" i="1"/>
  <c r="O2038" i="1" s="1"/>
  <c r="M2076" i="1"/>
  <c r="O2076" i="1" s="1"/>
  <c r="M2112" i="1"/>
  <c r="O2112" i="1" s="1"/>
  <c r="M2315" i="1"/>
  <c r="O2315" i="1" s="1"/>
  <c r="M2500" i="1"/>
  <c r="O2500" i="1" s="1"/>
  <c r="M2438" i="1"/>
  <c r="O2438" i="1" s="1"/>
  <c r="M2464" i="1"/>
  <c r="O2464" i="1" s="1"/>
  <c r="M2710" i="1"/>
  <c r="O2710" i="1" s="1"/>
  <c r="M2807" i="1"/>
  <c r="O2807" i="1" s="1"/>
  <c r="M2837" i="1"/>
  <c r="O2837" i="1" s="1"/>
  <c r="M2873" i="1"/>
  <c r="O2873" i="1" s="1"/>
  <c r="M2868" i="1"/>
  <c r="O2868" i="1" s="1"/>
  <c r="M2661" i="1"/>
  <c r="O2661" i="1" s="1"/>
  <c r="M2745" i="1"/>
  <c r="O2745" i="1" s="1"/>
  <c r="M3073" i="1"/>
  <c r="O3073" i="1" s="1"/>
  <c r="M2881" i="1"/>
  <c r="O2881" i="1" s="1"/>
  <c r="M2874" i="1"/>
  <c r="O2874" i="1" s="1"/>
  <c r="M3074" i="1"/>
  <c r="O3074" i="1" s="1"/>
  <c r="M2469" i="1"/>
  <c r="O2469" i="1" s="1"/>
  <c r="M2706" i="1"/>
  <c r="O2706" i="1" s="1"/>
  <c r="M2921" i="1"/>
  <c r="O2921" i="1" s="1"/>
  <c r="M2520" i="1"/>
  <c r="O2520" i="1" s="1"/>
  <c r="M2584" i="1"/>
  <c r="O2584" i="1" s="1"/>
  <c r="M2883" i="1"/>
  <c r="O2883" i="1" s="1"/>
  <c r="M3723" i="1"/>
  <c r="O3723" i="1" s="1"/>
  <c r="M2951" i="1"/>
  <c r="O2951" i="1" s="1"/>
  <c r="M3349" i="1"/>
  <c r="O3349" i="1" s="1"/>
  <c r="M2818" i="1"/>
  <c r="O2818" i="1" s="1"/>
  <c r="M2846" i="1"/>
  <c r="O2846" i="1" s="1"/>
  <c r="M2934" i="1"/>
  <c r="O2934" i="1" s="1"/>
  <c r="M3069" i="1"/>
  <c r="O3069" i="1" s="1"/>
  <c r="M2545" i="1"/>
  <c r="O2545" i="1" s="1"/>
  <c r="M2641" i="1"/>
  <c r="O2641" i="1" s="1"/>
  <c r="M3026" i="1"/>
  <c r="O3026" i="1" s="1"/>
  <c r="M3036" i="1"/>
  <c r="O3036" i="1" s="1"/>
  <c r="M3585" i="1"/>
  <c r="O3585" i="1" s="1"/>
  <c r="M3840" i="1"/>
  <c r="O3840" i="1" s="1"/>
  <c r="M3584" i="1"/>
  <c r="O3584" i="1" s="1"/>
  <c r="M3583" i="1"/>
  <c r="O3583" i="1" s="1"/>
  <c r="M3753" i="1"/>
  <c r="O3753" i="1" s="1"/>
  <c r="M3616" i="1"/>
  <c r="O3616" i="1" s="1"/>
  <c r="M3946" i="1"/>
  <c r="O3946" i="1" s="1"/>
  <c r="M3722" i="1"/>
  <c r="O3722" i="1" s="1"/>
  <c r="M3693" i="1"/>
  <c r="O3693" i="1" s="1"/>
  <c r="M4152" i="1"/>
  <c r="O4152" i="1" s="1"/>
  <c r="M3595" i="1"/>
  <c r="O3595" i="1" s="1"/>
  <c r="M3765" i="1"/>
  <c r="O3765" i="1" s="1"/>
  <c r="M3652" i="1"/>
  <c r="O3652" i="1" s="1"/>
  <c r="M3970" i="1"/>
  <c r="O3970" i="1" s="1"/>
  <c r="M3698" i="1"/>
  <c r="O3698" i="1" s="1"/>
  <c r="M3780" i="1"/>
  <c r="O3780" i="1" s="1"/>
  <c r="M4058" i="1"/>
  <c r="O4058" i="1" s="1"/>
  <c r="M4095" i="1"/>
  <c r="O4095" i="1" s="1"/>
  <c r="M4086" i="1"/>
  <c r="O4086" i="1" s="1"/>
  <c r="M3992" i="1"/>
  <c r="O3992" i="1" s="1"/>
  <c r="M4314" i="1"/>
  <c r="O4314" i="1" s="1"/>
  <c r="M4090" i="1"/>
  <c r="O4090" i="1" s="1"/>
  <c r="M4359" i="1"/>
  <c r="O4359" i="1" s="1"/>
  <c r="M1878" i="1"/>
  <c r="O1878" i="1" s="1"/>
  <c r="M2773" i="1"/>
  <c r="O2773" i="1" s="1"/>
  <c r="M2174" i="1"/>
  <c r="O2174" i="1" s="1"/>
  <c r="M2728" i="1"/>
  <c r="O2728" i="1" s="1"/>
  <c r="M1576" i="1"/>
  <c r="O1576" i="1" s="1"/>
  <c r="M1660" i="1"/>
  <c r="O1660" i="1" s="1"/>
  <c r="M2305" i="1"/>
  <c r="O2305" i="1" s="1"/>
  <c r="M1935" i="1"/>
  <c r="O1935" i="1" s="1"/>
  <c r="M1987" i="1"/>
  <c r="O1987" i="1" s="1"/>
  <c r="M2019" i="1"/>
  <c r="O2019" i="1" s="1"/>
  <c r="M2053" i="1"/>
  <c r="O2053" i="1" s="1"/>
  <c r="M2264" i="1"/>
  <c r="O2264" i="1" s="1"/>
  <c r="M2723" i="1"/>
  <c r="O2723" i="1" s="1"/>
  <c r="M2238" i="1"/>
  <c r="O2238" i="1" s="1"/>
  <c r="M2743" i="1"/>
  <c r="O2743" i="1" s="1"/>
  <c r="M2184" i="1"/>
  <c r="O2184" i="1" s="1"/>
  <c r="M2727" i="1"/>
  <c r="O2727" i="1" s="1"/>
  <c r="M1922" i="1"/>
  <c r="O1922" i="1" s="1"/>
  <c r="M2006" i="1"/>
  <c r="O2006" i="1" s="1"/>
  <c r="M2040" i="1"/>
  <c r="O2040" i="1" s="1"/>
  <c r="M2078" i="1"/>
  <c r="O2078" i="1" s="1"/>
  <c r="M2114" i="1"/>
  <c r="O2114" i="1" s="1"/>
  <c r="M2648" i="1"/>
  <c r="O2648" i="1" s="1"/>
  <c r="M2369" i="1"/>
  <c r="O2369" i="1" s="1"/>
  <c r="M2892" i="1"/>
  <c r="O2892" i="1" s="1"/>
  <c r="M3055" i="1"/>
  <c r="O3055" i="1" s="1"/>
  <c r="M2414" i="1"/>
  <c r="O2414" i="1" s="1"/>
  <c r="M2466" i="1"/>
  <c r="O2466" i="1" s="1"/>
  <c r="M2718" i="1"/>
  <c r="O2718" i="1" s="1"/>
  <c r="M2809" i="1"/>
  <c r="O2809" i="1" s="1"/>
  <c r="M2900" i="1"/>
  <c r="O2900" i="1" s="1"/>
  <c r="M2898" i="1"/>
  <c r="O2898" i="1" s="1"/>
  <c r="M2663" i="1"/>
  <c r="O2663" i="1" s="1"/>
  <c r="M2708" i="1"/>
  <c r="O2708" i="1" s="1"/>
  <c r="M2913" i="1"/>
  <c r="O2913" i="1" s="1"/>
  <c r="M2714" i="1"/>
  <c r="O2714" i="1" s="1"/>
  <c r="M2948" i="1"/>
  <c r="O2948" i="1" s="1"/>
  <c r="M2588" i="1"/>
  <c r="O2588" i="1" s="1"/>
  <c r="M2622" i="1"/>
  <c r="O2622" i="1" s="1"/>
  <c r="M2894" i="1"/>
  <c r="O2894" i="1" s="1"/>
  <c r="M3782" i="1"/>
  <c r="O3782" i="1" s="1"/>
  <c r="M2848" i="1"/>
  <c r="O2848" i="1" s="1"/>
  <c r="M2947" i="1"/>
  <c r="O2947" i="1" s="1"/>
  <c r="M3077" i="1"/>
  <c r="O3077" i="1" s="1"/>
  <c r="M2617" i="1"/>
  <c r="O2617" i="1" s="1"/>
  <c r="M3062" i="1"/>
  <c r="O3062" i="1" s="1"/>
  <c r="M3635" i="1"/>
  <c r="O3635" i="1" s="1"/>
  <c r="M3598" i="1"/>
  <c r="O3598" i="1" s="1"/>
  <c r="M3624" i="1"/>
  <c r="O3624" i="1" s="1"/>
  <c r="M3755" i="1"/>
  <c r="O3755" i="1" s="1"/>
  <c r="M3594" i="1"/>
  <c r="O3594" i="1" s="1"/>
  <c r="M3764" i="1"/>
  <c r="O3764" i="1" s="1"/>
  <c r="M3629" i="1"/>
  <c r="O3629" i="1" s="1"/>
  <c r="M3964" i="1"/>
  <c r="O3964" i="1" s="1"/>
  <c r="M3760" i="1"/>
  <c r="O3760" i="1" s="1"/>
  <c r="M4190" i="1"/>
  <c r="O4190" i="1" s="1"/>
  <c r="M3720" i="1"/>
  <c r="O3720" i="1" s="1"/>
  <c r="M3381" i="1"/>
  <c r="O3381" i="1" s="1"/>
  <c r="M3779" i="1"/>
  <c r="O3779" i="1" s="1"/>
  <c r="M3700" i="1"/>
  <c r="O3700" i="1" s="1"/>
  <c r="M4025" i="1"/>
  <c r="O4025" i="1" s="1"/>
  <c r="M3804" i="1"/>
  <c r="O3804" i="1" s="1"/>
  <c r="M4180" i="1"/>
  <c r="O4180" i="1" s="1"/>
  <c r="M4239" i="1"/>
  <c r="O4239" i="1" s="1"/>
  <c r="M4257" i="1"/>
  <c r="O4257" i="1" s="1"/>
  <c r="M4016" i="1"/>
  <c r="O4016" i="1" s="1"/>
  <c r="M4063" i="1"/>
  <c r="O4063" i="1" s="1"/>
  <c r="M4084" i="1"/>
  <c r="O4084" i="1" s="1"/>
  <c r="M4363" i="1"/>
  <c r="O4363" i="1" s="1"/>
  <c r="M578" i="1"/>
  <c r="O578" i="1" s="1"/>
  <c r="M576" i="1"/>
  <c r="O576" i="1" s="1"/>
  <c r="M467" i="1"/>
  <c r="O467" i="1" s="1"/>
  <c r="M611" i="1"/>
  <c r="O611" i="1" s="1"/>
  <c r="M572" i="1"/>
  <c r="O572" i="1" s="1"/>
  <c r="M1163" i="1"/>
  <c r="O1163" i="1" s="1"/>
  <c r="M1390" i="1"/>
  <c r="O1390" i="1" s="1"/>
  <c r="M1825" i="1"/>
  <c r="O1825" i="1" s="1"/>
  <c r="M855" i="1"/>
  <c r="O855" i="1" s="1"/>
  <c r="M1154" i="1"/>
  <c r="O1154" i="1" s="1"/>
  <c r="M1265" i="1"/>
  <c r="O1265" i="1" s="1"/>
  <c r="M1482" i="1"/>
  <c r="O1482" i="1" s="1"/>
  <c r="M799" i="1"/>
  <c r="O799" i="1" s="1"/>
  <c r="M1230" i="1"/>
  <c r="O1230" i="1" s="1"/>
  <c r="M1128" i="1"/>
  <c r="O1128" i="1" s="1"/>
  <c r="M1540" i="1"/>
  <c r="O1540" i="1" s="1"/>
  <c r="M1353" i="1"/>
  <c r="O1353" i="1" s="1"/>
  <c r="M1653" i="1"/>
  <c r="O1653" i="1" s="1"/>
  <c r="M1605" i="1"/>
  <c r="O1605" i="1" s="1"/>
  <c r="M1565" i="1"/>
  <c r="O1565" i="1" s="1"/>
  <c r="M1886" i="1"/>
  <c r="O1886" i="1" s="1"/>
  <c r="M2492" i="1"/>
  <c r="O2492" i="1" s="1"/>
  <c r="M2165" i="1"/>
  <c r="O2165" i="1" s="1"/>
  <c r="M2176" i="1"/>
  <c r="O2176" i="1" s="1"/>
  <c r="M1876" i="1"/>
  <c r="O1876" i="1" s="1"/>
  <c r="M2759" i="1"/>
  <c r="O2759" i="1" s="1"/>
  <c r="M458" i="1"/>
  <c r="O458" i="1" s="1"/>
  <c r="M567" i="1"/>
  <c r="O567" i="1" s="1"/>
  <c r="M701" i="1"/>
  <c r="O701" i="1" s="1"/>
  <c r="M469" i="1"/>
  <c r="O469" i="1" s="1"/>
  <c r="M598" i="1"/>
  <c r="O598" i="1" s="1"/>
  <c r="M916" i="1"/>
  <c r="O916" i="1" s="1"/>
  <c r="M561" i="1"/>
  <c r="O561" i="1" s="1"/>
  <c r="M659" i="1"/>
  <c r="O659" i="1" s="1"/>
  <c r="M734" i="1"/>
  <c r="O734" i="1" s="1"/>
  <c r="M1187" i="1"/>
  <c r="O1187" i="1" s="1"/>
  <c r="M1158" i="1"/>
  <c r="O1158" i="1" s="1"/>
  <c r="M1293" i="1"/>
  <c r="O1293" i="1" s="1"/>
  <c r="M885" i="1"/>
  <c r="O885" i="1" s="1"/>
  <c r="M1131" i="1"/>
  <c r="O1131" i="1" s="1"/>
  <c r="M894" i="1"/>
  <c r="O894" i="1" s="1"/>
  <c r="M1134" i="1"/>
  <c r="O1134" i="1" s="1"/>
  <c r="M1166" i="1"/>
  <c r="O1166" i="1" s="1"/>
  <c r="M842" i="1"/>
  <c r="O842" i="1" s="1"/>
  <c r="M1144" i="1"/>
  <c r="O1144" i="1" s="1"/>
  <c r="M1255" i="1"/>
  <c r="O1255" i="1" s="1"/>
  <c r="M1449" i="1"/>
  <c r="O1449" i="1" s="1"/>
  <c r="M1425" i="1"/>
  <c r="O1425" i="1" s="1"/>
  <c r="M910" i="1"/>
  <c r="O910" i="1" s="1"/>
  <c r="M1184" i="1"/>
  <c r="O1184" i="1" s="1"/>
  <c r="M1026" i="1"/>
  <c r="O1026" i="1" s="1"/>
  <c r="M1225" i="1"/>
  <c r="O1225" i="1" s="1"/>
  <c r="M1123" i="1"/>
  <c r="O1123" i="1" s="1"/>
  <c r="M1480" i="1"/>
  <c r="O1480" i="1" s="1"/>
  <c r="M1319" i="1"/>
  <c r="O1319" i="1" s="1"/>
  <c r="M1351" i="1"/>
  <c r="O1351" i="1" s="1"/>
  <c r="M1406" i="1"/>
  <c r="O1406" i="1" s="1"/>
  <c r="M1855" i="1"/>
  <c r="O1855" i="1" s="1"/>
  <c r="M1571" i="1"/>
  <c r="O1571" i="1" s="1"/>
  <c r="M1413" i="1"/>
  <c r="O1413" i="1" s="1"/>
  <c r="M1567" i="1"/>
  <c r="O1567" i="1" s="1"/>
  <c r="M1671" i="1"/>
  <c r="O1671" i="1" s="1"/>
  <c r="M1553" i="1"/>
  <c r="O1553" i="1" s="1"/>
  <c r="M1873" i="1"/>
  <c r="O1873" i="1" s="1"/>
  <c r="M1863" i="1"/>
  <c r="O1863" i="1" s="1"/>
  <c r="M2909" i="1"/>
  <c r="O2909" i="1" s="1"/>
  <c r="M2431" i="1"/>
  <c r="O2431" i="1" s="1"/>
  <c r="M2206" i="1"/>
  <c r="O2206" i="1" s="1"/>
  <c r="M2178" i="1"/>
  <c r="O2178" i="1" s="1"/>
  <c r="M2839" i="1"/>
  <c r="O2839" i="1" s="1"/>
  <c r="M2753" i="1"/>
  <c r="O2753" i="1" s="1"/>
  <c r="M2940" i="1"/>
  <c r="O2940" i="1" s="1"/>
  <c r="M2548" i="1"/>
  <c r="O2548" i="1" s="1"/>
  <c r="M2820" i="1"/>
  <c r="O2820" i="1" s="1"/>
  <c r="M3070" i="1"/>
  <c r="O3070" i="1" s="1"/>
  <c r="M3759" i="1"/>
  <c r="O3759" i="1" s="1"/>
  <c r="M3587" i="1"/>
  <c r="O3587" i="1" s="1"/>
  <c r="M3649" i="1"/>
  <c r="O3649" i="1" s="1"/>
  <c r="M3731" i="1"/>
  <c r="O3731" i="1" s="1"/>
  <c r="M3606" i="1"/>
  <c r="O3606" i="1" s="1"/>
  <c r="M3711" i="1"/>
  <c r="O3711" i="1" s="1"/>
  <c r="M4080" i="1"/>
  <c r="O4080" i="1" s="1"/>
  <c r="M4101" i="1"/>
  <c r="O4101" i="1" s="1"/>
  <c r="M4203" i="1"/>
  <c r="O4203" i="1" s="1"/>
  <c r="M829" i="1"/>
  <c r="O829" i="1" s="1"/>
  <c r="M1068" i="1"/>
  <c r="O1068" i="1" s="1"/>
  <c r="M742" i="1"/>
  <c r="O742" i="1" s="1"/>
  <c r="M1146" i="1"/>
  <c r="O1146" i="1" s="1"/>
  <c r="M1236" i="1"/>
  <c r="O1236" i="1" s="1"/>
  <c r="M1093" i="1"/>
  <c r="O1093" i="1" s="1"/>
  <c r="M1350" i="1"/>
  <c r="O1350" i="1" s="1"/>
  <c r="M1507" i="1"/>
  <c r="O1507" i="1" s="1"/>
  <c r="M1321" i="1"/>
  <c r="O1321" i="1" s="1"/>
  <c r="M1430" i="1"/>
  <c r="O1430" i="1" s="1"/>
  <c r="M1424" i="1"/>
  <c r="O1424" i="1" s="1"/>
  <c r="M1385" i="1"/>
  <c r="O1385" i="1" s="1"/>
  <c r="M1879" i="1"/>
  <c r="O1879" i="1" s="1"/>
  <c r="M2936" i="1"/>
  <c r="O2936" i="1" s="1"/>
  <c r="M2787" i="1"/>
  <c r="O2787" i="1" s="1"/>
  <c r="M1666" i="1"/>
  <c r="O1666" i="1" s="1"/>
  <c r="M1846" i="1"/>
  <c r="O1846" i="1" s="1"/>
  <c r="M704" i="1"/>
  <c r="O704" i="1" s="1"/>
  <c r="M491" i="1"/>
  <c r="O491" i="1" s="1"/>
  <c r="M622" i="1"/>
  <c r="O622" i="1" s="1"/>
  <c r="M1617" i="1"/>
  <c r="O1617" i="1" s="1"/>
  <c r="M465" i="1"/>
  <c r="O465" i="1" s="1"/>
  <c r="M675" i="1"/>
  <c r="O675" i="1" s="1"/>
  <c r="M751" i="1"/>
  <c r="O751" i="1" s="1"/>
  <c r="M1007" i="1"/>
  <c r="O1007" i="1" s="1"/>
  <c r="M1199" i="1"/>
  <c r="O1199" i="1" s="1"/>
  <c r="M944" i="1"/>
  <c r="O944" i="1" s="1"/>
  <c r="M1175" i="1"/>
  <c r="O1175" i="1" s="1"/>
  <c r="M1188" i="1"/>
  <c r="O1188" i="1" s="1"/>
  <c r="M1288" i="1"/>
  <c r="O1288" i="1" s="1"/>
  <c r="M890" i="1"/>
  <c r="O890" i="1" s="1"/>
  <c r="M1176" i="1"/>
  <c r="O1176" i="1" s="1"/>
  <c r="M877" i="1"/>
  <c r="O877" i="1" s="1"/>
  <c r="M1120" i="1"/>
  <c r="O1120" i="1" s="1"/>
  <c r="M1198" i="1"/>
  <c r="O1198" i="1" s="1"/>
  <c r="M1377" i="1"/>
  <c r="O1377" i="1" s="1"/>
  <c r="M1004" i="1"/>
  <c r="O1004" i="1" s="1"/>
  <c r="M1244" i="1"/>
  <c r="O1244" i="1" s="1"/>
  <c r="M1892" i="1"/>
  <c r="O1892" i="1" s="1"/>
  <c r="M1573" i="1"/>
  <c r="O1573" i="1" s="1"/>
  <c r="M1327" i="1"/>
  <c r="O1327" i="1" s="1"/>
  <c r="M1359" i="1"/>
  <c r="O1359" i="1" s="1"/>
  <c r="M1452" i="1"/>
  <c r="O1452" i="1" s="1"/>
  <c r="M1517" i="1"/>
  <c r="O1517" i="1" s="1"/>
  <c r="M1420" i="1"/>
  <c r="O1420" i="1" s="1"/>
  <c r="M1866" i="1"/>
  <c r="O1866" i="1" s="1"/>
  <c r="M1381" i="1"/>
  <c r="O1381" i="1" s="1"/>
  <c r="M1754" i="1"/>
  <c r="O1754" i="1" s="1"/>
  <c r="M2199" i="1"/>
  <c r="O2199" i="1" s="1"/>
  <c r="M2142" i="1"/>
  <c r="O2142" i="1" s="1"/>
  <c r="M1817" i="1"/>
  <c r="O1817" i="1" s="1"/>
  <c r="M1782" i="1"/>
  <c r="O1782" i="1" s="1"/>
  <c r="M2163" i="1"/>
  <c r="O2163" i="1" s="1"/>
  <c r="M2198" i="1"/>
  <c r="O2198" i="1" s="1"/>
  <c r="M1546" i="1"/>
  <c r="O1546" i="1" s="1"/>
  <c r="M1598" i="1"/>
  <c r="O1598" i="1" s="1"/>
  <c r="M1680" i="1"/>
  <c r="O1680" i="1" s="1"/>
  <c r="M1793" i="1"/>
  <c r="O1793" i="1" s="1"/>
  <c r="M2185" i="1"/>
  <c r="O2185" i="1" s="1"/>
  <c r="M2419" i="1"/>
  <c r="O2419" i="1" s="1"/>
  <c r="M1913" i="1"/>
  <c r="O1913" i="1" s="1"/>
  <c r="M1969" i="1"/>
  <c r="O1969" i="1" s="1"/>
  <c r="M1995" i="1"/>
  <c r="O1995" i="1" s="1"/>
  <c r="M2025" i="1"/>
  <c r="O2025" i="1" s="1"/>
  <c r="M2063" i="1"/>
  <c r="O2063" i="1" s="1"/>
  <c r="M2121" i="1"/>
  <c r="O2121" i="1" s="1"/>
  <c r="M2349" i="1"/>
  <c r="O2349" i="1" s="1"/>
  <c r="M2887" i="1"/>
  <c r="O2887" i="1" s="1"/>
  <c r="M2286" i="1"/>
  <c r="O2286" i="1" s="1"/>
  <c r="M2676" i="1"/>
  <c r="O2676" i="1" s="1"/>
  <c r="M2662" i="1"/>
  <c r="O2662" i="1" s="1"/>
  <c r="M2792" i="1"/>
  <c r="O2792" i="1" s="1"/>
  <c r="M1928" i="1"/>
  <c r="O1928" i="1" s="1"/>
  <c r="M1956" i="1"/>
  <c r="O1956" i="1" s="1"/>
  <c r="M1984" i="1"/>
  <c r="O1984" i="1" s="1"/>
  <c r="M2086" i="1"/>
  <c r="O2086" i="1" s="1"/>
  <c r="M2733" i="1"/>
  <c r="O2733" i="1" s="1"/>
  <c r="M2215" i="1"/>
  <c r="O2215" i="1" s="1"/>
  <c r="M2489" i="1"/>
  <c r="O2489" i="1" s="1"/>
  <c r="M2394" i="1"/>
  <c r="O2394" i="1" s="1"/>
  <c r="M2420" i="1"/>
  <c r="O2420" i="1" s="1"/>
  <c r="M2750" i="1"/>
  <c r="O2750" i="1" s="1"/>
  <c r="M2817" i="1"/>
  <c r="O2817" i="1" s="1"/>
  <c r="M2845" i="1"/>
  <c r="O2845" i="1" s="1"/>
  <c r="M2937" i="1"/>
  <c r="O2937" i="1" s="1"/>
  <c r="M3010" i="1"/>
  <c r="O3010" i="1" s="1"/>
  <c r="M2669" i="1"/>
  <c r="O2669" i="1" s="1"/>
  <c r="M2793" i="1"/>
  <c r="O2793" i="1" s="1"/>
  <c r="M2507" i="1"/>
  <c r="O2507" i="1" s="1"/>
  <c r="M2740" i="1"/>
  <c r="O2740" i="1" s="1"/>
  <c r="M2955" i="1"/>
  <c r="O2955" i="1" s="1"/>
  <c r="M2869" i="1"/>
  <c r="O2869" i="1" s="1"/>
  <c r="M2449" i="1"/>
  <c r="O2449" i="1" s="1"/>
  <c r="M2479" i="1"/>
  <c r="O2479" i="1" s="1"/>
  <c r="M2746" i="1"/>
  <c r="O2746" i="1" s="1"/>
  <c r="M2990" i="1"/>
  <c r="O2990" i="1" s="1"/>
  <c r="M2528" i="1"/>
  <c r="O2528" i="1" s="1"/>
  <c r="M2554" i="1"/>
  <c r="O2554" i="1" s="1"/>
  <c r="M2602" i="1"/>
  <c r="O2602" i="1" s="1"/>
  <c r="M3732" i="1"/>
  <c r="O3732" i="1" s="1"/>
  <c r="M3030" i="1"/>
  <c r="O3030" i="1" s="1"/>
  <c r="M2826" i="1"/>
  <c r="O2826" i="1" s="1"/>
  <c r="M2854" i="1"/>
  <c r="O2854" i="1" s="1"/>
  <c r="M3023" i="1"/>
  <c r="O3023" i="1" s="1"/>
  <c r="M2525" i="1"/>
  <c r="O2525" i="1" s="1"/>
  <c r="M2553" i="1"/>
  <c r="O2553" i="1" s="1"/>
  <c r="M2589" i="1"/>
  <c r="O2589" i="1" s="1"/>
  <c r="M2878" i="1"/>
  <c r="O2878" i="1" s="1"/>
  <c r="M3088" i="1"/>
  <c r="O3088" i="1" s="1"/>
  <c r="M3341" i="1"/>
  <c r="O3341" i="1" s="1"/>
  <c r="M3333" i="1"/>
  <c r="O3333" i="1" s="1"/>
  <c r="M3963" i="1"/>
  <c r="O3963" i="1" s="1"/>
  <c r="M3622" i="1"/>
  <c r="O3622" i="1" s="1"/>
  <c r="M3631" i="1"/>
  <c r="O3631" i="1" s="1"/>
  <c r="M3801" i="1"/>
  <c r="O3801" i="1" s="1"/>
  <c r="M3688" i="1"/>
  <c r="O3688" i="1" s="1"/>
  <c r="M3959" i="1"/>
  <c r="O3959" i="1" s="1"/>
  <c r="M3733" i="1"/>
  <c r="O3733" i="1" s="1"/>
  <c r="M3599" i="1"/>
  <c r="O3599" i="1" s="1"/>
  <c r="M3939" i="1"/>
  <c r="O3939" i="1" s="1"/>
  <c r="M3654" i="1"/>
  <c r="O3654" i="1" s="1"/>
  <c r="M3856" i="1"/>
  <c r="O3856" i="1" s="1"/>
  <c r="M3578" i="1"/>
  <c r="O3578" i="1" s="1"/>
  <c r="M3725" i="1"/>
  <c r="O3725" i="1" s="1"/>
  <c r="M3949" i="1"/>
  <c r="O3949" i="1" s="1"/>
  <c r="M3958" i="1"/>
  <c r="O3958" i="1" s="1"/>
  <c r="M3785" i="1"/>
  <c r="O3785" i="1" s="1"/>
  <c r="M4288" i="1"/>
  <c r="O4288" i="1" s="1"/>
  <c r="M4263" i="1"/>
  <c r="O4263" i="1" s="1"/>
  <c r="M4255" i="1"/>
  <c r="O4255" i="1" s="1"/>
  <c r="M4122" i="1"/>
  <c r="O4122" i="1" s="1"/>
  <c r="M4131" i="1"/>
  <c r="O4131" i="1" s="1"/>
  <c r="M4305" i="1"/>
  <c r="O4305" i="1" s="1"/>
  <c r="M4145" i="1"/>
  <c r="O4145" i="1" s="1"/>
  <c r="M506" i="1"/>
  <c r="O506" i="1" s="1"/>
  <c r="M1194" i="1"/>
  <c r="O1194" i="1" s="1"/>
  <c r="M710" i="1"/>
  <c r="O710" i="1" s="1"/>
  <c r="M1207" i="1"/>
  <c r="O1207" i="1" s="1"/>
  <c r="M951" i="1"/>
  <c r="O951" i="1" s="1"/>
  <c r="M1078" i="1"/>
  <c r="O1078" i="1" s="1"/>
  <c r="M1052" i="1"/>
  <c r="O1052" i="1" s="1"/>
  <c r="M1135" i="1"/>
  <c r="O1135" i="1" s="1"/>
  <c r="M1441" i="1"/>
  <c r="O1441" i="1" s="1"/>
  <c r="M1468" i="1"/>
  <c r="O1468" i="1" s="1"/>
  <c r="M1462" i="1"/>
  <c r="O1462" i="1" s="1"/>
  <c r="M1757" i="1"/>
  <c r="O1757" i="1" s="1"/>
  <c r="M1848" i="1"/>
  <c r="O1848" i="1" s="1"/>
  <c r="M2508" i="1"/>
  <c r="O2508" i="1" s="1"/>
  <c r="M1921" i="1"/>
  <c r="O1921" i="1" s="1"/>
  <c r="M1975" i="1"/>
  <c r="O1975" i="1" s="1"/>
  <c r="M2192" i="1"/>
  <c r="O2192" i="1" s="1"/>
  <c r="M2358" i="1"/>
  <c r="O2358" i="1" s="1"/>
  <c r="M3121" i="1"/>
  <c r="O3121" i="1" s="1"/>
  <c r="M2058" i="1"/>
  <c r="O2058" i="1" s="1"/>
  <c r="M2795" i="1"/>
  <c r="O2795" i="1" s="1"/>
  <c r="M2400" i="1"/>
  <c r="O2400" i="1" s="1"/>
  <c r="M2774" i="1"/>
  <c r="O2774" i="1" s="1"/>
  <c r="M2705" i="1"/>
  <c r="O2705" i="1" s="1"/>
  <c r="M2764" i="1"/>
  <c r="O2764" i="1" s="1"/>
  <c r="M2933" i="1"/>
  <c r="O2933" i="1" s="1"/>
  <c r="M2770" i="1"/>
  <c r="O2770" i="1" s="1"/>
  <c r="M2879" i="1"/>
  <c r="O2879" i="1" s="1"/>
  <c r="M3051" i="1"/>
  <c r="O3051" i="1" s="1"/>
  <c r="M2862" i="1"/>
  <c r="O2862" i="1" s="1"/>
  <c r="M2531" i="1"/>
  <c r="O2531" i="1" s="1"/>
  <c r="M2603" i="1"/>
  <c r="O2603" i="1" s="1"/>
  <c r="M2919" i="1"/>
  <c r="O2919" i="1" s="1"/>
  <c r="M3123" i="1"/>
  <c r="O3123" i="1" s="1"/>
  <c r="M3784" i="1"/>
  <c r="O3784" i="1" s="1"/>
  <c r="M3558" i="1"/>
  <c r="O3558" i="1" s="1"/>
  <c r="M3747" i="1"/>
  <c r="O3747" i="1" s="1"/>
  <c r="M3776" i="1"/>
  <c r="O3776" i="1" s="1"/>
  <c r="M3593" i="1"/>
  <c r="O3593" i="1" s="1"/>
  <c r="M3615" i="1"/>
  <c r="O3615" i="1" s="1"/>
  <c r="M3967" i="1"/>
  <c r="O3967" i="1" s="1"/>
  <c r="M4326" i="1"/>
  <c r="O4326" i="1" s="1"/>
  <c r="M4261" i="1"/>
  <c r="O4261" i="1" s="1"/>
  <c r="M1223" i="1"/>
  <c r="O1223" i="1" s="1"/>
  <c r="M526" i="1"/>
  <c r="O526" i="1" s="1"/>
  <c r="M1479" i="1"/>
  <c r="O1479" i="1" s="1"/>
  <c r="M1464" i="1"/>
  <c r="O1464" i="1" s="1"/>
  <c r="M2385" i="1"/>
  <c r="O2385" i="1" s="1"/>
  <c r="M1753" i="1"/>
  <c r="O1753" i="1" s="1"/>
  <c r="M1616" i="1"/>
  <c r="O1616" i="1" s="1"/>
  <c r="M2205" i="1"/>
  <c r="O2205" i="1" s="1"/>
  <c r="M2389" i="1"/>
  <c r="O2389" i="1" s="1"/>
  <c r="M2360" i="1"/>
  <c r="O2360" i="1" s="1"/>
  <c r="M2269" i="1"/>
  <c r="O2269" i="1" s="1"/>
  <c r="M2104" i="1"/>
  <c r="O2104" i="1" s="1"/>
  <c r="M2263" i="1"/>
  <c r="O2263" i="1" s="1"/>
  <c r="M2456" i="1"/>
  <c r="O2456" i="1" s="1"/>
  <c r="M2653" i="1"/>
  <c r="O2653" i="1" s="1"/>
  <c r="M2713" i="1"/>
  <c r="O2713" i="1" s="1"/>
  <c r="M2968" i="1"/>
  <c r="O2968" i="1" s="1"/>
  <c r="M2538" i="1"/>
  <c r="O2538" i="1" s="1"/>
  <c r="M2890" i="1"/>
  <c r="O2890" i="1" s="1"/>
  <c r="M2836" i="1"/>
  <c r="O2836" i="1" s="1"/>
  <c r="M3140" i="1"/>
  <c r="O3140" i="1" s="1"/>
  <c r="M3136" i="1"/>
  <c r="O3136" i="1" s="1"/>
  <c r="M3134" i="1"/>
  <c r="O3134" i="1" s="1"/>
  <c r="M3589" i="1"/>
  <c r="O3589" i="1" s="1"/>
  <c r="M3712" i="1"/>
  <c r="O3712" i="1" s="1"/>
  <c r="M3699" i="1"/>
  <c r="O3699" i="1" s="1"/>
  <c r="M3647" i="1"/>
  <c r="O3647" i="1" s="1"/>
  <c r="M3621" i="1"/>
  <c r="O3621" i="1" s="1"/>
  <c r="M3604" i="1"/>
  <c r="O3604" i="1" s="1"/>
  <c r="M3626" i="1"/>
  <c r="O3626" i="1" s="1"/>
  <c r="M3969" i="1"/>
  <c r="O3969" i="1" s="1"/>
  <c r="M3847" i="1"/>
  <c r="O3847" i="1" s="1"/>
  <c r="M4334" i="1"/>
  <c r="O4334" i="1" s="1"/>
  <c r="M3337" i="1"/>
  <c r="O3337" i="1" s="1"/>
  <c r="M3710" i="1"/>
  <c r="O3710" i="1" s="1"/>
  <c r="M3569" i="1"/>
  <c r="O3569" i="1" s="1"/>
  <c r="M3786" i="1"/>
  <c r="O3786" i="1" s="1"/>
  <c r="M4031" i="1"/>
  <c r="O4031" i="1" s="1"/>
  <c r="M4222" i="1"/>
  <c r="O4222" i="1" s="1"/>
  <c r="M543" i="1"/>
  <c r="O543" i="1" s="1"/>
  <c r="M656" i="1"/>
  <c r="O656" i="1" s="1"/>
  <c r="M563" i="1"/>
  <c r="O563" i="1" s="1"/>
  <c r="M1090" i="1"/>
  <c r="O1090" i="1" s="1"/>
  <c r="M1269" i="1"/>
  <c r="O1269" i="1" s="1"/>
  <c r="M600" i="1"/>
  <c r="O600" i="1" s="1"/>
  <c r="M783" i="1"/>
  <c r="O783" i="1" s="1"/>
  <c r="M498" i="1"/>
  <c r="O498" i="1" s="1"/>
  <c r="M502" i="1"/>
  <c r="O502" i="1" s="1"/>
  <c r="M635" i="1"/>
  <c r="O635" i="1" s="1"/>
  <c r="M596" i="1"/>
  <c r="O596" i="1" s="1"/>
  <c r="M699" i="1"/>
  <c r="O699" i="1" s="1"/>
  <c r="M852" i="1"/>
  <c r="O852" i="1" s="1"/>
  <c r="M1018" i="1"/>
  <c r="O1018" i="1" s="1"/>
  <c r="M1209" i="1"/>
  <c r="O1209" i="1" s="1"/>
  <c r="M957" i="1"/>
  <c r="O957" i="1" s="1"/>
  <c r="M1003" i="1"/>
  <c r="O1003" i="1" s="1"/>
  <c r="M1304" i="1"/>
  <c r="O1304" i="1" s="1"/>
  <c r="M1332" i="1"/>
  <c r="O1332" i="1" s="1"/>
  <c r="M1283" i="1"/>
  <c r="O1283" i="1" s="1"/>
  <c r="M1132" i="1"/>
  <c r="O1132" i="1" s="1"/>
  <c r="M1215" i="1"/>
  <c r="O1215" i="1" s="1"/>
  <c r="M1028" i="1"/>
  <c r="O1028" i="1" s="1"/>
  <c r="M847" i="1"/>
  <c r="O847" i="1" s="1"/>
  <c r="M1167" i="1"/>
  <c r="O1167" i="1" s="1"/>
  <c r="M1434" i="1"/>
  <c r="O1434" i="1" s="1"/>
  <c r="M1361" i="1"/>
  <c r="O1361" i="1" s="1"/>
  <c r="M1380" i="1"/>
  <c r="O1380" i="1" s="1"/>
  <c r="M1538" i="1"/>
  <c r="O1538" i="1" s="1"/>
  <c r="M1459" i="1"/>
  <c r="O1459" i="1" s="1"/>
  <c r="M1435" i="1"/>
  <c r="O1435" i="1" s="1"/>
  <c r="M1798" i="1"/>
  <c r="O1798" i="1" s="1"/>
  <c r="M2259" i="1"/>
  <c r="O2259" i="1" s="1"/>
  <c r="M2308" i="1"/>
  <c r="O2308" i="1" s="1"/>
  <c r="M1763" i="1"/>
  <c r="O1763" i="1" s="1"/>
  <c r="M1801" i="1"/>
  <c r="O1801" i="1" s="1"/>
  <c r="M1795" i="1"/>
  <c r="O1795" i="1" s="1"/>
  <c r="M2237" i="1"/>
  <c r="O2237" i="1" s="1"/>
  <c r="M1556" i="1"/>
  <c r="O1556" i="1" s="1"/>
  <c r="M1602" i="1"/>
  <c r="O1602" i="1" s="1"/>
  <c r="M1682" i="1"/>
  <c r="O1682" i="1" s="1"/>
  <c r="M1818" i="1"/>
  <c r="O1818" i="1" s="1"/>
  <c r="M2196" i="1"/>
  <c r="O2196" i="1" s="1"/>
  <c r="M2506" i="1"/>
  <c r="O2506" i="1" s="1"/>
  <c r="M1915" i="1"/>
  <c r="O1915" i="1" s="1"/>
  <c r="M1943" i="1"/>
  <c r="O1943" i="1" s="1"/>
  <c r="M1997" i="1"/>
  <c r="O1997" i="1" s="1"/>
  <c r="M2027" i="1"/>
  <c r="O2027" i="1" s="1"/>
  <c r="M2069" i="1"/>
  <c r="O2069" i="1" s="1"/>
  <c r="M2153" i="1"/>
  <c r="O2153" i="1" s="1"/>
  <c r="M2701" i="1"/>
  <c r="O2701" i="1" s="1"/>
  <c r="M2254" i="1"/>
  <c r="O2254" i="1" s="1"/>
  <c r="M2877" i="1"/>
  <c r="O2877" i="1" s="1"/>
  <c r="M1958" i="1"/>
  <c r="O1958" i="1" s="1"/>
  <c r="M2052" i="1"/>
  <c r="O2052" i="1" s="1"/>
  <c r="M2094" i="1"/>
  <c r="O2094" i="1" s="1"/>
  <c r="M2289" i="1"/>
  <c r="O2289" i="1" s="1"/>
  <c r="M2747" i="1"/>
  <c r="O2747" i="1" s="1"/>
  <c r="M2226" i="1"/>
  <c r="O2226" i="1" s="1"/>
  <c r="M2719" i="1"/>
  <c r="O2719" i="1" s="1"/>
  <c r="M2880" i="1"/>
  <c r="O2880" i="1" s="1"/>
  <c r="M2758" i="1"/>
  <c r="O2758" i="1" s="1"/>
  <c r="M2819" i="1"/>
  <c r="O2819" i="1" s="1"/>
  <c r="M2847" i="1"/>
  <c r="O2847" i="1" s="1"/>
  <c r="M2985" i="1"/>
  <c r="O2985" i="1" s="1"/>
  <c r="M3061" i="1"/>
  <c r="O3061" i="1" s="1"/>
  <c r="M2675" i="1"/>
  <c r="O2675" i="1" s="1"/>
  <c r="M2801" i="1"/>
  <c r="O2801" i="1" s="1"/>
  <c r="M2509" i="1"/>
  <c r="O2509" i="1" s="1"/>
  <c r="M2748" i="1"/>
  <c r="O2748" i="1" s="1"/>
  <c r="M2989" i="1"/>
  <c r="O2989" i="1" s="1"/>
  <c r="M2896" i="1"/>
  <c r="O2896" i="1" s="1"/>
  <c r="M2453" i="1"/>
  <c r="O2453" i="1" s="1"/>
  <c r="M2481" i="1"/>
  <c r="O2481" i="1" s="1"/>
  <c r="M2754" i="1"/>
  <c r="O2754" i="1" s="1"/>
  <c r="M2556" i="1"/>
  <c r="O2556" i="1" s="1"/>
  <c r="M2634" i="1"/>
  <c r="O2634" i="1" s="1"/>
  <c r="M3015" i="1"/>
  <c r="O3015" i="1" s="1"/>
  <c r="M2802" i="1"/>
  <c r="O2802" i="1" s="1"/>
  <c r="M2828" i="1"/>
  <c r="O2828" i="1" s="1"/>
  <c r="M2858" i="1"/>
  <c r="O2858" i="1" s="1"/>
  <c r="M3049" i="1"/>
  <c r="O3049" i="1" s="1"/>
  <c r="M2527" i="1"/>
  <c r="O2527" i="1" s="1"/>
  <c r="M2555" i="1"/>
  <c r="O2555" i="1" s="1"/>
  <c r="M2593" i="1"/>
  <c r="O2593" i="1" s="1"/>
  <c r="M2895" i="1"/>
  <c r="O2895" i="1" s="1"/>
  <c r="M3090" i="1"/>
  <c r="O3090" i="1" s="1"/>
  <c r="M2891" i="1"/>
  <c r="O2891" i="1" s="1"/>
  <c r="M3343" i="1"/>
  <c r="O3343" i="1" s="1"/>
  <c r="M3777" i="1"/>
  <c r="O3777" i="1" s="1"/>
  <c r="M3576" i="1"/>
  <c r="O3576" i="1" s="1"/>
  <c r="M3966" i="1"/>
  <c r="O3966" i="1" s="1"/>
  <c r="M3637" i="1"/>
  <c r="O3637" i="1" s="1"/>
  <c r="M3728" i="1"/>
  <c r="O3728" i="1" s="1"/>
  <c r="M3642" i="1"/>
  <c r="O3642" i="1" s="1"/>
  <c r="M3735" i="1"/>
  <c r="O3735" i="1" s="1"/>
  <c r="M3994" i="1"/>
  <c r="O3994" i="1" s="1"/>
  <c r="M3738" i="1"/>
  <c r="O3738" i="1" s="1"/>
  <c r="M3610" i="1"/>
  <c r="O3610" i="1" s="1"/>
  <c r="M3745" i="1"/>
  <c r="O3745" i="1" s="1"/>
  <c r="M3561" i="1"/>
  <c r="O3561" i="1" s="1"/>
  <c r="M3678" i="1"/>
  <c r="O3678" i="1" s="1"/>
  <c r="M3990" i="1"/>
  <c r="O3990" i="1" s="1"/>
  <c r="M3741" i="1"/>
  <c r="O3741" i="1" s="1"/>
  <c r="M3591" i="1"/>
  <c r="O3591" i="1" s="1"/>
  <c r="M3748" i="1"/>
  <c r="O3748" i="1" s="1"/>
  <c r="M3960" i="1"/>
  <c r="O3960" i="1" s="1"/>
  <c r="M3995" i="1"/>
  <c r="O3995" i="1" s="1"/>
  <c r="M3798" i="1"/>
  <c r="O3798" i="1" s="1"/>
  <c r="M3965" i="1"/>
  <c r="O3965" i="1" s="1"/>
  <c r="M4061" i="1"/>
  <c r="O4061" i="1" s="1"/>
  <c r="M4207" i="1"/>
  <c r="O4207" i="1" s="1"/>
  <c r="M4258" i="1"/>
  <c r="O4258" i="1" s="1"/>
  <c r="M4320" i="1"/>
  <c r="O4320" i="1" s="1"/>
  <c r="M4178" i="1"/>
  <c r="O4178" i="1" s="1"/>
  <c r="M4283" i="1"/>
  <c r="O4283" i="1" s="1"/>
  <c r="M397" i="1"/>
  <c r="O397" i="1" s="1"/>
  <c r="M461" i="1"/>
  <c r="O461" i="1" s="1"/>
  <c r="M763" i="1"/>
  <c r="O763" i="1" s="1"/>
  <c r="M1226" i="1"/>
  <c r="O1226" i="1" s="1"/>
  <c r="M1195" i="1"/>
  <c r="O1195" i="1" s="1"/>
  <c r="M1227" i="1"/>
  <c r="O1227" i="1" s="1"/>
  <c r="M871" i="1"/>
  <c r="O871" i="1" s="1"/>
  <c r="M1266" i="1"/>
  <c r="O1266" i="1" s="1"/>
  <c r="M1408" i="1"/>
  <c r="O1408" i="1" s="1"/>
  <c r="M1487" i="1"/>
  <c r="O1487" i="1" s="1"/>
  <c r="M2670" i="1"/>
  <c r="O2670" i="1" s="1"/>
  <c r="M2872" i="1"/>
  <c r="O2872" i="1" s="1"/>
  <c r="M2423" i="1"/>
  <c r="O2423" i="1" s="1"/>
  <c r="M1564" i="1"/>
  <c r="O1564" i="1" s="1"/>
  <c r="M1694" i="1"/>
  <c r="O1694" i="1" s="1"/>
  <c r="M2183" i="1"/>
  <c r="O2183" i="1" s="1"/>
  <c r="M2720" i="1"/>
  <c r="O2720" i="1" s="1"/>
  <c r="M1947" i="1"/>
  <c r="O1947" i="1" s="1"/>
  <c r="M2033" i="1"/>
  <c r="O2033" i="1" s="1"/>
  <c r="M2166" i="1"/>
  <c r="O2166" i="1" s="1"/>
  <c r="M2749" i="1"/>
  <c r="O2749" i="1" s="1"/>
  <c r="M1962" i="1"/>
  <c r="O1962" i="1" s="1"/>
  <c r="M2098" i="1"/>
  <c r="O2098" i="1" s="1"/>
  <c r="M2912" i="1"/>
  <c r="O2912" i="1" s="1"/>
  <c r="M2454" i="1"/>
  <c r="O2454" i="1" s="1"/>
  <c r="M2851" i="1"/>
  <c r="O2851" i="1" s="1"/>
  <c r="M2651" i="1"/>
  <c r="O2651" i="1" s="1"/>
  <c r="M2513" i="1"/>
  <c r="O2513" i="1" s="1"/>
  <c r="M3003" i="1"/>
  <c r="O3003" i="1" s="1"/>
  <c r="M2916" i="1"/>
  <c r="O2916" i="1" s="1"/>
  <c r="M2638" i="1"/>
  <c r="O2638" i="1" s="1"/>
  <c r="M2804" i="1"/>
  <c r="O2804" i="1" s="1"/>
  <c r="M2915" i="1"/>
  <c r="O2915" i="1" s="1"/>
  <c r="M3757" i="1"/>
  <c r="O3757" i="1" s="1"/>
  <c r="M4082" i="1"/>
  <c r="O4082" i="1" s="1"/>
  <c r="M3577" i="1"/>
  <c r="O3577" i="1" s="1"/>
  <c r="M3702" i="1"/>
  <c r="O3702" i="1" s="1"/>
  <c r="M3770" i="1"/>
  <c r="O3770" i="1" s="1"/>
  <c r="M4213" i="1"/>
  <c r="O4213" i="1" s="1"/>
  <c r="M4100" i="1"/>
  <c r="O4100" i="1" s="1"/>
  <c r="M4270" i="1"/>
  <c r="O4270" i="1" s="1"/>
  <c r="M653" i="1"/>
  <c r="O653" i="1" s="1"/>
  <c r="M824" i="1"/>
  <c r="O824" i="1" s="1"/>
  <c r="M524" i="1"/>
  <c r="O524" i="1" s="1"/>
  <c r="M620" i="1"/>
  <c r="O620" i="1" s="1"/>
  <c r="M1029" i="1"/>
  <c r="O1029" i="1" s="1"/>
  <c r="M835" i="1"/>
  <c r="O835" i="1" s="1"/>
  <c r="M1212" i="1"/>
  <c r="O1212" i="1" s="1"/>
  <c r="M1010" i="1"/>
  <c r="O1010" i="1" s="1"/>
  <c r="M1344" i="1"/>
  <c r="O1344" i="1" s="1"/>
  <c r="M1102" i="1"/>
  <c r="O1102" i="1" s="1"/>
  <c r="M1407" i="1"/>
  <c r="O1407" i="1" s="1"/>
  <c r="M1284" i="1"/>
  <c r="O1284" i="1" s="1"/>
  <c r="M1274" i="1"/>
  <c r="O1274" i="1" s="1"/>
  <c r="M1421" i="1"/>
  <c r="O1421" i="1" s="1"/>
  <c r="M1378" i="1"/>
  <c r="O1378" i="1" s="1"/>
  <c r="M1484" i="1"/>
  <c r="O1484" i="1" s="1"/>
  <c r="M1871" i="1"/>
  <c r="O1871" i="1" s="1"/>
  <c r="M2433" i="1"/>
  <c r="O2433" i="1" s="1"/>
  <c r="M1696" i="1"/>
  <c r="O1696" i="1" s="1"/>
  <c r="M1923" i="1"/>
  <c r="O1923" i="1" s="1"/>
  <c r="M2439" i="1"/>
  <c r="O2439" i="1" s="1"/>
  <c r="M2188" i="1"/>
  <c r="O2188" i="1" s="1"/>
  <c r="M2755" i="1"/>
  <c r="O2755" i="1" s="1"/>
  <c r="M1994" i="1"/>
  <c r="O1994" i="1" s="1"/>
  <c r="M2204" i="1"/>
  <c r="O2204" i="1" s="1"/>
  <c r="M2897" i="1"/>
  <c r="O2897" i="1" s="1"/>
  <c r="M2784" i="1"/>
  <c r="O2784" i="1" s="1"/>
  <c r="M2782" i="1"/>
  <c r="O2782" i="1" s="1"/>
  <c r="M2825" i="1"/>
  <c r="O2825" i="1" s="1"/>
  <c r="M2920" i="1"/>
  <c r="O2920" i="1" s="1"/>
  <c r="M2459" i="1"/>
  <c r="O2459" i="1" s="1"/>
  <c r="M3353" i="1"/>
  <c r="O3353" i="1" s="1"/>
  <c r="M2806" i="1"/>
  <c r="O2806" i="1" s="1"/>
  <c r="M2535" i="1"/>
  <c r="O2535" i="1" s="1"/>
  <c r="M2607" i="1"/>
  <c r="O2607" i="1" s="1"/>
  <c r="M2926" i="1"/>
  <c r="O2926" i="1" s="1"/>
  <c r="M3574" i="1"/>
  <c r="O3574" i="1" s="1"/>
  <c r="M4248" i="1"/>
  <c r="O4248" i="1" s="1"/>
  <c r="M3758" i="1"/>
  <c r="O3758" i="1" s="1"/>
  <c r="M3567" i="1"/>
  <c r="O3567" i="1" s="1"/>
  <c r="M3772" i="1"/>
  <c r="O3772" i="1" s="1"/>
  <c r="M3983" i="1"/>
  <c r="O3983" i="1" s="1"/>
  <c r="M3991" i="1"/>
  <c r="O3991" i="1" s="1"/>
  <c r="M4286" i="1"/>
  <c r="O4286" i="1" s="1"/>
  <c r="M3154" i="1"/>
  <c r="O3154" i="1" s="1"/>
  <c r="M3564" i="1"/>
  <c r="O3564" i="1" s="1"/>
  <c r="M3581" i="1"/>
  <c r="O3581" i="1" s="1"/>
  <c r="M3682" i="1"/>
  <c r="O3682" i="1" s="1"/>
  <c r="M3617" i="1"/>
  <c r="O3617" i="1" s="1"/>
  <c r="M4002" i="1"/>
  <c r="O4002" i="1" s="1"/>
  <c r="M4124" i="1"/>
  <c r="O4124" i="1" s="1"/>
  <c r="M4298" i="1"/>
  <c r="O4298" i="1" s="1"/>
  <c r="M874" i="1"/>
  <c r="O874" i="1" s="1"/>
  <c r="M613" i="1"/>
  <c r="O613" i="1" s="1"/>
  <c r="M786" i="1"/>
  <c r="O786" i="1" s="1"/>
  <c r="M662" i="1"/>
  <c r="O662" i="1" s="1"/>
  <c r="M515" i="1"/>
  <c r="O515" i="1" s="1"/>
  <c r="M426" i="1"/>
  <c r="O426" i="1" s="1"/>
  <c r="M476" i="1"/>
  <c r="O476" i="1" s="1"/>
  <c r="M707" i="1"/>
  <c r="O707" i="1" s="1"/>
  <c r="M760" i="1"/>
  <c r="O760" i="1" s="1"/>
  <c r="M826" i="1"/>
  <c r="O826" i="1" s="1"/>
  <c r="M1221" i="1"/>
  <c r="O1221" i="1" s="1"/>
  <c r="M1387" i="1"/>
  <c r="O1387" i="1" s="1"/>
  <c r="M1197" i="1"/>
  <c r="O1197" i="1" s="1"/>
  <c r="M1312" i="1"/>
  <c r="O1312" i="1" s="1"/>
  <c r="M1049" i="1"/>
  <c r="O1049" i="1" s="1"/>
  <c r="M914" i="1"/>
  <c r="O914" i="1" s="1"/>
  <c r="M1183" i="1"/>
  <c r="O1183" i="1" s="1"/>
  <c r="M1291" i="1"/>
  <c r="O1291" i="1" s="1"/>
  <c r="M1186" i="1"/>
  <c r="O1186" i="1" s="1"/>
  <c r="M814" i="1"/>
  <c r="O814" i="1" s="1"/>
  <c r="M1220" i="1"/>
  <c r="O1220" i="1" s="1"/>
  <c r="M1383" i="1"/>
  <c r="O1383" i="1" s="1"/>
  <c r="M1172" i="1"/>
  <c r="O1172" i="1" s="1"/>
  <c r="M1447" i="1"/>
  <c r="O1447" i="1" s="1"/>
  <c r="M1397" i="1"/>
  <c r="O1397" i="1" s="1"/>
  <c r="M1333" i="1"/>
  <c r="O1333" i="1" s="1"/>
  <c r="M1363" i="1"/>
  <c r="O1363" i="1" s="1"/>
  <c r="M1393" i="1"/>
  <c r="O1393" i="1" s="1"/>
  <c r="M1583" i="1"/>
  <c r="O1583" i="1" s="1"/>
  <c r="M1470" i="1"/>
  <c r="O1470" i="1" s="1"/>
  <c r="M1444" i="1"/>
  <c r="O1444" i="1" s="1"/>
  <c r="M1440" i="1"/>
  <c r="O1440" i="1" s="1"/>
  <c r="M2313" i="1"/>
  <c r="O2313" i="1" s="1"/>
  <c r="M1847" i="1"/>
  <c r="O1847" i="1" s="1"/>
  <c r="M1755" i="1"/>
  <c r="O1755" i="1" s="1"/>
  <c r="M2386" i="1"/>
  <c r="O2386" i="1" s="1"/>
  <c r="M2224" i="1"/>
  <c r="O2224" i="1" s="1"/>
  <c r="M1604" i="1"/>
  <c r="O1604" i="1" s="1"/>
  <c r="M1684" i="1"/>
  <c r="O1684" i="1" s="1"/>
  <c r="M1831" i="1"/>
  <c r="O1831" i="1" s="1"/>
  <c r="M1870" i="1"/>
  <c r="O1870" i="1" s="1"/>
  <c r="M2209" i="1"/>
  <c r="O2209" i="1" s="1"/>
  <c r="M2495" i="1"/>
  <c r="O2495" i="1" s="1"/>
  <c r="M2170" i="1"/>
  <c r="O2170" i="1" s="1"/>
  <c r="M2703" i="1"/>
  <c r="O2703" i="1" s="1"/>
  <c r="M1919" i="1"/>
  <c r="O1919" i="1" s="1"/>
  <c r="M1945" i="1"/>
  <c r="O1945" i="1" s="1"/>
  <c r="M1973" i="1"/>
  <c r="O1973" i="1" s="1"/>
  <c r="M1999" i="1"/>
  <c r="O1999" i="1" s="1"/>
  <c r="M2029" i="1"/>
  <c r="O2029" i="1" s="1"/>
  <c r="M2075" i="1"/>
  <c r="O2075" i="1" s="1"/>
  <c r="M2155" i="1"/>
  <c r="O2155" i="1" s="1"/>
  <c r="M2164" i="1"/>
  <c r="O2164" i="1" s="1"/>
  <c r="M2339" i="1"/>
  <c r="O2339" i="1" s="1"/>
  <c r="M2715" i="1"/>
  <c r="O2715" i="1" s="1"/>
  <c r="M2245" i="1"/>
  <c r="O2245" i="1" s="1"/>
  <c r="M2707" i="1"/>
  <c r="O2707" i="1" s="1"/>
  <c r="M2267" i="1"/>
  <c r="O2267" i="1" s="1"/>
  <c r="M2941" i="1"/>
  <c r="O2941" i="1" s="1"/>
  <c r="M1934" i="1"/>
  <c r="O1934" i="1" s="1"/>
  <c r="M1960" i="1"/>
  <c r="O1960" i="1" s="1"/>
  <c r="M2022" i="1"/>
  <c r="O2022" i="1" s="1"/>
  <c r="M2781" i="1"/>
  <c r="O2781" i="1" s="1"/>
  <c r="M2239" i="1"/>
  <c r="O2239" i="1" s="1"/>
  <c r="M2736" i="1"/>
  <c r="O2736" i="1" s="1"/>
  <c r="M2885" i="1"/>
  <c r="O2885" i="1" s="1"/>
  <c r="M2424" i="1"/>
  <c r="O2424" i="1" s="1"/>
  <c r="M2452" i="1"/>
  <c r="O2452" i="1" s="1"/>
  <c r="M2766" i="1"/>
  <c r="O2766" i="1" s="1"/>
  <c r="M2821" i="1"/>
  <c r="O2821" i="1" s="1"/>
  <c r="M2849" i="1"/>
  <c r="O2849" i="1" s="1"/>
  <c r="M2999" i="1"/>
  <c r="O2999" i="1" s="1"/>
  <c r="M2697" i="1"/>
  <c r="O2697" i="1" s="1"/>
  <c r="M2888" i="1"/>
  <c r="O2888" i="1" s="1"/>
  <c r="M2511" i="1"/>
  <c r="O2511" i="1" s="1"/>
  <c r="M2756" i="1"/>
  <c r="O2756" i="1" s="1"/>
  <c r="M2901" i="1"/>
  <c r="O2901" i="1" s="1"/>
  <c r="M2483" i="1"/>
  <c r="O2483" i="1" s="1"/>
  <c r="M2762" i="1"/>
  <c r="O2762" i="1" s="1"/>
  <c r="M3360" i="1"/>
  <c r="O3360" i="1" s="1"/>
  <c r="M2532" i="1"/>
  <c r="O2532" i="1" s="1"/>
  <c r="M2560" i="1"/>
  <c r="O2560" i="1" s="1"/>
  <c r="M3063" i="1"/>
  <c r="O3063" i="1" s="1"/>
  <c r="M2866" i="1"/>
  <c r="O2866" i="1" s="1"/>
  <c r="M3039" i="1"/>
  <c r="O3039" i="1" s="1"/>
  <c r="M2830" i="1"/>
  <c r="O2830" i="1" s="1"/>
  <c r="M2860" i="1"/>
  <c r="O2860" i="1" s="1"/>
  <c r="M3087" i="1"/>
  <c r="O3087" i="1" s="1"/>
  <c r="M2557" i="1"/>
  <c r="O2557" i="1" s="1"/>
  <c r="M2627" i="1"/>
  <c r="O2627" i="1" s="1"/>
  <c r="M2906" i="1"/>
  <c r="O2906" i="1" s="1"/>
  <c r="M3095" i="1"/>
  <c r="O3095" i="1" s="1"/>
  <c r="M2902" i="1"/>
  <c r="O2902" i="1" s="1"/>
  <c r="M3380" i="1"/>
  <c r="O3380" i="1" s="1"/>
  <c r="M3093" i="1"/>
  <c r="O3093" i="1" s="1"/>
  <c r="M3600" i="1"/>
  <c r="O3600" i="1" s="1"/>
  <c r="M4038" i="1"/>
  <c r="O4038" i="1" s="1"/>
  <c r="M3611" i="1"/>
  <c r="O3611" i="1" s="1"/>
  <c r="M3094" i="1"/>
  <c r="O3094" i="1" s="1"/>
  <c r="M3696" i="1"/>
  <c r="O3696" i="1" s="1"/>
  <c r="M3655" i="1"/>
  <c r="O3655" i="1" s="1"/>
  <c r="M3951" i="1"/>
  <c r="O3951" i="1" s="1"/>
  <c r="M3740" i="1"/>
  <c r="O3740" i="1" s="1"/>
  <c r="M3638" i="1"/>
  <c r="O3638" i="1" s="1"/>
  <c r="M4014" i="1"/>
  <c r="O4014" i="1" s="1"/>
  <c r="M3962" i="1"/>
  <c r="O3962" i="1" s="1"/>
  <c r="M3767" i="1"/>
  <c r="O3767" i="1" s="1"/>
  <c r="M3563" i="1"/>
  <c r="O3563" i="1" s="1"/>
  <c r="M3691" i="1"/>
  <c r="O3691" i="1" s="1"/>
  <c r="M3580" i="1"/>
  <c r="O3580" i="1" s="1"/>
  <c r="M3750" i="1"/>
  <c r="O3750" i="1" s="1"/>
  <c r="M3602" i="1"/>
  <c r="O3602" i="1" s="1"/>
  <c r="M3761" i="1"/>
  <c r="O3761" i="1" s="1"/>
  <c r="M4021" i="1"/>
  <c r="O4021" i="1" s="1"/>
  <c r="M4019" i="1"/>
  <c r="O4019" i="1" s="1"/>
  <c r="M3954" i="1"/>
  <c r="O3954" i="1" s="1"/>
  <c r="M3976" i="1"/>
  <c r="O3976" i="1" s="1"/>
  <c r="M3775" i="1"/>
  <c r="O3775" i="1" s="1"/>
  <c r="M4089" i="1"/>
  <c r="O4089" i="1" s="1"/>
  <c r="M4287" i="1"/>
  <c r="O4287" i="1" s="1"/>
  <c r="M4345" i="1"/>
  <c r="O4345" i="1" s="1"/>
  <c r="M4243" i="1"/>
  <c r="O4243" i="1" s="1"/>
  <c r="M624" i="1"/>
  <c r="O624" i="1" s="1"/>
  <c r="M472" i="1"/>
  <c r="O472" i="1" s="1"/>
  <c r="M924" i="1"/>
  <c r="O924" i="1" s="1"/>
  <c r="M1060" i="1"/>
  <c r="O1060" i="1" s="1"/>
  <c r="M827" i="1"/>
  <c r="O827" i="1" s="1"/>
  <c r="M1292" i="1"/>
  <c r="O1292" i="1" s="1"/>
  <c r="M1456" i="1"/>
  <c r="O1456" i="1" s="1"/>
  <c r="M1365" i="1"/>
  <c r="O1365" i="1" s="1"/>
  <c r="M1607" i="1"/>
  <c r="O1607" i="1" s="1"/>
  <c r="M1490" i="1"/>
  <c r="O1490" i="1" s="1"/>
  <c r="M1823" i="1"/>
  <c r="O1823" i="1" s="1"/>
  <c r="M1856" i="1"/>
  <c r="O1856" i="1" s="1"/>
  <c r="M1833" i="1"/>
  <c r="O1833" i="1" s="1"/>
  <c r="M1606" i="1"/>
  <c r="O1606" i="1" s="1"/>
  <c r="M1881" i="1"/>
  <c r="O1881" i="1" s="1"/>
  <c r="M2001" i="1"/>
  <c r="O2001" i="1" s="1"/>
  <c r="M2077" i="1"/>
  <c r="O2077" i="1" s="1"/>
  <c r="M2415" i="1"/>
  <c r="O2415" i="1" s="1"/>
  <c r="M2177" i="1"/>
  <c r="O2177" i="1" s="1"/>
  <c r="M2741" i="1"/>
  <c r="O2741" i="1" s="1"/>
  <c r="M1936" i="1"/>
  <c r="O1936" i="1" s="1"/>
  <c r="M2026" i="1"/>
  <c r="O2026" i="1" s="1"/>
  <c r="M2767" i="1"/>
  <c r="O2767" i="1" s="1"/>
  <c r="M2480" i="1"/>
  <c r="O2480" i="1" s="1"/>
  <c r="M2823" i="1"/>
  <c r="O2823" i="1" s="1"/>
  <c r="M2893" i="1"/>
  <c r="O2893" i="1" s="1"/>
  <c r="M2485" i="1"/>
  <c r="O2485" i="1" s="1"/>
  <c r="M2536" i="1"/>
  <c r="O2536" i="1" s="1"/>
  <c r="M2610" i="1"/>
  <c r="O2610" i="1" s="1"/>
  <c r="M3068" i="1"/>
  <c r="O3068" i="1" s="1"/>
  <c r="M3092" i="1"/>
  <c r="O3092" i="1" s="1"/>
  <c r="M3705" i="1"/>
  <c r="O3705" i="1" s="1"/>
  <c r="M3707" i="1"/>
  <c r="O3707" i="1" s="1"/>
  <c r="M3690" i="1"/>
  <c r="O3690" i="1" s="1"/>
  <c r="M3686" i="1"/>
  <c r="O3686" i="1" s="1"/>
  <c r="M3634" i="1"/>
  <c r="O3634" i="1" s="1"/>
  <c r="M3763" i="1"/>
  <c r="O3763" i="1" s="1"/>
  <c r="M3956" i="1"/>
  <c r="O3956" i="1" s="1"/>
  <c r="M3799" i="1"/>
  <c r="O3799" i="1" s="1"/>
  <c r="M4317" i="1"/>
  <c r="O4317" i="1" s="1"/>
  <c r="M362" i="1"/>
  <c r="O362" i="1" s="1"/>
  <c r="M528" i="1"/>
  <c r="O528" i="1" s="1"/>
  <c r="M568" i="1"/>
  <c r="O568" i="1" s="1"/>
  <c r="M557" i="1"/>
  <c r="O557" i="1" s="1"/>
  <c r="M716" i="1"/>
  <c r="O716" i="1" s="1"/>
  <c r="M850" i="1"/>
  <c r="O850" i="1" s="1"/>
  <c r="M1233" i="1"/>
  <c r="O1233" i="1" s="1"/>
  <c r="M1277" i="1"/>
  <c r="O1277" i="1" s="1"/>
  <c r="M1286" i="1"/>
  <c r="O1286" i="1" s="1"/>
  <c r="M1232" i="1"/>
  <c r="O1232" i="1" s="1"/>
  <c r="M1140" i="1"/>
  <c r="O1140" i="1" s="1"/>
  <c r="M1469" i="1"/>
  <c r="O1469" i="1" s="1"/>
  <c r="M1337" i="1"/>
  <c r="O1337" i="1" s="1"/>
  <c r="M1477" i="1"/>
  <c r="O1477" i="1" s="1"/>
  <c r="M1840" i="1"/>
  <c r="O1840" i="1" s="1"/>
  <c r="M2510" i="1"/>
  <c r="O2510" i="1" s="1"/>
  <c r="M2332" i="1"/>
  <c r="O2332" i="1" s="1"/>
  <c r="M1566" i="1"/>
  <c r="O1566" i="1" s="1"/>
  <c r="M2680" i="1"/>
  <c r="O2680" i="1" s="1"/>
  <c r="M2194" i="1"/>
  <c r="O2194" i="1" s="1"/>
  <c r="M2768" i="1"/>
  <c r="O2768" i="1" s="1"/>
  <c r="M2035" i="1"/>
  <c r="O2035" i="1" s="1"/>
  <c r="M2179" i="1"/>
  <c r="O2179" i="1" s="1"/>
  <c r="M2763" i="1"/>
  <c r="O2763" i="1" s="1"/>
  <c r="M2028" i="1"/>
  <c r="O2028" i="1" s="1"/>
  <c r="M2404" i="1"/>
  <c r="O2404" i="1" s="1"/>
  <c r="M2855" i="1"/>
  <c r="O2855" i="1" s="1"/>
  <c r="M2772" i="1"/>
  <c r="O2772" i="1" s="1"/>
  <c r="M2778" i="1"/>
  <c r="O2778" i="1" s="1"/>
  <c r="M2566" i="1"/>
  <c r="O2566" i="1" s="1"/>
  <c r="M3071" i="1"/>
  <c r="O3071" i="1" s="1"/>
  <c r="M2875" i="1"/>
  <c r="O2875" i="1" s="1"/>
  <c r="M2563" i="1"/>
  <c r="O2563" i="1" s="1"/>
  <c r="M2633" i="1"/>
  <c r="O2633" i="1" s="1"/>
  <c r="M2930" i="1"/>
  <c r="O2930" i="1" s="1"/>
  <c r="M2970" i="1"/>
  <c r="O2970" i="1" s="1"/>
  <c r="M3737" i="1"/>
  <c r="O3737" i="1" s="1"/>
  <c r="M3751" i="1"/>
  <c r="O3751" i="1" s="1"/>
  <c r="M3588" i="1"/>
  <c r="O3588" i="1" s="1"/>
  <c r="M3781" i="1"/>
  <c r="O3781" i="1" s="1"/>
  <c r="M3713" i="1"/>
  <c r="O3713" i="1" s="1"/>
  <c r="M4077" i="1"/>
  <c r="O4077" i="1" s="1"/>
  <c r="M4051" i="1"/>
  <c r="O4051" i="1" s="1"/>
  <c r="M4260" i="1"/>
  <c r="O4260" i="1" s="1"/>
  <c r="M4268" i="1"/>
  <c r="O4268" i="1" s="1"/>
  <c r="M3609" i="1"/>
  <c r="O3609" i="1" s="1"/>
  <c r="M3601" i="1"/>
  <c r="O3601" i="1" s="1"/>
  <c r="M3844" i="1"/>
  <c r="O3844" i="1" s="1"/>
  <c r="M4092" i="1"/>
  <c r="O4092" i="1" s="1"/>
  <c r="M3860" i="1"/>
  <c r="O3860" i="1" s="1"/>
  <c r="M4318" i="1"/>
  <c r="O4318" i="1" s="1"/>
  <c r="M963" i="1"/>
  <c r="O963" i="1" s="1"/>
  <c r="M386" i="1"/>
  <c r="O386" i="1" s="1"/>
  <c r="M669" i="1"/>
  <c r="O669" i="1" s="1"/>
  <c r="M1279" i="1"/>
  <c r="O1279" i="1" s="1"/>
  <c r="M648" i="1"/>
  <c r="O648" i="1" s="1"/>
  <c r="M550" i="1"/>
  <c r="O550" i="1" s="1"/>
  <c r="M537" i="1"/>
  <c r="O537" i="1" s="1"/>
  <c r="M633" i="1"/>
  <c r="O633" i="1" s="1"/>
  <c r="M719" i="1"/>
  <c r="O719" i="1" s="1"/>
  <c r="M1259" i="1"/>
  <c r="O1259" i="1" s="1"/>
  <c r="M1077" i="1"/>
  <c r="O1077" i="1" s="1"/>
  <c r="M1379" i="1"/>
  <c r="O1379" i="1" s="1"/>
  <c r="M1084" i="1"/>
  <c r="O1084" i="1" s="1"/>
  <c r="M1460" i="1"/>
  <c r="O1460" i="1" s="1"/>
  <c r="M1229" i="1"/>
  <c r="O1229" i="1" s="1"/>
  <c r="M1008" i="1"/>
  <c r="O1008" i="1" s="1"/>
  <c r="M1302" i="1"/>
  <c r="O1302" i="1" s="1"/>
  <c r="M1113" i="1"/>
  <c r="O1113" i="1" s="1"/>
  <c r="M1241" i="1"/>
  <c r="O1241" i="1" s="1"/>
  <c r="M1471" i="1"/>
  <c r="O1471" i="1" s="1"/>
  <c r="M1076" i="1"/>
  <c r="O1076" i="1" s="1"/>
  <c r="M906" i="1"/>
  <c r="O906" i="1" s="1"/>
  <c r="M1157" i="1"/>
  <c r="O1157" i="1" s="1"/>
  <c r="M1478" i="1"/>
  <c r="O1478" i="1" s="1"/>
  <c r="M1445" i="1"/>
  <c r="O1445" i="1" s="1"/>
  <c r="M1305" i="1"/>
  <c r="O1305" i="1" s="1"/>
  <c r="M1599" i="1"/>
  <c r="O1599" i="1" s="1"/>
  <c r="M1474" i="1"/>
  <c r="O1474" i="1" s="1"/>
  <c r="M1492" i="1"/>
  <c r="O1492" i="1" s="1"/>
  <c r="M1488" i="1"/>
  <c r="O1488" i="1" s="1"/>
  <c r="M1752" i="1"/>
  <c r="O1752" i="1" s="1"/>
  <c r="M2704" i="1"/>
  <c r="O2704" i="1" s="1"/>
  <c r="M1869" i="1"/>
  <c r="O1869" i="1" s="1"/>
  <c r="M2285" i="1"/>
  <c r="O2285" i="1" s="1"/>
  <c r="M1776" i="1"/>
  <c r="O1776" i="1" s="1"/>
  <c r="M2694" i="1"/>
  <c r="O2694" i="1" s="1"/>
  <c r="M2384" i="1"/>
  <c r="O2384" i="1" s="1"/>
  <c r="M1698" i="1"/>
  <c r="O1698" i="1" s="1"/>
  <c r="M1743" i="1"/>
  <c r="O1743" i="1" s="1"/>
  <c r="M1894" i="1"/>
  <c r="O1894" i="1" s="1"/>
  <c r="M2244" i="1"/>
  <c r="O2244" i="1" s="1"/>
  <c r="M2668" i="1"/>
  <c r="O2668" i="1" s="1"/>
  <c r="M2207" i="1"/>
  <c r="O2207" i="1" s="1"/>
  <c r="M2799" i="1"/>
  <c r="O2799" i="1" s="1"/>
  <c r="M1925" i="1"/>
  <c r="O1925" i="1" s="1"/>
  <c r="M1979" i="1"/>
  <c r="O1979" i="1" s="1"/>
  <c r="M2007" i="1"/>
  <c r="O2007" i="1" s="1"/>
  <c r="M2083" i="1"/>
  <c r="O2083" i="1" s="1"/>
  <c r="M2216" i="1"/>
  <c r="O2216" i="1" s="1"/>
  <c r="M2504" i="1"/>
  <c r="O2504" i="1" s="1"/>
  <c r="M2413" i="1"/>
  <c r="O2413" i="1" s="1"/>
  <c r="M2387" i="1"/>
  <c r="O2387" i="1" s="1"/>
  <c r="M2797" i="1"/>
  <c r="O2797" i="1" s="1"/>
  <c r="M2280" i="1"/>
  <c r="O2280" i="1" s="1"/>
  <c r="M2789" i="1"/>
  <c r="O2789" i="1" s="1"/>
  <c r="M1912" i="1"/>
  <c r="O1912" i="1" s="1"/>
  <c r="M1968" i="1"/>
  <c r="O1968" i="1" s="1"/>
  <c r="M1996" i="1"/>
  <c r="O1996" i="1" s="1"/>
  <c r="M2068" i="1"/>
  <c r="O2068" i="1" s="1"/>
  <c r="M2106" i="1"/>
  <c r="O2106" i="1" s="1"/>
  <c r="M2348" i="1"/>
  <c r="O2348" i="1" s="1"/>
  <c r="M2139" i="1"/>
  <c r="O2139" i="1" s="1"/>
  <c r="M2274" i="1"/>
  <c r="O2274" i="1" s="1"/>
  <c r="M2494" i="1"/>
  <c r="O2494" i="1" s="1"/>
  <c r="M2944" i="1"/>
  <c r="O2944" i="1" s="1"/>
  <c r="M2406" i="1"/>
  <c r="O2406" i="1" s="1"/>
  <c r="M2430" i="1"/>
  <c r="O2430" i="1" s="1"/>
  <c r="M2458" i="1"/>
  <c r="O2458" i="1" s="1"/>
  <c r="M2484" i="1"/>
  <c r="O2484" i="1" s="1"/>
  <c r="M2790" i="1"/>
  <c r="O2790" i="1" s="1"/>
  <c r="M2829" i="1"/>
  <c r="O2829" i="1" s="1"/>
  <c r="M2857" i="1"/>
  <c r="O2857" i="1" s="1"/>
  <c r="M2655" i="1"/>
  <c r="O2655" i="1" s="1"/>
  <c r="M2721" i="1"/>
  <c r="O2721" i="1" s="1"/>
  <c r="M2925" i="1"/>
  <c r="O2925" i="1" s="1"/>
  <c r="M2517" i="1"/>
  <c r="O2517" i="1" s="1"/>
  <c r="M2780" i="1"/>
  <c r="O2780" i="1" s="1"/>
  <c r="M3091" i="1"/>
  <c r="O3091" i="1" s="1"/>
  <c r="M3029" i="1"/>
  <c r="O3029" i="1" s="1"/>
  <c r="M2461" i="1"/>
  <c r="O2461" i="1" s="1"/>
  <c r="M2794" i="1"/>
  <c r="O2794" i="1" s="1"/>
  <c r="M2514" i="1"/>
  <c r="O2514" i="1" s="1"/>
  <c r="M2570" i="1"/>
  <c r="O2570" i="1" s="1"/>
  <c r="M3076" i="1"/>
  <c r="O3076" i="1" s="1"/>
  <c r="M2903" i="1"/>
  <c r="O2903" i="1" s="1"/>
  <c r="M3084" i="1"/>
  <c r="O3084" i="1" s="1"/>
  <c r="M2810" i="1"/>
  <c r="O2810" i="1" s="1"/>
  <c r="M2838" i="1"/>
  <c r="O2838" i="1" s="1"/>
  <c r="M2886" i="1"/>
  <c r="O2886" i="1" s="1"/>
  <c r="M3347" i="1"/>
  <c r="O3347" i="1" s="1"/>
  <c r="M2537" i="1"/>
  <c r="O2537" i="1" s="1"/>
  <c r="M2565" i="1"/>
  <c r="O2565" i="1" s="1"/>
  <c r="M2609" i="1"/>
  <c r="O2609" i="1" s="1"/>
  <c r="M2943" i="1"/>
  <c r="O2943" i="1" s="1"/>
  <c r="M2939" i="1"/>
  <c r="O2939" i="1" s="1"/>
  <c r="M2984" i="1"/>
  <c r="O2984" i="1" s="1"/>
  <c r="M3644" i="1"/>
  <c r="O3644" i="1" s="1"/>
  <c r="M3762" i="1"/>
  <c r="O3762" i="1" s="1"/>
  <c r="M3769" i="1"/>
  <c r="O3769" i="1" s="1"/>
  <c r="M3718" i="1"/>
  <c r="O3718" i="1" s="1"/>
  <c r="M3993" i="1"/>
  <c r="O3993" i="1" s="1"/>
  <c r="M4088" i="1"/>
  <c r="O4088" i="1" s="1"/>
  <c r="M4269" i="1"/>
  <c r="O4269" i="1" s="1"/>
  <c r="M677" i="1"/>
  <c r="O677" i="1" s="1"/>
  <c r="M722" i="1"/>
  <c r="O722" i="1" s="1"/>
  <c r="M1603" i="1"/>
  <c r="O1603" i="1" s="1"/>
  <c r="M548" i="1"/>
  <c r="O548" i="1" s="1"/>
  <c r="M1107" i="1"/>
  <c r="O1107" i="1" s="1"/>
  <c r="M1438" i="1"/>
  <c r="O1438" i="1" s="1"/>
  <c r="M1050" i="1"/>
  <c r="O1050" i="1" s="1"/>
  <c r="M1325" i="1"/>
  <c r="O1325" i="1" s="1"/>
  <c r="M1701" i="1"/>
  <c r="O1701" i="1" s="1"/>
  <c r="M1904" i="1"/>
  <c r="O1904" i="1" s="1"/>
  <c r="M1874" i="1"/>
  <c r="O1874" i="1" s="1"/>
  <c r="M1572" i="1"/>
  <c r="O1572" i="1" s="1"/>
  <c r="M1957" i="1"/>
  <c r="O1957" i="1" s="1"/>
  <c r="M2011" i="1"/>
  <c r="O2011" i="1" s="1"/>
  <c r="M2757" i="1"/>
  <c r="O2757" i="1" s="1"/>
  <c r="M2502" i="1"/>
  <c r="O2502" i="1" s="1"/>
  <c r="M2230" i="1"/>
  <c r="O2230" i="1" s="1"/>
  <c r="M2228" i="1"/>
  <c r="O2228" i="1" s="1"/>
  <c r="M2425" i="1"/>
  <c r="O2425" i="1" s="1"/>
  <c r="M2843" i="1"/>
  <c r="O2843" i="1" s="1"/>
  <c r="M2884" i="1"/>
  <c r="O2884" i="1" s="1"/>
  <c r="M2870" i="1"/>
  <c r="O2870" i="1" s="1"/>
  <c r="M2927" i="1"/>
  <c r="O2927" i="1" s="1"/>
  <c r="M3329" i="1"/>
  <c r="O3329" i="1" s="1"/>
  <c r="M3568" i="1"/>
  <c r="O3568" i="1" s="1"/>
  <c r="M3586" i="1"/>
  <c r="O3586" i="1" s="1"/>
  <c r="M3766" i="1"/>
  <c r="O3766" i="1" s="1"/>
  <c r="M3572" i="1"/>
  <c r="O3572" i="1" s="1"/>
  <c r="M3752" i="1"/>
  <c r="O3752" i="1" s="1"/>
  <c r="M4302" i="1"/>
  <c r="O4302" i="1" s="1"/>
  <c r="M1661" i="1"/>
  <c r="O1661" i="1" s="1"/>
  <c r="M1911" i="1"/>
  <c r="O1911" i="1" s="1"/>
  <c r="M2618" i="1"/>
  <c r="O2618" i="1" s="1"/>
  <c r="M3157" i="1"/>
  <c r="O3157" i="1" s="1"/>
  <c r="M3687" i="1"/>
  <c r="O3687" i="1" s="1"/>
  <c r="M3957" i="1"/>
  <c r="O3957" i="1" s="1"/>
  <c r="M2229" i="1"/>
  <c r="O2229" i="1" s="1"/>
  <c r="M1982" i="1"/>
  <c r="O1982" i="1" s="1"/>
  <c r="M2932" i="1"/>
  <c r="O2932" i="1" s="1"/>
  <c r="M3746" i="1"/>
  <c r="O3746" i="1" s="1"/>
  <c r="M3968" i="1"/>
  <c r="O3968" i="1" s="1"/>
  <c r="M1072" i="1"/>
  <c r="O1072" i="1" s="1"/>
  <c r="M1519" i="1"/>
  <c r="O1519" i="1" s="1"/>
  <c r="M1908" i="1"/>
  <c r="O1908" i="1" s="1"/>
  <c r="M2765" i="1"/>
  <c r="O2765" i="1" s="1"/>
  <c r="M3680" i="1"/>
  <c r="O3680" i="1" s="1"/>
  <c r="M859" i="1"/>
  <c r="O859" i="1" s="1"/>
  <c r="M1542" i="1"/>
  <c r="O1542" i="1" s="1"/>
  <c r="M2752" i="1"/>
  <c r="O2752" i="1" s="1"/>
  <c r="M1835" i="1"/>
  <c r="O1835" i="1" s="1"/>
  <c r="M1885" i="1"/>
  <c r="O1885" i="1" s="1"/>
  <c r="M1783" i="1"/>
  <c r="O1783" i="1" s="1"/>
  <c r="M3060" i="1"/>
  <c r="O3060" i="1" s="1"/>
  <c r="M2021" i="1"/>
  <c r="O2021" i="1" s="1"/>
  <c r="M2103" i="1"/>
  <c r="O2103" i="1" s="1"/>
  <c r="M2865" i="1"/>
  <c r="O2865" i="1" s="1"/>
  <c r="M2411" i="1"/>
  <c r="O2411" i="1" s="1"/>
  <c r="M1926" i="1"/>
  <c r="O1926" i="1" s="1"/>
  <c r="M2084" i="1"/>
  <c r="O2084" i="1" s="1"/>
  <c r="M2442" i="1"/>
  <c r="O2442" i="1" s="1"/>
  <c r="M2861" i="1"/>
  <c r="O2861" i="1" s="1"/>
  <c r="M2505" i="1"/>
  <c r="O2505" i="1" s="1"/>
  <c r="M2465" i="1"/>
  <c r="O2465" i="1" s="1"/>
  <c r="M2889" i="1"/>
  <c r="O2889" i="1" s="1"/>
  <c r="M2544" i="1"/>
  <c r="O2544" i="1" s="1"/>
  <c r="M2822" i="1"/>
  <c r="O2822" i="1" s="1"/>
  <c r="M3059" i="1"/>
  <c r="O3059" i="1" s="1"/>
  <c r="M3570" i="1"/>
  <c r="O3570" i="1" s="1"/>
  <c r="M4129" i="1"/>
  <c r="O4129" i="1" s="1"/>
  <c r="M4120" i="1"/>
  <c r="O4120" i="1" s="1"/>
  <c r="M2268" i="1"/>
  <c r="O2268" i="1" s="1"/>
  <c r="M1967" i="1"/>
  <c r="O1967" i="1" s="1"/>
  <c r="M2581" i="1"/>
  <c r="O2581" i="1" s="1"/>
  <c r="M3075" i="1"/>
  <c r="O3075" i="1" s="1"/>
  <c r="M3830" i="1"/>
  <c r="O3830" i="1" s="1"/>
  <c r="M1681" i="1"/>
  <c r="O1681" i="1" s="1"/>
  <c r="M2041" i="1"/>
  <c r="O2041" i="1" s="1"/>
  <c r="M2203" i="1"/>
  <c r="O2203" i="1" s="1"/>
  <c r="M2734" i="1"/>
  <c r="O2734" i="1" s="1"/>
  <c r="M2667" i="1"/>
  <c r="O2667" i="1" s="1"/>
  <c r="M3834" i="1"/>
  <c r="O3834" i="1" s="1"/>
  <c r="M4348" i="1"/>
  <c r="O4348" i="1" s="1"/>
  <c r="M1308" i="1"/>
  <c r="O1308" i="1" s="1"/>
  <c r="M2987" i="1"/>
  <c r="O2987" i="1" s="1"/>
  <c r="M3739" i="1"/>
  <c r="O3739" i="1" s="1"/>
  <c r="M3955" i="1"/>
  <c r="O3955" i="1" s="1"/>
  <c r="M478" i="1"/>
  <c r="O478" i="1" s="1"/>
  <c r="M870" i="1"/>
  <c r="O870" i="1" s="1"/>
  <c r="M1178" i="1"/>
  <c r="O1178" i="1" s="1"/>
  <c r="M1243" i="1"/>
  <c r="O1243" i="1" s="1"/>
  <c r="M1181" i="1"/>
  <c r="O1181" i="1" s="1"/>
  <c r="M993" i="1"/>
  <c r="O993" i="1" s="1"/>
  <c r="M1418" i="1"/>
  <c r="O1418" i="1" s="1"/>
  <c r="M1581" i="1"/>
  <c r="O1581" i="1" s="1"/>
  <c r="M1864" i="1"/>
  <c r="O1864" i="1" s="1"/>
  <c r="M3086" i="1"/>
  <c r="O3086" i="1" s="1"/>
  <c r="M1887" i="1"/>
  <c r="O1887" i="1" s="1"/>
  <c r="M1584" i="1"/>
  <c r="O1584" i="1" s="1"/>
  <c r="M2257" i="1"/>
  <c r="O2257" i="1" s="1"/>
  <c r="M1963" i="1"/>
  <c r="O1963" i="1" s="1"/>
  <c r="M2023" i="1"/>
  <c r="O2023" i="1" s="1"/>
  <c r="M2904" i="1"/>
  <c r="O2904" i="1" s="1"/>
  <c r="M2435" i="1"/>
  <c r="O2435" i="1" s="1"/>
  <c r="M2408" i="1"/>
  <c r="O2408" i="1" s="1"/>
  <c r="M2444" i="1"/>
  <c r="O2444" i="1" s="1"/>
  <c r="M2702" i="1"/>
  <c r="O2702" i="1" s="1"/>
  <c r="M2863" i="1"/>
  <c r="O2863" i="1" s="1"/>
  <c r="M2659" i="1"/>
  <c r="O2659" i="1" s="1"/>
  <c r="M2942" i="1"/>
  <c r="O2942" i="1" s="1"/>
  <c r="M2521" i="1"/>
  <c r="O2521" i="1" s="1"/>
  <c r="M3057" i="1"/>
  <c r="O3057" i="1" s="1"/>
  <c r="M3137" i="1"/>
  <c r="O3137" i="1" s="1"/>
  <c r="M3607" i="1"/>
  <c r="O3607" i="1" s="1"/>
  <c r="M3612" i="1"/>
  <c r="O3612" i="1" s="1"/>
  <c r="M3706" i="1"/>
  <c r="O3706" i="1" s="1"/>
  <c r="M3821" i="1"/>
  <c r="O3821" i="1" s="1"/>
  <c r="M4097" i="1"/>
  <c r="O4097" i="1" s="1"/>
  <c r="M2293" i="1"/>
  <c r="O2293" i="1" s="1"/>
  <c r="M2726" i="1"/>
  <c r="O2726" i="1" s="1"/>
  <c r="M2682" i="1"/>
  <c r="O2682" i="1" s="1"/>
  <c r="M3025" i="1"/>
  <c r="O3025" i="1" s="1"/>
  <c r="M3625" i="1"/>
  <c r="O3625" i="1" s="1"/>
  <c r="M4246" i="1"/>
  <c r="O4246" i="1" s="1"/>
  <c r="M1650" i="1"/>
  <c r="O1650" i="1" s="1"/>
  <c r="M2983" i="1"/>
  <c r="O2983" i="1" s="1"/>
  <c r="M3730" i="1"/>
  <c r="O3730" i="1" s="1"/>
  <c r="M3716" i="1"/>
  <c r="O3716" i="1" s="1"/>
  <c r="M2338" i="1"/>
  <c r="O2338" i="1" s="1"/>
  <c r="M1382" i="1"/>
  <c r="O1382" i="1" s="1"/>
  <c r="M1527" i="1"/>
  <c r="O1527" i="1" s="1"/>
  <c r="M2273" i="1"/>
  <c r="O2273" i="1" s="1"/>
  <c r="M3592" i="1"/>
  <c r="O3592" i="1" s="1"/>
  <c r="M3839" i="1"/>
  <c r="O3839" i="1" s="1"/>
  <c r="M685" i="1"/>
  <c r="O685" i="1" s="1"/>
  <c r="M2512" i="1"/>
  <c r="O2512" i="1" s="1"/>
  <c r="M1278" i="1"/>
  <c r="O1278" i="1" s="1"/>
  <c r="M1021" i="1"/>
  <c r="O1021" i="1" s="1"/>
  <c r="M1246" i="1"/>
  <c r="O1246" i="1" s="1"/>
  <c r="M1295" i="1"/>
  <c r="O1295" i="1" s="1"/>
  <c r="M1665" i="1"/>
  <c r="O1665" i="1" s="1"/>
  <c r="M1437" i="1"/>
  <c r="O1437" i="1" s="1"/>
  <c r="M2034" i="1"/>
  <c r="O2034" i="1" s="1"/>
  <c r="M2523" i="1"/>
  <c r="O2523" i="1" s="1"/>
  <c r="M3975" i="1"/>
  <c r="O3975" i="1" s="1"/>
  <c r="M2252" i="1"/>
  <c r="O2252" i="1" s="1"/>
  <c r="M3401" i="1"/>
  <c r="O3401" i="1" s="1"/>
  <c r="M728" i="1"/>
  <c r="O728" i="1" s="1"/>
  <c r="M1137" i="1"/>
  <c r="O1137" i="1" s="1"/>
  <c r="M2161" i="1"/>
  <c r="O2161" i="1" s="1"/>
  <c r="M2072" i="1"/>
  <c r="O2072" i="1" s="1"/>
  <c r="M2833" i="1"/>
  <c r="O2833" i="1" s="1"/>
  <c r="M2730" i="1"/>
  <c r="O2730" i="1" s="1"/>
  <c r="M4290" i="1"/>
  <c r="O4290" i="1" s="1"/>
  <c r="M844" i="1"/>
  <c r="O844" i="1" s="1"/>
  <c r="M393" i="1"/>
  <c r="O393" i="1" s="1"/>
  <c r="M1143" i="1"/>
  <c r="O1143" i="1" s="1"/>
  <c r="M1368" i="1"/>
  <c r="O1368" i="1" s="1"/>
  <c r="M1045" i="1"/>
  <c r="O1045" i="1" s="1"/>
  <c r="M875" i="1"/>
  <c r="O875" i="1" s="1"/>
  <c r="M1258" i="1"/>
  <c r="O1258" i="1" s="1"/>
  <c r="M1196" i="1"/>
  <c r="O1196" i="1" s="1"/>
  <c r="M1343" i="1"/>
  <c r="O1343" i="1" s="1"/>
  <c r="M1929" i="1"/>
  <c r="O1929" i="1" s="1"/>
  <c r="M2959" i="1"/>
  <c r="O2959" i="1" s="1"/>
  <c r="M3287" i="1"/>
  <c r="O3287" i="1" s="1"/>
  <c r="M554" i="1"/>
  <c r="O554" i="1" s="1"/>
  <c r="M1164" i="1"/>
  <c r="O1164" i="1" s="1"/>
  <c r="M954" i="1"/>
  <c r="O954" i="1" s="1"/>
  <c r="M1398" i="1"/>
  <c r="O1398" i="1" s="1"/>
  <c r="M2089" i="1"/>
  <c r="O2089" i="1" s="1"/>
  <c r="M2950" i="1"/>
  <c r="O2950" i="1" s="1"/>
  <c r="M4071" i="1"/>
  <c r="O4071" i="1" s="1"/>
  <c r="M1180" i="1"/>
  <c r="O1180" i="1" s="1"/>
  <c r="M920" i="1"/>
  <c r="O920" i="1" s="1"/>
  <c r="M1224" i="1"/>
  <c r="O1224" i="1" s="1"/>
  <c r="M879" i="1"/>
  <c r="O879" i="1" s="1"/>
  <c r="M1089" i="1"/>
  <c r="O1089" i="1" s="1"/>
  <c r="M1206" i="1"/>
  <c r="O1206" i="1" s="1"/>
  <c r="M1399" i="1"/>
  <c r="O1399" i="1" s="1"/>
  <c r="M1402" i="1"/>
  <c r="O1402" i="1" s="1"/>
  <c r="M2658" i="1"/>
  <c r="O2658" i="1" s="1"/>
  <c r="M1652" i="1"/>
  <c r="O1652" i="1" s="1"/>
  <c r="M2353" i="1"/>
  <c r="O2353" i="1" s="1"/>
  <c r="M2231" i="1"/>
  <c r="O2231" i="1" s="1"/>
  <c r="M2043" i="1"/>
  <c r="O2043" i="1" s="1"/>
  <c r="M2240" i="1"/>
  <c r="O2240" i="1" s="1"/>
  <c r="M2214" i="1"/>
  <c r="O2214" i="1" s="1"/>
  <c r="M2212" i="1"/>
  <c r="O2212" i="1" s="1"/>
  <c r="M2652" i="1"/>
  <c r="O2652" i="1" s="1"/>
  <c r="M2042" i="1"/>
  <c r="O2042" i="1" s="1"/>
  <c r="M2141" i="1"/>
  <c r="O2141" i="1" s="1"/>
  <c r="M2416" i="1"/>
  <c r="O2416" i="1" s="1"/>
  <c r="M2729" i="1"/>
  <c r="O2729" i="1" s="1"/>
  <c r="M2864" i="1"/>
  <c r="O2864" i="1" s="1"/>
  <c r="M2624" i="1"/>
  <c r="O2624" i="1" s="1"/>
  <c r="M2844" i="1"/>
  <c r="O2844" i="1" s="1"/>
  <c r="M3336" i="1"/>
  <c r="O3336" i="1" s="1"/>
  <c r="M3789" i="1"/>
  <c r="O3789" i="1" s="1"/>
  <c r="M3315" i="1"/>
  <c r="O3315" i="1" s="1"/>
  <c r="M3719" i="1"/>
  <c r="O3719" i="1" s="1"/>
  <c r="M3999" i="1"/>
  <c r="O3999" i="1" s="1"/>
  <c r="M3684" i="1"/>
  <c r="O3684" i="1" s="1"/>
  <c r="M3832" i="1"/>
  <c r="O3832" i="1" s="1"/>
  <c r="M3403" i="1"/>
  <c r="O3403" i="1" s="1"/>
  <c r="M4004" i="1"/>
  <c r="O4004" i="1" s="1"/>
  <c r="M3948" i="1"/>
  <c r="O3948" i="1" s="1"/>
  <c r="M4091" i="1"/>
  <c r="O4091" i="1" s="1"/>
  <c r="M4356" i="1"/>
  <c r="O4356" i="1" s="1"/>
  <c r="M3961" i="1"/>
  <c r="O3961" i="1" s="1"/>
  <c r="M4096" i="1"/>
  <c r="O4096" i="1" s="1"/>
  <c r="M471" i="1"/>
  <c r="O471" i="1" s="1"/>
  <c r="M445" i="1"/>
  <c r="O445" i="1" s="1"/>
  <c r="M1272" i="1"/>
  <c r="O1272" i="1" s="1"/>
  <c r="M1231" i="1"/>
  <c r="O1231" i="1" s="1"/>
  <c r="M1104" i="1"/>
  <c r="O1104" i="1" s="1"/>
  <c r="M1358" i="1"/>
  <c r="O1358" i="1" s="1"/>
  <c r="M1147" i="1"/>
  <c r="O1147" i="1" s="1"/>
  <c r="M1239" i="1"/>
  <c r="O1239" i="1" s="1"/>
  <c r="M1415" i="1"/>
  <c r="O1415" i="1" s="1"/>
  <c r="M1396" i="1"/>
  <c r="O1396" i="1" s="1"/>
  <c r="M2175" i="1"/>
  <c r="O2175" i="1" s="1"/>
  <c r="M2725" i="1"/>
  <c r="O2725" i="1" s="1"/>
  <c r="M2499" i="1"/>
  <c r="O2499" i="1" s="1"/>
  <c r="M2395" i="1"/>
  <c r="O2395" i="1" s="1"/>
  <c r="M1937" i="1"/>
  <c r="O1937" i="1" s="1"/>
  <c r="M1981" i="1"/>
  <c r="O1981" i="1" s="1"/>
  <c r="M2225" i="1"/>
  <c r="O2225" i="1" s="1"/>
  <c r="M2491" i="1"/>
  <c r="O2491" i="1" s="1"/>
  <c r="M1944" i="1"/>
  <c r="O1944" i="1" s="1"/>
  <c r="M2156" i="1"/>
  <c r="O2156" i="1" s="1"/>
  <c r="M2418" i="1"/>
  <c r="O2418" i="1" s="1"/>
  <c r="M2805" i="1"/>
  <c r="O2805" i="1" s="1"/>
  <c r="M2737" i="1"/>
  <c r="O2737" i="1" s="1"/>
  <c r="M2724" i="1"/>
  <c r="O2724" i="1" s="1"/>
  <c r="M2518" i="1"/>
  <c r="O2518" i="1" s="1"/>
  <c r="M3342" i="1"/>
  <c r="O3342" i="1" s="1"/>
  <c r="M2850" i="1"/>
  <c r="O2850" i="1" s="1"/>
  <c r="M2541" i="1"/>
  <c r="O2541" i="1" s="1"/>
  <c r="M3005" i="1"/>
  <c r="O3005" i="1" s="1"/>
  <c r="M3633" i="1"/>
  <c r="O3633" i="1" s="1"/>
  <c r="M3685" i="1"/>
  <c r="O3685" i="1" s="1"/>
  <c r="M3742" i="1"/>
  <c r="O3742" i="1" s="1"/>
  <c r="M3590" i="1"/>
  <c r="O3590" i="1" s="1"/>
  <c r="M3708" i="1"/>
  <c r="O3708" i="1" s="1"/>
  <c r="M3727" i="1"/>
  <c r="O3727" i="1" s="1"/>
  <c r="M4028" i="1"/>
  <c r="O4028" i="1" s="1"/>
  <c r="M4118" i="1"/>
  <c r="O4118" i="1" s="1"/>
  <c r="M643" i="1"/>
  <c r="O643" i="1" s="1"/>
  <c r="M1097" i="1"/>
  <c r="O1097" i="1" s="1"/>
  <c r="M1374" i="1"/>
  <c r="O1374" i="1" s="1"/>
  <c r="M1699" i="1"/>
  <c r="O1699" i="1" s="1"/>
  <c r="M1882" i="1"/>
  <c r="O1882" i="1" s="1"/>
  <c r="M1759" i="1"/>
  <c r="O1759" i="1" s="1"/>
  <c r="M1700" i="1"/>
  <c r="O1700" i="1" s="1"/>
  <c r="M2490" i="1"/>
  <c r="O2490" i="1" s="1"/>
  <c r="M2057" i="1"/>
  <c r="O2057" i="1" s="1"/>
  <c r="M2971" i="1"/>
  <c r="O2971" i="1" s="1"/>
  <c r="M2650" i="1"/>
  <c r="O2650" i="1" s="1"/>
  <c r="M2744" i="1"/>
  <c r="O2744" i="1" s="1"/>
  <c r="M2202" i="1"/>
  <c r="O2202" i="1" s="1"/>
  <c r="M2988" i="1"/>
  <c r="O2988" i="1" s="1"/>
  <c r="M2468" i="1"/>
  <c r="O2468" i="1" s="1"/>
  <c r="M2813" i="1"/>
  <c r="O2813" i="1" s="1"/>
  <c r="M2761" i="1"/>
  <c r="O2761" i="1" s="1"/>
  <c r="M2732" i="1"/>
  <c r="O2732" i="1" s="1"/>
  <c r="M3113" i="1"/>
  <c r="O3113" i="1" s="1"/>
  <c r="M2852" i="1"/>
  <c r="O2852" i="1" s="1"/>
  <c r="M3681" i="1"/>
  <c r="O3681" i="1" s="1"/>
  <c r="M3597" i="1"/>
  <c r="O3597" i="1" s="1"/>
  <c r="M3773" i="1"/>
  <c r="O3773" i="1" s="1"/>
  <c r="M3734" i="1"/>
  <c r="O3734" i="1" s="1"/>
  <c r="M4259" i="1"/>
  <c r="O4259" i="1" s="1"/>
  <c r="M2685" i="1"/>
  <c r="O2685" i="1" s="1"/>
  <c r="M3335" i="1"/>
  <c r="O3335" i="1" s="1"/>
  <c r="M3683" i="1"/>
  <c r="O3683" i="1" s="1"/>
  <c r="M3783" i="1"/>
  <c r="O3783" i="1" s="1"/>
  <c r="M3571" i="1"/>
  <c r="O3571" i="1" s="1"/>
  <c r="M3774" i="1"/>
  <c r="O3774" i="1" s="1"/>
  <c r="M2000" i="1"/>
  <c r="O2000" i="1" s="1"/>
  <c r="M2287" i="1"/>
  <c r="O2287" i="1" s="1"/>
  <c r="M2876" i="1"/>
  <c r="O2876" i="1" s="1"/>
  <c r="M2698" i="1"/>
  <c r="O2698" i="1" s="1"/>
  <c r="M3620" i="1"/>
  <c r="O3620" i="1" s="1"/>
  <c r="M2619" i="1"/>
  <c r="O2619" i="1" s="1"/>
  <c r="M3357" i="1"/>
  <c r="O3357" i="1" s="1"/>
  <c r="M3849" i="1"/>
  <c r="O3849" i="1" s="1"/>
  <c r="M4195" i="1"/>
  <c r="O4195" i="1" s="1"/>
  <c r="M2182" i="1"/>
  <c r="O2182" i="1" s="1"/>
  <c r="M2010" i="1"/>
  <c r="O2010" i="1" s="1"/>
  <c r="M2935" i="1"/>
  <c r="O2935" i="1" s="1"/>
  <c r="M2956" i="1"/>
  <c r="O2956" i="1" s="1"/>
  <c r="M3724" i="1"/>
  <c r="O3724" i="1" s="1"/>
  <c r="M4085" i="1"/>
  <c r="O4085" i="1" s="1"/>
  <c r="M594" i="1"/>
  <c r="O594" i="1" s="1"/>
  <c r="M672" i="1"/>
  <c r="O672" i="1" s="1"/>
  <c r="M1122" i="1"/>
  <c r="O1122" i="1" s="1"/>
  <c r="M1318" i="1"/>
  <c r="O1318" i="1" s="1"/>
  <c r="M1203" i="1"/>
  <c r="O1203" i="1" s="1"/>
  <c r="M1841" i="1"/>
  <c r="O1841" i="1" s="1"/>
  <c r="M1544" i="1"/>
  <c r="O1544" i="1" s="1"/>
  <c r="M1706" i="1"/>
  <c r="O1706" i="1" s="1"/>
  <c r="M2399" i="1"/>
  <c r="O2399" i="1" s="1"/>
  <c r="M2279" i="1"/>
  <c r="O2279" i="1" s="1"/>
  <c r="M2493" i="1"/>
  <c r="O2493" i="1" s="1"/>
  <c r="M2775" i="1"/>
  <c r="O2775" i="1" s="1"/>
  <c r="M1950" i="1"/>
  <c r="O1950" i="1" s="1"/>
  <c r="M1998" i="1"/>
  <c r="O1998" i="1" s="1"/>
  <c r="M2470" i="1"/>
  <c r="O2470" i="1" s="1"/>
  <c r="M2815" i="1"/>
  <c r="O2815" i="1" s="1"/>
  <c r="M2684" i="1"/>
  <c r="O2684" i="1" s="1"/>
  <c r="M2769" i="1"/>
  <c r="O2769" i="1" s="1"/>
  <c r="M2796" i="1"/>
  <c r="O2796" i="1" s="1"/>
  <c r="M2524" i="1"/>
  <c r="O2524" i="1" s="1"/>
  <c r="M3344" i="1"/>
  <c r="O3344" i="1" s="1"/>
  <c r="M2910" i="1"/>
  <c r="O2910" i="1" s="1"/>
  <c r="M3078" i="1"/>
  <c r="O3078" i="1" s="1"/>
  <c r="M3787" i="1"/>
  <c r="O3787" i="1" s="1"/>
  <c r="M4264" i="1"/>
  <c r="O4264" i="1" s="1"/>
  <c r="M4274" i="1"/>
  <c r="O4274" i="1" s="1"/>
  <c r="M2952" i="1"/>
  <c r="O2952" i="1" s="1"/>
  <c r="M2526" i="1"/>
  <c r="O2526" i="1" s="1"/>
  <c r="M2594" i="1"/>
  <c r="O2594" i="1" s="1"/>
  <c r="M2551" i="1"/>
  <c r="O2551" i="1" s="1"/>
  <c r="M3717" i="1"/>
  <c r="O3717" i="1" s="1"/>
  <c r="M3828" i="1"/>
  <c r="O3828" i="1" s="1"/>
  <c r="M2197" i="1"/>
  <c r="O2197" i="1" s="1"/>
  <c r="M1916" i="1"/>
  <c r="O1916" i="1" s="1"/>
  <c r="M3021" i="1"/>
  <c r="O3021" i="1" s="1"/>
  <c r="M4253" i="1"/>
  <c r="O4253" i="1" s="1"/>
  <c r="M480" i="1"/>
  <c r="O480" i="1" s="1"/>
  <c r="M667" i="1"/>
  <c r="O667" i="1" s="1"/>
  <c r="M1346" i="1"/>
  <c r="O1346" i="1" s="1"/>
  <c r="M1101" i="1"/>
  <c r="O1101" i="1" s="1"/>
  <c r="M1280" i="1"/>
  <c r="O1280" i="1" s="1"/>
  <c r="M1270" i="1"/>
  <c r="O1270" i="1" s="1"/>
  <c r="M1095" i="1"/>
  <c r="O1095" i="1" s="1"/>
  <c r="M1366" i="1"/>
  <c r="O1366" i="1" s="1"/>
  <c r="M1493" i="1"/>
  <c r="O1493" i="1" s="1"/>
  <c r="M2717" i="1"/>
  <c r="O2717" i="1" s="1"/>
  <c r="M1993" i="1"/>
  <c r="O1993" i="1" s="1"/>
  <c r="M2158" i="1"/>
  <c r="O2158" i="1" s="1"/>
  <c r="M1952" i="1"/>
  <c r="O1952" i="1" s="1"/>
  <c r="M2831" i="1"/>
  <c r="O2831" i="1" s="1"/>
  <c r="M2445" i="1"/>
  <c r="O2445" i="1" s="1"/>
  <c r="M2923" i="1"/>
  <c r="O2923" i="1" s="1"/>
  <c r="M2995" i="1"/>
  <c r="O2995" i="1" s="1"/>
  <c r="M3848" i="1"/>
  <c r="O3848" i="1" s="1"/>
  <c r="M4026" i="1"/>
  <c r="O4026" i="1" s="1"/>
  <c r="M4254" i="1"/>
  <c r="O4254" i="1" s="1"/>
  <c r="M865" i="1"/>
  <c r="O865" i="1" s="1"/>
  <c r="M994" i="1"/>
  <c r="O994" i="1" s="1"/>
  <c r="M1142" i="1"/>
  <c r="O1142" i="1" s="1"/>
  <c r="M1336" i="1"/>
  <c r="O1336" i="1" s="1"/>
  <c r="M1150" i="1"/>
  <c r="O1150" i="1" s="1"/>
  <c r="M1844" i="1"/>
  <c r="O1844" i="1" s="1"/>
  <c r="M1315" i="1"/>
  <c r="O1315" i="1" s="1"/>
  <c r="M1443" i="1"/>
  <c r="O1443" i="1" s="1"/>
  <c r="M1697" i="1"/>
  <c r="O1697" i="1" s="1"/>
  <c r="M1897" i="1"/>
  <c r="O1897" i="1" s="1"/>
  <c r="M1570" i="1"/>
  <c r="O1570" i="1" s="1"/>
  <c r="M2172" i="1"/>
  <c r="O2172" i="1" s="1"/>
  <c r="M1903" i="1"/>
  <c r="O1903" i="1" s="1"/>
  <c r="M1955" i="1"/>
  <c r="O1955" i="1" s="1"/>
  <c r="M2666" i="1"/>
  <c r="O2666" i="1" s="1"/>
  <c r="M2437" i="1"/>
  <c r="O2437" i="1" s="1"/>
  <c r="M2208" i="1"/>
  <c r="O2208" i="1" s="1"/>
  <c r="M2219" i="1"/>
  <c r="O2219" i="1" s="1"/>
  <c r="M1918" i="1"/>
  <c r="O1918" i="1" s="1"/>
  <c r="M2014" i="1"/>
  <c r="O2014" i="1" s="1"/>
  <c r="M2403" i="1"/>
  <c r="O2403" i="1" s="1"/>
  <c r="M2401" i="1"/>
  <c r="O2401" i="1" s="1"/>
  <c r="M2392" i="1"/>
  <c r="O2392" i="1" s="1"/>
  <c r="M2436" i="1"/>
  <c r="O2436" i="1" s="1"/>
  <c r="M2841" i="1"/>
  <c r="O2841" i="1" s="1"/>
  <c r="M2945" i="1"/>
  <c r="O2945" i="1" s="1"/>
  <c r="M2738" i="1"/>
  <c r="O2738" i="1" s="1"/>
  <c r="M2644" i="1"/>
  <c r="O2644" i="1" s="1"/>
  <c r="M2914" i="1"/>
  <c r="O2914" i="1" s="1"/>
  <c r="M2812" i="1"/>
  <c r="O2812" i="1" s="1"/>
  <c r="M2571" i="1"/>
  <c r="O2571" i="1" s="1"/>
  <c r="M2961" i="1"/>
  <c r="O2961" i="1" s="1"/>
  <c r="M3613" i="1"/>
  <c r="O3613" i="1" s="1"/>
  <c r="M3605" i="1"/>
  <c r="O3605" i="1" s="1"/>
  <c r="M3729" i="1"/>
  <c r="O3729" i="1" s="1"/>
  <c r="M3630" i="1"/>
  <c r="O3630" i="1" s="1"/>
  <c r="M4140" i="1"/>
  <c r="O4140" i="1" s="1"/>
  <c r="M4081" i="1"/>
  <c r="O4081" i="1" s="1"/>
  <c r="M4074" i="1"/>
  <c r="O4074" i="1" s="1"/>
  <c r="M4327" i="1"/>
  <c r="O4327" i="1" s="1"/>
  <c r="M2814" i="1"/>
  <c r="O2814" i="1" s="1"/>
  <c r="M3721" i="1"/>
  <c r="O3721" i="1" s="1"/>
  <c r="M3047" i="1"/>
  <c r="O3047" i="1" s="1"/>
  <c r="M3640" i="1"/>
  <c r="O3640" i="1" s="1"/>
  <c r="M3771" i="1"/>
  <c r="O3771" i="1" s="1"/>
  <c r="M3736" i="1"/>
  <c r="O3736" i="1" s="1"/>
  <c r="M4128" i="1"/>
  <c r="O4128" i="1" s="1"/>
  <c r="M4087" i="1"/>
  <c r="O4087" i="1" s="1"/>
  <c r="M3653" i="1"/>
  <c r="O3653" i="1" s="1"/>
  <c r="M4324" i="1"/>
  <c r="O4324" i="1" s="1"/>
  <c r="M1888" i="1"/>
  <c r="O1888" i="1" s="1"/>
  <c r="M1980" i="1"/>
  <c r="O1980" i="1" s="1"/>
  <c r="M2922" i="1"/>
  <c r="O2922" i="1" s="1"/>
  <c r="M2905" i="1"/>
  <c r="O2905" i="1" s="1"/>
  <c r="M2958" i="1"/>
  <c r="O2958" i="1" s="1"/>
  <c r="M3778" i="1"/>
  <c r="O3778" i="1" s="1"/>
  <c r="M3715" i="1"/>
  <c r="O3715" i="1" s="1"/>
  <c r="M4341" i="1"/>
  <c r="O4341" i="1" s="1"/>
  <c r="M4132" i="1"/>
  <c r="O4132" i="1" s="1"/>
  <c r="M2036" i="1"/>
  <c r="O2036" i="1" s="1"/>
  <c r="M2473" i="1"/>
  <c r="O2473" i="1" s="1"/>
  <c r="M2840" i="1"/>
  <c r="O2840" i="1" s="1"/>
  <c r="M2639" i="1"/>
  <c r="O2639" i="1" s="1"/>
  <c r="M3825" i="1"/>
  <c r="O3825" i="1" s="1"/>
  <c r="M3947" i="1"/>
  <c r="O3947" i="1" s="1"/>
  <c r="M1309" i="1"/>
  <c r="O1309" i="1" s="1"/>
  <c r="M2654" i="1"/>
  <c r="O2654" i="1" s="1"/>
  <c r="M2373" i="1"/>
  <c r="O2373" i="1" s="1"/>
  <c r="M3619" i="1"/>
  <c r="O3619" i="1" s="1"/>
  <c r="M495" i="1"/>
  <c r="O495" i="1" s="1"/>
  <c r="M1217" i="1"/>
  <c r="O1217" i="1" s="1"/>
  <c r="M1156" i="1"/>
  <c r="O1156" i="1" s="1"/>
  <c r="M1405" i="1"/>
  <c r="O1405" i="1" s="1"/>
  <c r="M686" i="1"/>
  <c r="O686" i="1" s="1"/>
  <c r="M462" i="1"/>
  <c r="O462" i="1" s="1"/>
  <c r="M468" i="1"/>
  <c r="O468" i="1" s="1"/>
  <c r="M449" i="1"/>
  <c r="O449" i="1" s="1"/>
  <c r="M586" i="1"/>
  <c r="O586" i="1" s="1"/>
  <c r="M617" i="1"/>
  <c r="O617" i="1" s="1"/>
  <c r="M583" i="1"/>
  <c r="O583" i="1" s="1"/>
  <c r="M628" i="1"/>
  <c r="O628" i="1" s="1"/>
  <c r="M607" i="1"/>
  <c r="O607" i="1" s="1"/>
  <c r="M1370" i="1"/>
  <c r="O1370" i="1" s="1"/>
  <c r="M767" i="1"/>
  <c r="O767" i="1" s="1"/>
  <c r="M841" i="1"/>
  <c r="O841" i="1" s="1"/>
  <c r="M660" i="1"/>
  <c r="O660" i="1" s="1"/>
  <c r="M463" i="1"/>
  <c r="O463" i="1" s="1"/>
  <c r="M1384" i="1"/>
  <c r="O1384" i="1" s="1"/>
  <c r="M759" i="1"/>
  <c r="O759" i="1" s="1"/>
  <c r="M474" i="1"/>
  <c r="O474" i="1" s="1"/>
  <c r="M494" i="1"/>
  <c r="O494" i="1" s="1"/>
  <c r="M671" i="1"/>
  <c r="O671" i="1" s="1"/>
  <c r="M1290" i="1"/>
  <c r="O1290" i="1" s="1"/>
  <c r="M538" i="1"/>
  <c r="O538" i="1" s="1"/>
  <c r="M1306" i="1"/>
  <c r="O1306" i="1" s="1"/>
  <c r="M891" i="1"/>
  <c r="O891" i="1" s="1"/>
  <c r="M1314" i="1"/>
  <c r="O1314" i="1" s="1"/>
  <c r="M1240" i="1"/>
  <c r="O1240" i="1" s="1"/>
  <c r="M1338" i="1"/>
  <c r="O1338" i="1" s="1"/>
  <c r="M1802" i="1"/>
  <c r="O1802" i="1" s="1"/>
  <c r="M1475" i="1"/>
  <c r="O1475" i="1" s="1"/>
  <c r="M1600" i="1"/>
  <c r="O1600" i="1" s="1"/>
  <c r="M2181" i="1"/>
  <c r="O2181" i="1" s="1"/>
  <c r="M2060" i="1"/>
  <c r="O2060" i="1" s="1"/>
  <c r="M2859" i="1"/>
  <c r="O2859" i="1" s="1"/>
  <c r="M2564" i="1"/>
  <c r="O2564" i="1" s="1"/>
  <c r="M2605" i="1"/>
  <c r="O2605" i="1" s="1"/>
  <c r="M3566" i="1"/>
  <c r="O3566" i="1" s="1"/>
  <c r="M3689" i="1"/>
  <c r="O3689" i="1" s="1"/>
  <c r="M4127" i="1"/>
  <c r="O4127" i="1" s="1"/>
  <c r="M358" i="1"/>
  <c r="O358" i="1" s="1"/>
  <c r="M1779" i="1"/>
  <c r="O1779" i="1" s="1"/>
  <c r="M1268" i="1"/>
  <c r="O1268" i="1" s="1"/>
  <c r="M1481" i="1"/>
  <c r="O1481" i="1" s="1"/>
  <c r="M589" i="1"/>
  <c r="O589" i="1" s="1"/>
  <c r="M3809" i="1"/>
  <c r="O3809" i="1" s="1"/>
  <c r="M3843" i="1"/>
  <c r="O3843" i="1" s="1"/>
  <c r="M2595" i="1"/>
  <c r="O2595" i="1" s="1"/>
  <c r="M2558" i="1"/>
  <c r="O2558" i="1" s="1"/>
  <c r="M3132" i="1"/>
  <c r="O3132" i="1" s="1"/>
  <c r="M2760" i="1"/>
  <c r="O2760" i="1" s="1"/>
  <c r="M1830" i="1"/>
  <c r="O1830" i="1" s="1"/>
  <c r="M1800" i="1"/>
  <c r="O1800" i="1" s="1"/>
  <c r="M1100" i="1"/>
  <c r="O1100" i="1" s="1"/>
  <c r="M602" i="1"/>
  <c r="O602" i="1" s="1"/>
  <c r="M1324" i="1"/>
  <c r="O1324" i="1" s="1"/>
  <c r="M1151" i="1"/>
  <c r="O1151" i="1" s="1"/>
  <c r="M1862" i="1"/>
  <c r="O1862" i="1" s="1"/>
  <c r="M693" i="1"/>
  <c r="O693" i="1" s="1"/>
  <c r="M450" i="1"/>
  <c r="O450" i="1" s="1"/>
  <c r="M606" i="1"/>
  <c r="O606" i="1" s="1"/>
  <c r="M612" i="1"/>
  <c r="O612" i="1" s="1"/>
  <c r="M604" i="1"/>
  <c r="O604" i="1" s="1"/>
  <c r="M948" i="1"/>
  <c r="O948" i="1" s="1"/>
  <c r="M744" i="1"/>
  <c r="O744" i="1" s="1"/>
  <c r="M407" i="1"/>
  <c r="O407" i="1" s="1"/>
  <c r="M747" i="1"/>
  <c r="O747" i="1" s="1"/>
  <c r="M610" i="1"/>
  <c r="O610" i="1" s="1"/>
  <c r="M904" i="1"/>
  <c r="O904" i="1" s="1"/>
  <c r="M830" i="1"/>
  <c r="O830" i="1" s="1"/>
  <c r="M1105" i="1"/>
  <c r="O1105" i="1" s="1"/>
  <c r="M726" i="1"/>
  <c r="O726" i="1" s="1"/>
  <c r="M544" i="1"/>
  <c r="O544" i="1" s="1"/>
  <c r="M525" i="1"/>
  <c r="O525" i="1" s="1"/>
  <c r="M1282" i="1"/>
  <c r="O1282" i="1" s="1"/>
  <c r="M536" i="1"/>
  <c r="O536" i="1" s="1"/>
  <c r="M641" i="1"/>
  <c r="O641" i="1" s="1"/>
  <c r="M856" i="1"/>
  <c r="O856" i="1" s="1"/>
  <c r="M646" i="1"/>
  <c r="O646" i="1" s="1"/>
  <c r="M670" i="1"/>
  <c r="O670" i="1" s="1"/>
  <c r="M678" i="1"/>
  <c r="O678" i="1" s="1"/>
  <c r="M285" i="1"/>
  <c r="O285" i="1" s="1"/>
  <c r="M661" i="1"/>
  <c r="O661" i="1" s="1"/>
  <c r="M909" i="1"/>
  <c r="O909" i="1" s="1"/>
  <c r="M1127" i="1"/>
  <c r="O1127" i="1" s="1"/>
  <c r="M1476" i="1"/>
  <c r="O1476" i="1" s="1"/>
  <c r="M2235" i="1"/>
  <c r="O2235" i="1" s="1"/>
  <c r="M1668" i="1"/>
  <c r="O1668" i="1" s="1"/>
  <c r="M2929" i="1"/>
  <c r="O2929" i="1" s="1"/>
  <c r="M2180" i="1"/>
  <c r="O2180" i="1" s="1"/>
  <c r="M2649" i="1"/>
  <c r="O2649" i="1" s="1"/>
  <c r="M2632" i="1"/>
  <c r="O2632" i="1" s="1"/>
  <c r="M2629" i="1"/>
  <c r="O2629" i="1" s="1"/>
  <c r="M3703" i="1"/>
  <c r="O3703" i="1" s="1"/>
  <c r="M3950" i="1"/>
  <c r="O3950" i="1" s="1"/>
  <c r="M4325" i="1"/>
  <c r="O4325" i="1" s="1"/>
  <c r="M539" i="1"/>
  <c r="O539" i="1" s="1"/>
  <c r="M907" i="1"/>
  <c r="O907" i="1" s="1"/>
  <c r="M1436" i="1"/>
  <c r="O1436" i="1" s="1"/>
  <c r="M1411" i="1"/>
  <c r="O1411" i="1" s="1"/>
  <c r="M504" i="1"/>
  <c r="O504" i="1" s="1"/>
  <c r="M3945" i="1"/>
  <c r="O3945" i="1" s="1"/>
  <c r="M3679" i="1"/>
  <c r="O3679" i="1" s="1"/>
  <c r="M2559" i="1"/>
  <c r="O2559" i="1" s="1"/>
  <c r="M2534" i="1"/>
  <c r="O2534" i="1" s="1"/>
  <c r="M3096" i="1"/>
  <c r="O3096" i="1" s="1"/>
  <c r="M2088" i="1"/>
  <c r="O2088" i="1" s="1"/>
  <c r="M2262" i="1"/>
  <c r="O2262" i="1" s="1"/>
  <c r="M2242" i="1"/>
  <c r="O2242" i="1" s="1"/>
  <c r="M1884" i="1"/>
  <c r="O1884" i="1" s="1"/>
  <c r="M1417" i="1"/>
  <c r="O1417" i="1" s="1"/>
  <c r="M1297" i="1"/>
  <c r="O1297" i="1" s="1"/>
  <c r="M493" i="1"/>
  <c r="O493" i="1" s="1"/>
  <c r="M836" i="1"/>
  <c r="O836" i="1" s="1"/>
  <c r="M437" i="1"/>
  <c r="O437" i="1" s="1"/>
  <c r="M905" i="1"/>
  <c r="O905" i="1" s="1"/>
  <c r="M389" i="1"/>
  <c r="O389" i="1" s="1"/>
  <c r="M511" i="1"/>
  <c r="O511" i="1" s="1"/>
  <c r="M762" i="1"/>
  <c r="O762" i="1" s="1"/>
  <c r="M556" i="1"/>
  <c r="O556" i="1" s="1"/>
  <c r="M746" i="1"/>
  <c r="O746" i="1" s="1"/>
  <c r="M1083" i="1"/>
  <c r="O1083" i="1" s="1"/>
  <c r="M725" i="1"/>
  <c r="O725" i="1" s="1"/>
  <c r="M866" i="1"/>
  <c r="O866" i="1" s="1"/>
  <c r="M1457" i="1"/>
  <c r="O1457" i="1" s="1"/>
  <c r="M2691" i="1"/>
  <c r="O2691" i="1" s="1"/>
  <c r="M1978" i="1"/>
  <c r="O1978" i="1" s="1"/>
  <c r="M2475" i="1"/>
  <c r="O2475" i="1" s="1"/>
  <c r="M3831" i="1"/>
  <c r="O3831" i="1" s="1"/>
  <c r="M4018" i="1"/>
  <c r="O4018" i="1" s="1"/>
  <c r="M1340" i="1"/>
  <c r="O1340" i="1" s="1"/>
  <c r="M1347" i="1"/>
  <c r="O1347" i="1" s="1"/>
  <c r="M4187" i="1"/>
  <c r="O4187" i="1" s="1"/>
  <c r="M3067" i="1"/>
  <c r="O3067" i="1" s="1"/>
  <c r="M2503" i="1"/>
  <c r="O2503" i="1" s="1"/>
  <c r="M2171" i="1"/>
  <c r="O2171" i="1" s="1"/>
  <c r="M1951" i="1"/>
  <c r="O1951" i="1" s="1"/>
  <c r="M1569" i="1"/>
  <c r="O1569" i="1" s="1"/>
  <c r="M794" i="1"/>
  <c r="O794" i="1" s="1"/>
  <c r="M513" i="1"/>
  <c r="O513" i="1" s="1"/>
  <c r="M1394" i="1"/>
  <c r="O1394" i="1" s="1"/>
  <c r="M1171" i="1"/>
  <c r="O1171" i="1" s="1"/>
  <c r="M1845" i="1"/>
  <c r="O1845" i="1" s="1"/>
  <c r="M447" i="1"/>
  <c r="O447" i="1" s="1"/>
  <c r="M531" i="1"/>
  <c r="O531" i="1" s="1"/>
  <c r="M1298" i="1"/>
  <c r="O1298" i="1" s="1"/>
  <c r="M711" i="1"/>
  <c r="O711" i="1" s="1"/>
  <c r="M741" i="1"/>
  <c r="O741" i="1" s="1"/>
  <c r="M840" i="1"/>
  <c r="O840" i="1" s="1"/>
  <c r="M854" i="1"/>
  <c r="O854" i="1" s="1"/>
  <c r="M599" i="1"/>
  <c r="O599" i="1" s="1"/>
  <c r="M900" i="1"/>
  <c r="O900" i="1" s="1"/>
  <c r="M1081" i="1"/>
  <c r="O1081" i="1" s="1"/>
  <c r="M497" i="1"/>
  <c r="O497" i="1" s="1"/>
  <c r="M479" i="1"/>
  <c r="O479" i="1" s="1"/>
  <c r="M508" i="1"/>
  <c r="O508" i="1" s="1"/>
  <c r="M490" i="1"/>
  <c r="O490" i="1" s="1"/>
  <c r="M470" i="1"/>
  <c r="O470" i="1" s="1"/>
  <c r="M655" i="1"/>
  <c r="O655" i="1" s="1"/>
  <c r="M487" i="1"/>
  <c r="O487" i="1" s="1"/>
  <c r="M663" i="1"/>
  <c r="O663" i="1" s="1"/>
  <c r="M876" i="1"/>
  <c r="O876" i="1" s="1"/>
  <c r="M1092" i="1"/>
  <c r="O1092" i="1" s="1"/>
  <c r="M784" i="1"/>
  <c r="O784" i="1" s="1"/>
  <c r="M679" i="1"/>
  <c r="O679" i="1" s="1"/>
  <c r="M845" i="1"/>
  <c r="O845" i="1" s="1"/>
  <c r="M664" i="1"/>
  <c r="O664" i="1" s="1"/>
  <c r="M1119" i="1"/>
  <c r="O1119" i="1" s="1"/>
  <c r="M1412" i="1"/>
  <c r="O1412" i="1" s="1"/>
  <c r="M1307" i="1"/>
  <c r="O1307" i="1" s="1"/>
  <c r="M2162" i="1"/>
  <c r="O2162" i="1" s="1"/>
  <c r="M1829" i="1"/>
  <c r="O1829" i="1" s="1"/>
  <c r="M2791" i="1"/>
  <c r="O2791" i="1" s="1"/>
  <c r="M2276" i="1"/>
  <c r="O2276" i="1" s="1"/>
  <c r="M2673" i="1"/>
  <c r="O2673" i="1" s="1"/>
  <c r="M2931" i="1"/>
  <c r="O2931" i="1" s="1"/>
  <c r="M2882" i="1"/>
  <c r="O2882" i="1" s="1"/>
  <c r="M3855" i="1"/>
  <c r="O3855" i="1" s="1"/>
  <c r="M3650" i="1"/>
  <c r="O3650" i="1" s="1"/>
  <c r="M434" i="1"/>
  <c r="O434" i="1" s="1"/>
  <c r="M452" i="1"/>
  <c r="O452" i="1" s="1"/>
  <c r="M1099" i="1"/>
  <c r="O1099" i="1" s="1"/>
  <c r="M810" i="1"/>
  <c r="O810" i="1" s="1"/>
  <c r="M1453" i="1"/>
  <c r="O1453" i="1" s="1"/>
  <c r="M645" i="1"/>
  <c r="O645" i="1" s="1"/>
  <c r="M3859" i="1"/>
  <c r="O3859" i="1" s="1"/>
  <c r="M3560" i="1"/>
  <c r="O3560" i="1" s="1"/>
  <c r="M2533" i="1"/>
  <c r="O2533" i="1" s="1"/>
  <c r="M2946" i="1"/>
  <c r="O2946" i="1" s="1"/>
  <c r="M2853" i="1"/>
  <c r="O2853" i="1" s="1"/>
  <c r="M2054" i="1"/>
  <c r="O2054" i="1" s="1"/>
  <c r="M2783" i="1"/>
  <c r="O2783" i="1" s="1"/>
  <c r="M1503" i="1"/>
  <c r="O1503" i="1" s="1"/>
  <c r="M1159" i="1"/>
  <c r="O1159" i="1" s="1"/>
  <c r="M1427" i="1"/>
  <c r="O1427" i="1" s="1"/>
  <c r="M1170" i="1"/>
  <c r="O1170" i="1" s="1"/>
  <c r="M3694" i="1"/>
  <c r="O3694" i="1" s="1"/>
  <c r="M640" i="1"/>
  <c r="O640" i="1" s="1"/>
  <c r="M2388" i="1"/>
  <c r="O2388" i="1" s="1"/>
  <c r="M500" i="1"/>
  <c r="O500" i="1" s="1"/>
  <c r="M609" i="1"/>
  <c r="O609" i="1" s="1"/>
  <c r="M1116" i="1"/>
  <c r="O1116" i="1" s="1"/>
  <c r="M971" i="1"/>
  <c r="O971" i="1" s="1"/>
  <c r="M1843" i="1"/>
  <c r="O1843" i="1" s="1"/>
  <c r="M665" i="1"/>
  <c r="O665" i="1" s="1"/>
  <c r="M1121" i="1"/>
  <c r="O1121" i="1" s="1"/>
  <c r="M755" i="1"/>
  <c r="O755" i="1" s="1"/>
  <c r="M1334" i="1"/>
  <c r="O1334" i="1" s="1"/>
  <c r="M453" i="1"/>
  <c r="O453" i="1" s="1"/>
  <c r="M702" i="1"/>
  <c r="O702" i="1" s="1"/>
  <c r="M477" i="1"/>
  <c r="O477" i="1" s="1"/>
  <c r="M1362" i="1"/>
  <c r="O1362" i="1" s="1"/>
  <c r="M1211" i="1"/>
  <c r="O1211" i="1" s="1"/>
  <c r="M709" i="1"/>
  <c r="O709" i="1" s="1"/>
  <c r="M623" i="1"/>
  <c r="O623" i="1" s="1"/>
  <c r="M712" i="1"/>
  <c r="O712" i="1" s="1"/>
  <c r="M634" i="1"/>
  <c r="O634" i="1" s="1"/>
  <c r="M614" i="1"/>
  <c r="O614" i="1" s="1"/>
  <c r="M806" i="1"/>
  <c r="O806" i="1" s="1"/>
  <c r="M483" i="1"/>
  <c r="O483" i="1" s="1"/>
  <c r="M558" i="1"/>
  <c r="O558" i="1" s="1"/>
  <c r="M507" i="1"/>
  <c r="O507" i="1" s="1"/>
  <c r="M1114" i="1"/>
  <c r="O1114" i="1" s="1"/>
  <c r="M518" i="1"/>
  <c r="O518" i="1" s="1"/>
  <c r="M573" i="1"/>
  <c r="O573" i="1" s="1"/>
  <c r="M804" i="1"/>
  <c r="O804" i="1" s="1"/>
  <c r="M1296" i="1"/>
  <c r="O1296" i="1" s="1"/>
  <c r="M886" i="1"/>
  <c r="O886" i="1" s="1"/>
  <c r="M1331" i="1"/>
  <c r="O1331" i="1" s="1"/>
  <c r="M1834" i="1"/>
  <c r="O1834" i="1" s="1"/>
  <c r="M2129" i="1"/>
  <c r="O2129" i="1" s="1"/>
  <c r="M2160" i="1"/>
  <c r="O2160" i="1" s="1"/>
  <c r="M2672" i="1"/>
  <c r="O2672" i="1" s="1"/>
  <c r="M2777" i="1"/>
  <c r="O2777" i="1" s="1"/>
  <c r="M3058" i="1"/>
  <c r="O3058" i="1" s="1"/>
  <c r="M3072" i="1"/>
  <c r="O3072" i="1" s="1"/>
  <c r="M3701" i="1"/>
  <c r="O3701" i="1" s="1"/>
  <c r="M3800" i="1"/>
  <c r="O3800" i="1" s="1"/>
  <c r="M530" i="1"/>
  <c r="O530" i="1" s="1"/>
  <c r="M713" i="1"/>
  <c r="O713" i="1" s="1"/>
  <c r="M1326" i="1"/>
  <c r="O1326" i="1" s="1"/>
  <c r="M1002" i="1"/>
  <c r="O1002" i="1" s="1"/>
  <c r="M1416" i="1"/>
  <c r="O1416" i="1" s="1"/>
  <c r="M4293" i="1"/>
  <c r="O4293" i="1" s="1"/>
  <c r="M3639" i="1"/>
  <c r="O3639" i="1" s="1"/>
  <c r="M3269" i="1"/>
  <c r="O3269" i="1" s="1"/>
  <c r="M3326" i="1"/>
  <c r="O3326" i="1" s="1"/>
  <c r="M2786" i="1"/>
  <c r="O2786" i="1" s="1"/>
  <c r="M2827" i="1"/>
  <c r="O2827" i="1" s="1"/>
  <c r="M2024" i="1"/>
  <c r="O2024" i="1" s="1"/>
  <c r="M2301" i="1"/>
  <c r="O2301" i="1" s="1"/>
  <c r="M2292" i="1"/>
  <c r="O2292" i="1" s="1"/>
  <c r="M1849" i="1"/>
  <c r="O1849" i="1" s="1"/>
  <c r="M958" i="1"/>
  <c r="O958" i="1" s="1"/>
  <c r="M637" i="1"/>
  <c r="O637" i="1" s="1"/>
  <c r="M517" i="1"/>
  <c r="O517" i="1" s="1"/>
  <c r="M981" i="1"/>
  <c r="O981" i="1" s="1"/>
  <c r="M1513" i="1"/>
  <c r="O1513" i="1" s="1"/>
  <c r="M654" i="1"/>
  <c r="O654" i="1" s="1"/>
  <c r="M1303" i="1"/>
  <c r="O1303" i="1" s="1"/>
  <c r="M473" i="1"/>
  <c r="O473" i="1" s="1"/>
  <c r="M484" i="1"/>
  <c r="O484" i="1" s="1"/>
  <c r="M650" i="1"/>
  <c r="O650" i="1" s="1"/>
  <c r="M723" i="1"/>
  <c r="O723" i="1" s="1"/>
  <c r="M776" i="1"/>
  <c r="O776" i="1" s="1"/>
  <c r="M808" i="1"/>
  <c r="O808" i="1" s="1"/>
  <c r="M765" i="1"/>
  <c r="O765" i="1" s="1"/>
  <c r="M768" i="1"/>
  <c r="O768" i="1" s="1"/>
  <c r="M730" i="1"/>
  <c r="O730" i="1" s="1"/>
  <c r="M1222" i="1"/>
  <c r="O1222" i="1" s="1"/>
  <c r="M1595" i="1"/>
  <c r="O1595" i="1" s="1"/>
  <c r="M1558" i="1"/>
  <c r="O1558" i="1" s="1"/>
  <c r="M2032" i="1"/>
  <c r="O2032" i="1" s="1"/>
  <c r="M2911" i="1"/>
  <c r="O2911" i="1" s="1"/>
  <c r="M3334" i="1"/>
  <c r="O3334" i="1" s="1"/>
  <c r="M4098" i="1"/>
  <c r="O4098" i="1" s="1"/>
  <c r="M1064" i="1"/>
  <c r="O1064" i="1" s="1"/>
  <c r="M1450" i="1"/>
  <c r="O1450" i="1" s="1"/>
  <c r="M3952" i="1"/>
  <c r="O3952" i="1" s="1"/>
  <c r="M2871" i="1"/>
  <c r="O2871" i="1" s="1"/>
  <c r="M2671" i="1"/>
  <c r="O2671" i="1" s="1"/>
  <c r="M2699" i="1"/>
  <c r="O2699" i="1" s="1"/>
  <c r="M1901" i="1"/>
  <c r="O1901" i="1" s="1"/>
  <c r="M1657" i="1"/>
  <c r="O1657" i="1" s="1"/>
  <c r="M893" i="1"/>
  <c r="O893" i="1" s="1"/>
  <c r="M691" i="1"/>
  <c r="O691" i="1" s="1"/>
  <c r="M1386" i="1"/>
  <c r="O1386" i="1" s="1"/>
  <c r="M1130" i="1"/>
  <c r="O1130" i="1" s="1"/>
  <c r="M436" i="1"/>
  <c r="O436" i="1" s="1"/>
  <c r="M522" i="1"/>
  <c r="O522" i="1" s="1"/>
  <c r="M781" i="1"/>
  <c r="O781" i="1" s="1"/>
  <c r="M608" i="1"/>
  <c r="O608" i="1" s="1"/>
  <c r="M411" i="1"/>
  <c r="O411" i="1" s="1"/>
  <c r="M621" i="1"/>
  <c r="O621" i="1" s="1"/>
  <c r="M422" i="1"/>
  <c r="O422" i="1" s="1"/>
  <c r="M89" i="1"/>
  <c r="O89" i="1" s="1"/>
  <c r="M750" i="1"/>
  <c r="O750" i="1" s="1"/>
  <c r="M1204" i="1"/>
  <c r="O1204" i="1" s="1"/>
  <c r="M753" i="1"/>
  <c r="O753" i="1" s="1"/>
  <c r="M512" i="1"/>
  <c r="O512" i="1" s="1"/>
  <c r="M820" i="1"/>
  <c r="O820" i="1" s="1"/>
  <c r="M1070" i="1"/>
  <c r="O1070" i="1" s="1"/>
  <c r="M627" i="1"/>
  <c r="O627" i="1" s="1"/>
  <c r="M682" i="1"/>
  <c r="O682" i="1" s="1"/>
  <c r="M564" i="1"/>
  <c r="O564" i="1" s="1"/>
  <c r="M571" i="1"/>
  <c r="O571" i="1" s="1"/>
  <c r="M649" i="1"/>
  <c r="O649" i="1" s="1"/>
  <c r="M414" i="1"/>
  <c r="O414" i="1" s="1"/>
  <c r="M657" i="1"/>
  <c r="O657" i="1" s="1"/>
  <c r="M687" i="1"/>
  <c r="O687" i="1" s="1"/>
  <c r="M1057" i="1"/>
  <c r="O1057" i="1" s="1"/>
  <c r="M811" i="1"/>
  <c r="O811" i="1" s="1"/>
  <c r="M1091" i="1"/>
  <c r="O1091" i="1" s="1"/>
  <c r="M1355" i="1"/>
  <c r="O1355" i="1" s="1"/>
  <c r="M2735" i="1"/>
  <c r="O2735" i="1" s="1"/>
  <c r="M2731" i="1"/>
  <c r="O2731" i="1" s="1"/>
  <c r="M2143" i="1"/>
  <c r="O2143" i="1" s="1"/>
  <c r="M2346" i="1"/>
  <c r="O2346" i="1" s="1"/>
  <c r="M2501" i="1"/>
  <c r="O2501" i="1" s="1"/>
  <c r="M2938" i="1"/>
  <c r="O2938" i="1" s="1"/>
  <c r="M3085" i="1"/>
  <c r="O3085" i="1" s="1"/>
  <c r="M3579" i="1"/>
  <c r="O3579" i="1" s="1"/>
  <c r="M3997" i="1"/>
  <c r="O3997" i="1" s="1"/>
  <c r="M626" i="1"/>
  <c r="O626" i="1" s="1"/>
  <c r="M754" i="1"/>
  <c r="O754" i="1" s="1"/>
  <c r="M1012" i="1"/>
  <c r="O1012" i="1" s="1"/>
  <c r="M1179" i="1"/>
  <c r="O1179" i="1" s="1"/>
  <c r="M1577" i="1"/>
  <c r="O1577" i="1" s="1"/>
  <c r="M4313" i="1"/>
  <c r="O4313" i="1" s="1"/>
  <c r="M3842" i="1"/>
  <c r="O3842" i="1" s="1"/>
  <c r="M3714" i="1"/>
  <c r="O3714" i="1" s="1"/>
  <c r="M2899" i="1"/>
  <c r="O2899" i="1" s="1"/>
  <c r="M2463" i="1"/>
  <c r="O2463" i="1" s="1"/>
  <c r="M2798" i="1"/>
  <c r="O2798" i="1" s="1"/>
  <c r="M1992" i="1"/>
  <c r="O1992" i="1" s="1"/>
  <c r="M2140" i="1"/>
  <c r="O2140" i="1" s="1"/>
  <c r="M1659" i="1"/>
  <c r="O1659" i="1" s="1"/>
  <c r="M1311" i="1"/>
  <c r="O1311" i="1" s="1"/>
  <c r="M1247" i="1"/>
  <c r="O1247" i="1" s="1"/>
  <c r="M519" i="1"/>
  <c r="O519" i="1" s="1"/>
  <c r="M1669" i="1"/>
  <c r="O1669" i="1" s="1"/>
  <c r="M1313" i="1"/>
  <c r="O1313" i="1" s="1"/>
  <c r="M895" i="1"/>
  <c r="O895" i="1" s="1"/>
  <c r="M591" i="1"/>
  <c r="O591" i="1" s="1"/>
  <c r="M601" i="1"/>
  <c r="O601" i="1" s="1"/>
  <c r="M593" i="1"/>
  <c r="O593" i="1" s="1"/>
  <c r="M575" i="1"/>
  <c r="O575" i="1" s="1"/>
  <c r="M638" i="1"/>
  <c r="O638" i="1" s="1"/>
  <c r="M779" i="1"/>
  <c r="O779" i="1" s="1"/>
  <c r="M566" i="1"/>
  <c r="O566" i="1" s="1"/>
  <c r="M897" i="1"/>
  <c r="O897" i="1" s="1"/>
  <c r="M579" i="1"/>
  <c r="O579" i="1" s="1"/>
  <c r="M488" i="1"/>
  <c r="O488" i="1" s="1"/>
  <c r="M448" i="1"/>
  <c r="O448" i="1" s="1"/>
  <c r="M11" i="1"/>
  <c r="O11" i="1" s="1"/>
  <c r="M1145" i="1"/>
  <c r="O1145" i="1" s="1"/>
  <c r="M647" i="1"/>
  <c r="O647" i="1" s="1"/>
  <c r="M540" i="1"/>
  <c r="O540" i="1" s="1"/>
  <c r="M1182" i="1"/>
  <c r="O1182" i="1" s="1"/>
  <c r="M825" i="1"/>
  <c r="O825" i="1" s="1"/>
  <c r="M570" i="1"/>
  <c r="O570" i="1" s="1"/>
  <c r="M684" i="1"/>
  <c r="O684" i="1" s="1"/>
  <c r="M690" i="1"/>
  <c r="O690" i="1" s="1"/>
  <c r="M953" i="1"/>
  <c r="O953" i="1" s="1"/>
  <c r="M582" i="1"/>
  <c r="O582" i="1" s="1"/>
  <c r="M1133" i="1"/>
  <c r="O1133" i="1" s="1"/>
  <c r="M864" i="1"/>
  <c r="O864" i="1" s="1"/>
  <c r="M454" i="1"/>
  <c r="O454" i="1" s="1"/>
  <c r="M1141" i="1"/>
  <c r="O1141" i="1" s="1"/>
  <c r="M1208" i="1"/>
  <c r="O1208" i="1" s="1"/>
  <c r="M1419" i="1"/>
  <c r="O1419" i="1" s="1"/>
  <c r="M2189" i="1"/>
  <c r="O2189" i="1" s="1"/>
  <c r="M2378" i="1"/>
  <c r="O2378" i="1" s="1"/>
  <c r="M2291" i="1"/>
  <c r="O2291" i="1" s="1"/>
  <c r="M2949" i="1"/>
  <c r="O2949" i="1" s="1"/>
  <c r="M2687" i="1"/>
  <c r="O2687" i="1" s="1"/>
  <c r="M3135" i="1"/>
  <c r="O3135" i="1" s="1"/>
  <c r="M3012" i="1"/>
  <c r="O3012" i="1" s="1"/>
  <c r="M3749" i="1"/>
  <c r="O3749" i="1" s="1"/>
  <c r="M3971" i="1"/>
  <c r="O3971" i="1" s="1"/>
  <c r="M880" i="1"/>
  <c r="O880" i="1" s="1"/>
  <c r="M1216" i="1"/>
  <c r="O1216" i="1" s="1"/>
  <c r="M1173" i="1"/>
  <c r="O1173" i="1" s="1"/>
  <c r="M1281" i="1"/>
  <c r="O1281" i="1" s="1"/>
  <c r="M1875" i="1"/>
  <c r="O1875" i="1" s="1"/>
  <c r="M4256" i="1"/>
  <c r="O4256" i="1" s="1"/>
  <c r="M3743" i="1"/>
  <c r="O3743" i="1" s="1"/>
  <c r="M3744" i="1"/>
  <c r="O3744" i="1" s="1"/>
  <c r="M2842" i="1"/>
  <c r="O2842" i="1" s="1"/>
  <c r="M3065" i="1"/>
  <c r="O3065" i="1" s="1"/>
  <c r="M1966" i="1"/>
  <c r="O1966" i="1" s="1"/>
  <c r="M2073" i="1"/>
  <c r="O2073" i="1" s="1"/>
  <c r="M1667" i="1"/>
  <c r="O1667" i="1" s="1"/>
  <c r="M1149" i="1"/>
  <c r="O1149" i="1" s="1"/>
  <c r="M1103" i="1"/>
  <c r="O1103" i="1" s="1"/>
  <c r="M399" i="1"/>
  <c r="O399" i="1" s="1"/>
  <c r="M1112" i="1"/>
  <c r="O1112" i="1" s="1"/>
  <c r="M1400" i="1"/>
  <c r="O1400" i="1" s="1"/>
  <c r="M1341" i="1"/>
  <c r="O1341" i="1" s="1"/>
  <c r="M562" i="1"/>
  <c r="O562" i="1" s="1"/>
  <c r="M592" i="1"/>
  <c r="O592" i="1" s="1"/>
  <c r="M703" i="1"/>
  <c r="O703" i="1" s="1"/>
  <c r="M681" i="1"/>
  <c r="O681" i="1" s="1"/>
  <c r="M486" i="1"/>
  <c r="O486" i="1" s="1"/>
  <c r="M413" i="1"/>
  <c r="O413" i="1" s="1"/>
  <c r="M499" i="1"/>
  <c r="O499" i="1" s="1"/>
  <c r="M616" i="1"/>
  <c r="O616" i="1" s="1"/>
  <c r="M785" i="1"/>
  <c r="O785" i="1" s="1"/>
  <c r="M590" i="1"/>
  <c r="O590" i="1" s="1"/>
  <c r="M639" i="1"/>
  <c r="O639" i="1" s="1"/>
  <c r="M509" i="1"/>
  <c r="O509" i="1" s="1"/>
  <c r="M534" i="1"/>
  <c r="O534" i="1" s="1"/>
  <c r="M729" i="1"/>
  <c r="O729" i="1" s="1"/>
  <c r="M674" i="1"/>
  <c r="O674" i="1" s="1"/>
  <c r="M676" i="1"/>
  <c r="O676" i="1" s="1"/>
  <c r="M545" i="1"/>
  <c r="O545" i="1" s="1"/>
  <c r="M533" i="1"/>
  <c r="O533" i="1" s="1"/>
  <c r="M694" i="1"/>
  <c r="O694" i="1" s="1"/>
  <c r="M577" i="1"/>
  <c r="O577" i="1" s="1"/>
  <c r="M860" i="1"/>
  <c r="O860" i="1" s="1"/>
  <c r="M700" i="1"/>
  <c r="O700" i="1" s="1"/>
  <c r="M595" i="1"/>
  <c r="O595" i="1" s="1"/>
  <c r="M489" i="1"/>
  <c r="O489" i="1" s="1"/>
  <c r="M1473" i="1"/>
  <c r="O1473" i="1" s="1"/>
  <c r="M1330" i="1"/>
  <c r="O1330" i="1" s="1"/>
  <c r="M1501" i="1"/>
  <c r="O1501" i="1" s="1"/>
  <c r="M1865" i="1"/>
  <c r="O1865" i="1" s="1"/>
  <c r="M1917" i="1"/>
  <c r="O1917" i="1" s="1"/>
  <c r="M1930" i="1"/>
  <c r="O1930" i="1" s="1"/>
  <c r="M2450" i="1"/>
  <c r="O2450" i="1" s="1"/>
  <c r="M2928" i="1"/>
  <c r="O2928" i="1" s="1"/>
  <c r="M2832" i="1"/>
  <c r="O2832" i="1" s="1"/>
  <c r="M4057" i="1"/>
  <c r="O4057" i="1" s="1"/>
  <c r="M3695" i="1"/>
  <c r="O3695" i="1" s="1"/>
  <c r="M4110" i="1"/>
  <c r="O4110" i="1" s="1"/>
  <c r="M456" i="1"/>
  <c r="O456" i="1" s="1"/>
  <c r="M1079" i="1"/>
  <c r="O1079" i="1" s="1"/>
  <c r="M1200" i="1"/>
  <c r="O1200" i="1" s="1"/>
  <c r="M1432" i="1"/>
  <c r="O1432" i="1" s="1"/>
  <c r="M857" i="1"/>
  <c r="O857" i="1" s="1"/>
  <c r="M4321" i="1"/>
  <c r="O4321" i="1" s="1"/>
  <c r="M3704" i="1"/>
  <c r="O3704" i="1" s="1"/>
  <c r="M3573" i="1"/>
  <c r="O3573" i="1" s="1"/>
  <c r="M3709" i="1"/>
  <c r="O3709" i="1" s="1"/>
  <c r="M2908" i="1"/>
  <c r="O2908" i="1" s="1"/>
  <c r="M3002" i="1"/>
  <c r="O3002" i="1" s="1"/>
  <c r="M1914" i="1"/>
  <c r="O1914" i="1" s="1"/>
  <c r="M2003" i="1"/>
  <c r="O2003" i="1" s="1"/>
  <c r="M2776" i="1"/>
  <c r="O2776" i="1" s="1"/>
  <c r="M1455" i="1"/>
  <c r="O1455" i="1" s="1"/>
  <c r="M1160" i="1"/>
  <c r="O1160" i="1" s="1"/>
  <c r="M1210" i="1"/>
  <c r="O1210" i="1" s="1"/>
  <c r="M745" i="1"/>
  <c r="O745" i="1" s="1"/>
  <c r="M1126" i="1"/>
  <c r="O1126" i="1" s="1"/>
  <c r="M946" i="1"/>
  <c r="O946" i="1" s="1"/>
  <c r="M2295" i="1"/>
  <c r="O2295" i="1" s="1"/>
  <c r="M1489" i="1"/>
  <c r="O1489" i="1" s="1"/>
  <c r="M482" i="1"/>
  <c r="O482" i="1" s="1"/>
  <c r="M708" i="1"/>
  <c r="O708" i="1" s="1"/>
  <c r="M733" i="1"/>
  <c r="O733" i="1" s="1"/>
  <c r="M597" i="1"/>
  <c r="O597" i="1" s="1"/>
  <c r="M555" i="1"/>
  <c r="O555" i="1" s="1"/>
  <c r="M892" i="1"/>
  <c r="O892" i="1" s="1"/>
  <c r="M689" i="1"/>
  <c r="O689" i="1" s="1"/>
  <c r="M631" i="1"/>
  <c r="O631" i="1" s="1"/>
  <c r="M697" i="1"/>
  <c r="O697" i="1" s="1"/>
  <c r="M632" i="1"/>
  <c r="O632" i="1" s="1"/>
  <c r="M446" i="1"/>
  <c r="O446" i="1" s="1"/>
  <c r="M501" i="1"/>
  <c r="O501" i="1" s="1"/>
  <c r="M439" i="1"/>
  <c r="O439" i="1" s="1"/>
  <c r="M520" i="1"/>
  <c r="O520" i="1" s="1"/>
  <c r="M668" i="1"/>
  <c r="O668" i="1" s="1"/>
  <c r="M547" i="1"/>
  <c r="O547" i="1" s="1"/>
  <c r="M553" i="1"/>
  <c r="O553" i="1" s="1"/>
  <c r="M743" i="1"/>
  <c r="O743" i="1" s="1"/>
  <c r="M1148" i="1"/>
  <c r="O1148" i="1" s="1"/>
  <c r="M361" i="1"/>
  <c r="O361" i="1" s="1"/>
  <c r="M1228" i="1"/>
  <c r="O1228" i="1" s="1"/>
  <c r="M588" i="1"/>
  <c r="O588" i="1" s="1"/>
  <c r="M451" i="1"/>
  <c r="O451" i="1" s="1"/>
  <c r="M574" i="1"/>
  <c r="O574" i="1" s="1"/>
  <c r="M1245" i="1"/>
  <c r="O1245" i="1" s="1"/>
  <c r="M1125" i="1"/>
  <c r="O1125" i="1" s="1"/>
  <c r="M1703" i="1"/>
  <c r="O1703" i="1" s="1"/>
  <c r="M1742" i="1"/>
  <c r="O1742" i="1" s="1"/>
  <c r="M2751" i="1"/>
  <c r="O2751" i="1" s="1"/>
  <c r="M2966" i="1"/>
  <c r="O2966" i="1" s="1"/>
  <c r="M2402" i="1"/>
  <c r="O2402" i="1" s="1"/>
  <c r="M2788" i="1"/>
  <c r="O2788" i="1" s="1"/>
  <c r="M2808" i="1"/>
  <c r="O2808" i="1" s="1"/>
  <c r="M2991" i="1"/>
  <c r="O2991" i="1" s="1"/>
  <c r="M3797" i="1"/>
  <c r="O3797" i="1" s="1"/>
  <c r="M4280" i="1"/>
  <c r="O4280" i="1" s="1"/>
  <c r="M778" i="1"/>
  <c r="O778" i="1" s="1"/>
  <c r="M911" i="1"/>
  <c r="O911" i="1" s="1"/>
  <c r="M1071" i="1"/>
  <c r="O1071" i="1" s="1"/>
  <c r="M1575" i="1"/>
  <c r="O1575" i="1" s="1"/>
  <c r="M10" i="1"/>
  <c r="O10" i="1" s="1"/>
  <c r="M4378" i="1"/>
  <c r="O4378" i="1" s="1"/>
  <c r="M4022" i="1"/>
  <c r="O4022" i="1" s="1"/>
  <c r="M3692" i="1"/>
  <c r="O3692" i="1" s="1"/>
  <c r="M2816" i="1"/>
  <c r="O2816" i="1" s="1"/>
  <c r="M2695" i="1"/>
  <c r="O2695" i="1" s="1"/>
  <c r="M2434" i="1"/>
  <c r="O2434" i="1" s="1"/>
  <c r="M2031" i="1"/>
  <c r="O2031" i="1" s="1"/>
  <c r="M1664" i="1"/>
  <c r="O1664" i="1" s="1"/>
  <c r="M1375" i="1"/>
  <c r="O1375" i="1" s="1"/>
  <c r="M1294" i="1"/>
  <c r="O1294" i="1" s="1"/>
  <c r="M922" i="1"/>
  <c r="O922" i="1" s="1"/>
  <c r="M4029" i="1"/>
  <c r="O4029" i="1" s="1"/>
  <c r="M2716" i="1"/>
  <c r="O2716" i="1" s="1"/>
  <c r="M2686" i="1"/>
  <c r="O2686" i="1" s="1"/>
  <c r="M1900" i="1"/>
  <c r="O1900" i="1" s="1"/>
  <c r="M952" i="1"/>
  <c r="O952" i="1" s="1"/>
  <c r="M683" i="1"/>
  <c r="O683" i="1" s="1"/>
  <c r="M1202" i="1"/>
  <c r="O1202" i="1" s="1"/>
  <c r="M2800" i="1"/>
  <c r="O2800" i="1" s="1"/>
  <c r="M1651" i="1"/>
  <c r="O1651" i="1" s="1"/>
  <c r="M680" i="1"/>
  <c r="O680" i="1" s="1"/>
  <c r="M695" i="1"/>
  <c r="O695" i="1" s="1"/>
  <c r="M673" i="1"/>
  <c r="O673" i="1" s="1"/>
  <c r="M619" i="1"/>
  <c r="O619" i="1" s="1"/>
  <c r="M758" i="1"/>
  <c r="O758" i="1" s="1"/>
  <c r="M496" i="1"/>
  <c r="O496" i="1" s="1"/>
  <c r="M717" i="1"/>
  <c r="O717" i="1" s="1"/>
  <c r="M805" i="1"/>
  <c r="O805" i="1" s="1"/>
  <c r="M720" i="1"/>
  <c r="O720" i="1" s="1"/>
  <c r="M510" i="1"/>
  <c r="O510" i="1" s="1"/>
  <c r="M652" i="1"/>
  <c r="O652" i="1" s="1"/>
  <c r="M523" i="1"/>
  <c r="O523" i="1" s="1"/>
  <c r="M2924" i="1"/>
  <c r="O2924" i="1" s="1"/>
  <c r="M521" i="1"/>
  <c r="O521" i="1" s="1"/>
  <c r="M503" i="1"/>
  <c r="O503" i="1" s="1"/>
  <c r="M532" i="1"/>
  <c r="O532" i="1" s="1"/>
  <c r="M514" i="1"/>
  <c r="O514" i="1" s="1"/>
  <c r="M559" i="1"/>
  <c r="O559" i="1" s="1"/>
  <c r="M618" i="1"/>
  <c r="O618" i="1" s="1"/>
  <c r="M724" i="1"/>
  <c r="O724" i="1" s="1"/>
  <c r="M902" i="1"/>
  <c r="O902" i="1" s="1"/>
  <c r="M727" i="1"/>
  <c r="O727" i="1" s="1"/>
  <c r="M551" i="1"/>
  <c r="O551" i="1" s="1"/>
  <c r="M580" i="1"/>
  <c r="O580" i="1" s="1"/>
  <c r="M950" i="1"/>
  <c r="O950" i="1" s="1"/>
  <c r="M1139" i="1"/>
  <c r="O1139" i="1" s="1"/>
  <c r="M1271" i="1"/>
  <c r="O1271" i="1" s="1"/>
  <c r="M1409" i="1"/>
  <c r="O1409" i="1" s="1"/>
  <c r="M2294" i="1"/>
  <c r="O2294" i="1" s="1"/>
  <c r="M2015" i="1"/>
  <c r="O2015" i="1" s="1"/>
  <c r="M2002" i="1"/>
  <c r="O2002" i="1" s="1"/>
  <c r="M2811" i="1"/>
  <c r="O2811" i="1" s="1"/>
  <c r="M2722" i="1"/>
  <c r="O2722" i="1" s="1"/>
  <c r="M2543" i="1"/>
  <c r="O2543" i="1" s="1"/>
  <c r="M3768" i="1"/>
  <c r="O3768" i="1" s="1"/>
  <c r="M3643" i="1"/>
  <c r="O3643" i="1" s="1"/>
  <c r="M3788" i="1"/>
  <c r="O3788" i="1" s="1"/>
  <c r="M780" i="1"/>
  <c r="O780" i="1" s="1"/>
  <c r="M861" i="1"/>
  <c r="O861" i="1" s="1"/>
  <c r="M1006" i="1"/>
  <c r="O1006" i="1" s="1"/>
  <c r="M1404" i="1"/>
  <c r="O1404" i="1" s="1"/>
  <c r="M3985" i="1"/>
  <c r="O3985" i="1" s="1"/>
  <c r="M3603" i="1"/>
  <c r="O3603" i="1" s="1"/>
  <c r="M2867" i="1"/>
  <c r="O2867" i="1" s="1"/>
  <c r="M2628" i="1"/>
  <c r="O2628" i="1" s="1"/>
  <c r="M2785" i="1"/>
  <c r="O2785" i="1" s="1"/>
  <c r="M2191" i="1"/>
  <c r="O2191" i="1" s="1"/>
  <c r="M2381" i="1"/>
  <c r="O2381" i="1" s="1"/>
  <c r="M1927" i="1"/>
  <c r="O1927" i="1" s="1"/>
  <c r="M1376" i="1"/>
  <c r="O1376" i="1" s="1"/>
  <c r="M1111" i="1"/>
  <c r="O1111" i="1" s="1"/>
  <c r="M1129" i="1"/>
  <c r="O1129" i="1" s="1"/>
  <c r="M966" i="1"/>
  <c r="O966" i="1" s="1"/>
  <c r="M565" i="1"/>
  <c r="O565" i="1" s="1"/>
  <c r="M1201" i="1"/>
  <c r="O1201" i="1" s="1"/>
  <c r="M546" i="1"/>
  <c r="O546" i="1" s="1"/>
  <c r="M761" i="1"/>
  <c r="O761" i="1" s="1"/>
  <c r="M764" i="1"/>
  <c r="O764" i="1" s="1"/>
  <c r="M658" i="1"/>
  <c r="O658" i="1" s="1"/>
  <c r="M529" i="1"/>
  <c r="O529" i="1" s="1"/>
  <c r="M715" i="1"/>
  <c r="O715" i="1" s="1"/>
  <c r="M718" i="1"/>
  <c r="O718" i="1" s="1"/>
  <c r="M629" i="1"/>
  <c r="O629" i="1" s="1"/>
  <c r="M549" i="1"/>
  <c r="O549" i="1" s="1"/>
  <c r="M581" i="1"/>
  <c r="O581" i="1" s="1"/>
  <c r="M833" i="1"/>
  <c r="O833" i="1" s="1"/>
  <c r="M1136" i="1"/>
  <c r="O1136" i="1" s="1"/>
  <c r="M1410" i="1"/>
  <c r="O1410" i="1" s="1"/>
  <c r="M2039" i="1"/>
  <c r="O2039" i="1" s="1"/>
  <c r="M2835" i="1"/>
  <c r="O2835" i="1" s="1"/>
  <c r="M2567" i="1"/>
  <c r="O2567" i="1" s="1"/>
  <c r="M3816" i="1"/>
  <c r="O3816" i="1" s="1"/>
  <c r="M921" i="1"/>
  <c r="O921" i="1" s="1"/>
  <c r="M1162" i="1"/>
  <c r="O1162" i="1" s="1"/>
  <c r="M696" i="1"/>
  <c r="O696" i="1" s="1"/>
  <c r="M3726" i="1"/>
  <c r="O3726" i="1" s="1"/>
  <c r="M2604" i="1"/>
  <c r="O2604" i="1" s="1"/>
  <c r="M2173" i="1"/>
  <c r="O2173" i="1" s="1"/>
  <c r="M1472" i="1"/>
  <c r="O1472" i="1" s="1"/>
  <c r="M1252" i="1"/>
  <c r="O1252" i="1" s="1"/>
  <c r="M1431" i="1"/>
  <c r="O1431" i="1" s="1"/>
  <c r="M1428" i="1"/>
  <c r="O1428" i="1" s="1"/>
  <c r="M843" i="1"/>
  <c r="O843" i="1" s="1"/>
  <c r="M535" i="1"/>
  <c r="O535" i="1" s="1"/>
  <c r="M1877" i="1"/>
  <c r="O1877" i="1" s="1"/>
  <c r="M625" i="1"/>
  <c r="O625" i="1" s="1"/>
  <c r="M630" i="1"/>
  <c r="O630" i="1" s="1"/>
  <c r="M492" i="1"/>
  <c r="O492" i="1" s="1"/>
  <c r="M642" i="1"/>
  <c r="O642" i="1" s="1"/>
  <c r="M505" i="1"/>
  <c r="O505" i="1" s="1"/>
  <c r="M915" i="1"/>
  <c r="O915" i="1" s="1"/>
  <c r="M705" i="1"/>
  <c r="O705" i="1" s="1"/>
  <c r="M1011" i="1"/>
  <c r="O1011" i="1" s="1"/>
  <c r="M459" i="1"/>
  <c r="O459" i="1" s="1"/>
  <c r="M666" i="1"/>
  <c r="O666" i="1" s="1"/>
  <c r="M813" i="1"/>
  <c r="O813" i="1" s="1"/>
  <c r="M1035" i="1"/>
  <c r="O1035" i="1" s="1"/>
  <c r="M732" i="1"/>
  <c r="O732" i="1" s="1"/>
  <c r="M721" i="1"/>
  <c r="O721" i="1" s="1"/>
  <c r="M527" i="1"/>
  <c r="O527" i="1" s="1"/>
  <c r="M388" i="1"/>
  <c r="O388" i="1" s="1"/>
  <c r="M692" i="1"/>
  <c r="O692" i="1" s="1"/>
  <c r="M412" i="1"/>
  <c r="O412" i="1" s="1"/>
  <c r="M1177" i="1"/>
  <c r="O1177" i="1" s="1"/>
  <c r="M706" i="1"/>
  <c r="O706" i="1" s="1"/>
  <c r="M585" i="1"/>
  <c r="O585" i="1" s="1"/>
  <c r="M1275" i="1"/>
  <c r="O1275" i="1" s="1"/>
  <c r="M1218" i="1"/>
  <c r="O1218" i="1" s="1"/>
  <c r="M1389" i="1"/>
  <c r="O1389" i="1" s="1"/>
  <c r="M1824" i="1"/>
  <c r="O1824" i="1" s="1"/>
  <c r="M1965" i="1"/>
  <c r="O1965" i="1" s="1"/>
  <c r="M1954" i="1"/>
  <c r="O1954" i="1" s="1"/>
  <c r="M2474" i="1"/>
  <c r="O2474" i="1" s="1"/>
  <c r="M2451" i="1"/>
  <c r="O2451" i="1" s="1"/>
  <c r="M2856" i="1"/>
  <c r="O2856" i="1" s="1"/>
  <c r="M3596" i="1"/>
  <c r="O3596" i="1" s="1"/>
  <c r="M3608" i="1"/>
  <c r="O3608" i="1" s="1"/>
  <c r="M4130" i="1"/>
  <c r="O4130" i="1" s="1"/>
  <c r="M541" i="1"/>
  <c r="O541" i="1" s="1"/>
  <c r="M1214" i="1"/>
  <c r="O1214" i="1" s="1"/>
  <c r="M1080" i="1"/>
  <c r="O1080" i="1" s="1"/>
  <c r="M1323" i="1"/>
  <c r="O1323" i="1" s="1"/>
  <c r="M587" i="1"/>
  <c r="O587" i="1" s="1"/>
  <c r="M3756" i="1"/>
  <c r="O3756" i="1" s="1"/>
  <c r="M3097" i="1"/>
  <c r="O3097" i="1" s="1"/>
  <c r="M3089" i="1"/>
  <c r="O3089" i="1" s="1"/>
  <c r="M1499" i="1"/>
  <c r="O1499" i="1" s="1"/>
  <c r="M1403" i="1"/>
  <c r="O1403" i="1" s="1"/>
  <c r="M1695" i="1"/>
  <c r="O1695" i="1" s="1"/>
  <c r="M1483" i="1"/>
  <c r="O1483" i="1" s="1"/>
  <c r="M357" i="1"/>
  <c r="O357" i="1" s="1"/>
  <c r="M542" i="1"/>
  <c r="O542" i="1" s="1"/>
  <c r="M475" i="1"/>
  <c r="O475" i="1" s="1"/>
  <c r="M714" i="1"/>
  <c r="O714" i="1" s="1"/>
  <c r="M1322" i="1"/>
  <c r="O1322" i="1" s="1"/>
  <c r="M636" i="1"/>
  <c r="O636" i="1" s="1"/>
  <c r="M644" i="1"/>
  <c r="O644" i="1" s="1"/>
  <c r="M1155" i="1"/>
  <c r="O1155" i="1" s="1"/>
  <c r="M516" i="1"/>
  <c r="O516" i="1" s="1"/>
  <c r="M603" i="1"/>
  <c r="O603" i="1" s="1"/>
  <c r="M485" i="1"/>
  <c r="O485" i="1" s="1"/>
  <c r="M828" i="1"/>
  <c r="O828" i="1" s="1"/>
  <c r="M569" i="1"/>
  <c r="O569" i="1" s="1"/>
  <c r="M1287" i="1"/>
  <c r="O1287" i="1" s="1"/>
  <c r="M1316" i="1"/>
  <c r="O1316" i="1" s="1"/>
  <c r="M1989" i="1"/>
  <c r="O1989" i="1" s="1"/>
  <c r="M2742" i="1"/>
  <c r="O2742" i="1" s="1"/>
  <c r="M3754" i="1"/>
  <c r="O3754" i="1" s="1"/>
  <c r="M1310" i="1"/>
  <c r="O1310" i="1" s="1"/>
  <c r="M3697" i="1"/>
  <c r="O3697" i="1" s="1"/>
  <c r="M2918" i="1"/>
  <c r="O2918" i="1" s="1"/>
  <c r="M2234" i="1"/>
  <c r="O2234"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J770" authorId="0" shapeId="0" xr:uid="{00000000-0006-0000-0200-000002000000}">
      <text>
        <r>
          <rPr>
            <sz val="9"/>
            <color indexed="81"/>
            <rFont val="Tahoma"/>
            <family val="2"/>
          </rPr>
          <t xml:space="preserve">Stern am Ende, um es eindeutig zu machen; es gibt ein anderes Tag ohne Leerzeichen zwischen Color und Temperature
</t>
        </r>
      </text>
    </comment>
  </commentList>
</comments>
</file>

<file path=xl/sharedStrings.xml><?xml version="1.0" encoding="utf-8"?>
<sst xmlns="http://schemas.openxmlformats.org/spreadsheetml/2006/main" count="25489" uniqueCount="11402">
  <si>
    <t>Define.FileCreated_ExifFormat</t>
  </si>
  <si>
    <t>Define.FileModified_ExifFormat</t>
  </si>
  <si>
    <t>Define.PhotoDateOriginal_YYYYMMDD</t>
  </si>
  <si>
    <t>Define.PhotoTimeOriginal_hhmmss</t>
  </si>
  <si>
    <t>Exif.Canon.0x0000</t>
  </si>
  <si>
    <t>Exif.Canon.0x00b5</t>
  </si>
  <si>
    <t>Exif.Canon.0x00c0</t>
  </si>
  <si>
    <t>Exif.Canon.0x00c1</t>
  </si>
  <si>
    <t>Exif.Canon.AFInfo</t>
  </si>
  <si>
    <t>Exif.Canon.CameraInfo</t>
  </si>
  <si>
    <t>Exif.Canon.CameraSettings</t>
  </si>
  <si>
    <t>Exif.Canon.ColorData</t>
  </si>
  <si>
    <t>Exif.Canon.ColorSpace</t>
  </si>
  <si>
    <t>Exif.Canon.CustomFunctions</t>
  </si>
  <si>
    <t>Exif.Canon.DustRemovalData</t>
  </si>
  <si>
    <t>Exif.Canon.FileNumber</t>
  </si>
  <si>
    <t>Exif.Canon.FirmwareVersion</t>
  </si>
  <si>
    <t>Exif.Canon.FocalLength</t>
  </si>
  <si>
    <t>Exif.Canon.ImageType</t>
  </si>
  <si>
    <t>Exif.Canon.InternalSerialNumber</t>
  </si>
  <si>
    <t>Exif.Canon.LensModel</t>
  </si>
  <si>
    <t>Exif.Canon.MeasuredColor</t>
  </si>
  <si>
    <t>Exif.Canon.ModelID</t>
  </si>
  <si>
    <t>Exif.Canon.OriginalDecisionDataOffset</t>
  </si>
  <si>
    <t>Exif.Canon.OwnerName</t>
  </si>
  <si>
    <t>Exif.Canon.Panorama</t>
  </si>
  <si>
    <t>Exif.Canon.PictureInfo</t>
  </si>
  <si>
    <t>Exif.Canon.ProcessingInfo</t>
  </si>
  <si>
    <t>Exif.Canon.SensorInfo</t>
  </si>
  <si>
    <t>Exif.Canon.SerialNumber</t>
  </si>
  <si>
    <t>Exif.Canon.SerialNumberFormat</t>
  </si>
  <si>
    <t>Exif.Canon.ShotInfo</t>
  </si>
  <si>
    <t>Exif.Canon.SuperMacro</t>
  </si>
  <si>
    <t>Exif.Canon.ThumbnailImageValidArea</t>
  </si>
  <si>
    <t>Exif.Canon.VRDOffset</t>
  </si>
  <si>
    <t>Exif.Canon.WhiteBalanceTable</t>
  </si>
  <si>
    <t>Exif.CanonCf.AEBSequence</t>
  </si>
  <si>
    <t>Exif.CanonCf.AFAssist</t>
  </si>
  <si>
    <t>Exif.CanonCf.ExposureLevelIncrements</t>
  </si>
  <si>
    <t>Exif.CanonCf.FillFlashAutoReduction</t>
  </si>
  <si>
    <t>Exif.CanonCf.FlashSyncSpeedAv</t>
  </si>
  <si>
    <t>Exif.CanonCf.LensAFStopButton</t>
  </si>
  <si>
    <t>Exif.CanonCf.MenuButtonReturn</t>
  </si>
  <si>
    <t>Exif.CanonCf.MirrorLockup</t>
  </si>
  <si>
    <t>Exif.CanonCf.NoiseReduction</t>
  </si>
  <si>
    <t>Exif.CanonCf.SensorCleaning</t>
  </si>
  <si>
    <t>Exif.CanonCf.SetButtonFunction</t>
  </si>
  <si>
    <t>Exif.CanonCf.ShutterAeLock</t>
  </si>
  <si>
    <t>Exif.CanonCf.ShutterCurtainSync</t>
  </si>
  <si>
    <t>Exif.CanonCf.ShutterReleaseNoCFCard</t>
  </si>
  <si>
    <t>Exif.CanonCf.SuperimposedDisplay</t>
  </si>
  <si>
    <t>Exif.CanonCs.0x0006</t>
  </si>
  <si>
    <t>Exif.CanonCs.0x0008</t>
  </si>
  <si>
    <t>Exif.CanonCs.0x0015</t>
  </si>
  <si>
    <t>Exif.CanonCs.0x001e</t>
  </si>
  <si>
    <t>Exif.CanonCs.0x001f</t>
  </si>
  <si>
    <t>Exif.CanonCs.0x0026</t>
  </si>
  <si>
    <t>Exif.CanonCs.AESetting</t>
  </si>
  <si>
    <t>Exif.CanonCs.AFPoint</t>
  </si>
  <si>
    <t>Exif.CanonCs.ColorTone</t>
  </si>
  <si>
    <t>Exif.CanonCs.Contrast</t>
  </si>
  <si>
    <t>Exif.CanonCs.DigitalZoom</t>
  </si>
  <si>
    <t>Exif.CanonCs.DisplayAperture</t>
  </si>
  <si>
    <t>Exif.CanonCs.DriveMode</t>
  </si>
  <si>
    <t>Exif.CanonCs.EasyMode</t>
  </si>
  <si>
    <t>Exif.CanonCs.ExposureProgram</t>
  </si>
  <si>
    <t>Exif.CanonCs.FlashActivity</t>
  </si>
  <si>
    <t>Exif.CanonCs.FlashDetails</t>
  </si>
  <si>
    <t>Exif.CanonCs.FlashMode</t>
  </si>
  <si>
    <t>Exif.CanonCs.FocalUnits</t>
  </si>
  <si>
    <t>Exif.CanonCs.FocusContinuous</t>
  </si>
  <si>
    <t>Exif.CanonCs.FocusMode</t>
  </si>
  <si>
    <t>Exif.CanonCs.FocusType</t>
  </si>
  <si>
    <t>Exif.CanonCs.ImageSize</t>
  </si>
  <si>
    <t>Exif.CanonCs.ImageStabilization</t>
  </si>
  <si>
    <t>Exif.CanonCs.ISOSpeed</t>
  </si>
  <si>
    <t>Exif.CanonCs.Lens</t>
  </si>
  <si>
    <t>Exif.CanonCs.LensType</t>
  </si>
  <si>
    <t>Exif.CanonCs.Macro</t>
  </si>
  <si>
    <t>Exif.CanonCs.ManualFlashOutput</t>
  </si>
  <si>
    <t>Exif.CanonCs.MaxAperture</t>
  </si>
  <si>
    <t>Exif.CanonCs.MeteringMode</t>
  </si>
  <si>
    <t>Exif.CanonCs.MinAperture</t>
  </si>
  <si>
    <t>Exif.CanonCs.PhotoEffect</t>
  </si>
  <si>
    <t>Exif.CanonCs.Quality</t>
  </si>
  <si>
    <t>Exif.CanonCs.Saturation</t>
  </si>
  <si>
    <t>Exif.CanonCs.Selftimer</t>
  </si>
  <si>
    <t>Exif.CanonCs.Sharpness</t>
  </si>
  <si>
    <t>Exif.CanonCs.ShortFocal</t>
  </si>
  <si>
    <t>Exif.CanonCs.SpotMeteringMode</t>
  </si>
  <si>
    <t>Exif.CanonCs.SRAWQuality</t>
  </si>
  <si>
    <t>Exif.CanonCs.ZoomSourceWidth</t>
  </si>
  <si>
    <t>Exif.CanonCs.ZoomTargetWidth</t>
  </si>
  <si>
    <t>Exif.CanonFi.BracketMode</t>
  </si>
  <si>
    <t>Exif.CanonFi.BracketShotNumber</t>
  </si>
  <si>
    <t>Exif.CanonFi.BracketValue</t>
  </si>
  <si>
    <t>Exif.CanonFi.FileNumber</t>
  </si>
  <si>
    <t>Exif.CanonFi.FilterEffect</t>
  </si>
  <si>
    <t>Exif.CanonFi.FlashExposureLock</t>
  </si>
  <si>
    <t>Exif.CanonFi.LiveViewShooting</t>
  </si>
  <si>
    <t>Exif.CanonFi.MacroMagnification</t>
  </si>
  <si>
    <t>Exif.CanonFi.NoiseReduction</t>
  </si>
  <si>
    <t>Exif.CanonFi.RawJpgQuality</t>
  </si>
  <si>
    <t>Exif.CanonFi.RawJpgSize</t>
  </si>
  <si>
    <t>Exif.CanonFi.ToningEffect</t>
  </si>
  <si>
    <t>Exif.CanonFi.WBBracketMode</t>
  </si>
  <si>
    <t>Exif.CanonFi.WBBracketValueAB</t>
  </si>
  <si>
    <t>Exif.CanonFi.WBBracketValueGM</t>
  </si>
  <si>
    <t>Exif.CanonPa.PanoramaDirection</t>
  </si>
  <si>
    <t>Exif.CanonPa.PanoramaFrame</t>
  </si>
  <si>
    <t>Exif.CanonPi.AFPointsUsed</t>
  </si>
  <si>
    <t>Exif.CanonPi.AFPointsUsed20D</t>
  </si>
  <si>
    <t>Exif.CanonPi.ImageHeight</t>
  </si>
  <si>
    <t>Exif.CanonPi.ImageHeightAsShot</t>
  </si>
  <si>
    <t>Exif.CanonPi.ImageWidth</t>
  </si>
  <si>
    <t>Exif.CanonPi.ImageWidthAsShot</t>
  </si>
  <si>
    <t>Exif.CanonPr.ColorTemperature</t>
  </si>
  <si>
    <t>Exif.CanonPr.DigitalGain</t>
  </si>
  <si>
    <t>Exif.CanonPr.PictureStyle</t>
  </si>
  <si>
    <t>Exif.CanonPr.SensorBlueLevel</t>
  </si>
  <si>
    <t>Exif.CanonPr.SensorRedLevel</t>
  </si>
  <si>
    <t>Exif.CanonPr.Sharpness</t>
  </si>
  <si>
    <t>Exif.CanonPr.SharpnessFrequency</t>
  </si>
  <si>
    <t>Exif.CanonPr.ToneCurve</t>
  </si>
  <si>
    <t>Exif.CanonPr.WBShiftAB</t>
  </si>
  <si>
    <t>Exif.CanonPr.WBShiftGM</t>
  </si>
  <si>
    <t>Exif.CanonPr.WhiteBalance</t>
  </si>
  <si>
    <t>Exif.CanonPr.WhiteBalanceBlue</t>
  </si>
  <si>
    <t>Exif.CanonPr.WhiteBalanceRed</t>
  </si>
  <si>
    <t>Exif.CanonSi.0x000b</t>
  </si>
  <si>
    <t>Exif.CanonSi.0x0014</t>
  </si>
  <si>
    <t>Exif.CanonSi.0x0019</t>
  </si>
  <si>
    <t>Exif.CanonSi.AFPointUsed</t>
  </si>
  <si>
    <t>Exif.CanonSi.ApertureValue</t>
  </si>
  <si>
    <t>Exif.CanonSi.FlashBias</t>
  </si>
  <si>
    <t>Exif.CanonSi.ISOSpeed</t>
  </si>
  <si>
    <t>Exif.CanonSi.MeasuredEV</t>
  </si>
  <si>
    <t>Exif.CanonSi.MeasuredEV2</t>
  </si>
  <si>
    <t>Exif.CanonSi.Sequence</t>
  </si>
  <si>
    <t>Exif.CanonSi.ShutterSpeedValue</t>
  </si>
  <si>
    <t>Exif.CanonSi.SubjectDistance</t>
  </si>
  <si>
    <t>Exif.CanonSi.TargetAperture</t>
  </si>
  <si>
    <t>Exif.CanonSi.TargetShutterSpeed</t>
  </si>
  <si>
    <t>Exif.CanonSi.WhiteBalance</t>
  </si>
  <si>
    <t>Exif.Fujifilm.BlurWarning</t>
  </si>
  <si>
    <t>Exif.Fujifilm.Color</t>
  </si>
  <si>
    <t>Exif.Fujifilm.Continuous</t>
  </si>
  <si>
    <t>Exif.Fujifilm.DevelopmentDynamicRange</t>
  </si>
  <si>
    <t>Exif.Fujifilm.DynamicRange</t>
  </si>
  <si>
    <t>Exif.Fujifilm.DynamicRangeSetting</t>
  </si>
  <si>
    <t>Exif.Fujifilm.ExposureWarning</t>
  </si>
  <si>
    <t>Exif.Fujifilm.FileSource</t>
  </si>
  <si>
    <t>Exif.Fujifilm.FilmMode</t>
  </si>
  <si>
    <t>Exif.Fujifilm.FinePixColor</t>
  </si>
  <si>
    <t>Exif.Fujifilm.FlashMode</t>
  </si>
  <si>
    <t>Exif.Fujifilm.FlashStrength</t>
  </si>
  <si>
    <t>Exif.Fujifilm.FocusMode</t>
  </si>
  <si>
    <t>Exif.Fujifilm.FocusWarning</t>
  </si>
  <si>
    <t>Exif.Fujifilm.FrameNumber</t>
  </si>
  <si>
    <t>Exif.Fujifilm.Macro</t>
  </si>
  <si>
    <t>Exif.Fujifilm.MaxApertureAtMaxFocal</t>
  </si>
  <si>
    <t>Exif.Fujifilm.MaxApertureAtMinFocal</t>
  </si>
  <si>
    <t>Exif.Fujifilm.MaxFocalLength</t>
  </si>
  <si>
    <t>Exif.Fujifilm.MinFocalLength</t>
  </si>
  <si>
    <t>Exif.Fujifilm.OrderNumber</t>
  </si>
  <si>
    <t>Exif.Fujifilm.PictureMode</t>
  </si>
  <si>
    <t>Exif.Fujifilm.Quality</t>
  </si>
  <si>
    <t>Exif.Fujifilm.SequenceNumber</t>
  </si>
  <si>
    <t>Exif.Fujifilm.SerialNumber</t>
  </si>
  <si>
    <t>Exif.Fujifilm.Sharpness</t>
  </si>
  <si>
    <t>Exif.Fujifilm.SlowSync</t>
  </si>
  <si>
    <t>Exif.Fujifilm.Tone</t>
  </si>
  <si>
    <t>Exif.Fujifilm.Version</t>
  </si>
  <si>
    <t>Exif.Fujifilm.WhiteBalance</t>
  </si>
  <si>
    <t>Exif.GPSInfo.GPSAltitude</t>
  </si>
  <si>
    <t>Exif.GPSInfo.GPSAltitudeRef</t>
  </si>
  <si>
    <t>Exif.GPSInfo.GPSAreaInformation</t>
  </si>
  <si>
    <t>Exif.GPSInfo.GPSDateStamp</t>
  </si>
  <si>
    <t>Exif.GPSInfo.GPSDestBearing</t>
  </si>
  <si>
    <t>Exif.GPSInfo.GPSDestBearingRef</t>
  </si>
  <si>
    <t>Exif.GPSInfo.GPSDestDistance</t>
  </si>
  <si>
    <t>Exif.GPSInfo.GPSDestDistanceRef</t>
  </si>
  <si>
    <t>Exif.GPSInfo.GPSDestLatitude</t>
  </si>
  <si>
    <t>Exif.GPSInfo.GPSDestLatitudeRef</t>
  </si>
  <si>
    <t>Exif.GPSInfo.GPSDestLongitude</t>
  </si>
  <si>
    <t>Exif.GPSInfo.GPSDestLongitudeRef</t>
  </si>
  <si>
    <t>Exif.GPSInfo.GPSDifferential</t>
  </si>
  <si>
    <t>Exif.GPSInfo.GPSDOP</t>
  </si>
  <si>
    <t>Exif.GPSInfo.GPSImgDirection</t>
  </si>
  <si>
    <t>Exif.GPSInfo.GPSImgDirectionRef</t>
  </si>
  <si>
    <t>Exif.GPSInfo.GPSLatitude</t>
  </si>
  <si>
    <t>Exif.GPSInfo.GPSLatitudeRef</t>
  </si>
  <si>
    <t>Exif.GPSInfo.GPSLongitude</t>
  </si>
  <si>
    <t>Exif.GPSInfo.GPSLongitudeRef</t>
  </si>
  <si>
    <t>Exif.GPSInfo.GPSMapDatum</t>
  </si>
  <si>
    <t>Exif.GPSInfo.GPSMeasureMode</t>
  </si>
  <si>
    <t>Exif.GPSInfo.GPSProcessingMethod</t>
  </si>
  <si>
    <t>Exif.GPSInfo.GPSSatellites</t>
  </si>
  <si>
    <t>Exif.GPSInfo.GPSSpeed</t>
  </si>
  <si>
    <t>Exif.GPSInfo.GPSSpeedRef</t>
  </si>
  <si>
    <t>Exif.GPSInfo.GPSStatus</t>
  </si>
  <si>
    <t>Exif.GPSInfo.GPSTimeStamp</t>
  </si>
  <si>
    <t>Exif.GPSInfo.GPSTrack</t>
  </si>
  <si>
    <t>Exif.GPSInfo.GPSTrackRef</t>
  </si>
  <si>
    <t>Exif.GPSInfo.GPSVersionID</t>
  </si>
  <si>
    <t>Exif.Image.ActiveArea</t>
  </si>
  <si>
    <t>Exif.Image.AnalogBalance</t>
  </si>
  <si>
    <t>Exif.Image.AntiAliasStrength</t>
  </si>
  <si>
    <t>Exif.Image.ApertureValue</t>
  </si>
  <si>
    <t>Exif.Image.Artist</t>
  </si>
  <si>
    <t>Exif.Image.AsShotICCProfile</t>
  </si>
  <si>
    <t>Exif.Image.AsShotNeutral</t>
  </si>
  <si>
    <t>Exif.Image.AsShotPreProfileMatrix</t>
  </si>
  <si>
    <t>Exif.Image.AsShotProfileName</t>
  </si>
  <si>
    <t>Exif.Image.AsShotWhiteXY</t>
  </si>
  <si>
    <t>Exif.Image.BaselineExposure</t>
  </si>
  <si>
    <t>Exif.Image.BaselineNoise</t>
  </si>
  <si>
    <t>Exif.Image.BaselineSharpness</t>
  </si>
  <si>
    <t>Exif.Image.BatteryLevel</t>
  </si>
  <si>
    <t>Exif.Image.BayerGreenSplit</t>
  </si>
  <si>
    <t>Exif.Image.BestQualityScale</t>
  </si>
  <si>
    <t>Exif.Image.BitsPerSample</t>
  </si>
  <si>
    <t>Exif.Image.BlackLevel</t>
  </si>
  <si>
    <t>Exif.Image.BlackLevelDeltaH</t>
  </si>
  <si>
    <t>Exif.Image.BlackLevelDeltaV</t>
  </si>
  <si>
    <t>Exif.Image.BlackLevelRepeatDim</t>
  </si>
  <si>
    <t>Exif.Image.BrightnessValue</t>
  </si>
  <si>
    <t>Exif.Image.CalibrationIlluminant1</t>
  </si>
  <si>
    <t>Exif.Image.CalibrationIlluminant2</t>
  </si>
  <si>
    <t>Exif.Image.CameraCalibration1</t>
  </si>
  <si>
    <t>Exif.Image.CameraCalibration2</t>
  </si>
  <si>
    <t>Exif.Image.CameraCalibrationSignature</t>
  </si>
  <si>
    <t>Exif.Image.CameraSerialNumber</t>
  </si>
  <si>
    <t>Exif.Image.CellLength</t>
  </si>
  <si>
    <t>Exif.Image.CellWidth</t>
  </si>
  <si>
    <t>Exif.Image.CFALayout</t>
  </si>
  <si>
    <t>Exif.Image.CFAPattern</t>
  </si>
  <si>
    <t>Exif.Image.CFAPlaneColor</t>
  </si>
  <si>
    <t>Exif.Image.CFARepeatPatternDim</t>
  </si>
  <si>
    <t>Exif.Image.ChromaBlurRadius</t>
  </si>
  <si>
    <t>Exif.Image.ClipPath</t>
  </si>
  <si>
    <t>Exif.Image.ColorimetricReference</t>
  </si>
  <si>
    <t>Exif.Image.ColorMap</t>
  </si>
  <si>
    <t>Exif.Image.ColorMatrix1</t>
  </si>
  <si>
    <t>Exif.Image.ColorMatrix2</t>
  </si>
  <si>
    <t>Exif.Image.CompressedBitsPerPixel</t>
  </si>
  <si>
    <t>Exif.Image.Compression</t>
  </si>
  <si>
    <t>Exif.Image.Copyright</t>
  </si>
  <si>
    <t>Exif.Image.CurrentICCProfile</t>
  </si>
  <si>
    <t>Exif.Image.CurrentPreProfileMatrix</t>
  </si>
  <si>
    <t>Exif.Image.DateTime</t>
  </si>
  <si>
    <t>Exif.Image.DateTimeOriginal</t>
  </si>
  <si>
    <t>Exif.Image.DefaultCropOrigin</t>
  </si>
  <si>
    <t>Exif.Image.DefaultCropSize</t>
  </si>
  <si>
    <t>Exif.Image.DefaultScale</t>
  </si>
  <si>
    <t>Exif.Image.DNGBackwardVersion</t>
  </si>
  <si>
    <t>Exif.Image.DNGPrivateData</t>
  </si>
  <si>
    <t>Exif.Image.DNGVersion</t>
  </si>
  <si>
    <t>Exif.Image.DocumentName</t>
  </si>
  <si>
    <t>Exif.Image.DotRange</t>
  </si>
  <si>
    <t>Exif.Image.ExifTag</t>
  </si>
  <si>
    <t>Exif.Image.ExposureBiasValue</t>
  </si>
  <si>
    <t>Exif.Image.ExposureIndex</t>
  </si>
  <si>
    <t>Exif.Image.ExposureProgram</t>
  </si>
  <si>
    <t>Exif.Image.ExposureTime</t>
  </si>
  <si>
    <t>Exif.Image.ExtraSamples</t>
  </si>
  <si>
    <t>Exif.Image.FillOrder</t>
  </si>
  <si>
    <t>Exif.Image.Flash</t>
  </si>
  <si>
    <t>Exif.Image.FlashEnergy</t>
  </si>
  <si>
    <t>Exif.Image.FNumber</t>
  </si>
  <si>
    <t>Exif.Image.FocalLength</t>
  </si>
  <si>
    <t>Exif.Image.FocalPlaneResolutionUnit</t>
  </si>
  <si>
    <t>Exif.Image.FocalPlaneXResolution</t>
  </si>
  <si>
    <t>Exif.Image.FocalPlaneYResolution</t>
  </si>
  <si>
    <t>Exif.Image.ForwardMatrix1</t>
  </si>
  <si>
    <t>Exif.Image.ForwardMatrix2</t>
  </si>
  <si>
    <t>Exif.Image.GPSTag</t>
  </si>
  <si>
    <t>Exif.Image.GrayResponseCurve</t>
  </si>
  <si>
    <t>Exif.Image.GrayResponseUnit</t>
  </si>
  <si>
    <t>Exif.Image.HalftoneHints</t>
  </si>
  <si>
    <t>Exif.Image.HostComputer</t>
  </si>
  <si>
    <t>Exif.Image.ImageDescription</t>
  </si>
  <si>
    <t>Exif.Image.ImageHistory</t>
  </si>
  <si>
    <t>Exif.Image.ImageID</t>
  </si>
  <si>
    <t>Exif.Image.ImageLength</t>
  </si>
  <si>
    <t>Exif.Image.ImageNumber</t>
  </si>
  <si>
    <t>Exif.Image.ImageResources</t>
  </si>
  <si>
    <t>Exif.Image.ImageWidth</t>
  </si>
  <si>
    <t>Exif.Image.Indexed</t>
  </si>
  <si>
    <t>Exif.Image.InkNames</t>
  </si>
  <si>
    <t>Exif.Image.InkSet</t>
  </si>
  <si>
    <t>Exif.Image.InterColorProfile</t>
  </si>
  <si>
    <t>Exif.Image.Interlace</t>
  </si>
  <si>
    <t>Exif.Image.IPTCNAA</t>
  </si>
  <si>
    <t>Exif.Image.ISOSpeedRatings</t>
  </si>
  <si>
    <t>Exif.Image.JPEGACTables</t>
  </si>
  <si>
    <t>Exif.Image.JPEGDCTables</t>
  </si>
  <si>
    <t>Exif.Image.JPEGInterchangeFormat</t>
  </si>
  <si>
    <t>Exif.Image.JPEGInterchangeFormatLength</t>
  </si>
  <si>
    <t>Exif.Image.JPEGLosslessPredictors</t>
  </si>
  <si>
    <t>Exif.Image.JPEGPointTransforms</t>
  </si>
  <si>
    <t>Exif.Image.JPEGProc</t>
  </si>
  <si>
    <t>Exif.Image.JPEGQTables</t>
  </si>
  <si>
    <t>Exif.Image.JPEGRestartInterval</t>
  </si>
  <si>
    <t>Exif.Image.JPEGTables</t>
  </si>
  <si>
    <t>Exif.Image.LensInfo</t>
  </si>
  <si>
    <t>Exif.Image.LightSource</t>
  </si>
  <si>
    <t>Exif.Image.LinearizationTable</t>
  </si>
  <si>
    <t>Exif.Image.LinearResponseLimit</t>
  </si>
  <si>
    <t>Exif.Image.LocalizedCameraModel</t>
  </si>
  <si>
    <t>Exif.Image.Make</t>
  </si>
  <si>
    <t>Exif.Image.MakerNoteSafety</t>
  </si>
  <si>
    <t>Exif.Image.MaskedAreas</t>
  </si>
  <si>
    <t>Exif.Image.MaxApertureValue</t>
  </si>
  <si>
    <t>Exif.Image.MeteringMode</t>
  </si>
  <si>
    <t>Exif.Image.Model</t>
  </si>
  <si>
    <t>Exif.Image.NewSubfileType</t>
  </si>
  <si>
    <t>Exif.Image.Noise</t>
  </si>
  <si>
    <t>Exif.Image.NoiseProfile</t>
  </si>
  <si>
    <t>Exif.Image.NoiseReductionApplied</t>
  </si>
  <si>
    <t>Exif.Image.NumberOfInks</t>
  </si>
  <si>
    <t>Exif.Image.OECF</t>
  </si>
  <si>
    <t>Exif.Image.OpcodeList1</t>
  </si>
  <si>
    <t>Exif.Image.OpcodeList2</t>
  </si>
  <si>
    <t>Exif.Image.OpcodeList3</t>
  </si>
  <si>
    <t>Exif.Image.OPIProxy</t>
  </si>
  <si>
    <t>Exif.Image.Orientation</t>
  </si>
  <si>
    <t>Exif.Image.OriginalRawFileData</t>
  </si>
  <si>
    <t>Exif.Image.OriginalRawFileDigest</t>
  </si>
  <si>
    <t>Exif.Image.OriginalRawFileName</t>
  </si>
  <si>
    <t>Exif.Image.PhotometricInterpretation</t>
  </si>
  <si>
    <t>Exif.Image.PlanarConfiguration</t>
  </si>
  <si>
    <t>Exif.Image.Predictor</t>
  </si>
  <si>
    <t>Exif.Image.PreviewApplicationName</t>
  </si>
  <si>
    <t>Exif.Image.PreviewApplicationVersion</t>
  </si>
  <si>
    <t>Exif.Image.PreviewColorSpace</t>
  </si>
  <si>
    <t>Exif.Image.PreviewDateTime</t>
  </si>
  <si>
    <t>Exif.Image.PreviewSettingsDigest</t>
  </si>
  <si>
    <t>Exif.Image.PreviewSettingsName</t>
  </si>
  <si>
    <t>Exif.Image.PrimaryChromaticities</t>
  </si>
  <si>
    <t>Exif.Image.PrintImageMatching</t>
  </si>
  <si>
    <t>Exif.Image.ProcessingSoftware</t>
  </si>
  <si>
    <t>Exif.Image.ProfileCalibrationSignature</t>
  </si>
  <si>
    <t>Exif.Image.ProfileCopyright</t>
  </si>
  <si>
    <t>Exif.Image.ProfileEmbedPolicy</t>
  </si>
  <si>
    <t>Exif.Image.ProfileHueSatMapData1</t>
  </si>
  <si>
    <t>Exif.Image.ProfileHueSatMapData2</t>
  </si>
  <si>
    <t>Exif.Image.ProfileHueSatMapDims</t>
  </si>
  <si>
    <t>Exif.Image.ProfileLookTableData</t>
  </si>
  <si>
    <t>Exif.Image.ProfileLookTableDims</t>
  </si>
  <si>
    <t>Exif.Image.ProfileName</t>
  </si>
  <si>
    <t>Exif.Image.ProfileToneCurve</t>
  </si>
  <si>
    <t>Exif.Image.Rating</t>
  </si>
  <si>
    <t>Exif.Image.RatingPercent</t>
  </si>
  <si>
    <t>Exif.Image.RawDataUniqueID</t>
  </si>
  <si>
    <t>Exif.Image.RawImageDigest</t>
  </si>
  <si>
    <t>Exif.Image.ReductionMatrix1</t>
  </si>
  <si>
    <t>Exif.Image.ReductionMatrix2</t>
  </si>
  <si>
    <t>Exif.Image.ReferenceBlackWhite</t>
  </si>
  <si>
    <t>Exif.Image.ResolutionUnit</t>
  </si>
  <si>
    <t>Exif.Image.RowInterleaveFactor</t>
  </si>
  <si>
    <t>Exif.Image.RowsPerStrip</t>
  </si>
  <si>
    <t>Exif.Image.SampleFormat</t>
  </si>
  <si>
    <t>Exif.Image.SamplesPerPixel</t>
  </si>
  <si>
    <t>Exif.Image.SecurityClassification</t>
  </si>
  <si>
    <t>Exif.Image.SelfTimerMode</t>
  </si>
  <si>
    <t>Exif.Image.SensingMethod</t>
  </si>
  <si>
    <t>Exif.Image.ShadowScale</t>
  </si>
  <si>
    <t>Exif.Image.ShutterSpeedValue</t>
  </si>
  <si>
    <t>Exif.Image.SMaxSampleValue</t>
  </si>
  <si>
    <t>Exif.Image.SMinSampleValue</t>
  </si>
  <si>
    <t>Exif.Image.Software</t>
  </si>
  <si>
    <t>Exif.Image.SpatialFrequencyResponse</t>
  </si>
  <si>
    <t>Exif.Image.SpectralSensitivity</t>
  </si>
  <si>
    <t>Exif.Image.StripByteCounts</t>
  </si>
  <si>
    <t>Exif.Image.StripOffsets</t>
  </si>
  <si>
    <t>Exif.Image.SubfileType</t>
  </si>
  <si>
    <t>Exif.Image.SubIFDs</t>
  </si>
  <si>
    <t>Exif.Image.SubjectDistance</t>
  </si>
  <si>
    <t>Exif.Image.SubjectLocation</t>
  </si>
  <si>
    <t>Exif.Image.SubTileBlockSize</t>
  </si>
  <si>
    <t>Exif.Image.T4Options</t>
  </si>
  <si>
    <t>Exif.Image.T6Options</t>
  </si>
  <si>
    <t>Exif.Image.TargetPrinter</t>
  </si>
  <si>
    <t>Exif.Image.TIFFEPStandardID</t>
  </si>
  <si>
    <t>Exif.Image.TileByteCounts</t>
  </si>
  <si>
    <t>Exif.Image.TileLength</t>
  </si>
  <si>
    <t>Exif.Image.TileOffsets</t>
  </si>
  <si>
    <t>Exif.Image.TileWidth</t>
  </si>
  <si>
    <t>Exif.Image.TimeZoneOffset</t>
  </si>
  <si>
    <t>Exif.Image.TransferFunction</t>
  </si>
  <si>
    <t>Exif.Image.TransferRange</t>
  </si>
  <si>
    <t>Exif.Image.UniqueCameraModel</t>
  </si>
  <si>
    <t>Exif.Image.WhiteLevel</t>
  </si>
  <si>
    <t>Exif.Image.WhitePoint</t>
  </si>
  <si>
    <t>Exif.Image.XClipPathUnits</t>
  </si>
  <si>
    <t>Exif.Image.XMLPacket</t>
  </si>
  <si>
    <t>Exif.Image.XPAuthor</t>
  </si>
  <si>
    <t>Exif.Image.XPComment</t>
  </si>
  <si>
    <t>Exif.Image.XPKeywords</t>
  </si>
  <si>
    <t>Exif.Image.XPSubject</t>
  </si>
  <si>
    <t>Exif.Image.XPTitle</t>
  </si>
  <si>
    <t>Exif.Image.XResolution</t>
  </si>
  <si>
    <t>Exif.Image.YCbCrCoefficients</t>
  </si>
  <si>
    <t>Exif.Image.YCbCrPositioning</t>
  </si>
  <si>
    <t>Exif.Image.YCbCrSubSampling</t>
  </si>
  <si>
    <t>Exif.Image.YClipPathUnits</t>
  </si>
  <si>
    <t>Exif.Image.YResolution</t>
  </si>
  <si>
    <t>Exif.Iop.InteroperabilityIndex</t>
  </si>
  <si>
    <t>Exif.Iop.InteroperabilityVersion</t>
  </si>
  <si>
    <t>Exif.Iop.RelatedImageFileFormat</t>
  </si>
  <si>
    <t>Exif.Iop.RelatedImageLength</t>
  </si>
  <si>
    <t>Exif.Iop.RelatedImageWidth</t>
  </si>
  <si>
    <t>Exif.MakerNote.ByteOrder</t>
  </si>
  <si>
    <t>Exif.MakerNote.Offset</t>
  </si>
  <si>
    <t>Exif.Minolta.0x0103</t>
  </si>
  <si>
    <t>Exif.Minolta.CameraSettings5D</t>
  </si>
  <si>
    <t>Exif.Minolta.CameraSettings7D</t>
  </si>
  <si>
    <t>Exif.Minolta.CameraSettingsStdNew</t>
  </si>
  <si>
    <t>Exif.Minolta.CameraSettingsStdOld</t>
  </si>
  <si>
    <t>Exif.Minolta.CameraSettingsZ1</t>
  </si>
  <si>
    <t>Exif.Minolta.ColorCompensationFilter</t>
  </si>
  <si>
    <t>Exif.Minolta.ColorMode</t>
  </si>
  <si>
    <t>Exif.Minolta.ColorTemperature</t>
  </si>
  <si>
    <t>Exif.Minolta.CompressedImageSize</t>
  </si>
  <si>
    <t>Exif.Minolta.FlashExposureComp</t>
  </si>
  <si>
    <t>Exif.Minolta.ImageStabilization</t>
  </si>
  <si>
    <t>Exif.Minolta.ImageStabilizationA100</t>
  </si>
  <si>
    <t>Exif.Minolta.ImageStabilizationData</t>
  </si>
  <si>
    <t>Exif.Minolta.LensID</t>
  </si>
  <si>
    <t>Exif.Minolta.PrintIM</t>
  </si>
  <si>
    <t>Exif.Minolta.Quality</t>
  </si>
  <si>
    <t>Exif.Minolta.RawAndJpgRecording</t>
  </si>
  <si>
    <t>Exif.Minolta.SceneMode</t>
  </si>
  <si>
    <t>Exif.Minolta.Teleconverter</t>
  </si>
  <si>
    <t>Exif.Minolta.Thumbnail</t>
  </si>
  <si>
    <t>Exif.Minolta.ThumbnailLength</t>
  </si>
  <si>
    <t>Exif.Minolta.ThumbnailOffset</t>
  </si>
  <si>
    <t>Exif.Minolta.Version</t>
  </si>
  <si>
    <t>Exif.Minolta.WBInfoA100</t>
  </si>
  <si>
    <t>Exif.Minolta.WhiteBalance</t>
  </si>
  <si>
    <t>Exif.Minolta.WhiteBalanceFineTune</t>
  </si>
  <si>
    <t>Exif.Minolta.ZoneMatching</t>
  </si>
  <si>
    <t>Exif.MinoltaCs5D.AFMode</t>
  </si>
  <si>
    <t>Exif.MinoltaCs5D.Color Temperature</t>
  </si>
  <si>
    <t>Exif.MinoltaCs5D.ColorSpace</t>
  </si>
  <si>
    <t>Exif.MinoltaCs5D.ColorTemperature</t>
  </si>
  <si>
    <t>Exif.MinoltaCs5D.Contrast</t>
  </si>
  <si>
    <t>Exif.MinoltaCs5D.ExposureCompensation</t>
  </si>
  <si>
    <t>Exif.MinoltaCs5D.ExposureManualBias</t>
  </si>
  <si>
    <t>Exif.MinoltaCs5D.ExposureMode</t>
  </si>
  <si>
    <t>Exif.MinoltaCs5D.ExposureRevision</t>
  </si>
  <si>
    <t>Exif.MinoltaCs5D.ExposureTime</t>
  </si>
  <si>
    <t>Exif.MinoltaCs5D.FlashFired</t>
  </si>
  <si>
    <t>Exif.MinoltaCs5D.FNumber</t>
  </si>
  <si>
    <t>Exif.MinoltaCs5D.FocusArea</t>
  </si>
  <si>
    <t>Exif.MinoltaCs5D.FocusMode</t>
  </si>
  <si>
    <t>Exif.MinoltaCs5D.FocusPosition</t>
  </si>
  <si>
    <t>Exif.MinoltaCs5D.FreeMemoryCardImages</t>
  </si>
  <si>
    <t>Exif.MinoltaCs5D.ImageNumber</t>
  </si>
  <si>
    <t>Exif.MinoltaCs5D.ImageSize</t>
  </si>
  <si>
    <t>Exif.MinoltaCs5D.ImageStabilization</t>
  </si>
  <si>
    <t>Exif.MinoltaCs5D.ISOSpeed</t>
  </si>
  <si>
    <t>Exif.MinoltaCs5D.MeteringMode</t>
  </si>
  <si>
    <t>Exif.MinoltaCs5D.NoiseReduction</t>
  </si>
  <si>
    <t>Exif.MinoltaCs5D.PictureFinish</t>
  </si>
  <si>
    <t>Exif.MinoltaCs5D.Quality</t>
  </si>
  <si>
    <t>Exif.MinoltaCs5D.Rotation</t>
  </si>
  <si>
    <t>Exif.MinoltaCs5D.Rotation2</t>
  </si>
  <si>
    <t>Exif.MinoltaCs5D.Saturation</t>
  </si>
  <si>
    <t>Exif.MinoltaCs5D.Sharpness</t>
  </si>
  <si>
    <t>Exif.MinoltaCs5D.WhiteBalance</t>
  </si>
  <si>
    <t>Exif.MinoltaCs7D.AFPoints</t>
  </si>
  <si>
    <t>Exif.MinoltaCs7D.ColorSpace</t>
  </si>
  <si>
    <t>Exif.MinoltaCs7D.ColorTemperature</t>
  </si>
  <si>
    <t>Exif.MinoltaCs7D.Contrast</t>
  </si>
  <si>
    <t>Exif.MinoltaCs7D.ExposureCompensation</t>
  </si>
  <si>
    <t>Exif.MinoltaCs7D.ExposureMode</t>
  </si>
  <si>
    <t>Exif.MinoltaCs7D.ExposureTime</t>
  </si>
  <si>
    <t>Exif.MinoltaCs7D.FlashFired</t>
  </si>
  <si>
    <t>Exif.MinoltaCs7D.FlashMode</t>
  </si>
  <si>
    <t>Exif.MinoltaCs7D.FNumber</t>
  </si>
  <si>
    <t>Exif.MinoltaCs7D.FocusMode</t>
  </si>
  <si>
    <t>Exif.MinoltaCs7D.FreeMemoryCardImages</t>
  </si>
  <si>
    <t>Exif.MinoltaCs7D.Hue</t>
  </si>
  <si>
    <t>Exif.MinoltaCs7D.ImageNumber</t>
  </si>
  <si>
    <t>Exif.MinoltaCs7D.ImageSize</t>
  </si>
  <si>
    <t>Exif.MinoltaCs7D.ImageStabilization</t>
  </si>
  <si>
    <t>Exif.MinoltaCs7D.ISOSpeed</t>
  </si>
  <si>
    <t>Exif.MinoltaCs7D.NoiseReduction</t>
  </si>
  <si>
    <t>Exif.MinoltaCs7D.Quality</t>
  </si>
  <si>
    <t>Exif.MinoltaCs7D.Rotation</t>
  </si>
  <si>
    <t>Exif.MinoltaCs7D.Saturation</t>
  </si>
  <si>
    <t>Exif.MinoltaCs7D.Sharpness</t>
  </si>
  <si>
    <t>Exif.MinoltaCs7D.WhiteBalance</t>
  </si>
  <si>
    <t>Exif.MinoltaCs7D.ZoneMatchingOn</t>
  </si>
  <si>
    <t>Exif.MinoltaCsNew.BracketStep</t>
  </si>
  <si>
    <t>Exif.MinoltaCsNew.Brightness</t>
  </si>
  <si>
    <t>Exif.MinoltaCsNew.BWFilter</t>
  </si>
  <si>
    <t>Exif.MinoltaCsNew.ColorBalanceBlue</t>
  </si>
  <si>
    <t>Exif.MinoltaCsNew.ColorBalanceGreen</t>
  </si>
  <si>
    <t>Exif.MinoltaCsNew.ColorBalanceRed</t>
  </si>
  <si>
    <t>Exif.MinoltaCsNew.ColorFilter</t>
  </si>
  <si>
    <t>Exif.MinoltaCsNew.ColorMode</t>
  </si>
  <si>
    <t>Exif.MinoltaCsNew.ColorProfile</t>
  </si>
  <si>
    <t>Exif.MinoltaCsNew.Contrast</t>
  </si>
  <si>
    <t>Exif.MinoltaCsNew.DataImprint</t>
  </si>
  <si>
    <t>Exif.MinoltaCsNew.DECPosition</t>
  </si>
  <si>
    <t>Exif.MinoltaCsNew.DigitalZoom</t>
  </si>
  <si>
    <t>Exif.MinoltaCsNew.DriveMode</t>
  </si>
  <si>
    <t>Exif.MinoltaCsNew.ExposureCompensation</t>
  </si>
  <si>
    <t>Exif.MinoltaCsNew.ExposureMode</t>
  </si>
  <si>
    <t>Exif.MinoltaCsNew.ExposureTime</t>
  </si>
  <si>
    <t>Exif.MinoltaCsNew.FileNumberMemory</t>
  </si>
  <si>
    <t>Exif.MinoltaCsNew.FlashExposureComp</t>
  </si>
  <si>
    <t>Exif.MinoltaCsNew.FlashFired</t>
  </si>
  <si>
    <t>Exif.MinoltaCsNew.FlashMetering</t>
  </si>
  <si>
    <t>Exif.MinoltaCsNew.FlashMode</t>
  </si>
  <si>
    <t>Exif.MinoltaCsNew.FNumber</t>
  </si>
  <si>
    <t>Exif.MinoltaCsNew.FocalLength</t>
  </si>
  <si>
    <t>Exif.MinoltaCsNew.FocusArea</t>
  </si>
  <si>
    <t>Exif.MinoltaCsNew.FocusDistance</t>
  </si>
  <si>
    <t>Exif.MinoltaCsNew.FocusMode</t>
  </si>
  <si>
    <t>Exif.MinoltaCsNew.FolderName</t>
  </si>
  <si>
    <t>Exif.MinoltaCsNew.ImageSize</t>
  </si>
  <si>
    <t>Exif.MinoltaCsNew.Internal Flash</t>
  </si>
  <si>
    <t>Exif.MinoltaCsNew.IntervalLength</t>
  </si>
  <si>
    <t>Exif.MinoltaCsNew.IntervalMode</t>
  </si>
  <si>
    <t>Exif.MinoltaCsNew.IntervalNumber</t>
  </si>
  <si>
    <t>Exif.MinoltaCsNew.ISO</t>
  </si>
  <si>
    <t>Exif.MinoltaCsNew.ISOSetting</t>
  </si>
  <si>
    <t>Exif.MinoltaCsNew.LastFileNumber</t>
  </si>
  <si>
    <t>Exif.MinoltaCsNew.MacroMode</t>
  </si>
  <si>
    <t>Exif.MinoltaCsNew.MaxAperture</t>
  </si>
  <si>
    <t>Exif.MinoltaCsNew.MeteringMode</t>
  </si>
  <si>
    <t>Exif.MinoltaCsNew.MinoltaDate</t>
  </si>
  <si>
    <t>Exif.MinoltaCsNew.MinoltaModel</t>
  </si>
  <si>
    <t>Exif.MinoltaCsNew.MinoltaTime</t>
  </si>
  <si>
    <t>Exif.MinoltaCsNew.Quality</t>
  </si>
  <si>
    <t>Exif.MinoltaCsNew.Saturation</t>
  </si>
  <si>
    <t>Exif.MinoltaCsNew.Sharpness</t>
  </si>
  <si>
    <t>Exif.MinoltaCsNew.SpotFocusPointX</t>
  </si>
  <si>
    <t>Exif.MinoltaCsNew.SpotFocusPointY</t>
  </si>
  <si>
    <t>Exif.MinoltaCsNew.SubjectProgram</t>
  </si>
  <si>
    <t>Exif.MinoltaCsNew.WhiteBalance</t>
  </si>
  <si>
    <t>Exif.MinoltaCsNew.WideFocusZone</t>
  </si>
  <si>
    <t>Exif.Nikon1.0x000a</t>
  </si>
  <si>
    <t>Exif.Nikon1.AFFocusPos</t>
  </si>
  <si>
    <t>Exif.Nikon1.AuxiliaryLens</t>
  </si>
  <si>
    <t>Exif.Nikon1.ColorMode</t>
  </si>
  <si>
    <t>Exif.Nikon1.DataDump</t>
  </si>
  <si>
    <t>Exif.Nikon1.DigitalZoom</t>
  </si>
  <si>
    <t>Exif.Nikon1.FlashSetting</t>
  </si>
  <si>
    <t>Exif.Nikon1.Focus</t>
  </si>
  <si>
    <t>Exif.Nikon1.FocusDistance</t>
  </si>
  <si>
    <t>Exif.Nikon1.ImageAdjustment</t>
  </si>
  <si>
    <t>Exif.Nikon1.ISOSelection</t>
  </si>
  <si>
    <t>Exif.Nikon1.ISOSpeed</t>
  </si>
  <si>
    <t>Exif.Nikon1.Quality</t>
  </si>
  <si>
    <t>Exif.Nikon1.Sharpening</t>
  </si>
  <si>
    <t>Exif.Nikon1.Version</t>
  </si>
  <si>
    <t>Exif.Nikon1.WhiteBalance</t>
  </si>
  <si>
    <t>Exif.Nikon2.0x0002</t>
  </si>
  <si>
    <t>Exif.Nikon2.0x0009</t>
  </si>
  <si>
    <t>Exif.Nikon2.0x0f00</t>
  </si>
  <si>
    <t>Exif.Nikon2.AuxiliaryLens</t>
  </si>
  <si>
    <t>Exif.Nikon2.ColorMode</t>
  </si>
  <si>
    <t>Exif.Nikon2.DigitalZoom</t>
  </si>
  <si>
    <t>Exif.Nikon2.Focus</t>
  </si>
  <si>
    <t>Exif.Nikon2.ImageAdjustment</t>
  </si>
  <si>
    <t>Exif.Nikon2.ISOSpeed</t>
  </si>
  <si>
    <t>Exif.Nikon2.Quality</t>
  </si>
  <si>
    <t>Exif.Nikon2.WhiteBalance</t>
  </si>
  <si>
    <t>Exif.Nikon3.0x000a</t>
  </si>
  <si>
    <t>Exif.Nikon3.0x009b</t>
  </si>
  <si>
    <t>Exif.Nikon3.0x009f</t>
  </si>
  <si>
    <t>Exif.Nikon3.0x00a3</t>
  </si>
  <si>
    <t>Exif.Nikon3.ActiveDLighting</t>
  </si>
  <si>
    <t>Exif.Nikon3.AFInfo</t>
  </si>
  <si>
    <t>Exif.Nikon3.AFInfo2</t>
  </si>
  <si>
    <t>Exif.Nikon3.AFResponse</t>
  </si>
  <si>
    <t>Exif.Nikon3.AFTune</t>
  </si>
  <si>
    <t>Exif.Nikon3.AutoBracketRelease</t>
  </si>
  <si>
    <t>Exif.Nikon3.AuxiliaryLens</t>
  </si>
  <si>
    <t>Exif.Nikon3.CaptureData</t>
  </si>
  <si>
    <t>Exif.Nikon3.CaptureOffsets</t>
  </si>
  <si>
    <t>Exif.Nikon3.CaptureOutput</t>
  </si>
  <si>
    <t>Exif.Nikon3.CaptureVersion</t>
  </si>
  <si>
    <t>Exif.Nikon3.ColorBalance</t>
  </si>
  <si>
    <t>Exif.Nikon3.ColorHue</t>
  </si>
  <si>
    <t>Exif.Nikon3.ColorMode</t>
  </si>
  <si>
    <t>Exif.Nikon3.ColorSpace</t>
  </si>
  <si>
    <t>Exif.Nikon3.ContrastCurve</t>
  </si>
  <si>
    <t>Exif.Nikon3.CropHiSpeed</t>
  </si>
  <si>
    <t>Exif.Nikon3.DataDump</t>
  </si>
  <si>
    <t>Exif.Nikon3.DeletedImageCount</t>
  </si>
  <si>
    <t>Exif.Nikon3.DigitalZoom</t>
  </si>
  <si>
    <t>Exif.Nikon3.ExposureBracketComp</t>
  </si>
  <si>
    <t>Exif.Nikon3.ExposureDiff</t>
  </si>
  <si>
    <t>Exif.Nikon3.ExposureTuning</t>
  </si>
  <si>
    <t>Exif.Nikon3.FileInfo</t>
  </si>
  <si>
    <t>Exif.Nikon3.FlashBracketComp</t>
  </si>
  <si>
    <t>Exif.Nikon3.FlashComp</t>
  </si>
  <si>
    <t>Exif.Nikon3.FlashDevice</t>
  </si>
  <si>
    <t>Exif.Nikon3.FlashExposureComp</t>
  </si>
  <si>
    <t>Exif.Nikon3.FlashInfo</t>
  </si>
  <si>
    <t>Exif.Nikon3.FlashMode</t>
  </si>
  <si>
    <t>Exif.Nikon3.FlashSetting</t>
  </si>
  <si>
    <t>Exif.Nikon3.Focus</t>
  </si>
  <si>
    <t>Exif.Nikon3.FocusDistance</t>
  </si>
  <si>
    <t>Exif.Nikon3.HighISONoiseReduction</t>
  </si>
  <si>
    <t>Exif.Nikon3.HueAdjustment</t>
  </si>
  <si>
    <t>Exif.Nikon3.ICCProfile</t>
  </si>
  <si>
    <t>Exif.Nikon3.ImageAdjustment</t>
  </si>
  <si>
    <t>Exif.Nikon3.ImageAuthentication</t>
  </si>
  <si>
    <t>Exif.Nikon3.ImageBoundary</t>
  </si>
  <si>
    <t>Exif.Nikon3.ImageCount</t>
  </si>
  <si>
    <t>Exif.Nikon3.ImageDataSize</t>
  </si>
  <si>
    <t>Exif.Nikon3.ImageOptimization</t>
  </si>
  <si>
    <t>Exif.Nikon3.ImageProcessing</t>
  </si>
  <si>
    <t>Exif.Nikon3.ImageStabilization</t>
  </si>
  <si>
    <t>Exif.Nikon3.ISOInfo</t>
  </si>
  <si>
    <t>Exif.Nikon3.ISOSelection</t>
  </si>
  <si>
    <t>Exif.Nikon3.ISOSettings</t>
  </si>
  <si>
    <t>Exif.Nikon3.ISOSpeed</t>
  </si>
  <si>
    <t>Exif.Nikon3.Lens</t>
  </si>
  <si>
    <t>Exif.Nikon3.LensData</t>
  </si>
  <si>
    <t>Exif.Nikon3.LensFStops</t>
  </si>
  <si>
    <t>Exif.Nikon3.LensType</t>
  </si>
  <si>
    <t>Exif.Nikon3.LightSource</t>
  </si>
  <si>
    <t>Exif.Nikon3.LinearizationTable</t>
  </si>
  <si>
    <t>Exif.Nikon3.MultiExposure</t>
  </si>
  <si>
    <t>Exif.Nikon3.NEFCompression</t>
  </si>
  <si>
    <t>Exif.Nikon3.NoiseReduction</t>
  </si>
  <si>
    <t>Exif.Nikon3.PictureControl</t>
  </si>
  <si>
    <t>Exif.Nikon3.Preview</t>
  </si>
  <si>
    <t>Exif.Nikon3.PrintIM</t>
  </si>
  <si>
    <t>Exif.Nikon3.ProgramShift</t>
  </si>
  <si>
    <t>Exif.Nikon3.Quality</t>
  </si>
  <si>
    <t>Exif.Nikon3.RawImageCenter</t>
  </si>
  <si>
    <t>Exif.Nikon3.RetouchHistory</t>
  </si>
  <si>
    <t>Exif.Nikon3.Saturation</t>
  </si>
  <si>
    <t>Exif.Nikon3.ScanIFD</t>
  </si>
  <si>
    <t>Exif.Nikon3.SceneAssist</t>
  </si>
  <si>
    <t>Exif.Nikon3.SceneMode</t>
  </si>
  <si>
    <t>Exif.Nikon3.SensorPixelSize</t>
  </si>
  <si>
    <t>Exif.Nikon3.SerialNO</t>
  </si>
  <si>
    <t>Exif.Nikon3.SerialNumber</t>
  </si>
  <si>
    <t>Exif.Nikon3.Sharpening</t>
  </si>
  <si>
    <t>Exif.Nikon3.ShootingMode</t>
  </si>
  <si>
    <t>Exif.Nikon3.ShotInfo</t>
  </si>
  <si>
    <t>Exif.Nikon3.ShutterCount</t>
  </si>
  <si>
    <t>Exif.Nikon3.ToneComp</t>
  </si>
  <si>
    <t>Exif.Nikon3.ToningEffect</t>
  </si>
  <si>
    <t>Exif.Nikon3.VariProgram</t>
  </si>
  <si>
    <t>Exif.Nikon3.Version</t>
  </si>
  <si>
    <t>Exif.Nikon3.VignetteControl</t>
  </si>
  <si>
    <t>Exif.Nikon3.VRInfo</t>
  </si>
  <si>
    <t>Exif.Nikon3.WB_RBLevels</t>
  </si>
  <si>
    <t>Exif.Nikon3.WhiteBalance</t>
  </si>
  <si>
    <t>Exif.Nikon3.WhiteBalanceBias</t>
  </si>
  <si>
    <t>Exif.Nikon3.WorldTime</t>
  </si>
  <si>
    <t>Exif.NikonAf.AFAreaMode</t>
  </si>
  <si>
    <t>Exif.NikonAf.AFPoint</t>
  </si>
  <si>
    <t>Exif.NikonAf.AFPointsInFocus</t>
  </si>
  <si>
    <t>Exif.NikonAf2.AFAreaHeight</t>
  </si>
  <si>
    <t>Exif.NikonAf2.AFAreaMode</t>
  </si>
  <si>
    <t>Exif.NikonAf2.AFAreaWidth</t>
  </si>
  <si>
    <t>Exif.NikonAf2.AFAreaXPosition</t>
  </si>
  <si>
    <t>Exif.NikonAf2.AFAreaYPosition</t>
  </si>
  <si>
    <t>Exif.NikonAf2.AFImageHeight</t>
  </si>
  <si>
    <t>Exif.NikonAf2.AFImageWidth</t>
  </si>
  <si>
    <t>Exif.NikonAf2.AFPointsUsed</t>
  </si>
  <si>
    <t>Exif.NikonAf2.ContrastDetectAF</t>
  </si>
  <si>
    <t>Exif.NikonAf2.ContrastDetectAFInFocus</t>
  </si>
  <si>
    <t>Exif.NikonAf2.PhaseDetectAF</t>
  </si>
  <si>
    <t>Exif.NikonAf2.PrimaryAFPoint</t>
  </si>
  <si>
    <t>Exif.NikonAf2.Version</t>
  </si>
  <si>
    <t>Exif.NikonAFT.AFFineTune</t>
  </si>
  <si>
    <t>Exif.NikonAFT.AFFineTuneAdj</t>
  </si>
  <si>
    <t>Exif.NikonAFT.AFFineTuneIndex</t>
  </si>
  <si>
    <t>Exif.NikonCb1.Version</t>
  </si>
  <si>
    <t>Exif.NikonCb1.WB_RBGGLevels</t>
  </si>
  <si>
    <t>Exif.NikonCb2.Version</t>
  </si>
  <si>
    <t>Exif.NikonCb2.WB_RGGBLevels</t>
  </si>
  <si>
    <t>Exif.NikonCb2a.Version</t>
  </si>
  <si>
    <t>Exif.NikonCb2a.WB_RGGBLevels</t>
  </si>
  <si>
    <t>Exif.NikonCb2b.Version</t>
  </si>
  <si>
    <t>Exif.NikonCb2b.WB_RGGBLevels</t>
  </si>
  <si>
    <t>Exif.NikonCb3.Version</t>
  </si>
  <si>
    <t>Exif.NikonCb3.WB_RGBGLevels</t>
  </si>
  <si>
    <t>Exif.NikonCb4.Version</t>
  </si>
  <si>
    <t>Exif.NikonCb4.WB_GRBGLevels</t>
  </si>
  <si>
    <t>Exif.NikonFi.DirectoryNumber</t>
  </si>
  <si>
    <t>Exif.NikonFi.FileNumber</t>
  </si>
  <si>
    <t>Exif.NikonFi.Version</t>
  </si>
  <si>
    <t>Exif.NikonFl1.0x0005</t>
  </si>
  <si>
    <t>Exif.NikonFl1.ExternalFlashFirmware</t>
  </si>
  <si>
    <t>Exif.NikonFl1.ExternalFlashFlags</t>
  </si>
  <si>
    <t>Exif.NikonFl1.FlashFocalLength</t>
  </si>
  <si>
    <t>Exif.NikonFl1.FlashGNDistance</t>
  </si>
  <si>
    <t>Exif.NikonFl1.FlashGroupAControlMode</t>
  </si>
  <si>
    <t>Exif.NikonFl1.FlashGroupBControlMode</t>
  </si>
  <si>
    <t>Exif.NikonFl1.FlashSource</t>
  </si>
  <si>
    <t>Exif.NikonFl1.RepeatingFlashCount</t>
  </si>
  <si>
    <t>Exif.NikonFl1.RepeatingFlashRate</t>
  </si>
  <si>
    <t>Exif.NikonFl1.Version</t>
  </si>
  <si>
    <t>Exif.NikonFl2.0x0005</t>
  </si>
  <si>
    <t>Exif.NikonFl2.ExternalFlashFirmware</t>
  </si>
  <si>
    <t>Exif.NikonFl2.ExternalFlashFlags</t>
  </si>
  <si>
    <t>Exif.NikonFl2.FlashFocalLength</t>
  </si>
  <si>
    <t>Exif.NikonFl2.FlashGNDistance</t>
  </si>
  <si>
    <t>Exif.NikonFl2.FlashSource</t>
  </si>
  <si>
    <t>Exif.NikonFl2.RepeatingFlashCount</t>
  </si>
  <si>
    <t>Exif.NikonFl2.RepeatingFlashRate</t>
  </si>
  <si>
    <t>Exif.NikonFl2.Version</t>
  </si>
  <si>
    <t>Exif.NikonFl3.ExternalFlashFirmware</t>
  </si>
  <si>
    <t>Exif.NikonFl3.ExternalFlashFlags</t>
  </si>
  <si>
    <t>Exif.NikonFl3.FlashColorFilter</t>
  </si>
  <si>
    <t>Exif.NikonFl3.FlashFocalLength</t>
  </si>
  <si>
    <t>Exif.NikonFl3.FlashGNDistance</t>
  </si>
  <si>
    <t>Exif.NikonFl3.FlashSource</t>
  </si>
  <si>
    <t>Exif.NikonFl3.RepeatingFlashCount</t>
  </si>
  <si>
    <t>Exif.NikonFl3.RepeatingFlashRate</t>
  </si>
  <si>
    <t>Exif.NikonFl3.Version</t>
  </si>
  <si>
    <t>Exif.NikonIi.ISO</t>
  </si>
  <si>
    <t>Exif.NikonIi.ISO2</t>
  </si>
  <si>
    <t>Exif.NikonIi.ISOExpansion</t>
  </si>
  <si>
    <t>Exif.NikonIi.ISOExpansion2</t>
  </si>
  <si>
    <t>Exif.NikonLd1.LensFStops</t>
  </si>
  <si>
    <t>Exif.NikonLd1.LensIDNumber</t>
  </si>
  <si>
    <t>Exif.NikonLd1.MaxApertureAtMaxFocal</t>
  </si>
  <si>
    <t>Exif.NikonLd1.MaxApertureAtMinFocal</t>
  </si>
  <si>
    <t>Exif.NikonLd1.MaxFocalLength</t>
  </si>
  <si>
    <t>Exif.NikonLd1.MCUVersion</t>
  </si>
  <si>
    <t>Exif.NikonLd1.MinFocalLength</t>
  </si>
  <si>
    <t>Exif.NikonLd1.Version</t>
  </si>
  <si>
    <t>Exif.NikonLd2.AFAperture</t>
  </si>
  <si>
    <t>Exif.NikonLd2.EffectiveMaxAperture</t>
  </si>
  <si>
    <t>Exif.NikonLd2.ExitPupilPosition</t>
  </si>
  <si>
    <t>Exif.NikonLd2.FocalLength</t>
  </si>
  <si>
    <t>Exif.NikonLd2.FocusDistance</t>
  </si>
  <si>
    <t>Exif.NikonLd2.FocusPosition</t>
  </si>
  <si>
    <t>Exif.NikonLd2.LensFStops</t>
  </si>
  <si>
    <t>Exif.NikonLd2.LensIDNumber</t>
  </si>
  <si>
    <t>Exif.NikonLd2.MaxApertureAtMaxFocal</t>
  </si>
  <si>
    <t>Exif.NikonLd2.MaxApertureAtMinFocal</t>
  </si>
  <si>
    <t>Exif.NikonLd2.MaxFocalLength</t>
  </si>
  <si>
    <t>Exif.NikonLd2.MCUVersion</t>
  </si>
  <si>
    <t>Exif.NikonLd2.MinFocalLength</t>
  </si>
  <si>
    <t>Exif.NikonLd2.Version</t>
  </si>
  <si>
    <t>Exif.NikonLd3.AFAperture</t>
  </si>
  <si>
    <t>Exif.NikonLd3.EffectiveMaxAperture</t>
  </si>
  <si>
    <t>Exif.NikonLd3.ExitPupilPosition</t>
  </si>
  <si>
    <t>Exif.NikonLd3.FocalLength</t>
  </si>
  <si>
    <t>Exif.NikonLd3.FocusDistance</t>
  </si>
  <si>
    <t>Exif.NikonLd3.FocusPosition</t>
  </si>
  <si>
    <t>Exif.NikonLd3.LensFStops</t>
  </si>
  <si>
    <t>Exif.NikonLd3.LensIDNumber</t>
  </si>
  <si>
    <t>Exif.NikonLd3.MaxApertureAtMaxFocal</t>
  </si>
  <si>
    <t>Exif.NikonLd3.MaxApertureAtMinFocal</t>
  </si>
  <si>
    <t>Exif.NikonLd3.MaxFocalLength</t>
  </si>
  <si>
    <t>Exif.NikonLd3.MCUVersion</t>
  </si>
  <si>
    <t>Exif.NikonLd3.MinFocalLength</t>
  </si>
  <si>
    <t>Exif.NikonLd3.Version</t>
  </si>
  <si>
    <t>Exif.NikonMe.MultiExposureAutoGain</t>
  </si>
  <si>
    <t>Exif.NikonMe.MultiExposureMode</t>
  </si>
  <si>
    <t>Exif.NikonMe.MultiExposureShots</t>
  </si>
  <si>
    <t>Exif.NikonMe.Version</t>
  </si>
  <si>
    <t>Exif.NikonPc.Adjust</t>
  </si>
  <si>
    <t>Exif.NikonPc.Base</t>
  </si>
  <si>
    <t>Exif.NikonPc.Brightness</t>
  </si>
  <si>
    <t>Exif.NikonPc.Contrast</t>
  </si>
  <si>
    <t>Exif.NikonPc.FilterEffect</t>
  </si>
  <si>
    <t>Exif.NikonPc.HueAdjustment</t>
  </si>
  <si>
    <t>Exif.NikonPc.Name</t>
  </si>
  <si>
    <t>Exif.NikonPc.QuickAdjust</t>
  </si>
  <si>
    <t>Exif.NikonPc.Saturation</t>
  </si>
  <si>
    <t>Exif.NikonPc.Sharpness</t>
  </si>
  <si>
    <t>Exif.NikonPc.ToningEffect</t>
  </si>
  <si>
    <t>Exif.NikonPc.ToningSaturation</t>
  </si>
  <si>
    <t>Exif.NikonPc.Version</t>
  </si>
  <si>
    <t>Exif.NikonSi02xx.DeletedImageCount</t>
  </si>
  <si>
    <t>Exif.NikonSi02xx.ISO</t>
  </si>
  <si>
    <t>Exif.NikonSi02xx.ShutterCount</t>
  </si>
  <si>
    <t>Exif.NikonSi02xx.ShutterCount1</t>
  </si>
  <si>
    <t>Exif.NikonSi02xx.ShutterCount2</t>
  </si>
  <si>
    <t>Exif.NikonSi02xx.Version</t>
  </si>
  <si>
    <t>Exif.NikonSi02xx.VibrationReduction</t>
  </si>
  <si>
    <t>Exif.NikonSi02xx.VibrationReduction1</t>
  </si>
  <si>
    <t>Exif.NikonSi02xx.VibrationReduction2</t>
  </si>
  <si>
    <t>Exif.NikonSiD300a.AFFineTuneAdj</t>
  </si>
  <si>
    <t>Exif.NikonSiD300a.ISO</t>
  </si>
  <si>
    <t>Exif.NikonSiD300a.ShutterCount</t>
  </si>
  <si>
    <t>Exif.NikonSiD300a.Version</t>
  </si>
  <si>
    <t>Exif.NikonSiD300b.AFFineTuneAdj</t>
  </si>
  <si>
    <t>Exif.NikonSiD300b.ISO</t>
  </si>
  <si>
    <t>Exif.NikonSiD300b.ShutterCount</t>
  </si>
  <si>
    <t>Exif.NikonSiD300b.Version</t>
  </si>
  <si>
    <t>Exif.NikonSiD40.FlashLevel</t>
  </si>
  <si>
    <t>Exif.NikonSiD40.ShutterCount</t>
  </si>
  <si>
    <t>Exif.NikonSiD40.Version</t>
  </si>
  <si>
    <t>Exif.NikonSiD80.ShutterCount</t>
  </si>
  <si>
    <t>Exif.NikonSiD80.Version</t>
  </si>
  <si>
    <t>Exif.NikonVr.Version</t>
  </si>
  <si>
    <t>Exif.NikonVr.VibrationReduction</t>
  </si>
  <si>
    <t>Exif.NikonWt.DateDisplayFormat</t>
  </si>
  <si>
    <t>Exif.NikonWt.DaylightSavings</t>
  </si>
  <si>
    <t>Exif.NikonWt.Timezone</t>
  </si>
  <si>
    <t>Exif.Olympus.0x0000</t>
  </si>
  <si>
    <t>Exif.Olympus.0x1013</t>
  </si>
  <si>
    <t>Exif.Olympus.0x1014</t>
  </si>
  <si>
    <t>Exif.Olympus.0x1016</t>
  </si>
  <si>
    <t>Exif.Olympus.0x101b</t>
  </si>
  <si>
    <t>Exif.Olympus.0x101c</t>
  </si>
  <si>
    <t>Exif.Olympus.0x101d</t>
  </si>
  <si>
    <t>Exif.Olympus.0x101e</t>
  </si>
  <si>
    <t>Exif.Olympus.0x101f</t>
  </si>
  <si>
    <t>Exif.Olympus.0x1020</t>
  </si>
  <si>
    <t>Exif.Olympus.0x1021</t>
  </si>
  <si>
    <t>Exif.Olympus.0x1022</t>
  </si>
  <si>
    <t>Exif.Olympus.0x1024</t>
  </si>
  <si>
    <t>Exif.Olympus.0x1025</t>
  </si>
  <si>
    <t>Exif.Olympus.0x1030</t>
  </si>
  <si>
    <t>Exif.Olympus.0x1031</t>
  </si>
  <si>
    <t>Exif.Olympus.0x1032</t>
  </si>
  <si>
    <t>Exif.Olympus.0x1033</t>
  </si>
  <si>
    <t>Exif.Olympus.ApertureValue</t>
  </si>
  <si>
    <t>Exif.Olympus.BlackLevel</t>
  </si>
  <si>
    <t>Exif.Olympus.BlueBalance</t>
  </si>
  <si>
    <t>Exif.Olympus.BodyFirmwareVersion</t>
  </si>
  <si>
    <t>Exif.Olympus.Bracket</t>
  </si>
  <si>
    <t>Exif.Olympus.Brightness</t>
  </si>
  <si>
    <t>Exif.Olympus.BWMode</t>
  </si>
  <si>
    <t>Exif.Olympus.CameraID</t>
  </si>
  <si>
    <t>Exif.Olympus.CameraSettings</t>
  </si>
  <si>
    <t>Exif.Olympus.CameraType</t>
  </si>
  <si>
    <t>Exif.Olympus.CCDScanMode</t>
  </si>
  <si>
    <t>Exif.Olympus.ColorControl</t>
  </si>
  <si>
    <t>Exif.Olympus.ColorMatrix</t>
  </si>
  <si>
    <t>Exif.Olympus.ColorMatrixNumber</t>
  </si>
  <si>
    <t>Exif.Olympus.CompressionRatio</t>
  </si>
  <si>
    <t>Exif.Olympus.Contrast</t>
  </si>
  <si>
    <t>Exif.Olympus.CoringFilter</t>
  </si>
  <si>
    <t>Exif.Olympus.DataDump1</t>
  </si>
  <si>
    <t>Exif.Olympus.DataDump2</t>
  </si>
  <si>
    <t>Exif.Olympus.DigitalZoom</t>
  </si>
  <si>
    <t>Exif.Olympus.Equipment</t>
  </si>
  <si>
    <t>Exif.Olympus.ExternalFlashBounce</t>
  </si>
  <si>
    <t>Exif.Olympus.ExternalFlashMode</t>
  </si>
  <si>
    <t>Exif.Olympus.ExternalFlashZoom</t>
  </si>
  <si>
    <t>Exif.Olympus.Firmware</t>
  </si>
  <si>
    <t>Exif.Olympus.FlashBias</t>
  </si>
  <si>
    <t>Exif.Olympus.FlashChargeLevel</t>
  </si>
  <si>
    <t>Exif.Olympus.FlashDevice</t>
  </si>
  <si>
    <t>Exif.Olympus.FlashMode</t>
  </si>
  <si>
    <t>Exif.Olympus.FocalPlaneDiagonal</t>
  </si>
  <si>
    <t>Exif.Olympus.FocusDistance</t>
  </si>
  <si>
    <t>Exif.Olympus.FocusInfo</t>
  </si>
  <si>
    <t>Exif.Olympus.FocusMode</t>
  </si>
  <si>
    <t>Exif.Olympus.FocusRange</t>
  </si>
  <si>
    <t>Exif.Olympus.ImageHeight</t>
  </si>
  <si>
    <t>Exif.Olympus.ImageProcessing</t>
  </si>
  <si>
    <t>Exif.Olympus.ImageWidth</t>
  </si>
  <si>
    <t>Exif.Olympus.InfinityLensStep</t>
  </si>
  <si>
    <t>Exif.Olympus.ISOSpeed</t>
  </si>
  <si>
    <t>Exif.Olympus.LensDistortionParams</t>
  </si>
  <si>
    <t>Exif.Olympus.LensTemperature</t>
  </si>
  <si>
    <t>Exif.Olympus.LightCondition</t>
  </si>
  <si>
    <t>Exif.Olympus.Macro</t>
  </si>
  <si>
    <t>Exif.Olympus.MacroFocus</t>
  </si>
  <si>
    <t>Exif.Olympus.NearLensStep</t>
  </si>
  <si>
    <t>Exif.Olympus.NoiseReduction</t>
  </si>
  <si>
    <t>Exif.Olympus.OneTouchWB</t>
  </si>
  <si>
    <t>Exif.Olympus.PictureInfo</t>
  </si>
  <si>
    <t>Exif.Olympus.PreCaptureFrames</t>
  </si>
  <si>
    <t>Exif.Olympus.PreviewImage</t>
  </si>
  <si>
    <t>Exif.Olympus.PrintIM</t>
  </si>
  <si>
    <t>Exif.Olympus.Quality</t>
  </si>
  <si>
    <t>Exif.Olympus.RawDevelopment</t>
  </si>
  <si>
    <t>Exif.Olympus.RawDevelopment2</t>
  </si>
  <si>
    <t>Exif.Olympus.RawInfo</t>
  </si>
  <si>
    <t>Exif.Olympus.RedBalance</t>
  </si>
  <si>
    <t>Exif.Olympus.SensorTemperature</t>
  </si>
  <si>
    <t>Exif.Olympus.SerialNumber2</t>
  </si>
  <si>
    <t>Exif.Olympus.SharpnessFactor</t>
  </si>
  <si>
    <t>Exif.Olympus.ShutterSpeed</t>
  </si>
  <si>
    <t>Exif.Olympus.Software</t>
  </si>
  <si>
    <t>Exif.Olympus.SpecialMode</t>
  </si>
  <si>
    <t>Exif.Olympus.Thumbnail</t>
  </si>
  <si>
    <t>Exif.Olympus.ThumbnailImage</t>
  </si>
  <si>
    <t>Exif.Olympus.ThumbnailLength</t>
  </si>
  <si>
    <t>Exif.Olympus.ThumbnailOffset</t>
  </si>
  <si>
    <t>Exif.Olympus.ValidBits</t>
  </si>
  <si>
    <t>Exif.Olympus.WhiteBalance</t>
  </si>
  <si>
    <t>Exif.Olympus.WhiteBalanceBias</t>
  </si>
  <si>
    <t>Exif.Olympus.WhiteBalanceBracket</t>
  </si>
  <si>
    <t>Exif.Olympus.WhiteBoard</t>
  </si>
  <si>
    <t>Exif.Olympus.Zoom</t>
  </si>
  <si>
    <t>Exif.OlympusCs.AELock</t>
  </si>
  <si>
    <t>Exif.OlympusCs.AFAreas</t>
  </si>
  <si>
    <t>Exif.OlympusCs.AFFineTuneAdj</t>
  </si>
  <si>
    <t>Exif.OlympusCs.AFPointSelected</t>
  </si>
  <si>
    <t>Exif.OlympusCs.AFSearch</t>
  </si>
  <si>
    <t>Exif.OlympusCs.ArtFilter</t>
  </si>
  <si>
    <t>Exif.OlympusCs.CameraSettingsVersion</t>
  </si>
  <si>
    <t>Exif.OlympusCs.ColorSpace</t>
  </si>
  <si>
    <t>Exif.OlympusCs.CompressionFactor</t>
  </si>
  <si>
    <t>Exif.OlympusCs.ContrastSetting</t>
  </si>
  <si>
    <t>Exif.OlympusCs.CustomSaturation</t>
  </si>
  <si>
    <t>Exif.OlympusCs.DistortionCorrection</t>
  </si>
  <si>
    <t>Exif.OlympusCs.DriveMode</t>
  </si>
  <si>
    <t>Exif.OlympusCs.ExposureMode</t>
  </si>
  <si>
    <t>Exif.OlympusCs.ExposureShift</t>
  </si>
  <si>
    <t>Exif.OlympusCs.ExtendedWBDetect</t>
  </si>
  <si>
    <t>Exif.OlympusCs.FlashControlMode</t>
  </si>
  <si>
    <t>Exif.OlympusCs.FlashExposureComp</t>
  </si>
  <si>
    <t>Exif.OlympusCs.FlashIntensity</t>
  </si>
  <si>
    <t>Exif.OlympusCs.FlashMode</t>
  </si>
  <si>
    <t>Exif.OlympusCs.FlashRemoteControl</t>
  </si>
  <si>
    <t>Exif.OlympusCs.FocusMode</t>
  </si>
  <si>
    <t>Exif.OlympusCs.FocusProcess</t>
  </si>
  <si>
    <t>Exif.OlympusCs.Gradation</t>
  </si>
  <si>
    <t>Exif.OlympusCs.ImageStabilization</t>
  </si>
  <si>
    <t>Exif.OlympusCs.LevelGaugePitch</t>
  </si>
  <si>
    <t>Exif.OlympusCs.LevelGaugeRoll</t>
  </si>
  <si>
    <t>Exif.OlympusCs.MacroMode</t>
  </si>
  <si>
    <t>Exif.OlympusCs.MagicFilter</t>
  </si>
  <si>
    <t>Exif.OlympusCs.ManometerPressure</t>
  </si>
  <si>
    <t>Exif.OlympusCs.ManometerReading</t>
  </si>
  <si>
    <t>Exif.OlympusCs.ManualFlashStrength</t>
  </si>
  <si>
    <t>Exif.OlympusCs.MeteringMode</t>
  </si>
  <si>
    <t>Exif.OlympusCs.ModifiedSaturation</t>
  </si>
  <si>
    <t>Exif.OlympusCs.NoiseFilter</t>
  </si>
  <si>
    <t>Exif.OlympusCs.NoiseReduction</t>
  </si>
  <si>
    <t>Exif.OlympusCs.PanoramaMode</t>
  </si>
  <si>
    <t>Exif.OlympusCs.PictureMode</t>
  </si>
  <si>
    <t>Exif.OlympusCs.PictureModeBWFilter</t>
  </si>
  <si>
    <t>Exif.OlympusCs.PictureModeContrast</t>
  </si>
  <si>
    <t>Exif.OlympusCs.PictureModeHue</t>
  </si>
  <si>
    <t>Exif.OlympusCs.PictureModeSaturation</t>
  </si>
  <si>
    <t>Exif.OlympusCs.PictureModeSharpness</t>
  </si>
  <si>
    <t>Exif.OlympusCs.PictureModeTone</t>
  </si>
  <si>
    <t>Exif.OlympusCs.PreviewImageLength</t>
  </si>
  <si>
    <t>Exif.OlympusCs.PreviewImageStart</t>
  </si>
  <si>
    <t>Exif.OlympusCs.PreviewImageValid</t>
  </si>
  <si>
    <t>Exif.OlympusCs.Quality</t>
  </si>
  <si>
    <t>Exif.OlympusCs.SceneMode</t>
  </si>
  <si>
    <t>Exif.OlympusCs.ShadingCompensation</t>
  </si>
  <si>
    <t>Exif.OlympusCs.SharpnessSetting</t>
  </si>
  <si>
    <t>Exif.OlympusCs.WhiteBalance</t>
  </si>
  <si>
    <t>Exif.OlympusCs.WhiteBalanceBracket</t>
  </si>
  <si>
    <t>Exif.OlympusCs.WhiteBalanceTemperature</t>
  </si>
  <si>
    <t>Exif.OlympusEq.BodyFirmwareVersion</t>
  </si>
  <si>
    <t>Exif.OlympusEq.CameraType</t>
  </si>
  <si>
    <t>Exif.OlympusEq.EquipmentVersion</t>
  </si>
  <si>
    <t>Exif.OlympusEq.Extender</t>
  </si>
  <si>
    <t>Exif.OlympusEq.ExtenderFirmwareVersion</t>
  </si>
  <si>
    <t>Exif.OlympusEq.ExtenderModel</t>
  </si>
  <si>
    <t>Exif.OlympusEq.ExtenderSerialNumber</t>
  </si>
  <si>
    <t>Exif.OlympusEq.FlashFirmwareVersion</t>
  </si>
  <si>
    <t>Exif.OlympusEq.FlashModel</t>
  </si>
  <si>
    <t>Exif.OlympusEq.FlashSerialNumber</t>
  </si>
  <si>
    <t>Exif.OlympusEq.FlashType</t>
  </si>
  <si>
    <t>Exif.OlympusEq.FocalPlaneDiagonal</t>
  </si>
  <si>
    <t>Exif.OlympusEq.InternalSerialNumber</t>
  </si>
  <si>
    <t>Exif.OlympusEq.LensFirmwareVersion</t>
  </si>
  <si>
    <t>Exif.OlympusEq.LensModel</t>
  </si>
  <si>
    <t>Exif.OlympusEq.LensProperties</t>
  </si>
  <si>
    <t>Exif.OlympusEq.LensSerialNumber</t>
  </si>
  <si>
    <t>Exif.OlympusEq.LensType</t>
  </si>
  <si>
    <t>Exif.OlympusEq.MaxApertureAtCurrentFocal</t>
  </si>
  <si>
    <t>Exif.OlympusEq.MaxApertureAtMaxFocal</t>
  </si>
  <si>
    <t>Exif.OlympusEq.MaxApertureAtMinFocal</t>
  </si>
  <si>
    <t>Exif.OlympusEq.MaxFocalLength</t>
  </si>
  <si>
    <t>Exif.OlympusEq.MinFocalLength</t>
  </si>
  <si>
    <t>Exif.OlympusEq.SerialNumber</t>
  </si>
  <si>
    <t>Exif.OlympusFe1.BodyFirmwareVersion</t>
  </si>
  <si>
    <t>Exif.OlympusFi.AFPoint</t>
  </si>
  <si>
    <t>Exif.OlympusFi.AutoFocus</t>
  </si>
  <si>
    <t>Exif.OlympusFi.ExternalFlash</t>
  </si>
  <si>
    <t>Exif.OlympusFi.ExternalFlashBounce</t>
  </si>
  <si>
    <t>Exif.OlympusFi.ExternalFlashGuideNumber</t>
  </si>
  <si>
    <t>Exif.OlympusFi.ExternalFlashZoom</t>
  </si>
  <si>
    <t>Exif.OlympusFi.FocusDistance</t>
  </si>
  <si>
    <t>Exif.OlympusFi.FocusInfoVersion</t>
  </si>
  <si>
    <t>Exif.OlympusFi.FocusStepCount</t>
  </si>
  <si>
    <t>Exif.OlympusFi.FocusStepInfinity</t>
  </si>
  <si>
    <t>Exif.OlympusFi.FocusStepNear</t>
  </si>
  <si>
    <t>Exif.OlympusFi.ImageStabilization</t>
  </si>
  <si>
    <t>Exif.OlympusFi.InternalFlash</t>
  </si>
  <si>
    <t>Exif.OlympusFi.ManualFlash</t>
  </si>
  <si>
    <t>Exif.OlympusFi.SceneArea</t>
  </si>
  <si>
    <t>Exif.OlympusFi.SceneDetect</t>
  </si>
  <si>
    <t>Exif.OlympusFi.SceneDetectData</t>
  </si>
  <si>
    <t>Exif.OlympusFi.SensorTemperature</t>
  </si>
  <si>
    <t>Exif.OlympusFi.ZoomStepCount</t>
  </si>
  <si>
    <t>Exif.OlympusIp.AspectFrame</t>
  </si>
  <si>
    <t>Exif.OlympusIp.AspectRatio</t>
  </si>
  <si>
    <t>Exif.OlympusIp.BlackLevel</t>
  </si>
  <si>
    <t>Exif.OlympusIp.ColorMatrix</t>
  </si>
  <si>
    <t>Exif.OlympusIp.CoringFilter</t>
  </si>
  <si>
    <t>Exif.OlympusIp.CoringValues</t>
  </si>
  <si>
    <t>Exif.OlympusIp.CropHeight</t>
  </si>
  <si>
    <t>Exif.OlympusIp.CropLeft</t>
  </si>
  <si>
    <t>Exif.OlympusIp.CropTop</t>
  </si>
  <si>
    <t>Exif.OlympusIp.CropWidth</t>
  </si>
  <si>
    <t>Exif.OlympusIp.DistortionCorrection</t>
  </si>
  <si>
    <t>Exif.OlympusIp.Enhancer</t>
  </si>
  <si>
    <t>Exif.OlympusIp.EnhancerValues</t>
  </si>
  <si>
    <t>Exif.OlympusIp.FaceDetect</t>
  </si>
  <si>
    <t>Exif.OlympusIp.FaceDetectArea</t>
  </si>
  <si>
    <t>Exif.OlympusIp.GainBase</t>
  </si>
  <si>
    <t>Exif.OlympusIp.ImageProcessingVersion</t>
  </si>
  <si>
    <t>Exif.OlympusIp.MultipleExposureMode</t>
  </si>
  <si>
    <t>Exif.OlympusIp.NoiseReduction</t>
  </si>
  <si>
    <t>Exif.OlympusIp.ShadingCompensation</t>
  </si>
  <si>
    <t>Exif.OlympusIp.ValidBits</t>
  </si>
  <si>
    <t>Exif.OlympusIp.WB_GLevel</t>
  </si>
  <si>
    <t>Exif.OlympusIp.WB_GLevel3000K</t>
  </si>
  <si>
    <t>Exif.OlympusIp.WB_GLevel3300K</t>
  </si>
  <si>
    <t>Exif.OlympusIp.WB_GLevel3600K</t>
  </si>
  <si>
    <t>Exif.OlympusIp.WB_GLevel3900K</t>
  </si>
  <si>
    <t>Exif.OlympusIp.WB_GLevel4000K</t>
  </si>
  <si>
    <t>Exif.OlympusIp.WB_GLevel4300K</t>
  </si>
  <si>
    <t>Exif.OlympusIp.WB_GLevel4500K</t>
  </si>
  <si>
    <t>Exif.OlympusIp.WB_GLevel4800K</t>
  </si>
  <si>
    <t>Exif.OlympusIp.WB_GLevel5300K</t>
  </si>
  <si>
    <t>Exif.OlympusIp.WB_GLevel6000K</t>
  </si>
  <si>
    <t>Exif.OlympusIp.WB_GLevel6600K</t>
  </si>
  <si>
    <t>Exif.OlympusIp.WB_GLevel7500K</t>
  </si>
  <si>
    <t>Exif.OlympusIp.WB_RBLevels</t>
  </si>
  <si>
    <t>Exif.OlympusIp.WB_RBLevels3000K</t>
  </si>
  <si>
    <t>Exif.OlympusIp.WB_RBLevels3300K</t>
  </si>
  <si>
    <t>Exif.OlympusIp.WB_RBLevels3600K</t>
  </si>
  <si>
    <t>Exif.OlympusIp.WB_RBLevels3900K</t>
  </si>
  <si>
    <t>Exif.OlympusIp.WB_RBLevels4000K</t>
  </si>
  <si>
    <t>Exif.OlympusIp.WB_RBLevels4300K</t>
  </si>
  <si>
    <t>Exif.OlympusIp.WB_RBLevels4500K</t>
  </si>
  <si>
    <t>Exif.OlympusIp.WB_RBLevels4800K</t>
  </si>
  <si>
    <t>Exif.OlympusIp.WB_RBLevels5300K</t>
  </si>
  <si>
    <t>Exif.OlympusIp.WB_RBLevels6000K</t>
  </si>
  <si>
    <t>Exif.OlympusIp.WB_RBLevels6600K</t>
  </si>
  <si>
    <t>Exif.OlympusIp.WB_RBLevels7500K</t>
  </si>
  <si>
    <t>Exif.OlympusIp.WB_RBLevelsCWB1</t>
  </si>
  <si>
    <t>Exif.OlympusIp.WB_RBLevelsCWB2</t>
  </si>
  <si>
    <t>Exif.OlympusIp.WB_RBLevelsCWB3</t>
  </si>
  <si>
    <t>Exif.OlympusIp.WB_RBLevelsCWB4</t>
  </si>
  <si>
    <t>Exif.OlympusRd.ColorSpace</t>
  </si>
  <si>
    <t>Exif.OlympusRd.ContrastValue</t>
  </si>
  <si>
    <t>Exif.OlympusRd.EditStatus</t>
  </si>
  <si>
    <t>Exif.OlympusRd.Engine</t>
  </si>
  <si>
    <t>Exif.OlympusRd.ExposureBiasValue</t>
  </si>
  <si>
    <t>Exif.OlympusRd.GrayPoint</t>
  </si>
  <si>
    <t>Exif.OlympusRd.MemoryColorEmphasis</t>
  </si>
  <si>
    <t>Exif.OlympusRd.NoiseReduction</t>
  </si>
  <si>
    <t>Exif.OlympusRd.RawDevVersion</t>
  </si>
  <si>
    <t>Exif.OlympusRd.SaturationEmphasis</t>
  </si>
  <si>
    <t>Exif.OlympusRd.Settings</t>
  </si>
  <si>
    <t>Exif.OlympusRd.SharpnessValue</t>
  </si>
  <si>
    <t>Exif.OlympusRd.WBFineAdjustment</t>
  </si>
  <si>
    <t>Exif.OlympusRd.WhiteBalanceValue</t>
  </si>
  <si>
    <t>Exif.OlympusRd2.AutoGradation</t>
  </si>
  <si>
    <t>Exif.OlympusRd2.ColorSpace</t>
  </si>
  <si>
    <t>Exif.OlympusRd2.ContrastValue</t>
  </si>
  <si>
    <t>Exif.OlympusRd2.Engine</t>
  </si>
  <si>
    <t>Exif.OlympusRd2.ExposureBiasValue</t>
  </si>
  <si>
    <t>Exif.OlympusRd2.Gradation</t>
  </si>
  <si>
    <t>Exif.OlympusRd2.GrayPoint</t>
  </si>
  <si>
    <t>Exif.OlympusRd2.MemoryColorEmphasis</t>
  </si>
  <si>
    <t>Exif.OlympusRd2.NoiseReduction</t>
  </si>
  <si>
    <t>Exif.OlympusRd2.PictureMode</t>
  </si>
  <si>
    <t>Exif.OlympusRd2.PM_BWFilter</t>
  </si>
  <si>
    <t>Exif.OlympusRd2.PMContrast</t>
  </si>
  <si>
    <t>Exif.OlympusRd2.PMNoiseFilter</t>
  </si>
  <si>
    <t>Exif.OlympusRd2.PMPictureTone</t>
  </si>
  <si>
    <t>Exif.OlympusRd2.PMSaturation</t>
  </si>
  <si>
    <t>Exif.OlympusRd2.PMSharpness</t>
  </si>
  <si>
    <t>Exif.OlympusRd2.RawDev2Version</t>
  </si>
  <si>
    <t>Exif.OlympusRd2.Saturation</t>
  </si>
  <si>
    <t>Exif.OlympusRd2.SaturationEmphasis</t>
  </si>
  <si>
    <t>Exif.OlympusRd2.SharpnessValue</t>
  </si>
  <si>
    <t>Exif.OlympusRd2.WBFineAdjustment</t>
  </si>
  <si>
    <t>Exif.OlympusRd2.WhiteBalance</t>
  </si>
  <si>
    <t>Exif.OlympusRd2.WhiteBalanceValue</t>
  </si>
  <si>
    <t>Exif.OlympusRi.BlackLevel2</t>
  </si>
  <si>
    <t>Exif.OlympusRi.CMContrast</t>
  </si>
  <si>
    <t>Exif.OlympusRi.CMExposureCompensation</t>
  </si>
  <si>
    <t>Exif.OlympusRi.CMHue</t>
  </si>
  <si>
    <t>Exif.OlympusRi.CMSaturation</t>
  </si>
  <si>
    <t>Exif.OlympusRi.CMSharpness</t>
  </si>
  <si>
    <t>Exif.OlympusRi.CMWhiteBalance</t>
  </si>
  <si>
    <t>Exif.OlympusRi.CMWhiteBalanceComp</t>
  </si>
  <si>
    <t>Exif.OlympusRi.CMWhiteBalanceGrayPoint</t>
  </si>
  <si>
    <t>Exif.OlympusRi.ColorMatrix2</t>
  </si>
  <si>
    <t>Exif.OlympusRi.ContrastSetting</t>
  </si>
  <si>
    <t>Exif.OlympusRi.CoringFilter</t>
  </si>
  <si>
    <t>Exif.OlympusRi.CoringValues</t>
  </si>
  <si>
    <t>Exif.OlympusRi.CropHeight</t>
  </si>
  <si>
    <t>Exif.OlympusRi.CropLeft</t>
  </si>
  <si>
    <t>Exif.OlympusRi.CropTop</t>
  </si>
  <si>
    <t>Exif.OlympusRi.CropWidth</t>
  </si>
  <si>
    <t>Exif.OlympusRi.HueSetting</t>
  </si>
  <si>
    <t>Exif.OlympusRi.LightSource</t>
  </si>
  <si>
    <t>Exif.OlympusRi.RawInfoVersion</t>
  </si>
  <si>
    <t>Exif.OlympusRi.SaturationSetting</t>
  </si>
  <si>
    <t>Exif.OlympusRi.SharpnessSetting</t>
  </si>
  <si>
    <t>Exif.OlympusRi.ValidPixelDepth</t>
  </si>
  <si>
    <t>Exif.OlympusRi.WB_RBLevelsAuto</t>
  </si>
  <si>
    <t>Exif.OlympusRi.WB_RBLevelsCloudy</t>
  </si>
  <si>
    <t>Exif.OlympusRi.WB_RBLevelsCoolWhiteFluor</t>
  </si>
  <si>
    <t>Exif.OlympusRi.WB_RBLevelsDaylightFluor</t>
  </si>
  <si>
    <t>Exif.OlympusRi.WB_RBLevelsDayWhiteFluor</t>
  </si>
  <si>
    <t>Exif.OlympusRi.WB_RBLevelsEveningSunlight</t>
  </si>
  <si>
    <t>Exif.OlympusRi.WB_RBLevelsFineWeather</t>
  </si>
  <si>
    <t>Exif.OlympusRi.WB_RBLevelsShade</t>
  </si>
  <si>
    <t>Exif.OlympusRi.WB_RBLevelsTungsten</t>
  </si>
  <si>
    <t>Exif.OlympusRi.WB_RBLevelsUsed</t>
  </si>
  <si>
    <t>Exif.OlympusRi.WB_RBLevelsWhiteFluorescent</t>
  </si>
  <si>
    <t>Exif.OlympusRi.WhiteBalanceComp</t>
  </si>
  <si>
    <t>Exif.OlympusRi.YCbCrCoefficients</t>
  </si>
  <si>
    <t>Exif.Panasonic.0x0004</t>
  </si>
  <si>
    <t>Exif.Panasonic.0x0022</t>
  </si>
  <si>
    <t>Exif.Panasonic.0x0027</t>
  </si>
  <si>
    <t>Exif.Panasonic.0x002f</t>
  </si>
  <si>
    <t>Exif.Panasonic.0x4449</t>
  </si>
  <si>
    <t>Exif.Panasonic.AccessoryType</t>
  </si>
  <si>
    <t>Exif.Panasonic.AFMode</t>
  </si>
  <si>
    <t>Exif.Panasonic.Audio</t>
  </si>
  <si>
    <t>Exif.Panasonic.BurstMode</t>
  </si>
  <si>
    <t>Exif.Panasonic.ColorEffect</t>
  </si>
  <si>
    <t>Exif.Panasonic.ColorMode</t>
  </si>
  <si>
    <t>Exif.Panasonic.Contrast</t>
  </si>
  <si>
    <t>Exif.Panasonic.ConversionLens</t>
  </si>
  <si>
    <t>Exif.Panasonic.DataDump</t>
  </si>
  <si>
    <t>Exif.Panasonic.ExifVersion</t>
  </si>
  <si>
    <t>Exif.Panasonic.FilmMode</t>
  </si>
  <si>
    <t>Exif.Panasonic.FirmwareVersion</t>
  </si>
  <si>
    <t>Exif.Panasonic.FlashBias</t>
  </si>
  <si>
    <t>Exif.Panasonic.FocusMode</t>
  </si>
  <si>
    <t>Exif.Panasonic.ImageStabilization</t>
  </si>
  <si>
    <t>Exif.Panasonic.InternalSerialNumber</t>
  </si>
  <si>
    <t>Exif.Panasonic.LensSerialNumber</t>
  </si>
  <si>
    <t>Exif.Panasonic.LensType</t>
  </si>
  <si>
    <t>Exif.Panasonic.Macro</t>
  </si>
  <si>
    <t>Exif.Panasonic.MakerNoteVersion</t>
  </si>
  <si>
    <t>Exif.Panasonic.NoiseReduction</t>
  </si>
  <si>
    <t>Exif.Panasonic.OpticalZoomMode</t>
  </si>
  <si>
    <t>Exif.Panasonic.PrintIM</t>
  </si>
  <si>
    <t>Exif.Panasonic.ProgramISO</t>
  </si>
  <si>
    <t>Exif.Panasonic.Quality</t>
  </si>
  <si>
    <t>Exif.Panasonic.Rotation</t>
  </si>
  <si>
    <t>Exif.Panasonic.Saturation</t>
  </si>
  <si>
    <t>Exif.Panasonic.SceneMode</t>
  </si>
  <si>
    <t>Exif.Panasonic.SelfTimer</t>
  </si>
  <si>
    <t>Exif.Panasonic.SequenceNumber</t>
  </si>
  <si>
    <t>Exif.Panasonic.Sharpness</t>
  </si>
  <si>
    <t>Exif.Panasonic.ShootingMode</t>
  </si>
  <si>
    <t>Exif.Panasonic.TimeSincePowerOn</t>
  </si>
  <si>
    <t>Exif.Panasonic.TravelDay</t>
  </si>
  <si>
    <t>Exif.Panasonic.WBAdjustAB</t>
  </si>
  <si>
    <t>Exif.Panasonic.WBAdjustGM</t>
  </si>
  <si>
    <t>Exif.Panasonic.WBBlueLevel</t>
  </si>
  <si>
    <t>Exif.Panasonic.WBGreenLevel</t>
  </si>
  <si>
    <t>Exif.Panasonic.WBRedLevel</t>
  </si>
  <si>
    <t>Exif.Panasonic.WhiteBalance</t>
  </si>
  <si>
    <t>Exif.Panasonic.WhiteBalanceBias</t>
  </si>
  <si>
    <t>Exif.Panasonic.WorldTimeLocation</t>
  </si>
  <si>
    <t>Exif.Pentax.AEInfo</t>
  </si>
  <si>
    <t>Exif.Pentax.AELock</t>
  </si>
  <si>
    <t>Exif.Pentax.AEMeteringSegments</t>
  </si>
  <si>
    <t>Exif.Pentax.AFAdjustment</t>
  </si>
  <si>
    <t>Exif.Pentax.AFInfo</t>
  </si>
  <si>
    <t>Exif.Pentax.AFPoint</t>
  </si>
  <si>
    <t>Exif.Pentax.AFPointInFocus</t>
  </si>
  <si>
    <t>Exif.Pentax.AutoBracketing</t>
  </si>
  <si>
    <t>Exif.Pentax.BatteryInfo</t>
  </si>
  <si>
    <t>Exif.Pentax.BlackPoint</t>
  </si>
  <si>
    <t>Exif.Pentax.BlueBalance</t>
  </si>
  <si>
    <t>Exif.Pentax.CameraInfo</t>
  </si>
  <si>
    <t>Exif.Pentax.ColorInfo</t>
  </si>
  <si>
    <t>Exif.Pentax.ColorSpace</t>
  </si>
  <si>
    <t>Exif.Pentax.ColorTemperature</t>
  </si>
  <si>
    <t>Exif.Pentax.Contrast</t>
  </si>
  <si>
    <t>Exif.Pentax.CPUFirmwareVersion</t>
  </si>
  <si>
    <t>Exif.Pentax.Date</t>
  </si>
  <si>
    <t>Exif.Pentax.Destination</t>
  </si>
  <si>
    <t>Exif.Pentax.DestinationDST</t>
  </si>
  <si>
    <t>Exif.Pentax.DigitalFilter</t>
  </si>
  <si>
    <t>Exif.Pentax.DigitalZoom</t>
  </si>
  <si>
    <t>Exif.Pentax.DriveMode</t>
  </si>
  <si>
    <t>Exif.Pentax.DSPFirmwareVersion</t>
  </si>
  <si>
    <t>Exif.Pentax.DynamicRangeExpansion</t>
  </si>
  <si>
    <t>Exif.Pentax.EffectiveLV</t>
  </si>
  <si>
    <t>Exif.Pentax.ExposureCompensation</t>
  </si>
  <si>
    <t>Exif.Pentax.ExposureTime</t>
  </si>
  <si>
    <t>Exif.Pentax.Flash</t>
  </si>
  <si>
    <t>Exif.Pentax.FlashADump</t>
  </si>
  <si>
    <t>Exif.Pentax.FlashBDump</t>
  </si>
  <si>
    <t>Exif.Pentax.FlashExposureCompensation</t>
  </si>
  <si>
    <t>Exif.Pentax.FlashInfo</t>
  </si>
  <si>
    <t>Exif.Pentax.FNumber</t>
  </si>
  <si>
    <t>Exif.Pentax.FocalLength</t>
  </si>
  <si>
    <t>Exif.Pentax.Focus</t>
  </si>
  <si>
    <t>Exif.Pentax.FrameNumber</t>
  </si>
  <si>
    <t>Exif.Pentax.HighISONoiseReduction</t>
  </si>
  <si>
    <t>Exif.Pentax.Hometown</t>
  </si>
  <si>
    <t>Exif.Pentax.HometownDST</t>
  </si>
  <si>
    <t>Exif.Pentax.ImageAreaOffset</t>
  </si>
  <si>
    <t>Exif.Pentax.ImageProcessing</t>
  </si>
  <si>
    <t>Exif.Pentax.ImageTone</t>
  </si>
  <si>
    <t>Exif.Pentax.ISO</t>
  </si>
  <si>
    <t>Exif.Pentax.LensInfo</t>
  </si>
  <si>
    <t>Exif.Pentax.LensType</t>
  </si>
  <si>
    <t>Exif.Pentax.Location</t>
  </si>
  <si>
    <t>Exif.Pentax.MeteringMode</t>
  </si>
  <si>
    <t>Exif.Pentax.Mode</t>
  </si>
  <si>
    <t>Exif.Pentax.ModelID</t>
  </si>
  <si>
    <t>Exif.Pentax.NoiseReduction</t>
  </si>
  <si>
    <t>Exif.Pentax.PictureMode</t>
  </si>
  <si>
    <t>Exif.Pentax.PreviewImageBorders</t>
  </si>
  <si>
    <t>Exif.Pentax.PreviewLength</t>
  </si>
  <si>
    <t>Exif.Pentax.PreviewOffset</t>
  </si>
  <si>
    <t>Exif.Pentax.PreviewResolution</t>
  </si>
  <si>
    <t>Exif.Pentax.Quality</t>
  </si>
  <si>
    <t>Exif.Pentax.RawImageSize</t>
  </si>
  <si>
    <t>Exif.Pentax.RedBalance</t>
  </si>
  <si>
    <t>Exif.Pentax.Saturation</t>
  </si>
  <si>
    <t>Exif.Pentax.SensitivityAdjust</t>
  </si>
  <si>
    <t>Exif.Pentax.SerialNumber</t>
  </si>
  <si>
    <t>Exif.Pentax.ShakeReduction</t>
  </si>
  <si>
    <t>Exif.Pentax.Sharpness</t>
  </si>
  <si>
    <t>Exif.Pentax.ShotInfo</t>
  </si>
  <si>
    <t>Exif.Pentax.ShutterCount</t>
  </si>
  <si>
    <t>Exif.Pentax.Size</t>
  </si>
  <si>
    <t>Exif.Pentax.Temperature</t>
  </si>
  <si>
    <t>Exif.Pentax.Time</t>
  </si>
  <si>
    <t>Exif.Pentax.Version</t>
  </si>
  <si>
    <t>Exif.Pentax.WB_RGGBLevelsCloudy</t>
  </si>
  <si>
    <t>Exif.Pentax.WB_RGGBLevelsDaylight</t>
  </si>
  <si>
    <t>Exif.Pentax.WB_RGGBLevelsFlash</t>
  </si>
  <si>
    <t>Exif.Pentax.WB_RGGBLevelsFluorescentD</t>
  </si>
  <si>
    <t>Exif.Pentax.WB_RGGBLevelsFluorescentN</t>
  </si>
  <si>
    <t>Exif.Pentax.WB_RGGBLevelsFluorescentW</t>
  </si>
  <si>
    <t>Exif.Pentax.WB_RGGBLevelsShade</t>
  </si>
  <si>
    <t>Exif.Pentax.WB_RGGBLevelsTungsten</t>
  </si>
  <si>
    <t>Exif.Pentax.WhitePoint</t>
  </si>
  <si>
    <t>Exif.Photo.ApertureValue</t>
  </si>
  <si>
    <t>Exif.Photo.BodySerialNumber</t>
  </si>
  <si>
    <t>Exif.Photo.BrightnessValue</t>
  </si>
  <si>
    <t>Exif.Photo.CameraOwnerName</t>
  </si>
  <si>
    <t>Exif.Photo.CFAPattern</t>
  </si>
  <si>
    <t>Exif.Photo.ColorSpace</t>
  </si>
  <si>
    <t>Exif.Photo.ComponentsConfiguration</t>
  </si>
  <si>
    <t>Exif.Photo.CompressedBitsPerPixel</t>
  </si>
  <si>
    <t>Exif.Photo.Contrast</t>
  </si>
  <si>
    <t>Exif.Photo.CustomRendered</t>
  </si>
  <si>
    <t>Exif.Photo.DateTimeDigitized</t>
  </si>
  <si>
    <t>Exif.Photo.DateTimeOriginal</t>
  </si>
  <si>
    <t>Exif.Photo.DeviceSettingDescription</t>
  </si>
  <si>
    <t>Exif.Photo.DigitalZoomRatio</t>
  </si>
  <si>
    <t>Exif.Photo.ExifVersion</t>
  </si>
  <si>
    <t>Exif.Photo.ExposureBiasValue</t>
  </si>
  <si>
    <t>Exif.Photo.ExposureIndex</t>
  </si>
  <si>
    <t>Exif.Photo.ExposureMode</t>
  </si>
  <si>
    <t>Exif.Photo.ExposureProgram</t>
  </si>
  <si>
    <t>Exif.Photo.ExposureTime</t>
  </si>
  <si>
    <t>Exif.Photo.FileSource</t>
  </si>
  <si>
    <t>Exif.Photo.Flash</t>
  </si>
  <si>
    <t>Exif.Photo.FlashEnergy</t>
  </si>
  <si>
    <t>Exif.Photo.FlashpixVersion</t>
  </si>
  <si>
    <t>Exif.Photo.FNumber</t>
  </si>
  <si>
    <t>Exif.Photo.FocalLength</t>
  </si>
  <si>
    <t>Exif.Photo.FocalLengthIn35mmFilm</t>
  </si>
  <si>
    <t>Exif.Photo.FocalPlaneResolutionUnit</t>
  </si>
  <si>
    <t>Exif.Photo.FocalPlaneXResolution</t>
  </si>
  <si>
    <t>Exif.Photo.FocalPlaneYResolution</t>
  </si>
  <si>
    <t>Exif.Photo.GainControl</t>
  </si>
  <si>
    <t>Exif.Photo.ImageUniqueID</t>
  </si>
  <si>
    <t>Exif.Photo.InteroperabilityTag</t>
  </si>
  <si>
    <t>Exif.Photo.ISOSpeed</t>
  </si>
  <si>
    <t>Exif.Photo.ISOSpeedLatitudeyyy</t>
  </si>
  <si>
    <t>Exif.Photo.ISOSpeedLatitudezzz</t>
  </si>
  <si>
    <t>Exif.Photo.ISOSpeedRatings</t>
  </si>
  <si>
    <t>Exif.Photo.LensMake</t>
  </si>
  <si>
    <t>Exif.Photo.LensModel</t>
  </si>
  <si>
    <t>Exif.Photo.LensSerialNumber</t>
  </si>
  <si>
    <t>Exif.Photo.LensSpecification</t>
  </si>
  <si>
    <t>Exif.Photo.LightSource</t>
  </si>
  <si>
    <t>Exif.Photo.MakerNote</t>
  </si>
  <si>
    <t>Exif.Photo.MaxApertureValue</t>
  </si>
  <si>
    <t>Exif.Photo.MeteringMode</t>
  </si>
  <si>
    <t>Exif.Photo.OECF</t>
  </si>
  <si>
    <t>Exif.Photo.PixelXDimension</t>
  </si>
  <si>
    <t>Exif.Photo.PixelYDimension</t>
  </si>
  <si>
    <t>Exif.Photo.RecommendedExposureIndex</t>
  </si>
  <si>
    <t>Exif.Photo.RelatedSoundFile</t>
  </si>
  <si>
    <t>Exif.Photo.Saturation</t>
  </si>
  <si>
    <t>Exif.Photo.SceneCaptureType</t>
  </si>
  <si>
    <t>Exif.Photo.SceneType</t>
  </si>
  <si>
    <t>Exif.Photo.SensingMethod</t>
  </si>
  <si>
    <t>Exif.Photo.SensitivityType</t>
  </si>
  <si>
    <t>Exif.Photo.Sharpness</t>
  </si>
  <si>
    <t>Exif.Photo.ShutterSpeedValue</t>
  </si>
  <si>
    <t>Exif.Photo.SpatialFrequencyResponse</t>
  </si>
  <si>
    <t>Exif.Photo.SpectralSensitivity</t>
  </si>
  <si>
    <t>Exif.Photo.StandardOutputSensitivity</t>
  </si>
  <si>
    <t>Exif.Photo.SubjectArea</t>
  </si>
  <si>
    <t>Exif.Photo.SubjectDistance</t>
  </si>
  <si>
    <t>Exif.Photo.SubjectDistanceRange</t>
  </si>
  <si>
    <t>Exif.Photo.SubjectLocation</t>
  </si>
  <si>
    <t>Exif.Photo.SubSecTime</t>
  </si>
  <si>
    <t>Exif.Photo.SubSecTimeDigitized</t>
  </si>
  <si>
    <t>Exif.Photo.SubSecTimeOriginal</t>
  </si>
  <si>
    <t>Exif.Photo.UserComment</t>
  </si>
  <si>
    <t>Exif.Photo.WhiteBalance</t>
  </si>
  <si>
    <t>Exif.Samsung2.CameraTemperature</t>
  </si>
  <si>
    <t>Exif.Samsung2.ColorMatrix</t>
  </si>
  <si>
    <t>Exif.Samsung2.ColorMatrixAdobeRGB</t>
  </si>
  <si>
    <t>Exif.Samsung2.ColorMatrixSRGB</t>
  </si>
  <si>
    <t>Exif.Samsung2.ColorSpace</t>
  </si>
  <si>
    <t>Exif.Samsung2.EncryptionKey</t>
  </si>
  <si>
    <t>Exif.Samsung2.ExposureBiasValue</t>
  </si>
  <si>
    <t>Exif.Samsung2.ExposureTime</t>
  </si>
  <si>
    <t>Exif.Samsung2.FirmwareName</t>
  </si>
  <si>
    <t>Exif.Samsung2.FNumber</t>
  </si>
  <si>
    <t>Exif.Samsung2.FocalLengthIn35mmFormat</t>
  </si>
  <si>
    <t>Exif.Samsung2.ISO</t>
  </si>
  <si>
    <t>Exif.Samsung2.LensFirmware</t>
  </si>
  <si>
    <t>Exif.Samsung2.LensType</t>
  </si>
  <si>
    <t>Exif.Samsung2.LocalLocationName</t>
  </si>
  <si>
    <t>Exif.Samsung2.LocationName</t>
  </si>
  <si>
    <t>Exif.Samsung2.PictureWizard</t>
  </si>
  <si>
    <t>Exif.Samsung2.Preview</t>
  </si>
  <si>
    <t>Exif.Samsung2.SensorAreas</t>
  </si>
  <si>
    <t>Exif.Samsung2.SmartRange</t>
  </si>
  <si>
    <t>Exif.Samsung2.ToneCurve1</t>
  </si>
  <si>
    <t>Exif.Samsung2.ToneCurve2</t>
  </si>
  <si>
    <t>Exif.Samsung2.ToneCurve3</t>
  </si>
  <si>
    <t>Exif.Samsung2.ToneCurve4</t>
  </si>
  <si>
    <t>Exif.Samsung2.Version</t>
  </si>
  <si>
    <t>Exif.Samsung2.WB_RGGBLevelsAuto</t>
  </si>
  <si>
    <t>Exif.Samsung2.WB_RGGBLevelsBlack</t>
  </si>
  <si>
    <t>Exif.Samsung2.WB_RGGBLevelsIlluminator1</t>
  </si>
  <si>
    <t>Exif.Samsung2.WB_RGGBLevelsIlluminator2</t>
  </si>
  <si>
    <t>Exif.Samsung2.WB_RGGBLevelsUncorrected</t>
  </si>
  <si>
    <t>Exif.SamsungPictureWizard.Color</t>
  </si>
  <si>
    <t>Exif.SamsungPictureWizard.Contrast</t>
  </si>
  <si>
    <t>Exif.SamsungPictureWizard.Mode</t>
  </si>
  <si>
    <t>Exif.SamsungPictureWizard.Saturation</t>
  </si>
  <si>
    <t>Exif.SamsungPictureWizard.Sharpness</t>
  </si>
  <si>
    <t>Exif.Sigma.AdjustmentMode</t>
  </si>
  <si>
    <t>Exif.Sigma.AutoBracket</t>
  </si>
  <si>
    <t>Exif.Sigma.AutofocusMode</t>
  </si>
  <si>
    <t>Exif.Sigma.ColorAdjustment</t>
  </si>
  <si>
    <t>Exif.Sigma.ColorSpace</t>
  </si>
  <si>
    <t>Exif.Sigma.Contrast</t>
  </si>
  <si>
    <t>Exif.Sigma.DriveMode</t>
  </si>
  <si>
    <t>Exif.Sigma.Exposure</t>
  </si>
  <si>
    <t>Exif.Sigma.ExposureMode</t>
  </si>
  <si>
    <t>Exif.Sigma.FillLight</t>
  </si>
  <si>
    <t>Exif.Sigma.Firmware</t>
  </si>
  <si>
    <t>Exif.Sigma.FocusSetting</t>
  </si>
  <si>
    <t>Exif.Sigma.Highlight</t>
  </si>
  <si>
    <t>Exif.Sigma.LensRange</t>
  </si>
  <si>
    <t>Exif.Sigma.MeteringMode</t>
  </si>
  <si>
    <t>Exif.Sigma.Quality</t>
  </si>
  <si>
    <t>Exif.Sigma.ResolutionMode</t>
  </si>
  <si>
    <t>Exif.Sigma.Saturation</t>
  </si>
  <si>
    <t>Exif.Sigma.SerialNumber</t>
  </si>
  <si>
    <t>Exif.Sigma.Shadow</t>
  </si>
  <si>
    <t>Exif.Sigma.Sharpness</t>
  </si>
  <si>
    <t>Exif.Sigma.Software</t>
  </si>
  <si>
    <t>Exif.Sigma.WhiteBalance</t>
  </si>
  <si>
    <t>Exif.Sony1.AFIlluminator</t>
  </si>
  <si>
    <t>Exif.Sony1.AFMode</t>
  </si>
  <si>
    <t>Exif.Sony1.AntiBlur</t>
  </si>
  <si>
    <t>Exif.Sony1.AutoHDR</t>
  </si>
  <si>
    <t>Exif.Sony1.ColorCompensationFilter</t>
  </si>
  <si>
    <t>Exif.Sony1.ColorMode</t>
  </si>
  <si>
    <t>Exif.Sony1.ColorTemperature</t>
  </si>
  <si>
    <t>Exif.Sony1.Contrast</t>
  </si>
  <si>
    <t>Exif.Sony1.DynamicRangeOptimizer</t>
  </si>
  <si>
    <t>Exif.Sony1.ExposureMode</t>
  </si>
  <si>
    <t>Exif.Sony1.FileFormat</t>
  </si>
  <si>
    <t>Exif.Sony1.FlashExposureComp</t>
  </si>
  <si>
    <t>Exif.Sony1.FlashLevel</t>
  </si>
  <si>
    <t>Exif.Sony1.FocusMode</t>
  </si>
  <si>
    <t>Exif.Sony1.FullImageSize</t>
  </si>
  <si>
    <t>Exif.Sony1.ImageStabilization</t>
  </si>
  <si>
    <t>Exif.Sony1.IntelligentAuto</t>
  </si>
  <si>
    <t>Exif.Sony1.JPEGQuality</t>
  </si>
  <si>
    <t>Exif.Sony1.LensID</t>
  </si>
  <si>
    <t>Exif.Sony1.LongExposureNoiseReduction</t>
  </si>
  <si>
    <t>Exif.Sony1.Macro</t>
  </si>
  <si>
    <t>Exif.Sony1.MultiBurstImageHeight</t>
  </si>
  <si>
    <t>Exif.Sony1.MultiBurstImageWidth</t>
  </si>
  <si>
    <t>Exif.Sony1.MultiBurstMode</t>
  </si>
  <si>
    <t>Exif.Sony1.PreviewImage</t>
  </si>
  <si>
    <t>Exif.Sony1.PreviewImageSize</t>
  </si>
  <si>
    <t>Exif.Sony1.Quality</t>
  </si>
  <si>
    <t>Exif.Sony1.ReleaseMode</t>
  </si>
  <si>
    <t>Exif.Sony1.Saturation</t>
  </si>
  <si>
    <t>Exif.Sony1.SceneMode</t>
  </si>
  <si>
    <t>Exif.Sony1.SequenceNumber</t>
  </si>
  <si>
    <t>Exif.Sony1.SonyModelID</t>
  </si>
  <si>
    <t>Exif.Sony1.Teleconverter</t>
  </si>
  <si>
    <t>Exif.Sony1.WhiteBalance</t>
  </si>
  <si>
    <t>Exif.Sony1.WhiteBalance2</t>
  </si>
  <si>
    <t>Exif.Sony1.WhiteBalanceFineTune</t>
  </si>
  <si>
    <t>Exif.Sony1.ZoneMatching</t>
  </si>
  <si>
    <t>Exif.Sony1Cs.AFAreaMode</t>
  </si>
  <si>
    <t>Exif.Sony1Cs.AFIlluminator</t>
  </si>
  <si>
    <t>Exif.Sony1Cs.AFWithShutter</t>
  </si>
  <si>
    <t>Exif.Sony1Cs.AspectRatio</t>
  </si>
  <si>
    <t>Exif.Sony1Cs.Brightness</t>
  </si>
  <si>
    <t>Exif.Sony1Cs.Contrast</t>
  </si>
  <si>
    <t>Exif.Sony1Cs.CreativeStyle</t>
  </si>
  <si>
    <t>Exif.Sony1Cs.DriveMode</t>
  </si>
  <si>
    <t>Exif.Sony1Cs.DynamicRangeOptimizerLevel</t>
  </si>
  <si>
    <t>Exif.Sony1Cs.DynamicRangeOptimizerMode</t>
  </si>
  <si>
    <t>Exif.Sony1Cs.ExposureLevelIncrements</t>
  </si>
  <si>
    <t>Exif.Sony1Cs.ExposureProgram</t>
  </si>
  <si>
    <t>Exif.Sony1Cs.FlashMode</t>
  </si>
  <si>
    <t>Exif.Sony1Cs.FocusMode</t>
  </si>
  <si>
    <t>Exif.Sony1Cs.HighISONoiseReduction</t>
  </si>
  <si>
    <t>Exif.Sony1Cs.ImageStabilization</t>
  </si>
  <si>
    <t>Exif.Sony1Cs.ImageStyle</t>
  </si>
  <si>
    <t>Exif.Sony1Cs.ISOSetting</t>
  </si>
  <si>
    <t>Exif.Sony1Cs.LocalAFAreaPoint</t>
  </si>
  <si>
    <t>Exif.Sony1Cs.LongExposureNoiseReduction</t>
  </si>
  <si>
    <t>Exif.Sony1Cs.MeteringMode</t>
  </si>
  <si>
    <t>Exif.Sony1Cs.PrioritySetupShutterRelease</t>
  </si>
  <si>
    <t>Exif.Sony1Cs.Quality</t>
  </si>
  <si>
    <t>Exif.Sony1Cs.Rotation</t>
  </si>
  <si>
    <t>Exif.Sony1Cs.Saturation</t>
  </si>
  <si>
    <t>Exif.Sony1Cs.Sharpness</t>
  </si>
  <si>
    <t>Exif.Sony1Cs.SonyImageSize</t>
  </si>
  <si>
    <t>Exif.Sony1Cs.WhiteBalanceFineTune</t>
  </si>
  <si>
    <t>Exif.Sony1Cs.ZoneMatchingValue</t>
  </si>
  <si>
    <t>Exif.Sony1Cs2.AFAreaMode</t>
  </si>
  <si>
    <t>Exif.Sony1Cs2.Contrast</t>
  </si>
  <si>
    <t>Exif.Sony1Cs2.CreativeStyle</t>
  </si>
  <si>
    <t>Exif.Sony1Cs2.DynamicRangeOptimizerLevel</t>
  </si>
  <si>
    <t>Exif.Sony1Cs2.DynamicRangeOptimizerMode</t>
  </si>
  <si>
    <t>Exif.Sony1Cs2.ExposureProgram</t>
  </si>
  <si>
    <t>Exif.Sony1Cs2.FlashMode</t>
  </si>
  <si>
    <t>Exif.Sony1Cs2.FocusMode</t>
  </si>
  <si>
    <t>Exif.Sony1Cs2.ISOSetting</t>
  </si>
  <si>
    <t>Exif.Sony1Cs2.LocalAFAreaPoint</t>
  </si>
  <si>
    <t>Exif.Sony1Cs2.MeteringMode</t>
  </si>
  <si>
    <t>Exif.Sony1Cs2.Rotation</t>
  </si>
  <si>
    <t>Exif.Sony1Cs2.Saturation</t>
  </si>
  <si>
    <t>Exif.Sony1Cs2.Sharpness</t>
  </si>
  <si>
    <t>Exif.Sony1Cs2.SonyImageSize</t>
  </si>
  <si>
    <t>Exif.Sony1MltCsA100.AELButton</t>
  </si>
  <si>
    <t>Exif.Sony1MltCsA100.AELExposureIndicator</t>
  </si>
  <si>
    <t>Exif.Sony1MltCsA100.AELock</t>
  </si>
  <si>
    <t>Exif.Sony1MltCsA100.AFAreaIllumination</t>
  </si>
  <si>
    <t>Exif.Sony1MltCsA100.AFAreaMode</t>
  </si>
  <si>
    <t>Exif.Sony1MltCsA100.AFAssist</t>
  </si>
  <si>
    <t>Exif.Sony1MltCsA100.AutoBracketOrder</t>
  </si>
  <si>
    <t>Exif.Sony1MltCsA100.BatteryLevel</t>
  </si>
  <si>
    <t>Exif.Sony1MltCsA100.CardShutterLock</t>
  </si>
  <si>
    <t>Exif.Sony1MltCsA100.ColorCompensationFilter</t>
  </si>
  <si>
    <t>Exif.Sony1MltCsA100.ColorMode</t>
  </si>
  <si>
    <t>Exif.Sony1MltCsA100.ColorSpace</t>
  </si>
  <si>
    <t>Exif.Sony1MltCsA100.ColorTemperature</t>
  </si>
  <si>
    <t>Exif.Sony1MltCsA100.ColorTemperatureSetting</t>
  </si>
  <si>
    <t>Exif.Sony1MltCsA100.ContinuousBracketing</t>
  </si>
  <si>
    <t>Exif.Sony1MltCsA100.Contrast</t>
  </si>
  <si>
    <t>Exif.Sony1MltCsA100.ControlDialSet</t>
  </si>
  <si>
    <t>Exif.Sony1MltCsA100.CustomWBBlueLevel</t>
  </si>
  <si>
    <t>Exif.Sony1MltCsA100.CustomWBError</t>
  </si>
  <si>
    <t>Exif.Sony1MltCsA100.CustomWBGreenLevel</t>
  </si>
  <si>
    <t>Exif.Sony1MltCsA100.CustomWBRedLevel</t>
  </si>
  <si>
    <t>Exif.Sony1MltCsA100.CustomWBSetting</t>
  </si>
  <si>
    <t>Exif.Sony1MltCsA100.DriveMode</t>
  </si>
  <si>
    <t>Exif.Sony1MltCsA100.DriveMode2</t>
  </si>
  <si>
    <t>Exif.Sony1MltCsA100.DynamicRangeOptimizerMode</t>
  </si>
  <si>
    <t>Exif.Sony1MltCsA100.DynamicRangeOptimizerSettings</t>
  </si>
  <si>
    <t>Exif.Sony1MltCsA100.ExposureBracketingIndicatorLast</t>
  </si>
  <si>
    <t>Exif.Sony1MltCsA100.ExposureCompensationMode</t>
  </si>
  <si>
    <t>Exif.Sony1MltCsA100.ExposureCompensationSetting</t>
  </si>
  <si>
    <t>Exif.Sony1MltCsA100.ExposureIndicator</t>
  </si>
  <si>
    <t>Exif.Sony1MltCsA100.ExposureMode</t>
  </si>
  <si>
    <t>Exif.Sony1MltCsA100.ExposureTime</t>
  </si>
  <si>
    <t>Exif.Sony1MltCsA100.EyeStartAF</t>
  </si>
  <si>
    <t>Exif.Sony1MltCsA100.FlashDefault</t>
  </si>
  <si>
    <t>Exif.Sony1MltCsA100.FlashExposureCompSetting</t>
  </si>
  <si>
    <t>Exif.Sony1MltCsA100.FlashExposureIndicator</t>
  </si>
  <si>
    <t>Exif.Sony1MltCsA100.FlashExposureIndicatorLast</t>
  </si>
  <si>
    <t>Exif.Sony1MltCsA100.FlashExposureIndicatorNext</t>
  </si>
  <si>
    <t>Exif.Sony1MltCsA100.FlashMetering</t>
  </si>
  <si>
    <t>Exif.Sony1MltCsA100.FlashMode</t>
  </si>
  <si>
    <t>Exif.Sony1MltCsA100.FlashType</t>
  </si>
  <si>
    <t>Exif.Sony1MltCsA100.FNumber</t>
  </si>
  <si>
    <t>Exif.Sony1MltCsA100.FocusHoldButton</t>
  </si>
  <si>
    <t>Exif.Sony1MltCsA100.FocusMode</t>
  </si>
  <si>
    <t>Exif.Sony1MltCsA100.FocusModeSwitch</t>
  </si>
  <si>
    <t>Exif.Sony1MltCsA100.FreeMemoryCardImages</t>
  </si>
  <si>
    <t>Exif.Sony1MltCsA100.HighSpeedSync</t>
  </si>
  <si>
    <t>Exif.Sony1MltCsA100.ImageStabilization</t>
  </si>
  <si>
    <t>Exif.Sony1MltCsA100.InstantPlaybackSetup</t>
  </si>
  <si>
    <t>Exif.Sony1MltCsA100.InstantPlaybackTime</t>
  </si>
  <si>
    <t>Exif.Sony1MltCsA100.ISOSetting</t>
  </si>
  <si>
    <t>Exif.Sony1MltCsA100.LensShutterLock</t>
  </si>
  <si>
    <t>Exif.Sony1MltCsA100.LocalAFAreaPoint</t>
  </si>
  <si>
    <t>Exif.Sony1MltCsA100.ManualExposureTime</t>
  </si>
  <si>
    <t>Exif.Sony1MltCsA100.ManualFNumber</t>
  </si>
  <si>
    <t>Exif.Sony1MltCsA100.MeteringMode</t>
  </si>
  <si>
    <t>Exif.Sony1MltCsA100.MeteringOffScaleIndicator</t>
  </si>
  <si>
    <t>Exif.Sony1MltCsA100.MonitorDisplayOff</t>
  </si>
  <si>
    <t>Exif.Sony1MltCsA100.NoiseReduction</t>
  </si>
  <si>
    <t>Exif.Sony1MltCsA100.PlayDisplay</t>
  </si>
  <si>
    <t>Exif.Sony1MltCsA100.PresetWhiteBalance</t>
  </si>
  <si>
    <t>Exif.Sony1MltCsA100.PrioritySetupShutterRelease</t>
  </si>
  <si>
    <t>Exif.Sony1MltCsA100.Quality</t>
  </si>
  <si>
    <t>Exif.Sony1MltCsA100.RecordDisplay</t>
  </si>
  <si>
    <t>Exif.Sony1MltCsA100.RedEyeReduction</t>
  </si>
  <si>
    <t>Exif.Sony1MltCsA100.Rotation</t>
  </si>
  <si>
    <t>Exif.Sony1MltCsA100.Saturation</t>
  </si>
  <si>
    <t>Exif.Sony1MltCsA100.SelfTimerTime</t>
  </si>
  <si>
    <t>Exif.Sony1MltCsA100.Sharpness</t>
  </si>
  <si>
    <t>Exif.Sony1MltCsA100.SingleFrameBracketing</t>
  </si>
  <si>
    <t>Exif.Sony1MltCsA100.SonyImageSize</t>
  </si>
  <si>
    <t>Exif.Sony1MltCsA100.WhiteBalance</t>
  </si>
  <si>
    <t>Exif.Sony1MltCsA100.WhiteBalanceBracketing</t>
  </si>
  <si>
    <t>Exif.Sony1MltCsA100.WhiteBalanceFineTune</t>
  </si>
  <si>
    <t>Exif.Sony1MltCsA100.WhiteBalanceSetting</t>
  </si>
  <si>
    <t>Exif.Sony1MltCsA100.ZoneMatchingMode</t>
  </si>
  <si>
    <t>ExifEasy.AFPoint</t>
  </si>
  <si>
    <t>ExifEasy.CameraMake</t>
  </si>
  <si>
    <t>ExifEasy.CameraModel</t>
  </si>
  <si>
    <t>ExifEasy.CameraSerialNumber</t>
  </si>
  <si>
    <t>ExifEasy.Contrast</t>
  </si>
  <si>
    <t>ExifEasy.ExposureMode</t>
  </si>
  <si>
    <t>ExifEasy.ExposureTime</t>
  </si>
  <si>
    <t>ExifEasy.FlashBias</t>
  </si>
  <si>
    <t>ExifEasy.FNumber</t>
  </si>
  <si>
    <t>ExifEasy.FocalLength</t>
  </si>
  <si>
    <t>ExifEasy.ImageQuality</t>
  </si>
  <si>
    <t>ExifEasy.ISOspeed</t>
  </si>
  <si>
    <t>ExifEasy.LensName</t>
  </si>
  <si>
    <t>ExifEasy.MacroMode</t>
  </si>
  <si>
    <t>ExifEasy.MeteringMode</t>
  </si>
  <si>
    <t>ExifEasy.Orientation</t>
  </si>
  <si>
    <t>ExifEasy.Saturation</t>
  </si>
  <si>
    <t>ExifEasy.SceneCaptureType</t>
  </si>
  <si>
    <t>ExifEasy.SceneMode</t>
  </si>
  <si>
    <t>ExifEasy.Sharpness</t>
  </si>
  <si>
    <t>ExifEasy.SubjectDistance</t>
  </si>
  <si>
    <t>ExifEasy.WhiteBalance</t>
  </si>
  <si>
    <t>Iptc.Application2.ActionAdvised</t>
  </si>
  <si>
    <t>Iptc.Application2.AudioDuration</t>
  </si>
  <si>
    <t>Iptc.Application2.AudioOutcue</t>
  </si>
  <si>
    <t>Iptc.Application2.AudioRate</t>
  </si>
  <si>
    <t>Iptc.Application2.AudioResolution</t>
  </si>
  <si>
    <t>Iptc.Application2.AudioType</t>
  </si>
  <si>
    <t>Iptc.Application2.Byline</t>
  </si>
  <si>
    <t>Iptc.Application2.BylineTitle</t>
  </si>
  <si>
    <t>Iptc.Application2.Caption</t>
  </si>
  <si>
    <t>Iptc.Application2.Category</t>
  </si>
  <si>
    <t>Iptc.Application2.City</t>
  </si>
  <si>
    <t>Iptc.Application2.Contact</t>
  </si>
  <si>
    <t>Iptc.Application2.Copyright</t>
  </si>
  <si>
    <t>Iptc.Application2.CountryCode</t>
  </si>
  <si>
    <t>Iptc.Application2.CountryName</t>
  </si>
  <si>
    <t>Iptc.Application2.Credit</t>
  </si>
  <si>
    <t>Iptc.Application2.DateCreated</t>
  </si>
  <si>
    <t>Iptc.Application2.DigitizationDate</t>
  </si>
  <si>
    <t>Iptc.Application2.DigitizationTime</t>
  </si>
  <si>
    <t>Iptc.Application2.EditorialUpdate</t>
  </si>
  <si>
    <t>Iptc.Application2.EditStatus</t>
  </si>
  <si>
    <t>Iptc.Application2.ExpirationDate</t>
  </si>
  <si>
    <t>Iptc.Application2.ExpirationTime</t>
  </si>
  <si>
    <t>Iptc.Application2.FixtureId</t>
  </si>
  <si>
    <t>Iptc.Application2.Headline</t>
  </si>
  <si>
    <t>Iptc.Application2.ImageOrientation</t>
  </si>
  <si>
    <t>Iptc.Application2.ImageType</t>
  </si>
  <si>
    <t>Iptc.Application2.Keywords</t>
  </si>
  <si>
    <t>Iptc.Application2.Language</t>
  </si>
  <si>
    <t>Iptc.Application2.LocationCode</t>
  </si>
  <si>
    <t>Iptc.Application2.LocationName</t>
  </si>
  <si>
    <t>Iptc.Application2.ObjectAttribute</t>
  </si>
  <si>
    <t>Iptc.Application2.ObjectCycle</t>
  </si>
  <si>
    <t>Iptc.Application2.ObjectName</t>
  </si>
  <si>
    <t>Iptc.Application2.ObjectType</t>
  </si>
  <si>
    <t>Iptc.Application2.Preview</t>
  </si>
  <si>
    <t>Iptc.Application2.PreviewFormat</t>
  </si>
  <si>
    <t>Iptc.Application2.PreviewVersion</t>
  </si>
  <si>
    <t>Iptc.Application2.Program</t>
  </si>
  <si>
    <t>Iptc.Application2.ProgramVersion</t>
  </si>
  <si>
    <t>Iptc.Application2.ProvinceState</t>
  </si>
  <si>
    <t>Iptc.Application2.RasterizedCaption</t>
  </si>
  <si>
    <t>Iptc.Application2.RecordVersion</t>
  </si>
  <si>
    <t>Iptc.Application2.ReferenceDate</t>
  </si>
  <si>
    <t>Iptc.Application2.ReferenceNumber</t>
  </si>
  <si>
    <t>Iptc.Application2.ReferenceService</t>
  </si>
  <si>
    <t>Iptc.Application2.ReleaseDate</t>
  </si>
  <si>
    <t>Iptc.Application2.ReleaseTime</t>
  </si>
  <si>
    <t>Iptc.Application2.Source</t>
  </si>
  <si>
    <t>Iptc.Application2.SpecialInstructions</t>
  </si>
  <si>
    <t>Iptc.Application2.Subject</t>
  </si>
  <si>
    <t>Iptc.Application2.SubLocation</t>
  </si>
  <si>
    <t>Iptc.Application2.SuppCategory</t>
  </si>
  <si>
    <t>Iptc.Application2.TimeCreated</t>
  </si>
  <si>
    <t>Iptc.Application2.TransmissionReference</t>
  </si>
  <si>
    <t>Iptc.Application2.Urgency</t>
  </si>
  <si>
    <t>Iptc.Application2.Writer</t>
  </si>
  <si>
    <t>Iptc.Envelope.ARMId</t>
  </si>
  <si>
    <t>Iptc.Envelope.ARMVersion</t>
  </si>
  <si>
    <t>Iptc.Envelope.CharacterSet</t>
  </si>
  <si>
    <t>Iptc.Envelope.DateSent</t>
  </si>
  <si>
    <t>Iptc.Envelope.Destination</t>
  </si>
  <si>
    <t>Iptc.Envelope.EnvelopeNumber</t>
  </si>
  <si>
    <t>Iptc.Envelope.EnvelopePriority</t>
  </si>
  <si>
    <t>Iptc.Envelope.FileFormat</t>
  </si>
  <si>
    <t>Iptc.Envelope.FileVersion</t>
  </si>
  <si>
    <t>Iptc.Envelope.ProductId</t>
  </si>
  <si>
    <t>Iptc.Envelope.ServiceId</t>
  </si>
  <si>
    <t>Iptc.Envelope.TimeSent</t>
  </si>
  <si>
    <t>Iptc.Envelope.UNO</t>
  </si>
  <si>
    <t>Xmp.aux.Lens</t>
  </si>
  <si>
    <t>Xmp.aux.SerialNumber</t>
  </si>
  <si>
    <t>Xmp.crs.AutoBrightness</t>
  </si>
  <si>
    <t>Xmp.crs.AutoContrast</t>
  </si>
  <si>
    <t>Xmp.crs.AutoExposure</t>
  </si>
  <si>
    <t>Xmp.crs.AutoShadows</t>
  </si>
  <si>
    <t>Xmp.crs.BlueHue</t>
  </si>
  <si>
    <t>Xmp.crs.BlueSaturation</t>
  </si>
  <si>
    <t>Xmp.crs.Brightness</t>
  </si>
  <si>
    <t>Xmp.crs.CameraProfile</t>
  </si>
  <si>
    <t>Xmp.crs.ChromaticAberrationB</t>
  </si>
  <si>
    <t>Xmp.crs.ChromaticAberrationR</t>
  </si>
  <si>
    <t>Xmp.crs.ColorNoiseReduction</t>
  </si>
  <si>
    <t>Xmp.crs.Contrast</t>
  </si>
  <si>
    <t>Xmp.crs.CropAngle</t>
  </si>
  <si>
    <t>Xmp.crs.CropBottom</t>
  </si>
  <si>
    <t>Xmp.crs.CropHeight</t>
  </si>
  <si>
    <t>Xmp.crs.CropLeft</t>
  </si>
  <si>
    <t>Xmp.crs.CropRight</t>
  </si>
  <si>
    <t>Xmp.crs.CropTop</t>
  </si>
  <si>
    <t>Xmp.crs.CropWidth</t>
  </si>
  <si>
    <t>Xmp.crs.Exposure</t>
  </si>
  <si>
    <t>Xmp.crs.GreenHue</t>
  </si>
  <si>
    <t>Xmp.crs.GreenSaturation</t>
  </si>
  <si>
    <t>Xmp.crs.HasCrop</t>
  </si>
  <si>
    <t>Xmp.crs.HasSettings</t>
  </si>
  <si>
    <t>Xmp.crs.LuminanceSmoothing</t>
  </si>
  <si>
    <t>Xmp.crs.RawFileName</t>
  </si>
  <si>
    <t>Xmp.crs.RedHue</t>
  </si>
  <si>
    <t>Xmp.crs.RedSaturation</t>
  </si>
  <si>
    <t>Xmp.crs.Saturation</t>
  </si>
  <si>
    <t>Xmp.crs.Shadows</t>
  </si>
  <si>
    <t>Xmp.crs.ShadowTint</t>
  </si>
  <si>
    <t>Xmp.crs.Sharpness</t>
  </si>
  <si>
    <t>Xmp.crs.Temperature</t>
  </si>
  <si>
    <t>Xmp.crs.Tint</t>
  </si>
  <si>
    <t>Xmp.crs.ToneCurve</t>
  </si>
  <si>
    <t>Xmp.crs.ToneCurveName</t>
  </si>
  <si>
    <t>Xmp.crs.Version</t>
  </si>
  <si>
    <t>Xmp.crs.VignetteAmount</t>
  </si>
  <si>
    <t>Xmp.crs.VignetteMidpoint</t>
  </si>
  <si>
    <t>Xmp.crs.WhiteBalance</t>
  </si>
  <si>
    <t>Xmp.dc.contributor</t>
  </si>
  <si>
    <t>Xmp.dc.coverage</t>
  </si>
  <si>
    <t>Xmp.dc.creator</t>
  </si>
  <si>
    <t>Xmp.dc.date</t>
  </si>
  <si>
    <t>Xmp.dc.description</t>
  </si>
  <si>
    <t>Xmp.dc.format</t>
  </si>
  <si>
    <t>Xmp.dc.identifier</t>
  </si>
  <si>
    <t>Xmp.dc.language</t>
  </si>
  <si>
    <t>Xmp.dc.publisher</t>
  </si>
  <si>
    <t>Xmp.dc.relation</t>
  </si>
  <si>
    <t>Xmp.dc.rights</t>
  </si>
  <si>
    <t>Xmp.dc.source</t>
  </si>
  <si>
    <t>Xmp.dc.subject</t>
  </si>
  <si>
    <t>Xmp.dc.title</t>
  </si>
  <si>
    <t>Xmp.dc.type</t>
  </si>
  <si>
    <t>Xmp.digiKam.CaptionsAuthorNames</t>
  </si>
  <si>
    <t>Xmp.digiKam.CaptionsDateTimeStamps</t>
  </si>
  <si>
    <t>Xmp.digiKam.ColorLabel</t>
  </si>
  <si>
    <t>Xmp.digiKam.ImageHistory</t>
  </si>
  <si>
    <t>Xmp.digiKam.LensCorrectionSettings</t>
  </si>
  <si>
    <t>Xmp.digiKam.PickLabel</t>
  </si>
  <si>
    <t>Xmp.digiKam.TagsList</t>
  </si>
  <si>
    <t>Xmp.exif.ApertureValue</t>
  </si>
  <si>
    <t>Xmp.exif.BrightnessValue</t>
  </si>
  <si>
    <t>Xmp.exif.CFAPattern</t>
  </si>
  <si>
    <t>Xmp.exif.ColorSpace</t>
  </si>
  <si>
    <t>Xmp.exif.ComponentsConfiguration</t>
  </si>
  <si>
    <t>Xmp.exif.CompressedBitsPerPixel</t>
  </si>
  <si>
    <t>Xmp.exif.Contrast</t>
  </si>
  <si>
    <t>Xmp.exif.CustomRendered</t>
  </si>
  <si>
    <t>Xmp.exif.DateTimeDigitized</t>
  </si>
  <si>
    <t>Xmp.exif.DateTimeOriginal</t>
  </si>
  <si>
    <t>Xmp.exif.DeviceSettingDescription</t>
  </si>
  <si>
    <t>Xmp.exif.DigitalZoomRatio</t>
  </si>
  <si>
    <t>Xmp.exif.ExifVersion</t>
  </si>
  <si>
    <t>Xmp.exif.ExposureBiasValue</t>
  </si>
  <si>
    <t>Xmp.exif.ExposureIndex</t>
  </si>
  <si>
    <t>Xmp.exif.ExposureMode</t>
  </si>
  <si>
    <t>Xmp.exif.ExposureProgram</t>
  </si>
  <si>
    <t>Xmp.exif.ExposureTime</t>
  </si>
  <si>
    <t>Xmp.exif.FileSource</t>
  </si>
  <si>
    <t>Xmp.exif.Flash</t>
  </si>
  <si>
    <t>Xmp.exif.FlashEnergy</t>
  </si>
  <si>
    <t>Xmp.exif.FlashpixVersion</t>
  </si>
  <si>
    <t>Xmp.exif.FNumber</t>
  </si>
  <si>
    <t>Xmp.exif.FocalLength</t>
  </si>
  <si>
    <t>Xmp.exif.FocalLengthIn35mmFilm</t>
  </si>
  <si>
    <t>Xmp.exif.FocalPlaneResolutionUnit</t>
  </si>
  <si>
    <t>Xmp.exif.FocalPlaneXResolution</t>
  </si>
  <si>
    <t>Xmp.exif.FocalPlaneYResolution</t>
  </si>
  <si>
    <t>Xmp.exif.GainControl</t>
  </si>
  <si>
    <t>Xmp.exif.GPSAltitude</t>
  </si>
  <si>
    <t>Xmp.exif.GPSAltitudeRef</t>
  </si>
  <si>
    <t>Xmp.exif.GPSAreaInformation</t>
  </si>
  <si>
    <t>Xmp.exif.GPSDestBearing</t>
  </si>
  <si>
    <t>Xmp.exif.GPSDestBearingRef</t>
  </si>
  <si>
    <t>Xmp.exif.GPSDestDistance</t>
  </si>
  <si>
    <t>Xmp.exif.GPSDestDistanceRef</t>
  </si>
  <si>
    <t>Xmp.exif.GPSDestLatitude</t>
  </si>
  <si>
    <t>Xmp.exif.GPSDestLongitude</t>
  </si>
  <si>
    <t>Xmp.exif.GPSDifferential</t>
  </si>
  <si>
    <t>Xmp.exif.GPSDOP</t>
  </si>
  <si>
    <t>Xmp.exif.GPSImgDirection</t>
  </si>
  <si>
    <t>Xmp.exif.GPSImgDirectionRef</t>
  </si>
  <si>
    <t>Xmp.exif.GPSLatitude</t>
  </si>
  <si>
    <t>Xmp.exif.GPSLongitude</t>
  </si>
  <si>
    <t>Xmp.exif.GPSMapDatum</t>
  </si>
  <si>
    <t>Xmp.exif.GPSMeasureMode</t>
  </si>
  <si>
    <t>Xmp.exif.GPSProcessingMethod</t>
  </si>
  <si>
    <t>Xmp.exif.GPSSatellites</t>
  </si>
  <si>
    <t>Xmp.exif.GPSSpeed</t>
  </si>
  <si>
    <t>Xmp.exif.GPSSpeedRef</t>
  </si>
  <si>
    <t>Xmp.exif.GPSStatus</t>
  </si>
  <si>
    <t>Xmp.exif.GPSTimeStamp</t>
  </si>
  <si>
    <t>Xmp.exif.GPSTrack</t>
  </si>
  <si>
    <t>Xmp.exif.GPSTrackRef</t>
  </si>
  <si>
    <t>Xmp.exif.GPSVersionID</t>
  </si>
  <si>
    <t>Xmp.exif.ImageUniqueID</t>
  </si>
  <si>
    <t>Xmp.exif.ISOSpeedRatings</t>
  </si>
  <si>
    <t>Xmp.exif.LightSource</t>
  </si>
  <si>
    <t>Xmp.exif.MaxApertureValue</t>
  </si>
  <si>
    <t>Xmp.exif.MeteringMode</t>
  </si>
  <si>
    <t>Xmp.exif.OECF</t>
  </si>
  <si>
    <t>Xmp.exif.PixelXDimension</t>
  </si>
  <si>
    <t>Xmp.exif.PixelYDimension</t>
  </si>
  <si>
    <t>Xmp.exif.RelatedSoundFile</t>
  </si>
  <si>
    <t>Xmp.exif.Saturation</t>
  </si>
  <si>
    <t>Xmp.exif.SceneCaptureType</t>
  </si>
  <si>
    <t>Xmp.exif.SceneType</t>
  </si>
  <si>
    <t>Xmp.exif.SensingMethod</t>
  </si>
  <si>
    <t>Xmp.exif.Sharpness</t>
  </si>
  <si>
    <t>Xmp.exif.ShutterSpeedValue</t>
  </si>
  <si>
    <t>Xmp.exif.SpatialFrequencyResponse</t>
  </si>
  <si>
    <t>Xmp.exif.SpectralSensitivity</t>
  </si>
  <si>
    <t>Xmp.exif.SubjectArea</t>
  </si>
  <si>
    <t>Xmp.exif.SubjectDistance</t>
  </si>
  <si>
    <t>Xmp.exif.SubjectDistanceRange</t>
  </si>
  <si>
    <t>Xmp.exif.SubjectLocation</t>
  </si>
  <si>
    <t>Xmp.exif.UserComment</t>
  </si>
  <si>
    <t>Xmp.exif.WhiteBalance</t>
  </si>
  <si>
    <t>Xmp.expressionmedia.CatalogSets</t>
  </si>
  <si>
    <t>Xmp.expressionmedia.Event</t>
  </si>
  <si>
    <t>Xmp.expressionmedia.People</t>
  </si>
  <si>
    <t>Xmp.expressionmedia.Status</t>
  </si>
  <si>
    <t>Xmp.iptc.CiAdrCity</t>
  </si>
  <si>
    <t>Xmp.iptc.CiAdrCtry</t>
  </si>
  <si>
    <t>Xmp.iptc.CiAdrExtadr</t>
  </si>
  <si>
    <t>Xmp.iptc.CiAdrPcode</t>
  </si>
  <si>
    <t>Xmp.iptc.CiAdrRegion</t>
  </si>
  <si>
    <t>Xmp.iptc.CiEmailWork</t>
  </si>
  <si>
    <t>Xmp.iptc.CiTelWork</t>
  </si>
  <si>
    <t>Xmp.iptc.CiUrlWork</t>
  </si>
  <si>
    <t>Xmp.iptc.CountryCode</t>
  </si>
  <si>
    <t>Xmp.iptc.CreatorContactInfo</t>
  </si>
  <si>
    <t>Xmp.iptc.IntellectualGenre</t>
  </si>
  <si>
    <t>Xmp.iptc.Location</t>
  </si>
  <si>
    <t>Xmp.iptc.Scene</t>
  </si>
  <si>
    <t>Xmp.iptc.SubjectCode</t>
  </si>
  <si>
    <t>Xmp.Iptc4xmpCore.CiAdrCity</t>
  </si>
  <si>
    <t>Xmp.Iptc4xmpCore.CiAdrCtry</t>
  </si>
  <si>
    <t>Xmp.Iptc4xmpCore.CiAdrExtadr</t>
  </si>
  <si>
    <t>Xmp.Iptc4xmpCore.CiAdrPcode</t>
  </si>
  <si>
    <t>Xmp.Iptc4xmpCore.CiAdrRegion</t>
  </si>
  <si>
    <t>Xmp.Iptc4xmpCore.CiEmailWork</t>
  </si>
  <si>
    <t>Xmp.Iptc4xmpCore.CiTelWork</t>
  </si>
  <si>
    <t>Xmp.Iptc4xmpCore.CiUrlWork</t>
  </si>
  <si>
    <t>Xmp.Iptc4xmpCore.CountryCode</t>
  </si>
  <si>
    <t>Xmp.Iptc4xmpCore.CreatorContactInfo</t>
  </si>
  <si>
    <t>Xmp.Iptc4xmpCore.IntellectualGenre</t>
  </si>
  <si>
    <t>Xmp.Iptc4xmpCore.Location</t>
  </si>
  <si>
    <t>Xmp.Iptc4xmpCore.Scene</t>
  </si>
  <si>
    <t>Xmp.Iptc4xmpCore.SubjectCode</t>
  </si>
  <si>
    <t>Xmp.Iptc4xmpExt.AddlModelInfo</t>
  </si>
  <si>
    <t>Xmp.Iptc4xmpExt.AOCopyrightNotice</t>
  </si>
  <si>
    <t>Xmp.Iptc4xmpExt.AOCreator</t>
  </si>
  <si>
    <t>Xmp.Iptc4xmpExt.AODateCreated</t>
  </si>
  <si>
    <t>Xmp.Iptc4xmpExt.AOSource</t>
  </si>
  <si>
    <t>Xmp.Iptc4xmpExt.AOSourceInvNo</t>
  </si>
  <si>
    <t>Xmp.Iptc4xmpExt.AOTitle</t>
  </si>
  <si>
    <t>Xmp.Iptc4xmpExt.ArtworkOrObject</t>
  </si>
  <si>
    <t>Xmp.Iptc4xmpExt.City</t>
  </si>
  <si>
    <t>Xmp.Iptc4xmpExt.CountryCode</t>
  </si>
  <si>
    <t>Xmp.Iptc4xmpExt.CountryName</t>
  </si>
  <si>
    <t>Xmp.Iptc4xmpExt.CVterm</t>
  </si>
  <si>
    <t>Xmp.Iptc4xmpExt.DigImageGUID</t>
  </si>
  <si>
    <t>Xmp.Iptc4xmpExt.DigitalSourcefileType</t>
  </si>
  <si>
    <t>Xmp.Iptc4xmpExt.Event</t>
  </si>
  <si>
    <t>Xmp.Iptc4xmpExt.IptcLastEdited</t>
  </si>
  <si>
    <t>Xmp.Iptc4xmpExt.LocationCreated</t>
  </si>
  <si>
    <t>Xmp.Iptc4xmpExt.LocationShown</t>
  </si>
  <si>
    <t>Xmp.Iptc4xmpExt.MaxAvailHeight</t>
  </si>
  <si>
    <t>Xmp.Iptc4xmpExt.MaxAvailWidth</t>
  </si>
  <si>
    <t>Xmp.Iptc4xmpExt.ModelAge</t>
  </si>
  <si>
    <t>Xmp.Iptc4xmpExt.OrganisationInImageCode</t>
  </si>
  <si>
    <t>Xmp.Iptc4xmpExt.OrganisationInImageName</t>
  </si>
  <si>
    <t>Xmp.Iptc4xmpExt.PersonInImage</t>
  </si>
  <si>
    <t>Xmp.Iptc4xmpExt.ProvinceState</t>
  </si>
  <si>
    <t>Xmp.Iptc4xmpExt.RegistryId</t>
  </si>
  <si>
    <t>Xmp.Iptc4xmpExt.RegItemId</t>
  </si>
  <si>
    <t>Xmp.Iptc4xmpExt.RegOrgId</t>
  </si>
  <si>
    <t>Xmp.Iptc4xmpExt.Sublocation</t>
  </si>
  <si>
    <t>Xmp.Iptc4xmpExt.WorldRegion</t>
  </si>
  <si>
    <t>Xmp.iptcExt.AddlModelInfo</t>
  </si>
  <si>
    <t>Xmp.iptcExt.AOCopyrightNotice</t>
  </si>
  <si>
    <t>Xmp.iptcExt.AOCreator</t>
  </si>
  <si>
    <t>Xmp.iptcExt.AODateCreated</t>
  </si>
  <si>
    <t>Xmp.iptcExt.AOSource</t>
  </si>
  <si>
    <t>Xmp.iptcExt.AOSourceInvNo</t>
  </si>
  <si>
    <t>Xmp.iptcExt.AOTitle</t>
  </si>
  <si>
    <t>Xmp.iptcExt.ArtworkOrObject</t>
  </si>
  <si>
    <t>Xmp.iptcExt.City</t>
  </si>
  <si>
    <t>Xmp.iptcExt.CountryCode</t>
  </si>
  <si>
    <t>Xmp.iptcExt.CountryName</t>
  </si>
  <si>
    <t>Xmp.iptcExt.CVterm</t>
  </si>
  <si>
    <t>Xmp.iptcExt.DigImageGUID</t>
  </si>
  <si>
    <t>Xmp.iptcExt.DigitalSourcefileType</t>
  </si>
  <si>
    <t>Xmp.iptcExt.Event</t>
  </si>
  <si>
    <t>Xmp.iptcExt.IptcLastEdited</t>
  </si>
  <si>
    <t>Xmp.iptcExt.LocationCreated</t>
  </si>
  <si>
    <t>Xmp.iptcExt.LocationShown</t>
  </si>
  <si>
    <t>Xmp.iptcExt.MaxAvailHeight</t>
  </si>
  <si>
    <t>Xmp.iptcExt.MaxAvailWidth</t>
  </si>
  <si>
    <t>Xmp.iptcExt.ModelAge</t>
  </si>
  <si>
    <t>Xmp.iptcExt.OrganisationInImageCode</t>
  </si>
  <si>
    <t>Xmp.iptcExt.OrganisationInImageName</t>
  </si>
  <si>
    <t>Xmp.iptcExt.PersonInImage</t>
  </si>
  <si>
    <t>Xmp.iptcExt.ProvinceState</t>
  </si>
  <si>
    <t>Xmp.iptcExt.RegistryId</t>
  </si>
  <si>
    <t>Xmp.iptcExt.RegItemId</t>
  </si>
  <si>
    <t>Xmp.iptcExt.RegOrgId</t>
  </si>
  <si>
    <t>Xmp.iptcExt.Sublocation</t>
  </si>
  <si>
    <t>Xmp.iptcExt.WorldRegion</t>
  </si>
  <si>
    <t>Xmp.kipi.EnfuseInputFiles</t>
  </si>
  <si>
    <t>Xmp.kipi.EnfuseSettings</t>
  </si>
  <si>
    <t>Xmp.kipi.picasawebGPhotoId</t>
  </si>
  <si>
    <t>Xmp.kipi.yandexGPhotoId</t>
  </si>
  <si>
    <t>Xmp.mediapro.CatalogSets</t>
  </si>
  <si>
    <t>Xmp.mediapro.Event</t>
  </si>
  <si>
    <t>Xmp.mediapro.People</t>
  </si>
  <si>
    <t>Xmp.mediapro.Status</t>
  </si>
  <si>
    <t>Xmp.MicrosoftPhoto.CameraSerialNumber</t>
  </si>
  <si>
    <t>Xmp.MicrosoftPhoto.DateAcquired</t>
  </si>
  <si>
    <t>Xmp.MicrosoftPhoto.FlashManufacturer</t>
  </si>
  <si>
    <t>Xmp.MicrosoftPhoto.FlashModel</t>
  </si>
  <si>
    <t>Xmp.MicrosoftPhoto.LastKeywordIPTC</t>
  </si>
  <si>
    <t>Xmp.MicrosoftPhoto.LastKeywordXMP</t>
  </si>
  <si>
    <t>Xmp.MicrosoftPhoto.LensManufacturer</t>
  </si>
  <si>
    <t>Xmp.MicrosoftPhoto.LensModel</t>
  </si>
  <si>
    <t>Xmp.MicrosoftPhoto.Rating</t>
  </si>
  <si>
    <t>Xmp.MP.RegionInfo</t>
  </si>
  <si>
    <t>Xmp.MPReg.PersonDisplayName</t>
  </si>
  <si>
    <t>Xmp.MPReg.PersonEmailDigest</t>
  </si>
  <si>
    <t>Xmp.MPReg.Rectangle</t>
  </si>
  <si>
    <t>Xmp.MPRI.DateRegionsValid</t>
  </si>
  <si>
    <t>Xmp.MPRI.Regions</t>
  </si>
  <si>
    <t>Xmp.mwg-rs.AppliedToDimensions</t>
  </si>
  <si>
    <t>Xmp.mwg-rs.Area</t>
  </si>
  <si>
    <t>Xmp.mwg-rs.BarCodeValue</t>
  </si>
  <si>
    <t>Xmp.mwg-rs.Description</t>
  </si>
  <si>
    <t>Xmp.mwg-rs.Extensions</t>
  </si>
  <si>
    <t>Xmp.mwg-rs.FocusUsage</t>
  </si>
  <si>
    <t>Xmp.mwg-rs.Name</t>
  </si>
  <si>
    <t>Xmp.mwg-rs.RegionList</t>
  </si>
  <si>
    <t>Xmp.mwg-rs.Regions</t>
  </si>
  <si>
    <t>Xmp.mwg-rs.Type</t>
  </si>
  <si>
    <t>Xmp.pdf.Keywords</t>
  </si>
  <si>
    <t>Xmp.pdf.PDFVersion</t>
  </si>
  <si>
    <t>Xmp.pdf.Producer</t>
  </si>
  <si>
    <t>Xmp.photoshop.AuthorsPosition</t>
  </si>
  <si>
    <t>Xmp.photoshop.CaptionWriter</t>
  </si>
  <si>
    <t>Xmp.photoshop.Category</t>
  </si>
  <si>
    <t>Xmp.photoshop.City</t>
  </si>
  <si>
    <t>Xmp.photoshop.Country</t>
  </si>
  <si>
    <t>Xmp.photoshop.Credit</t>
  </si>
  <si>
    <t>Xmp.photoshop.DateCreated</t>
  </si>
  <si>
    <t>Xmp.photoshop.Headline</t>
  </si>
  <si>
    <t>Xmp.photoshop.Instructions</t>
  </si>
  <si>
    <t>Xmp.photoshop.Source</t>
  </si>
  <si>
    <t>Xmp.photoshop.State</t>
  </si>
  <si>
    <t>Xmp.photoshop.SupplementalCategories</t>
  </si>
  <si>
    <t>Xmp.photoshop.TransmissionReference</t>
  </si>
  <si>
    <t>Xmp.photoshop.Urgency</t>
  </si>
  <si>
    <t>Xmp.plus.AdultContentWarning</t>
  </si>
  <si>
    <t>Xmp.plus.CopyrightOwner</t>
  </si>
  <si>
    <t>Xmp.plus.CopyrightOwnerID</t>
  </si>
  <si>
    <t>Xmp.plus.CopyrightOwnerImageID</t>
  </si>
  <si>
    <t>Xmp.plus.CopyrightOwnerName</t>
  </si>
  <si>
    <t>Xmp.plus.CopyrightRegistrationNumber</t>
  </si>
  <si>
    <t>Xmp.plus.CopyrightStatus</t>
  </si>
  <si>
    <t>Xmp.plus.CreditLineRequired</t>
  </si>
  <si>
    <t>Xmp.plus.Custom1</t>
  </si>
  <si>
    <t>Xmp.plus.Custom10</t>
  </si>
  <si>
    <t>Xmp.plus.Custom2</t>
  </si>
  <si>
    <t>Xmp.plus.Custom3</t>
  </si>
  <si>
    <t>Xmp.plus.Custom4</t>
  </si>
  <si>
    <t>Xmp.plus.Custom5</t>
  </si>
  <si>
    <t>Xmp.plus.Custom6</t>
  </si>
  <si>
    <t>Xmp.plus.Custom7</t>
  </si>
  <si>
    <t>Xmp.plus.Custom8</t>
  </si>
  <si>
    <t>Xmp.plus.Custom9</t>
  </si>
  <si>
    <t>Xmp.plus.EndUser</t>
  </si>
  <si>
    <t>Xmp.plus.EndUserID</t>
  </si>
  <si>
    <t>Xmp.plus.EndUserName</t>
  </si>
  <si>
    <t>Xmp.plus.FileNameAsDelivered</t>
  </si>
  <si>
    <t>Xmp.plus.FirstPublicationDate</t>
  </si>
  <si>
    <t>Xmp.plus.ImageAlterationConstraints</t>
  </si>
  <si>
    <t>Xmp.plus.ImageCreator</t>
  </si>
  <si>
    <t>Xmp.plus.ImageCreatorID</t>
  </si>
  <si>
    <t>Xmp.plus.ImageCreatorImageID</t>
  </si>
  <si>
    <t>Xmp.plus.ImageCreatorName</t>
  </si>
  <si>
    <t>Xmp.plus.ImageDuplicationConstraints</t>
  </si>
  <si>
    <t>Xmp.plus.ImageFileConstraints</t>
  </si>
  <si>
    <t>Xmp.plus.ImageFileFormatAsDelivered</t>
  </si>
  <si>
    <t>Xmp.plus.ImageFileSizeAsDelivered</t>
  </si>
  <si>
    <t>Xmp.plus.ImageSupplierID</t>
  </si>
  <si>
    <t>Xmp.plus.ImageSupplierImageID</t>
  </si>
  <si>
    <t>Xmp.plus.ImageSupplierName</t>
  </si>
  <si>
    <t>Xmp.plus.ImageType</t>
  </si>
  <si>
    <t>Xmp.plus.Licensee</t>
  </si>
  <si>
    <t>Xmp.plus.LicenseeID</t>
  </si>
  <si>
    <t>Xmp.plus.LicenseeImageID</t>
  </si>
  <si>
    <t>Xmp.plus.LicenseeImageNotes</t>
  </si>
  <si>
    <t>Xmp.plus.LicenseeName</t>
  </si>
  <si>
    <t>Xmp.plus.LicenseEndDate</t>
  </si>
  <si>
    <t>Xmp.plus.LicenseeProjectReference</t>
  </si>
  <si>
    <t>Xmp.plus.LicenseeTransactionID</t>
  </si>
  <si>
    <t>Xmp.plus.LicenseID</t>
  </si>
  <si>
    <t>Xmp.plus.LicenseStartDate</t>
  </si>
  <si>
    <t>Xmp.plus.LicenseTransactionDate</t>
  </si>
  <si>
    <t>Xmp.plus.Licensor</t>
  </si>
  <si>
    <t>Xmp.plus.LicensorCity</t>
  </si>
  <si>
    <t>Xmp.plus.LicensorCountry</t>
  </si>
  <si>
    <t>Xmp.plus.LicensorEmail</t>
  </si>
  <si>
    <t>Xmp.plus.LicensorExtendedAddress</t>
  </si>
  <si>
    <t>Xmp.plus.LicensorID</t>
  </si>
  <si>
    <t>Xmp.plus.LicensorImageID</t>
  </si>
  <si>
    <t>Xmp.plus.LicensorName</t>
  </si>
  <si>
    <t>Xmp.plus.LicensorNotes</t>
  </si>
  <si>
    <t>Xmp.plus.LicensorPostalCode</t>
  </si>
  <si>
    <t>Xmp.plus.LicensorRegion</t>
  </si>
  <si>
    <t>Xmp.plus.LicensorStreetAddress</t>
  </si>
  <si>
    <t>Xmp.plus.LicensorTelephone1</t>
  </si>
  <si>
    <t>Xmp.plus.LicensorTelephone2</t>
  </si>
  <si>
    <t>Xmp.plus.LicensorTelephoneType1</t>
  </si>
  <si>
    <t>Xmp.plus.LicensorTelephoneType2</t>
  </si>
  <si>
    <t>Xmp.plus.LicensorTransactionID</t>
  </si>
  <si>
    <t>Xmp.plus.LicensorURL</t>
  </si>
  <si>
    <t>Xmp.plus.MediaConstraints</t>
  </si>
  <si>
    <t>Xmp.plus.MediaSummaryCode</t>
  </si>
  <si>
    <t>Xmp.plus.MinorModelAgeDisclosure</t>
  </si>
  <si>
    <t>Xmp.plus.ModelReleaseID</t>
  </si>
  <si>
    <t>Xmp.plus.ModelReleaseStatus</t>
  </si>
  <si>
    <t>Xmp.plus.OtherConditions</t>
  </si>
  <si>
    <t>Xmp.plus.OtherConstraints</t>
  </si>
  <si>
    <t>Xmp.plus.OtherImageInfo</t>
  </si>
  <si>
    <t>Xmp.plus.OtherLicenseDocuments</t>
  </si>
  <si>
    <t>Xmp.plus.OtherLicenseInfo</t>
  </si>
  <si>
    <t>Xmp.plus.OtherLicenseRequirements</t>
  </si>
  <si>
    <t>Xmp.plus.ProductOrServiceConstraints</t>
  </si>
  <si>
    <t>Xmp.plus.PropertyReleaseID</t>
  </si>
  <si>
    <t>Xmp.plus.PropertyReleaseStatus</t>
  </si>
  <si>
    <t>Xmp.plus.RegionConstraints</t>
  </si>
  <si>
    <t>Xmp.plus.Reuse</t>
  </si>
  <si>
    <t>Xmp.plus.TermsAndConditionsText</t>
  </si>
  <si>
    <t>Xmp.plus.TermsAndConditionsURL</t>
  </si>
  <si>
    <t>Xmp.plus.Version</t>
  </si>
  <si>
    <t>Xmp.tiff.Artist</t>
  </si>
  <si>
    <t>Xmp.tiff.BitsPerSample</t>
  </si>
  <si>
    <t>Xmp.tiff.Compression</t>
  </si>
  <si>
    <t>Xmp.tiff.Copyright</t>
  </si>
  <si>
    <t>Xmp.tiff.DateTime</t>
  </si>
  <si>
    <t>Xmp.tiff.ImageDescription</t>
  </si>
  <si>
    <t>Xmp.tiff.ImageLength</t>
  </si>
  <si>
    <t>Xmp.tiff.ImageWidth</t>
  </si>
  <si>
    <t>Xmp.tiff.Make</t>
  </si>
  <si>
    <t>Xmp.tiff.Model</t>
  </si>
  <si>
    <t>Xmp.tiff.Orientation</t>
  </si>
  <si>
    <t>Xmp.tiff.PhotometricInterpretation</t>
  </si>
  <si>
    <t>Xmp.tiff.PlanarConfiguration</t>
  </si>
  <si>
    <t>Xmp.tiff.PrimaryChromaticities</t>
  </si>
  <si>
    <t>Xmp.tiff.ReferenceBlackWhite</t>
  </si>
  <si>
    <t>Xmp.tiff.ResolutionUnit</t>
  </si>
  <si>
    <t>Xmp.tiff.SamplesPerPixel</t>
  </si>
  <si>
    <t>Xmp.tiff.Software</t>
  </si>
  <si>
    <t>Xmp.tiff.TransferFunction</t>
  </si>
  <si>
    <t>Xmp.tiff.WhitePoint</t>
  </si>
  <si>
    <t>Xmp.tiff.XResolution</t>
  </si>
  <si>
    <t>Xmp.tiff.YCbCrCoefficients</t>
  </si>
  <si>
    <t>Xmp.tiff.YCbCrPositioning</t>
  </si>
  <si>
    <t>Xmp.tiff.YCbCrSubSampling</t>
  </si>
  <si>
    <t>Xmp.tiff.YResolution</t>
  </si>
  <si>
    <t>Xmp.xmp.Advisory</t>
  </si>
  <si>
    <t>Xmp.xmp.BaseURL</t>
  </si>
  <si>
    <t>Xmp.xmp.CreateDate</t>
  </si>
  <si>
    <t>Xmp.xmp.CreatorTool</t>
  </si>
  <si>
    <t>Xmp.xmp.Identifier</t>
  </si>
  <si>
    <t>Xmp.xmp.Label</t>
  </si>
  <si>
    <t>Xmp.xmp.MetadataDate</t>
  </si>
  <si>
    <t>Xmp.xmp.ModifyDate</t>
  </si>
  <si>
    <t>Xmp.xmp.Nickname</t>
  </si>
  <si>
    <t>Xmp.xmp.Rating</t>
  </si>
  <si>
    <t>Xmp.xmp.Thumbnails</t>
  </si>
  <si>
    <t>Xmp.xmpBJ.JobRef</t>
  </si>
  <si>
    <t>Xmp.xmpDM.absPeakAudioFilePath</t>
  </si>
  <si>
    <t>Xmp.xmpDM.album</t>
  </si>
  <si>
    <t>Xmp.xmpDM.altTapeName</t>
  </si>
  <si>
    <t>Xmp.xmpDM.altTimecode</t>
  </si>
  <si>
    <t>Xmp.xmpDM.artist</t>
  </si>
  <si>
    <t>Xmp.xmpDM.audioChannelType</t>
  </si>
  <si>
    <t>Xmp.xmpDM.audioCompressor</t>
  </si>
  <si>
    <t>Xmp.xmpDM.audioModDate</t>
  </si>
  <si>
    <t>Xmp.xmpDM.audioSampleRate</t>
  </si>
  <si>
    <t>Xmp.xmpDM.audioSampleType</t>
  </si>
  <si>
    <t>Xmp.xmpDM.beatSpliceParams</t>
  </si>
  <si>
    <t>Xmp.xmpDM.composer</t>
  </si>
  <si>
    <t>Xmp.xmpDM.contributedMedia</t>
  </si>
  <si>
    <t>Xmp.xmpDM.copyright</t>
  </si>
  <si>
    <t>Xmp.xmpDM.duration</t>
  </si>
  <si>
    <t>Xmp.xmpDM.engineer</t>
  </si>
  <si>
    <t>Xmp.xmpDM.fileDataRate</t>
  </si>
  <si>
    <t>Xmp.xmpDM.genre</t>
  </si>
  <si>
    <t>Xmp.xmpDM.instrument</t>
  </si>
  <si>
    <t>Xmp.xmpDM.introTime</t>
  </si>
  <si>
    <t>Xmp.xmpDM.key</t>
  </si>
  <si>
    <t>Xmp.xmpDM.logComment</t>
  </si>
  <si>
    <t>Xmp.xmpDM.loop</t>
  </si>
  <si>
    <t>Xmp.xmpDM.markers</t>
  </si>
  <si>
    <t>Xmp.xmpDM.metadataModDate</t>
  </si>
  <si>
    <t>Xmp.xmpDM.numberOfBeats</t>
  </si>
  <si>
    <t>Xmp.xmpDM.outCue</t>
  </si>
  <si>
    <t>Xmp.xmpDM.projectRef</t>
  </si>
  <si>
    <t>Xmp.xmpDM.pullDown</t>
  </si>
  <si>
    <t>Xmp.xmpDM.relativePeakAudioFilePath</t>
  </si>
  <si>
    <t>Xmp.xmpDM.relativeTimestamp</t>
  </si>
  <si>
    <t>Xmp.xmpDM.releaseDate</t>
  </si>
  <si>
    <t>Xmp.xmpDM.resampleParams</t>
  </si>
  <si>
    <t>Xmp.xmpDM.scaleType</t>
  </si>
  <si>
    <t>Xmp.xmpDM.scene</t>
  </si>
  <si>
    <t>Xmp.xmpDM.shotDate</t>
  </si>
  <si>
    <t>Xmp.xmpDM.shotLocation</t>
  </si>
  <si>
    <t>Xmp.xmpDM.shotName</t>
  </si>
  <si>
    <t>Xmp.xmpDM.speakerPlacement</t>
  </si>
  <si>
    <t>Xmp.xmpDM.startTimecode</t>
  </si>
  <si>
    <t>Xmp.xmpDM.stretchMode</t>
  </si>
  <si>
    <t>Xmp.xmpDM.tapeName</t>
  </si>
  <si>
    <t>Xmp.xmpDM.tempo</t>
  </si>
  <si>
    <t>Xmp.xmpDM.timeScaleParams</t>
  </si>
  <si>
    <t>Xmp.xmpDM.timeSignature</t>
  </si>
  <si>
    <t>Xmp.xmpDM.trackNumber</t>
  </si>
  <si>
    <t>Xmp.xmpDM.videoAlphaMode</t>
  </si>
  <si>
    <t>Xmp.xmpDM.videoAlphaPremultipleColor</t>
  </si>
  <si>
    <t>Xmp.xmpDM.videoAlphaUnityIsTransparent</t>
  </si>
  <si>
    <t>Xmp.xmpDM.videoColorSpace</t>
  </si>
  <si>
    <t>Xmp.xmpDM.videoCompressor</t>
  </si>
  <si>
    <t>Xmp.xmpDM.videoFieldOrder</t>
  </si>
  <si>
    <t>Xmp.xmpDM.videoFrameRate</t>
  </si>
  <si>
    <t>Xmp.xmpDM.videoFrameSize</t>
  </si>
  <si>
    <t>Xmp.xmpDM.videoModDate</t>
  </si>
  <si>
    <t>Xmp.xmpDM.videoPixelAspectRatio</t>
  </si>
  <si>
    <t>Xmp.xmpDM.videoPixelDepth</t>
  </si>
  <si>
    <t>Xmp.xmpMM.DerivedFrom</t>
  </si>
  <si>
    <t>Xmp.xmpMM.DocumentID</t>
  </si>
  <si>
    <t>Xmp.xmpMM.History</t>
  </si>
  <si>
    <t>Xmp.xmpMM.InstanceID</t>
  </si>
  <si>
    <t>Xmp.xmpMM.LastURL</t>
  </si>
  <si>
    <t>Xmp.xmpMM.ManagedFrom</t>
  </si>
  <si>
    <t>Xmp.xmpMM.Manager</t>
  </si>
  <si>
    <t>Xmp.xmpMM.ManagerVariant</t>
  </si>
  <si>
    <t>Xmp.xmpMM.ManageTo</t>
  </si>
  <si>
    <t>Xmp.xmpMM.ManageUI</t>
  </si>
  <si>
    <t>Xmp.xmpMM.RenditionClass</t>
  </si>
  <si>
    <t>Xmp.xmpMM.RenditionOf</t>
  </si>
  <si>
    <t>Xmp.xmpMM.RenditionParams</t>
  </si>
  <si>
    <t>Xmp.xmpMM.SaveID</t>
  </si>
  <si>
    <t>Xmp.xmpMM.VersionID</t>
  </si>
  <si>
    <t>Xmp.xmpMM.Versions</t>
  </si>
  <si>
    <t>Xmp.xmpRights.Certificate</t>
  </si>
  <si>
    <t>Xmp.xmpRights.Marked</t>
  </si>
  <si>
    <t>Xmp.xmpRights.Owner</t>
  </si>
  <si>
    <t>Xmp.xmpRights.UsageTerms</t>
  </si>
  <si>
    <t>Xmp.xmpRights.WebStatement</t>
  </si>
  <si>
    <t>Xmp.xmpTPg.Colorants</t>
  </si>
  <si>
    <t>Xmp.xmpTPg.Fonts</t>
  </si>
  <si>
    <t>Xmp.xmpTPg.MaxPageSize</t>
  </si>
  <si>
    <t>Xmp.xmpTPg.NPages</t>
  </si>
  <si>
    <t>Xmp.xmpTPg.PlateNames</t>
  </si>
  <si>
    <t>The date/time when file was created in date/time format of Exif (YYYY:MM:DD hh:mm:ss)</t>
  </si>
  <si>
    <t xml:space="preserve">The date/time when file was modified in date/time format of Exif (YYYY:MM:DD hh:mm:ss) </t>
  </si>
  <si>
    <t>The date when the original image data was generated in format YYYYMMDD</t>
  </si>
  <si>
    <t>The time when the original image data was generated in format hhmmss</t>
  </si>
  <si>
    <t>Unknown</t>
  </si>
  <si>
    <t>AF info</t>
  </si>
  <si>
    <t>Camera info</t>
  </si>
  <si>
    <t>Various camera settings</t>
  </si>
  <si>
    <t>Color data</t>
  </si>
  <si>
    <t>ColorSpace</t>
  </si>
  <si>
    <t>Dust removal data</t>
  </si>
  <si>
    <t>File number</t>
  </si>
  <si>
    <t>Firmware version</t>
  </si>
  <si>
    <t>Focal length</t>
  </si>
  <si>
    <t>Image type</t>
  </si>
  <si>
    <t>Internal serial number</t>
  </si>
  <si>
    <t>Measured color</t>
  </si>
  <si>
    <t>Model ID</t>
  </si>
  <si>
    <t>Original decision data offset</t>
  </si>
  <si>
    <t>Owner Name</t>
  </si>
  <si>
    <t>Panorama</t>
  </si>
  <si>
    <t>Picture info</t>
  </si>
  <si>
    <t>Processing info</t>
  </si>
  <si>
    <t>Sensor info</t>
  </si>
  <si>
    <t>Camera serial number</t>
  </si>
  <si>
    <t>Serial number format</t>
  </si>
  <si>
    <t>Shot information</t>
  </si>
  <si>
    <t>Super macro</t>
  </si>
  <si>
    <t>Thumbnail image valid area</t>
  </si>
  <si>
    <t>VRD offset</t>
  </si>
  <si>
    <t>White balance table</t>
  </si>
  <si>
    <t>AEB sequence/auto cancellation</t>
  </si>
  <si>
    <t>AF assist light</t>
  </si>
  <si>
    <t>Tv/Av and exposure level</t>
  </si>
  <si>
    <t>Auto reduction of fill flash</t>
  </si>
  <si>
    <t>Shutter speed in Av mode</t>
  </si>
  <si>
    <t>Lens AF stop button Fn. Switch</t>
  </si>
  <si>
    <t>Menu button return position</t>
  </si>
  <si>
    <t>Mirror lockup</t>
  </si>
  <si>
    <t>Long exposure noise reduction</t>
  </si>
  <si>
    <t>Sensor cleaning</t>
  </si>
  <si>
    <t>SET button func. when shooting</t>
  </si>
  <si>
    <t>Shutter/AE lock buttons</t>
  </si>
  <si>
    <t>Shutter curtain sync</t>
  </si>
  <si>
    <t>Shutter Release W/O CF Card</t>
  </si>
  <si>
    <t>Superimposed display</t>
  </si>
  <si>
    <t>AE setting</t>
  </si>
  <si>
    <t>AF point selected</t>
  </si>
  <si>
    <t>Color tone</t>
  </si>
  <si>
    <t>Contrast setting</t>
  </si>
  <si>
    <t>Digital zoom</t>
  </si>
  <si>
    <t>Display aperture</t>
  </si>
  <si>
    <t>Drive mode setting</t>
  </si>
  <si>
    <t>Easy shooting mode</t>
  </si>
  <si>
    <t>Exposure mode setting</t>
  </si>
  <si>
    <t>Flash activity</t>
  </si>
  <si>
    <t>Flash details</t>
  </si>
  <si>
    <t>Flash mode setting</t>
  </si>
  <si>
    <t>Focal units</t>
  </si>
  <si>
    <t>Focus continuous setting</t>
  </si>
  <si>
    <t>Focus mode setting</t>
  </si>
  <si>
    <t>Focus type setting</t>
  </si>
  <si>
    <t>Image size</t>
  </si>
  <si>
    <t>Image stabilization</t>
  </si>
  <si>
    <t>ISO speed setting</t>
  </si>
  <si>
    <t>'long' and 'short' focal length of lens (in 'focal units') and 'focal units' per mm</t>
  </si>
  <si>
    <t>Lens type</t>
  </si>
  <si>
    <t>Macro mode</t>
  </si>
  <si>
    <t>Manual flash output</t>
  </si>
  <si>
    <t>Max aperture</t>
  </si>
  <si>
    <t>Metering mode setting</t>
  </si>
  <si>
    <t>Min aperture</t>
  </si>
  <si>
    <t>Photo effect</t>
  </si>
  <si>
    <t>Quality</t>
  </si>
  <si>
    <t>Saturation setting</t>
  </si>
  <si>
    <t>Self timer</t>
  </si>
  <si>
    <t>Sharpness setting</t>
  </si>
  <si>
    <t>Short focal</t>
  </si>
  <si>
    <t>Spot metering mode</t>
  </si>
  <si>
    <t>SRAW quality</t>
  </si>
  <si>
    <t>Zoom source width</t>
  </si>
  <si>
    <t>Zoom target width</t>
  </si>
  <si>
    <t>Bracket Mode</t>
  </si>
  <si>
    <t>Bracket Shot Number</t>
  </si>
  <si>
    <t>Bracket Value</t>
  </si>
  <si>
    <t>File Number</t>
  </si>
  <si>
    <t>Filter Effect</t>
  </si>
  <si>
    <t>Flash exposure lock</t>
  </si>
  <si>
    <t>Live view shooting</t>
  </si>
  <si>
    <t>Macro magnification</t>
  </si>
  <si>
    <t>Noise Reduction</t>
  </si>
  <si>
    <t>Raw Jpg Quality</t>
  </si>
  <si>
    <t>Raw Jpg Size</t>
  </si>
  <si>
    <t>Toning Effect</t>
  </si>
  <si>
    <t>WB Bracket Mode</t>
  </si>
  <si>
    <t>WB Bracket Value AB</t>
  </si>
  <si>
    <t>WB Bracket Value GM</t>
  </si>
  <si>
    <t>Panorama direction</t>
  </si>
  <si>
    <t>Panorama frame number</t>
  </si>
  <si>
    <t>AF points used</t>
  </si>
  <si>
    <t>AF points used (20D)</t>
  </si>
  <si>
    <t>Image height</t>
  </si>
  <si>
    <t>Image height (as shot)</t>
  </si>
  <si>
    <t>Image width</t>
  </si>
  <si>
    <t>Image width (as shot)</t>
  </si>
  <si>
    <t>Color Temperature</t>
  </si>
  <si>
    <t>Digital gain</t>
  </si>
  <si>
    <t>Picture style</t>
  </si>
  <si>
    <t>Sensor blue level</t>
  </si>
  <si>
    <t>Sensor red level</t>
  </si>
  <si>
    <t>Sharpness</t>
  </si>
  <si>
    <t>Sharpness frequency</t>
  </si>
  <si>
    <t>Tone curve</t>
  </si>
  <si>
    <t>WBShift AB</t>
  </si>
  <si>
    <t>WB Shift GM</t>
  </si>
  <si>
    <t>White balance</t>
  </si>
  <si>
    <t>White balance blue</t>
  </si>
  <si>
    <t>White balance red</t>
  </si>
  <si>
    <t>AF point used</t>
  </si>
  <si>
    <t>Aperture</t>
  </si>
  <si>
    <t>Flash bias</t>
  </si>
  <si>
    <t>ISO speed used</t>
  </si>
  <si>
    <t>Measured EV</t>
  </si>
  <si>
    <t>Measured EV 2</t>
  </si>
  <si>
    <t>Sequence number (if in a continuous burst)</t>
  </si>
  <si>
    <t>Shutter speed</t>
  </si>
  <si>
    <t>Target Aperture</t>
  </si>
  <si>
    <t>Target shutter speed</t>
  </si>
  <si>
    <t>White balance setting</t>
  </si>
  <si>
    <t>Blur warning status</t>
  </si>
  <si>
    <t>Chroma saturation setting</t>
  </si>
  <si>
    <t>Continuous shooting or auto bracketing setting</t>
  </si>
  <si>
    <t>Development dynamic range</t>
  </si>
  <si>
    <t>Dynamic range</t>
  </si>
  <si>
    <t>Dynamic range settings</t>
  </si>
  <si>
    <t>Auto exposure warning status</t>
  </si>
  <si>
    <t>File source</t>
  </si>
  <si>
    <t>Film mode</t>
  </si>
  <si>
    <t>Fuji FinePix color setting</t>
  </si>
  <si>
    <t>Flash firing mode setting</t>
  </si>
  <si>
    <t>Flash firing strength compensation setting</t>
  </si>
  <si>
    <t>Focusing mode setting</t>
  </si>
  <si>
    <t>Auto Focus warning status</t>
  </si>
  <si>
    <t>Frame number</t>
  </si>
  <si>
    <t>Macro mode setting</t>
  </si>
  <si>
    <t>Maximum focal length</t>
  </si>
  <si>
    <t>Minimum focal length</t>
  </si>
  <si>
    <t>Order number</t>
  </si>
  <si>
    <t>Picture mode setting</t>
  </si>
  <si>
    <t>Image quality setting</t>
  </si>
  <si>
    <t>Sequence number</t>
  </si>
  <si>
    <t>This number is unique, and contains the date of manufacture, but is not the same as the number printed on the camera body.</t>
  </si>
  <si>
    <t>Slow synchro mode setting</t>
  </si>
  <si>
    <t>Fujifilm Makernote version</t>
  </si>
  <si>
    <t>Indicates the altitude based on the reference in GPSAltitudeRef. Altitude is expressed as one RATIONAL value. The reference unit is meters.</t>
  </si>
  <si>
    <t>Indicates the altitude used as the reference altitude. If the reference is sea level and the altitude is above sea level, 0 is given. If the altitude is below sea level, a value of 1 is given and the altitude is indicated as an absolute value in the GSPAltitude tag. The reference unit is meters. Note that this tag is BYTE type, unlike other reference tags.</t>
  </si>
  <si>
    <t>A character string recording date and time information relative to UTC (Coordinated Universal Time). The format is "YYYY:MM:DD.".</t>
  </si>
  <si>
    <t>Indicates the bearing to the destination point. The range of values is from 0.00 to 359.99.</t>
  </si>
  <si>
    <t>Indicates the reference used for giving the bearing to the destination point. "T" denotes true direction and "M" is magnetic direction.</t>
  </si>
  <si>
    <t>Indicates the distance to the destination point.</t>
  </si>
  <si>
    <t>Indicates the latitude of the destination point. The latitude is expressed as three RATIONAL values giving the degrees, minutes, and seconds, respectively. If latitude is expressed as degrees, minutes and seconds, a typical format would be dd/1,mm/1,ss/1. When degrees and minutes are used and, for example, fractions of minutes are given up to two decimal places, the format would be dd/1,mmmm/100,0/1.</t>
  </si>
  <si>
    <t>Indicates whether the latitude of the destination point is north or south latitude. The ASCII value "N" indicates north latitude, and "S" is south latitude.</t>
  </si>
  <si>
    <t>Indicates the longitude of the destination point. The longitude is expressed as three RATIONAL values giving the degrees, minutes, and seconds, respectively. If longitude is expressed as degrees, minutes and seconds, a typical format would be ddd/1,mm/1,ss/1. When degrees and minutes are used and, for example, fractions of minutes are given up to two decimal places, the format would be ddd/1,mmmm/100,0/1.</t>
  </si>
  <si>
    <t>Indicates whether the longitude of the destination point is east or west longitude. ASCII "E" indicates east longitude, and "W" is west longitude.</t>
  </si>
  <si>
    <t>Indicates whether differential correction is applied to the GPS receiver.</t>
  </si>
  <si>
    <t>Indicates the GPS DOP (data degree of precision). An HDOP value is written during two-dimensional measurement, and PDOP during three-dimensional measurement.</t>
  </si>
  <si>
    <t>Indicates the direction of the image when it was captured. The range of values is from 0.00 to 359.99.</t>
  </si>
  <si>
    <t>Indicates the reference for giving the direction of the image when it is captured. "T" denotes true direction and "M" is magnetic direction.</t>
  </si>
  <si>
    <t>Indicates the latitude. The latitude is expressed as three RATIONAL values giving the degrees, minutes, and seconds, respectively. When degrees, minutes and seconds are expressed, the format is dd/1,mm/1,ss/1. When degrees and minutes are used and, for example, fractions of minutes are given up to two decimal places, the format is dd/1,mmmm/100,0/1.</t>
  </si>
  <si>
    <t>Indicates whether the latitude is north or south latitude. The ASCII value 'N' indicates north latitude, and 'S' is south latitude.</t>
  </si>
  <si>
    <t>Indicates the longitude. The longitude is expressed as three RATIONAL values giving the degrees, minutes, and seconds, respectively. When degrees, minutes and seconds are expressed, the format is ddd/1,mm/1,ss/1. When degrees and minutes are used and, for example, fractions of minutes are given up to two decimal places, the format is ddd/1,mmmm/100,0/1.</t>
  </si>
  <si>
    <t>Indicates whether the longitude is east or west longitude. ASCII 'E' indicates east longitude, and 'W' is west longitude.</t>
  </si>
  <si>
    <t>Indicates the geodetic survey data used by the GPS receiver. If the survey data is restricted to Japan, the value of this tag is "TOKYO" or "WGS-84".</t>
  </si>
  <si>
    <t>Indicates the GPS measurement mode. "2" means two-dimensional measurement and "3" means three-dimensional measurement is in progress.</t>
  </si>
  <si>
    <t>Indicates the GPS satellites used for measurements. This tag can be used to describe the number of satellites, their ID number, angle of elevation, azimuth, SNR and other information in ASCII notation. The format is not specified. If the GPS receiver is incapable of taking measurements, value of the tag is set to NULL.</t>
  </si>
  <si>
    <t>Indicates the speed of GPS receiver movement.</t>
  </si>
  <si>
    <t>Indicates the unit used to express the GPS receiver speed of movement. "K" "M" and "N" represents kilometers per hour, miles per hour, and knots.</t>
  </si>
  <si>
    <t>Indicates the status of the GPS receiver when the image is recorded. "A" means measurement is in progress, and "V" means the measurement is Interoperability.</t>
  </si>
  <si>
    <t>Indicates the time as UTC (Coordinated Universal Time). &lt;TimeStamp&gt; is expressed as three RATIONAL values giving the hour, minute, and second (atomic clock).</t>
  </si>
  <si>
    <t>Indicates the direction of GPS receiver movement. The range of values is from 0.00 to 359.99.</t>
  </si>
  <si>
    <t>Indicates the reference for giving the direction of GPS receiver movement. "T" denotes true direction and "M" is magnetic direction.</t>
  </si>
  <si>
    <t>Indicates the version of &lt;GPSInfoIFD&gt;. The version is given as 2.0.0.0. This tag is mandatory when &lt;GPSInfo&gt; tag is present. (Note: The &lt;GPSVersionID&gt; tag is given in bytes, unlike the &lt;ExifVersion&gt; tag. When the version is 2.0.0.0, the tag value is 02000000.H).</t>
  </si>
  <si>
    <t>This rectangle defines the active (non-masked) pixels of the sensor. The order of the rectangle coordinates is: top, left, bottom, right.</t>
  </si>
  <si>
    <t>Normally the stored raw values are not white balanced, since any digital white balancing will reduce the dynamic range of the final image if the user decides to later adjust the white balance; however, if camera hardware is capable of white balancing the color channels before the signal is digitized, it can improve the dynamic range of the final image. AnalogBalance defines the gain, either analog (recommended) or digital (not recommended) that has been applied the stored raw values.</t>
  </si>
  <si>
    <t>Provides a hint to the DNG reader about how strong the camera's anti-alias filter is. A value of 0.0 means no anti-alias filter (i.e., the camera is prone to aliasing artifacts with some subjects), while a value of 1.0 means a strong anti-alias filter (i.e., the camera almost never has aliasing artifacts).</t>
  </si>
  <si>
    <t>The lens aperture.</t>
  </si>
  <si>
    <t>This tag records the name of the camera owner, photographer or image creator. The detailed format is not specified, but it is recommended that the information be written as in the example below for ease of Interoperability. When the field is left blank, it is treated as unknown. Ex.) "Camera owner, John Smith; Photographer, Michael Brown; Image creator, Ken James"</t>
  </si>
  <si>
    <t>This tag contains an ICC profile that, in conjunction with the AsShotPreProfileMatrix tag, provides the camera manufacturer with a way to specify a default color rendering from camera color space coordinates (linear reference values) into the ICC profile connection space. The ICC profile connection space is an output referred colorimetric space, whereas the other color calibration tags in DNG specify a conversion into a scene referred colorimetric space. This means that the rendering in this profile should include any desired tone and gamut mapping needed to convert between scene referred values and output referred values.</t>
  </si>
  <si>
    <t>Specifies the selected white balance at time of capture, encoded as the coordinates of a perfectly neutral color in linear reference space values. The inclusion of this tag precludes the inclusion of the AsShotWhiteXY tag.</t>
  </si>
  <si>
    <t>This tag is used in conjunction with the AsShotICCProfile tag. It specifies a matrix that should be applied to the camera color space coordinates before processing the values through the ICC profile specified in the AsShotICCProfile tag. The matrix is stored in the row scan order. If ColorPlanes is greater than three, then this matrix can (but is not required to) reduce the dimensionality of the color data down to three components, in which case the AsShotICCProfile should have three rather than ColorPlanes input components.</t>
  </si>
  <si>
    <t>A UTF-8 encoded string containing the name of the "as shot" camera profile, if any.</t>
  </si>
  <si>
    <t>Specifies the selected white balance at time of capture, encoded as x-y chromaticity coordinates. The inclusion of this tag precludes the inclusion of the AsShotNeutral tag.</t>
  </si>
  <si>
    <t>Camera models vary in the trade-off they make between highlight headroom and shadow noise. Some leave a significant amount of highlight headroom during a normal exposure. This allows significant negative exposure compensation to be applied during raw conversion, but also means normal exposures will contain more shadow noise. Other models leave less headroom during normal exposures. This allows for less negative exposure compensation, but results in lower shadow noise for normal exposures. Because of these differences, a raw converter needs to vary the zero point of its exposure compensation control from model to model. BaselineExposure specifies by how much (in EV units) to move the zero point. Positive values result in brighter default results, while negative values result in darker default results.</t>
  </si>
  <si>
    <t>Specifies the relative noise level of the camera model at a baseline ISO value of 100, compared to a reference camera model. Since noise levels tend to vary approximately with the square root of the ISO value, a raw converter can use this value, combined with the current ISO, to estimate the relative noise level of the current image.</t>
  </si>
  <si>
    <t>Specifies the relative amount of sharpening required for this camera model, compared to a reference camera model. Camera models vary in the strengths of their anti-aliasing filters. Cameras with weak or no filters require less sharpening than cameras with strong anti-aliasing filters.</t>
  </si>
  <si>
    <t>Contains a value of the battery level as a fraction or string</t>
  </si>
  <si>
    <t>Only applies to CFA images using a Bayer pattern filter array. This tag specifies, in arbitrary units, how closely the values of the green pixels in the blue/green rows track the values of the green pixels in the red/green rows. A value of zero means the two kinds of green pixels track closely, while a non-zero value means they sometimes diverge. The useful range for this tag is from 0 (no divergence) to about 5000 (quite large divergence).</t>
  </si>
  <si>
    <t>For some cameras, the best possible image quality is not achieved by preserving the total pixel count during conversion. For example, Fujifilm SuperCCD images have maximum detail when their total pixel count is doubled. This tag specifies the amount by which the values of the DefaultScale tag need to be multiplied to achieve the best quality image size.</t>
  </si>
  <si>
    <t>The number of bits per image component. In this standard each component of the image is 8 bits, so the value for this tag is 8. See also &lt;SamplesPerPixel&gt;. In JPEG compressed data a JPEG marker is used instead of this tag.</t>
  </si>
  <si>
    <t>Specifies the zero light (a.k.a. thermal black or black current) encoding level, as a repeating pattern. The origin of this pattern is the top-left corner of the ActiveArea rectangle. The values are stored in row-column-sample scan order.</t>
  </si>
  <si>
    <t>If the zero light encoding level is a function of the image column, BlackLevelDeltaH specifies the difference between the zero light encoding level for each column and the baseline zero light encoding level. If SamplesPerPixel is not equal to one, this single table applies to all the samples for each pixel.</t>
  </si>
  <si>
    <t>If the zero light encoding level is a function of the image row, this tag specifies the difference between the zero light encoding level for each row and the baseline zero light encoding level. If SamplesPerPixel is not equal to one, this single table applies to all the samples for each pixel.</t>
  </si>
  <si>
    <t>Specifies repeat pattern size for the BlackLevel tag.</t>
  </si>
  <si>
    <t>The value of brightness.</t>
  </si>
  <si>
    <t>CameraCalibration2 defines a calibration matrix that transforms reference camera native space values to individual camera native space values under the second calibration illuminant. The matrix is stored in row scan order. This matrix is stored separately from the matrix specified by the ColorMatrix2 tag to allow raw converters to swap in replacement color matrices based on UniqueCameraModel tag, while still taking advantage of any per-individual camera calibration performed by the camera manufacturer.</t>
  </si>
  <si>
    <t>A UTF-8 encoded string associated with the CameraCalibration1 and CameraCalibration2 tags. The CameraCalibration1 and CameraCalibration2 tags should only be used in the DNG color transform if the string stored in the CameraCalibrationSignature tag exactly matches the string stored in the ProfileCalibrationSignature tag for the selected camera profile.</t>
  </si>
  <si>
    <t>CameraSerialNumber contains the serial number of the camera or camera body that captured the image.</t>
  </si>
  <si>
    <t>The length of the dithering or halftoning matrix used to create a dithered or halftoned bilevel file.</t>
  </si>
  <si>
    <t>The width of the dithering or halftoning matrix used to create a dithered or halftoned bilevel file.</t>
  </si>
  <si>
    <t>Describes the spatial layout of the CFA.</t>
  </si>
  <si>
    <t>Indicates the color filter array (CFA) geometric pattern of the image sensor when a one-chip color area sensor is used. It does not apply to all sensing methods</t>
  </si>
  <si>
    <t>Provides a mapping between the values in the CFAPattern tag and the plane numbers in LinearRaw space. This is a required tag for non-RGB CFA images.</t>
  </si>
  <si>
    <t>Contains two values representing the minimum rows and columns to define the repeating patterns of the color filter array</t>
  </si>
  <si>
    <t>ChromaBlurRadius provides a hint to the DNG reader about how much chroma blur should be applied to the image. If this tag is omitted, the reader will use its default amount of chroma blurring. Normally this tag is only included for non-CFA images, since the amount of chroma blur required for mosaic images is highly dependent on the de-mosaic algorithm, in which case the DNG reader's default value is likely optimized for its particular de-mosaic algorithm.</t>
  </si>
  <si>
    <t>A TIFF ClipPath is intended to mirror the essentials of PostScript's path creation functionality.</t>
  </si>
  <si>
    <t>The DNG color model documents a transform between camera colors and CIE XYZ values. This tag describes the colorimetric reference for the CIE XYZ values. 0 = The XYZ values are scene-referred. 1 = The XYZ values are output-referred, using the ICC profile perceptual dynamic range. This tag allows output-referred data to be stored in DNG files and still processed correctly by DNG readers.</t>
  </si>
  <si>
    <t>A color map for palette color images. This field defines a Red-Green-Blue color map (often called a lookup table) for palette-color images. In a palette-color image, a pixel value is used to index into an RGB lookup table.</t>
  </si>
  <si>
    <t>ColorMatrix1 defines a transformation matrix that converts XYZ values to reference camera native color space values, under the first calibration illuminant. The matrix values are stored in row scan order. The ColorMatrix1 tag is required for all non-monochrome DNG files.</t>
  </si>
  <si>
    <t>ColorMatrix2 defines a transformation matrix that converts XYZ values to reference camera native color space values, under the second calibration illuminant. The matrix values are stored in row scan order.</t>
  </si>
  <si>
    <t>Specific to compressed data; states the compressed bits per pixel.</t>
  </si>
  <si>
    <t>The compression scheme used for the image data. When a primary image is JPEG compressed, this designation is not necessary and is omitted. When thumbnails use JPEG compression, this tag value is set to 6.</t>
  </si>
  <si>
    <t>This tag is used in conjunction with the CurrentPreProfileMatrix tag. The CurrentICCProfile and CurrentPreProfileMatrix tags have the same purpose and usage as the AsShotICCProfile and AsShotPreProfileMatrix tag pair, except they are for use by raw file editors rather than camera manufacturers.</t>
  </si>
  <si>
    <t>This tag is used in conjunction with the CurrentICCProfile tag. The CurrentICCProfile and CurrentPreProfileMatrix tags have the same purpose and usage as the AsShotICCProfile and AsShotPreProfileMatrix tag pair, except they are for use by raw file editors rather than camera manufacturers.</t>
  </si>
  <si>
    <t>The date and time of image creation. In Exif standard, it is the date and time the file was changed.</t>
  </si>
  <si>
    <t>The date and time when the original image data was generated.</t>
  </si>
  <si>
    <t>Raw images often store extra pixels around the edges of the final image. These extra pixels help prevent interpolation artifacts near the edges of the final image. DefaultCropOrigin specifies the origin of the final image area, in raw image coordinates (i.e., before the DefaultScale has been applied), relative to the top-left corner of the ActiveArea rectangle.</t>
  </si>
  <si>
    <t>Raw images often store extra pixels around the edges of the final image. These extra pixels help prevent interpolation artifacts near the edges of the final image. DefaultCropSize specifies the size of the final image area, in raw image coordinates (i.e., before the DefaultScale has been applied).</t>
  </si>
  <si>
    <t>DefaultScale is required for cameras with non-square pixels. It specifies the default scale factors for each direction to convert the image to square pixels. Typically these factors are selected to approximately preserve total pixel count. For CFA images that use CFALayout equal to 2, 3, 4, or 5, such as the Fujifilm SuperCCD, these two values should usually differ by a factor of 2.0.</t>
  </si>
  <si>
    <t>This tag specifies the oldest version of the Digital Negative specification for which a file is compatible. Readers shouldnot attempt to read a file if this tag specifies a version number that is higher than the version number of the specification the reader was based on.  In addition to checking the version tags, readers should, for all tags, check the types, counts, and values, to verify it is able to correctly read the file.</t>
  </si>
  <si>
    <t>Provides a way for camera manufacturers to store private data in the DNG file for use by their own raw converters, and to have that data preserved by programs that edit DNG files.</t>
  </si>
  <si>
    <t>This tag encodes the DNG four-tier version number. For files compliant with version 1.1.0.0 of the DNG specification, this tag should contain the bytes: 1, 1, 0, 0.</t>
  </si>
  <si>
    <t>The component values that correspond to a 0% dot and 100% dot.</t>
  </si>
  <si>
    <t>A pointer to the Exif IFD. Interoperability, Exif IFD has the same structure as that of the IFD specified in TIFF. ordinarily, however, it does not contain image data as in the case of TIFF.</t>
  </si>
  <si>
    <t>The exposure bias.</t>
  </si>
  <si>
    <t>Encodes the camera exposure index setting when image was captured.</t>
  </si>
  <si>
    <t>The class of the program used by the camera to set exposure when the picture is taken.</t>
  </si>
  <si>
    <t>Exposure time, given in seconds.</t>
  </si>
  <si>
    <t>Specifies that each pixel has m extra components whose interpretation is defined by one of the values listed below.</t>
  </si>
  <si>
    <t>The logical order of bits within a byte</t>
  </si>
  <si>
    <t>Indicates the status of flash when the image was shot.</t>
  </si>
  <si>
    <t>Amount of flash energy (BCPS).</t>
  </si>
  <si>
    <t>The F number.</t>
  </si>
  <si>
    <t>The actual focal length of the lens, in mm.</t>
  </si>
  <si>
    <t>Unit of measurement for FocalPlaneXResolution(37390) and FocalPlaneYResolution(37391).</t>
  </si>
  <si>
    <t>Number of pixels per FocalPlaneResolutionUnit (37392) in ImageWidth direction for main image.</t>
  </si>
  <si>
    <t>Number of pixels per FocalPlaneResolutionUnit (37392) in ImageLength direction for main image.</t>
  </si>
  <si>
    <t>This tag defines a matrix that maps white balanced camera colors to XYZ D50 colors.</t>
  </si>
  <si>
    <t>A pointer to the GPS Info IFD. The Interoperability structure of the GPS Info IFD, like that of Exif IFD, has no image data.</t>
  </si>
  <si>
    <t>For grayscale data, the optical density of each possible pixel value.</t>
  </si>
  <si>
    <t>The precision of the information contained in the GrayResponseCurve.</t>
  </si>
  <si>
    <t>The purpose of the HalftoneHints field is to convey to the halftone function the range of gray levels within a colorimetrically-specified image that should retain tonal detail.</t>
  </si>
  <si>
    <t>This tag records information about the host computer used to generate the image.</t>
  </si>
  <si>
    <t>A character string giving the title of the image. It may be a comment such as "1988 company picnic" or the like. Two-bytes character codes cannot be used. When a 2-bytes code is necessary, the Exif Private tag &lt;UserComment&gt; is to be used.</t>
  </si>
  <si>
    <t>Record of what has been done to the image.</t>
  </si>
  <si>
    <t>ImageID is the full pathname of the original, high-resolution image, or any other identifying string that uniquely identifies the original image (Adobe OPI).</t>
  </si>
  <si>
    <t>The number of rows of image data. In JPEG compressed data a JPEG marker is used instead of this tag.</t>
  </si>
  <si>
    <t>Number assigned to an image, e.g., in a chained image burst.</t>
  </si>
  <si>
    <t>Contains information embedded by the Adobe Photoshop application</t>
  </si>
  <si>
    <t>The number of columns of image data, equal to the number of pixels per row. In JPEG compressed data a JPEG marker is used instead of this tag.</t>
  </si>
  <si>
    <t>Indexed images are images where the 'pixels' do not represent color values, but rather an index (usually 8-bit) into a separate color table, the ColorMap.</t>
  </si>
  <si>
    <t>The name of each ink used in a separated (PhotometricInterpretation=5) image.</t>
  </si>
  <si>
    <t>The set of inks used in a separated (PhotometricInterpretation=5) image.</t>
  </si>
  <si>
    <t>Contains an InterColor Consortium (ICC) format color space characterization/profile</t>
  </si>
  <si>
    <t>Indicates the field number of multifield images.</t>
  </si>
  <si>
    <t>Contains an IPTC/NAA record</t>
  </si>
  <si>
    <t>Indicates the ISO Speed and ISO Latitude of the camera or input device as specified in ISO 12232.</t>
  </si>
  <si>
    <t>This Field points to a list of offsets to the Huffman AC tables, one per component.</t>
  </si>
  <si>
    <t>This Field points to a list of offsets to the DC Huffman tables or the lossless Huffman tables, one per component.</t>
  </si>
  <si>
    <t>The offset to the start byte (SOI) of JPEG compressed thumbnail data. This is not used for primary image JPEG data.</t>
  </si>
  <si>
    <t>The number of bytes of JPEG compressed thumbnail data. This is not used for primary image JPEG data. JPEG thumbnails are not divided but are recorded as a continuous JPEG bitstream from SOI to EOI. Appn and COM markers should not be recorded. Compressed thumbnails must be recorded in no more than 64 Kbytes, including all other data to be recorded in APP1.</t>
  </si>
  <si>
    <t>This Field points to a list of lossless predictor-selection values, one per component.</t>
  </si>
  <si>
    <t>This Field points to a list of point transform values, one per component.</t>
  </si>
  <si>
    <t>This field indicates the process used to produce the compressed data</t>
  </si>
  <si>
    <t>This Field points to a list of offsets to the quantization tables, one per component.</t>
  </si>
  <si>
    <t>This Field indicates the length of the restart interval used in the compressed image data.</t>
  </si>
  <si>
    <t>Contains information about the lens that captured the image. If the minimum f-stops are unknown, they should be encoded as 0/0.</t>
  </si>
  <si>
    <t>The kind of light source.</t>
  </si>
  <si>
    <t>Describes a lookup table that maps stored values into linear values. This tag is typically used to increase compression ratios by storing the raw data in a non-linear, more visually uniform space with fewer total encoding levels. If SamplesPerPixel is not equal to one, this single table applies to all the samples for each pixel.</t>
  </si>
  <si>
    <t>Some sensors have an unpredictable non-linearity in their response as they near the upper limit of their encoding range. This non-linearity results in color shifts in the highlight areas of the resulting image unless the raw converter compensates for this effect. LinearResponseLimit specifies the fraction of the encoding range above which the response may become significantly non-linear.</t>
  </si>
  <si>
    <t>Similar to the UniqueCameraModel field, except the name can be localized for different markets to match the localization of the camera name.</t>
  </si>
  <si>
    <t>The manufacturer of the recording equipment. This is the manufacturer of the DSC, scanner, video digitizer or other equipment that generated the image. When the field is left blank, it is treated as unknown.</t>
  </si>
  <si>
    <t>MakerNoteSafety lets the DNG reader know whether the EXIF MakerNote tag is safe to preserve along with the rest of the EXIF data. File browsers and other image management software processing an image with a preserved MakerNote should be aware that any thumbnail image embedded in the MakerNote may be stale, and may not reflect the current state of the full size image.</t>
  </si>
  <si>
    <t>This tag contains a list of non-overlapping rectangle coordinates of fully masked pixels, which can be optionally used by DNG readers to measure the black encoding level. The order of each rectangle's coordinates is: top, left, bottom, right. If the raw image data has already had its black encoding level subtracted, then this tag should not be used, since the masked pixels are no longer useful.</t>
  </si>
  <si>
    <t>The smallest F number of the lens.</t>
  </si>
  <si>
    <t>The metering mode.</t>
  </si>
  <si>
    <t>The model name or model number of the equipment. This is the model name or number of the DSC, scanner, video digitizer or other equipment that generated the image. When the field is left blank, it is treated as unknown.</t>
  </si>
  <si>
    <t>A general indication of the kind of data contained in this subfile.</t>
  </si>
  <si>
    <t>Noise measurement values.</t>
  </si>
  <si>
    <t>NoiseProfile describes the amount of noise in a raw image. Specifically, this tag models the amount of signal-dependent photon (shot) noise and signal-independent sensor readout noise, two common sources of noise in raw images. The model assumes that the noise is white and spatially independent, ignoring fixed pattern effects and other sources of noise (e.g., pixel response non-uniformity, spatially-dependent thermal effects, etc.).</t>
  </si>
  <si>
    <t>This tag indicates how much noise reduction has been applied to the raw data on a scale of 0.0 to 1.0. A 0.0 value indicates that no noise reduction has been applied. A 1.0 value indicates that the "ideal" amount of noise reduction has been applied, i.e. that the DNG reader should not apply additional noise reduction by default. A value of 0/0 indicates that this parameter is unknown.</t>
  </si>
  <si>
    <t>The number of inks. Usually equal to SamplesPerPixel, unless there are extra samples.</t>
  </si>
  <si>
    <t>Indicates the Opto-Electric Conversion Function (OECF) specified in ISO 14524.</t>
  </si>
  <si>
    <t>Specifies the list of opcodes that should be applied to the raw image, as read directly from the file.</t>
  </si>
  <si>
    <t>Specifies the list of opcodes that should be applied to the raw image, just after it has been mapped to linear reference values.</t>
  </si>
  <si>
    <t>Specifies the list of opcodes that should be applied to the raw image, just after it has been demosaiced.</t>
  </si>
  <si>
    <t>OPIProxy gives information concerning whether this image is a low-resolution proxy of a high-resolution image (Adobe OPI).</t>
  </si>
  <si>
    <t>The image orientation viewed in terms of rows and columns.</t>
  </si>
  <si>
    <t>If the DNG file was converted from a non-DNG raw file, then this tag contains the compressed contents of that original raw file. The contents of this tag always use the big-endian byte order. The tag contains a sequence of data blocks. Future versions of the DNG specification may define additional data blocks, so DNG readers should ignore extra bytes when parsing this tag. DNG readers should also detect the case where data blocks are missing from the end of the sequence, and should assume a default value for all the missing blocks. There are no padding or alignment bytes between data blocks.</t>
  </si>
  <si>
    <t>This tag is an MD5 digest of the data stored in the OriginalRawFileData tag.</t>
  </si>
  <si>
    <t>If the DNG file was converted from a non-DNG raw file, then this tag contains the file name of that original raw file.</t>
  </si>
  <si>
    <t>The pixel composition. In JPEG compressed data a JPEG marker is used instead of this tag.</t>
  </si>
  <si>
    <t>Indicates whether pixel components are recorded in a chunky or planar format. In JPEG compressed files a JPEG marker is used instead of this tag. If this field does not exist, the TIFF default of 1 (chunky) is assumed.</t>
  </si>
  <si>
    <t>A predictor is a mathematical operator that is applied to the image data before an encoding scheme is applied.</t>
  </si>
  <si>
    <t>A UTF-8 encoded string containing the name of the application that created the preview stored in the IFD.</t>
  </si>
  <si>
    <t>A UTF-8 encoded string containing the version number of the application that created the preview stored in the IFD.</t>
  </si>
  <si>
    <t>This tag specifies the color space in which the rendered preview in this IFD is stored. The default value for this tag is sRGB for color previews and Gray Gamma 2.2 for monochrome previews.</t>
  </si>
  <si>
    <t>This tag is an ASCII string containing the name of the date/time at which the preview stored in the IFD was rendered. The date/time is encoded using ISO 8601 format.</t>
  </si>
  <si>
    <t>A unique ID of the conversion settings (for example, MD5 digest) used to render the preview stored in the IFD.</t>
  </si>
  <si>
    <t>A UTF-8 encoded string containing the name of the conversion settings (for example, snapshot name) used for the preview stored in the IFD.</t>
  </si>
  <si>
    <t>The chromaticity of the three primary colors of the image. Normally this tag is not necessary, since colorspace is specified in the colorspace information tag (&lt;ColorSpace&gt;).</t>
  </si>
  <si>
    <t>Print Image Matching, description needed.</t>
  </si>
  <si>
    <t>The name and version of the software used to post-process the picture.</t>
  </si>
  <si>
    <t>A UTF-8 encoded string associated with the camera profile tags. The CameraCalibration1 and CameraCalibration2 tags should only be used in the DNG color transfer if the string stored in the CameraCalibrationSignature tag exactly matches the string stored in the ProfileCalibrationSignature tag for the selected camera profile.</t>
  </si>
  <si>
    <t>A UTF-8 encoded string containing the copyright information for the camera profile. This string always should be preserved along with the other camera profile tags.</t>
  </si>
  <si>
    <t>This tag contains information about the usage rules for the associated camera profile.</t>
  </si>
  <si>
    <t>This tag contains the data for the first hue/saturation/value mapping table. Each entry of the table contains three 32-bit IEEE floating-point values. The first entry is hue shift in degrees; the second entry is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</si>
  <si>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contains the data for the second hue/saturation/value mapping table.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</si>
  <si>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contains a default "look" table that can be applied while processing the image as a starting point for user adjustment. This table uses the same format as the tables stored in the ProfileHueSatMapData1 and ProfileHueSatMapData2 tags, and is applied in the same color space. However, it should be applied later in the processing pipe, after any exposure compensation and/or fill light stages, but before any tone curve stage.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</si>
  <si>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specifies the number of input samples in each dimension of a default "look" table. The data for this table is stored in the ProfileLookTableData tag.</t>
  </si>
  <si>
    <t>A UTF-8 encoded string containing the name of the camera profile. This tag is optional if there is only a single camera profile stored in the file but is required for all camera profiles if there is more than one camera profile stored in the file.</t>
  </si>
  <si>
    <t>This tag contains a default tone curve that can be applied while processing the image as a starting point for user adjustments. The curve is specified as a list of 32-bit IEEE floating-point value pairs in linear gamma. Each sample has an input value in the range of 0.0 to 1.0, and an output value in the range of 0.0 to 1.0. The first sample is required to be (0.0, 0.0), and the last sample is required to be (1.0, 1.0). Interpolated the curve using a cubic spline.</t>
  </si>
  <si>
    <t>Rating tag used by Windows</t>
  </si>
  <si>
    <t>Rating tag used by Windows, value in percent</t>
  </si>
  <si>
    <t>This tag contains a 16-byte unique identifier for the raw image data in the DNG file. DNG readers can use this tag to recognize a particular raw image, even if the file's name or the metadata contained in the file has been changed. If a DNG writer creates such an identifier, it should do so using an algorithm that will ensure that it is very unlikely two different images will end up having the same identifier.</t>
  </si>
  <si>
    <t>This tag is an MD5 digest of the raw image data. All pixels in the image are processed in row-scan order. Each pixel is zero padded to 16 or 32 bits deep (16-bit for data less than or equal to 16 bits deep, 32-bit otherwise). The data for each pixel is processed in little-endian byte order.</t>
  </si>
  <si>
    <t>ReductionMatrix1 defines a dimensionality reduction matrix for use as the first stage in converting color camera native space values to XYZ values, under the first calibration illuminant. This tag may only be used if ColorPlanes is greater than 3. The matrix is stored in row scan order.</t>
  </si>
  <si>
    <t>ReductionMatrix2 defines a dimensionality reduction matrix for use as the first stage in converting color camera native space values to XYZ values, under the second calibration illuminant. This tag may only be used if ColorPlanes is greater than 3. The matrix is stored in row scan order.</t>
  </si>
  <si>
    <t>The reference black point value and reference white point value. No defaults are given in TIFF, but the values below are given as defaults here. The color space is declared in a color space information tag, with the default being the value that gives the optimal image characteristics Interoperability these conditions.</t>
  </si>
  <si>
    <t>The unit for measuring &lt;XResolution&gt; and &lt;YResolution&gt;. The same unit is used for both &lt;XResolution&gt; and &lt;YResolution&gt;. If the image resolution is unknown, 2 (inches) is designated.</t>
  </si>
  <si>
    <t>This tag specifies that rows of the image are stored in interleaved order. The value of the tag specifies the number of interleaved fields. The use of a non-default value for this tag requires setting the DNGBackwardVersion tag to at least 1.2.0.0.</t>
  </si>
  <si>
    <t>The number of rows per strip. This is the number of rows in the image of one strip when an image is divided into strips. With JPEG compressed data this designation is not needed and is omitted. See also &lt;StripOffsets&gt; and &lt;StripByteCounts&gt;.</t>
  </si>
  <si>
    <t>This field specifies how to interpret each data sample in a pixel.</t>
  </si>
  <si>
    <t>The number of components per pixel. Since this standard applies to RGB and YCbCr images, the value set for this tag is 3. In JPEG compressed data a JPEG marker is used instead of this tag.</t>
  </si>
  <si>
    <t>Security classification assigned to the image.</t>
  </si>
  <si>
    <t>Number of seconds image capture was delayed from button press.</t>
  </si>
  <si>
    <t>Type of image sensor.</t>
  </si>
  <si>
    <t>This tag is used by Adobe Camera Raw to control the sensitivity of its 'Shadows' slider.</t>
  </si>
  <si>
    <t>Shutter speed.</t>
  </si>
  <si>
    <t>This field specifies the maximum sample value.</t>
  </si>
  <si>
    <t>This field specifies the minimum sample value.</t>
  </si>
  <si>
    <t>This tag records the name and version of the software or firmware of the camera or image input device used to generate the image. The detailed format is not specified, but it is recommended that the example shown below be followed. When the field is left blank, it is treated as unknown.</t>
  </si>
  <si>
    <t>SFR of the camera.</t>
  </si>
  <si>
    <t>Indicates the spectral sensitivity of each channel of the camera used.</t>
  </si>
  <si>
    <t>The total number of bytes in each strip. With JPEG compressed data this designation is not needed and is omitted.</t>
  </si>
  <si>
    <t>For each strip, the byte offset of that strip. It is recommended that this be selected so the number of strip bytes does not exceed 64 Kbytes. With JPEG compressed data this designation is not needed and is omitted. See also &lt;RowsPerStrip&gt; and &lt;StripByteCounts&gt;.</t>
  </si>
  <si>
    <t>A general indication of the kind of data contained in this subfile. This field is deprecated. The NewSubfileType field should be used instead.</t>
  </si>
  <si>
    <t>Defined by Adobe Corporation to enable TIFF Trees within a TIFF file.</t>
  </si>
  <si>
    <t>The distance to the subject, given in meters.</t>
  </si>
  <si>
    <t>Indicates the location and area of the main subject in the overall scene.</t>
  </si>
  <si>
    <t>Normally, the pixels within a tile are stored in simple row-scan order. This tag specifies that the pixels within a tile should be grouped first into rectangular blocks of the specified size. These blocks are stored in row-scan order. Within each block, the pixels are stored in row-scan order. The use of a non-default value for this tag requires setting the DNGBackwardVersion tag to at least 1.2.0.0.</t>
  </si>
  <si>
    <t>T.4-encoding options.</t>
  </si>
  <si>
    <t>T.6-encoding options.</t>
  </si>
  <si>
    <t>A description of the printing environment for which this separation is intended.</t>
  </si>
  <si>
    <t>For black and white TIFF files that represent shades of gray, the technique used to convert from gray to black and white pixels.</t>
  </si>
  <si>
    <t>Contains four ASCII characters representing the TIFF/EP standard version of a TIFF/EP file, eg '1', '0', '0', '0'</t>
  </si>
  <si>
    <t>For each tile, the number of (compressed) bytes in that tile. See TileOffsets for a description of how the byte counts are ordered.</t>
  </si>
  <si>
    <t>The tile length (height) in pixels. This is the number of rows in each tile.</t>
  </si>
  <si>
    <t>For each tile, the byte offset of that tile, as compressed and stored on disk. The offset is specified with respect to the beginning of the TIFF file. Note that this implies that each tile has a location independent of the locations of other tiles.</t>
  </si>
  <si>
    <t>The tile width in pixels. This is the number of columns in each tile.</t>
  </si>
  <si>
    <t>A transfer function for the image, described in tabular style. Normally this tag is not necessary, since color space is specified in the color space information tag (&lt;ColorSpace&gt;).</t>
  </si>
  <si>
    <t>Expands the range of the TransferFunction</t>
  </si>
  <si>
    <t>Defines a unique, non-localized name for the camera model that created the image in the raw file. This name should include the manufacturer's name to avoid conflicts, and should not be localized, even if the camera name itself is localized for different markets (see LocalizedCameraModel). This string may be used by reader software to index into per-model preferences and replacement profiles.</t>
  </si>
  <si>
    <t>This tag specifies the fully saturated encoding level for the raw sample values. Saturation is caused either by the sensor itself becoming highly non-linear in response, or by the camera's analog to digital converter clipping.</t>
  </si>
  <si>
    <t>The chromaticity of the white point of the image. Normally this tag is not necessary, since color space is specified in the colorspace information tag (&lt;ColorSpace&gt;).</t>
  </si>
  <si>
    <t>The number of units that span the width of the image, in terms of integer ClipPath coordinates.</t>
  </si>
  <si>
    <t>XMP Metadata (Adobe technote 9-14-02)</t>
  </si>
  <si>
    <t>Author tag used by Windows, encoded in UCS2</t>
  </si>
  <si>
    <t>Comment tag used by Windows, encoded in UCS2</t>
  </si>
  <si>
    <t>Keywords tag used by Windows, encoded in UCS2</t>
  </si>
  <si>
    <t>Subject tag used by Windows, encoded in UCS2</t>
  </si>
  <si>
    <t>Title tag used by Windows, encoded in UCS2</t>
  </si>
  <si>
    <t>The number of pixels per &lt;ResolutionUnit&gt; in the &lt;ImageWidth&gt; direction. When the image resolution is unknown, 72 [dpi] is designated.</t>
  </si>
  <si>
    <t>The matrix coefficients for transformation from RGB to YCbCr image data. No default is given in TIFF; but here the value given in Appendix E, "Color Space Guidelines", is used as the default. The color space is declared in a color space information tag, with the default being the value that gives the optimal image characteristics Interoperability this condition.</t>
  </si>
  <si>
    <t>The position of chrominance components in relation to the luminance component. This field is designated only for JPEG compressed data or uncompressed YCbCr data. The TIFF default is 1 (centered); but when Y:Cb:Cr = 4:2:2 it is recommended in this standard that 2 (co-sited) be used to record data, in order to improve the image quality when viewed on TV systems. When this field does not exist, the reader shall assume the TIFF default. In the case of Y:Cb:Cr = 4:2:0, the TIFF default (centered) is recommended. If the reader does not have the capability of supporting both kinds of &lt;YCbCrPositioning&gt;, it shall follow the TIFF default regardless of the value in this field. It is preferable that readers be able to support both centered and co-sited positioning.</t>
  </si>
  <si>
    <t>The sampling ratio of chrominance components in relation to the luminance component. In JPEG compressed data a JPEG marker is used instead of this tag.</t>
  </si>
  <si>
    <t>The number of units that span the height of the image, in terms of integer ClipPath coordinates.</t>
  </si>
  <si>
    <t>The number of pixels per &lt;ResolutionUnit&gt; in the &lt;ImageLength&gt; direction. The same value as &lt;XResolution&gt; is designated.</t>
  </si>
  <si>
    <t>Indicates the identification of the Interoperability rule. Use "R98" for stating ExifR98 Rules. Four bytes used including the termination code (NULL). see the separate volume of Recommended Exif Interoperability Rules (ExifR98) for other tags used for ExifR98.</t>
  </si>
  <si>
    <t>Interoperability version</t>
  </si>
  <si>
    <t>File format of image file</t>
  </si>
  <si>
    <t>Byte order used to encode MakerNote tags, 'MM' (big-endian) or 'II' (little-endian).</t>
  </si>
  <si>
    <t>Offset of the makernote from the start of the TIFF header.</t>
  </si>
  <si>
    <t>Camera Settings (for Dynax 5D model)</t>
  </si>
  <si>
    <t>Camera Settings (for Dynax 7D model)</t>
  </si>
  <si>
    <t>Standard Camera settings (New Camera Models like D7u, D7i, and D7hi)</t>
  </si>
  <si>
    <t>Standard Camera settings (Old Camera models like D5, D7, S304, and S404)</t>
  </si>
  <si>
    <t>Camera Settings (for Z1, DImage X, and F100 models)</t>
  </si>
  <si>
    <t>Color Compensation Filter: negative is green, positive is magenta</t>
  </si>
  <si>
    <t>Color mode</t>
  </si>
  <si>
    <t>Color temperature</t>
  </si>
  <si>
    <t>Compressed image size</t>
  </si>
  <si>
    <t>Flash exposure compensation in EV</t>
  </si>
  <si>
    <t>Image Stabilization for the Sony DSLR-A100</t>
  </si>
  <si>
    <t>Image stabilization data</t>
  </si>
  <si>
    <t>Lens identifier</t>
  </si>
  <si>
    <t>PrintIM information</t>
  </si>
  <si>
    <t>Image quality</t>
  </si>
  <si>
    <t>RAW and JPG files recording</t>
  </si>
  <si>
    <t>Scene Mode</t>
  </si>
  <si>
    <t>Teleconverter Model</t>
  </si>
  <si>
    <t>Jpeg thumbnail 640x480 pixels</t>
  </si>
  <si>
    <t>Size of the thumbnail</t>
  </si>
  <si>
    <t>Offset of the thumbnail</t>
  </si>
  <si>
    <t>String 'MLT0' (not null terminated)</t>
  </si>
  <si>
    <t>White balance information for the Sony DSLR-A100</t>
  </si>
  <si>
    <t>White Balance Fine Tune Value</t>
  </si>
  <si>
    <t>Zone matching</t>
  </si>
  <si>
    <t>AF mode</t>
  </si>
  <si>
    <t>Color space</t>
  </si>
  <si>
    <t>Contrast</t>
  </si>
  <si>
    <t>Exposure compensation</t>
  </si>
  <si>
    <t>Exposure manual bias</t>
  </si>
  <si>
    <t>Exposure mode</t>
  </si>
  <si>
    <t>Exposure revision</t>
  </si>
  <si>
    <t>Exposure time</t>
  </si>
  <si>
    <t>Flash fired</t>
  </si>
  <si>
    <t>The F-Number</t>
  </si>
  <si>
    <t>Focus area</t>
  </si>
  <si>
    <t>Focus mode</t>
  </si>
  <si>
    <t>Focus position</t>
  </si>
  <si>
    <t>Free memory card images</t>
  </si>
  <si>
    <t>Image number</t>
  </si>
  <si>
    <t>Metering mode</t>
  </si>
  <si>
    <t>Noise reduction</t>
  </si>
  <si>
    <t>Picture Finish</t>
  </si>
  <si>
    <t>Rotation</t>
  </si>
  <si>
    <t>Rotation2</t>
  </si>
  <si>
    <t>Saturation</t>
  </si>
  <si>
    <t>AF points</t>
  </si>
  <si>
    <t>Flash mode</t>
  </si>
  <si>
    <t>Hue</t>
  </si>
  <si>
    <t>Zone matching on</t>
  </si>
  <si>
    <t>Bracket step</t>
  </si>
  <si>
    <t>Brightness</t>
  </si>
  <si>
    <t>Black and white filter</t>
  </si>
  <si>
    <t>Color balance blue</t>
  </si>
  <si>
    <t>Color balance green</t>
  </si>
  <si>
    <t>Color balance red</t>
  </si>
  <si>
    <t>Color filter</t>
  </si>
  <si>
    <t>ColorMode</t>
  </si>
  <si>
    <t>Color profile</t>
  </si>
  <si>
    <t>Data Imprint</t>
  </si>
  <si>
    <t>DEC switch position</t>
  </si>
  <si>
    <t>Drive mode</t>
  </si>
  <si>
    <t>File number memory</t>
  </si>
  <si>
    <t>Flash metering</t>
  </si>
  <si>
    <t>Focus distance</t>
  </si>
  <si>
    <t>Folder name</t>
  </si>
  <si>
    <t>Internal Flash</t>
  </si>
  <si>
    <t>Interval length</t>
  </si>
  <si>
    <t>Interval mode</t>
  </si>
  <si>
    <t>Interval number</t>
  </si>
  <si>
    <t>ISO Value</t>
  </si>
  <si>
    <t>ISO setting</t>
  </si>
  <si>
    <t>Last image number</t>
  </si>
  <si>
    <t>Minolta date</t>
  </si>
  <si>
    <t>Minolta model</t>
  </si>
  <si>
    <t>Minolta time</t>
  </si>
  <si>
    <t>Spot focus point X</t>
  </si>
  <si>
    <t>Spot focus point Y</t>
  </si>
  <si>
    <t>Subject program</t>
  </si>
  <si>
    <t>Wide focus zone</t>
  </si>
  <si>
    <t>AF focus position information</t>
  </si>
  <si>
    <t>Auxiliary lens (adapter)</t>
  </si>
  <si>
    <t>Data dump</t>
  </si>
  <si>
    <t>Digital zoom setting</t>
  </si>
  <si>
    <t>Flash setting</t>
  </si>
  <si>
    <t>Manual focus distance</t>
  </si>
  <si>
    <t>Image adjustment setting</t>
  </si>
  <si>
    <t>ISO selection</t>
  </si>
  <si>
    <t>Image sharpening setting</t>
  </si>
  <si>
    <t>Nikon Makernote version</t>
  </si>
  <si>
    <t>ActiveD-lighting</t>
  </si>
  <si>
    <t>AF info 2</t>
  </si>
  <si>
    <t>AF response</t>
  </si>
  <si>
    <t>AF tune</t>
  </si>
  <si>
    <t>Auto bracket release</t>
  </si>
  <si>
    <t>Capture data</t>
  </si>
  <si>
    <t>Capture offsets</t>
  </si>
  <si>
    <t>Capture output</t>
  </si>
  <si>
    <t>Capture version</t>
  </si>
  <si>
    <t>Color balance</t>
  </si>
  <si>
    <t>Color hue</t>
  </si>
  <si>
    <t>Contrast curve</t>
  </si>
  <si>
    <t>Crop high speed</t>
  </si>
  <si>
    <t>Deleted image count</t>
  </si>
  <si>
    <t>AE bracket compensation applied</t>
  </si>
  <si>
    <t>Exposure difference</t>
  </si>
  <si>
    <t>Exposure tuning</t>
  </si>
  <si>
    <t>File info</t>
  </si>
  <si>
    <t>Flash bracket compensation applied</t>
  </si>
  <si>
    <t>Flash compensation setting</t>
  </si>
  <si>
    <t>Flash device</t>
  </si>
  <si>
    <t>Flash exposure comp</t>
  </si>
  <si>
    <t>Flash info</t>
  </si>
  <si>
    <t>Mode of flash used</t>
  </si>
  <si>
    <t>High ISO Noise Reduction</t>
  </si>
  <si>
    <t>Hue adjustment</t>
  </si>
  <si>
    <t>ICC profile</t>
  </si>
  <si>
    <t>Image authentication</t>
  </si>
  <si>
    <t>Image boundary</t>
  </si>
  <si>
    <t>Image count</t>
  </si>
  <si>
    <t>Image data size</t>
  </si>
  <si>
    <t>Image optimization</t>
  </si>
  <si>
    <t>Image processing</t>
  </si>
  <si>
    <t>ISO info</t>
  </si>
  <si>
    <t>Lens</t>
  </si>
  <si>
    <t>Lens data settings</t>
  </si>
  <si>
    <t>Lens FStops</t>
  </si>
  <si>
    <t>Light source</t>
  </si>
  <si>
    <t>Linearization table</t>
  </si>
  <si>
    <t>Multi exposure</t>
  </si>
  <si>
    <t>NEF compression</t>
  </si>
  <si>
    <t xml:space="preserve"> Picture control</t>
  </si>
  <si>
    <t>Offset to an IFD containing a preview image</t>
  </si>
  <si>
    <t>Program shift</t>
  </si>
  <si>
    <t>Raw image center</t>
  </si>
  <si>
    <t>Retouch history</t>
  </si>
  <si>
    <t>Scan IFD</t>
  </si>
  <si>
    <t>Scene assist</t>
  </si>
  <si>
    <t>Scene mode</t>
  </si>
  <si>
    <t>Sensor pixel size</t>
  </si>
  <si>
    <t>Camera serial number, usually starts with "NO= "</t>
  </si>
  <si>
    <t>Serial Number</t>
  </si>
  <si>
    <t>Shooting mode</t>
  </si>
  <si>
    <t>Shot info</t>
  </si>
  <si>
    <t>Number of shots taken by camera</t>
  </si>
  <si>
    <t>Tone compensation</t>
  </si>
  <si>
    <t>Toning effect</t>
  </si>
  <si>
    <t>Program variation</t>
  </si>
  <si>
    <t>Vignette control</t>
  </si>
  <si>
    <t>VR info</t>
  </si>
  <si>
    <t>WB RB levels</t>
  </si>
  <si>
    <t>White balance bias</t>
  </si>
  <si>
    <t>World time</t>
  </si>
  <si>
    <t>AF area mode</t>
  </si>
  <si>
    <t>AF point</t>
  </si>
  <si>
    <t>AF points in focus</t>
  </si>
  <si>
    <t>AF area height</t>
  </si>
  <si>
    <t>AF area width</t>
  </si>
  <si>
    <t>AF area x position</t>
  </si>
  <si>
    <t>AF area y position</t>
  </si>
  <si>
    <t>AF image height</t>
  </si>
  <si>
    <t>AF image width</t>
  </si>
  <si>
    <t>Contrast detect AF</t>
  </si>
  <si>
    <t>Contrast detect AF in focus</t>
  </si>
  <si>
    <t>Phase detect AF</t>
  </si>
  <si>
    <t>Primary AF point</t>
  </si>
  <si>
    <t>Version</t>
  </si>
  <si>
    <t>AF fine tune</t>
  </si>
  <si>
    <t>AF fine tune adjustment</t>
  </si>
  <si>
    <t>AF fine tune index</t>
  </si>
  <si>
    <t>WB RBGG levels</t>
  </si>
  <si>
    <t>WB RGGB levels</t>
  </si>
  <si>
    <t>WB RGBG levels</t>
  </si>
  <si>
    <t>WB GRBG levels</t>
  </si>
  <si>
    <t>Directory number</t>
  </si>
  <si>
    <t>External flash firmware</t>
  </si>
  <si>
    <t>External flash flags</t>
  </si>
  <si>
    <t>Flash focal length</t>
  </si>
  <si>
    <t>Flash GN distance</t>
  </si>
  <si>
    <t>Flash group a control mode</t>
  </si>
  <si>
    <t>Flash group b control mode</t>
  </si>
  <si>
    <t>Flash source</t>
  </si>
  <si>
    <t>Repeating flash count</t>
  </si>
  <si>
    <t>Repeating flash rate</t>
  </si>
  <si>
    <t>Flash color filter</t>
  </si>
  <si>
    <t>ISO</t>
  </si>
  <si>
    <t>ISO 2</t>
  </si>
  <si>
    <t>ISO expansion</t>
  </si>
  <si>
    <t>ISO expansion 2</t>
  </si>
  <si>
    <t>Lens F-stops</t>
  </si>
  <si>
    <t>Lens ID number</t>
  </si>
  <si>
    <t>Max aperture at max focal</t>
  </si>
  <si>
    <t>Max aperture at min focal</t>
  </si>
  <si>
    <t>Max focal length</t>
  </si>
  <si>
    <t>MCU version</t>
  </si>
  <si>
    <t>Min focal length</t>
  </si>
  <si>
    <t>AF aperture</t>
  </si>
  <si>
    <t>Effective max aperture</t>
  </si>
  <si>
    <t>Exit pupil position</t>
  </si>
  <si>
    <t>Max aperture at max focal length</t>
  </si>
  <si>
    <t>Max aperture at min focal length</t>
  </si>
  <si>
    <t>Multi exposure auto gain</t>
  </si>
  <si>
    <t>Multi exposure mode</t>
  </si>
  <si>
    <t>Multi exposure shots</t>
  </si>
  <si>
    <t>Adjust</t>
  </si>
  <si>
    <t>Base</t>
  </si>
  <si>
    <t>Filter effect</t>
  </si>
  <si>
    <t>Name</t>
  </si>
  <si>
    <t>Quick adjust</t>
  </si>
  <si>
    <t>Toning saturation</t>
  </si>
  <si>
    <t>Shutter count</t>
  </si>
  <si>
    <t>Shutter count 1</t>
  </si>
  <si>
    <t>Shutter count 2</t>
  </si>
  <si>
    <t>Vibration reduction</t>
  </si>
  <si>
    <t>Vibration reduction 1</t>
  </si>
  <si>
    <t>Vibration reduction 2</t>
  </si>
  <si>
    <t>AF fine tune adj</t>
  </si>
  <si>
    <t>Flash level</t>
  </si>
  <si>
    <t>Date display format</t>
  </si>
  <si>
    <t>Daylight savings</t>
  </si>
  <si>
    <t>Timezone</t>
  </si>
  <si>
    <t>Aperture value</t>
  </si>
  <si>
    <t>Black level</t>
  </si>
  <si>
    <t>Blue balance</t>
  </si>
  <si>
    <t>Body firmware version</t>
  </si>
  <si>
    <t>Exposure compensation value</t>
  </si>
  <si>
    <t>Brightness value</t>
  </si>
  <si>
    <t>Black and white mode</t>
  </si>
  <si>
    <t>Camera ID data</t>
  </si>
  <si>
    <t>Camera Settings sub-IFD</t>
  </si>
  <si>
    <t>Camera type</t>
  </si>
  <si>
    <t>CCD scan mode</t>
  </si>
  <si>
    <t>Color control</t>
  </si>
  <si>
    <t>Color matrix</t>
  </si>
  <si>
    <t>Compression ratio</t>
  </si>
  <si>
    <t>Coring filter</t>
  </si>
  <si>
    <t>Various camera settings 1</t>
  </si>
  <si>
    <t>Various camera settings 2</t>
  </si>
  <si>
    <t>Digital zoom ratio</t>
  </si>
  <si>
    <t>Camera equipment sub-IFD</t>
  </si>
  <si>
    <t>External flash bounce</t>
  </si>
  <si>
    <t>External flash mode</t>
  </si>
  <si>
    <t>External flash zoom</t>
  </si>
  <si>
    <t>Flash exposure compensation</t>
  </si>
  <si>
    <t>Flash charge level</t>
  </si>
  <si>
    <t>Focal plane diagonal</t>
  </si>
  <si>
    <t>Focus sub-IFD</t>
  </si>
  <si>
    <t>Focus range</t>
  </si>
  <si>
    <t>Image processing sub-IFD</t>
  </si>
  <si>
    <t>Infinity lens step</t>
  </si>
  <si>
    <t>ISO speed value</t>
  </si>
  <si>
    <t>Lens distortion parameters</t>
  </si>
  <si>
    <t>Lens temperature</t>
  </si>
  <si>
    <t>Light condition</t>
  </si>
  <si>
    <t>Macro focus step count</t>
  </si>
  <si>
    <t>Near lens step</t>
  </si>
  <si>
    <t>One touch white balance</t>
  </si>
  <si>
    <t>ASCII format data such as [PictureInfo]</t>
  </si>
  <si>
    <t>Pre-capture frames</t>
  </si>
  <si>
    <t>Preview image</t>
  </si>
  <si>
    <t>Raw development sub-IFD</t>
  </si>
  <si>
    <t>Raw development 2 sub-IFD</t>
  </si>
  <si>
    <t>Raw sub-IFD</t>
  </si>
  <si>
    <t>Red balance</t>
  </si>
  <si>
    <t>Sensor temperature</t>
  </si>
  <si>
    <t>Serial number 2</t>
  </si>
  <si>
    <t>Sharpness factor</t>
  </si>
  <si>
    <t>Shutter speed value</t>
  </si>
  <si>
    <t>Software</t>
  </si>
  <si>
    <t>Picture taking mode</t>
  </si>
  <si>
    <t>Preview image embedded</t>
  </si>
  <si>
    <t>Thumbnail image</t>
  </si>
  <si>
    <t>Size of the preview image</t>
  </si>
  <si>
    <t>Offset of the preview image</t>
  </si>
  <si>
    <t>Valid bits</t>
  </si>
  <si>
    <t>White balance mode</t>
  </si>
  <si>
    <t>White balance bracket</t>
  </si>
  <si>
    <t>White board</t>
  </si>
  <si>
    <t>Zoom step count</t>
  </si>
  <si>
    <t>Auto exposure lock</t>
  </si>
  <si>
    <t>AF areas</t>
  </si>
  <si>
    <t>AF fine tune adjust</t>
  </si>
  <si>
    <t>AFPointSelected</t>
  </si>
  <si>
    <t>AF search</t>
  </si>
  <si>
    <t>Art filter</t>
  </si>
  <si>
    <t>Camera settings version</t>
  </si>
  <si>
    <t>Compression factor</t>
  </si>
  <si>
    <t>Custom saturation</t>
  </si>
  <si>
    <t>Distortion correction</t>
  </si>
  <si>
    <t>Exposure shift</t>
  </si>
  <si>
    <t>Extended WB detect</t>
  </si>
  <si>
    <t>Flash control mode</t>
  </si>
  <si>
    <t>Flash intensity</t>
  </si>
  <si>
    <t>Flash remote control</t>
  </si>
  <si>
    <t>Focus process</t>
  </si>
  <si>
    <t>Gradation</t>
  </si>
  <si>
    <t>Level gauge pitch</t>
  </si>
  <si>
    <t>Level gauge roll</t>
  </si>
  <si>
    <t>Magic filter</t>
  </si>
  <si>
    <t>Manometer pressure</t>
  </si>
  <si>
    <t>Manometer reading</t>
  </si>
  <si>
    <t>Manual flash strength</t>
  </si>
  <si>
    <t>Modified saturation</t>
  </si>
  <si>
    <t>Noise filter</t>
  </si>
  <si>
    <t>Panorama mode</t>
  </si>
  <si>
    <t>Picture mode</t>
  </si>
  <si>
    <t>Picture mode BW filter</t>
  </si>
  <si>
    <t>Picture mode contrast</t>
  </si>
  <si>
    <t>Picture mode hue</t>
  </si>
  <si>
    <t>Picture mode saturation</t>
  </si>
  <si>
    <t>Picture mode sharpness</t>
  </si>
  <si>
    <t>Picture mode tone</t>
  </si>
  <si>
    <t>Preview image length</t>
  </si>
  <si>
    <t>Preview image start</t>
  </si>
  <si>
    <t>Preview image valid</t>
  </si>
  <si>
    <t>Image quality 2</t>
  </si>
  <si>
    <t>Shading compensation</t>
  </si>
  <si>
    <t>White balance 2</t>
  </si>
  <si>
    <t>White balance temperature</t>
  </si>
  <si>
    <t>Equipment version</t>
  </si>
  <si>
    <t>Extender</t>
  </si>
  <si>
    <t>Extender firmwareversion</t>
  </si>
  <si>
    <t>Extender model</t>
  </si>
  <si>
    <t>Extender serial number</t>
  </si>
  <si>
    <t>Flash firmware version</t>
  </si>
  <si>
    <t>Flash model</t>
  </si>
  <si>
    <t>FlashSerialNumber</t>
  </si>
  <si>
    <t>Flash type</t>
  </si>
  <si>
    <t>Lens firmware version</t>
  </si>
  <si>
    <t>Lens model</t>
  </si>
  <si>
    <t>Lens properties</t>
  </si>
  <si>
    <t>Lens serial number</t>
  </si>
  <si>
    <t>Max aperture at current focal</t>
  </si>
  <si>
    <t>Serial number</t>
  </si>
  <si>
    <t>Auto focus</t>
  </si>
  <si>
    <t>External flash</t>
  </si>
  <si>
    <t>External flash guide number</t>
  </si>
  <si>
    <t>Focus info version</t>
  </si>
  <si>
    <t>Focus step count</t>
  </si>
  <si>
    <t>Focus step infinity</t>
  </si>
  <si>
    <t>Focus step near</t>
  </si>
  <si>
    <t>Internal flash</t>
  </si>
  <si>
    <t>Manual flash</t>
  </si>
  <si>
    <t>Scene area</t>
  </si>
  <si>
    <t>Scene detect</t>
  </si>
  <si>
    <t>Scene detect data</t>
  </si>
  <si>
    <t>Aspect frame</t>
  </si>
  <si>
    <t>Aspect ratio</t>
  </si>
  <si>
    <t>Coring values</t>
  </si>
  <si>
    <t>Crop height</t>
  </si>
  <si>
    <t>Crop left</t>
  </si>
  <si>
    <t>Crop top</t>
  </si>
  <si>
    <t>Crop width</t>
  </si>
  <si>
    <t>Enhancer</t>
  </si>
  <si>
    <t>Enhancer values</t>
  </si>
  <si>
    <t>Face detect</t>
  </si>
  <si>
    <t>Face detect area</t>
  </si>
  <si>
    <t>Gain base</t>
  </si>
  <si>
    <t>Image processing version</t>
  </si>
  <si>
    <t>Multiple exposure mode</t>
  </si>
  <si>
    <t>WB G level</t>
  </si>
  <si>
    <t>WB G level 3000K</t>
  </si>
  <si>
    <t>WB G level 3300K</t>
  </si>
  <si>
    <t>WB G level 3600K</t>
  </si>
  <si>
    <t>WB G level 3900K</t>
  </si>
  <si>
    <t>WB G level 4000K</t>
  </si>
  <si>
    <t>WB G level 4300K</t>
  </si>
  <si>
    <t>WB G level 4500K</t>
  </si>
  <si>
    <t>WB G level 4800K</t>
  </si>
  <si>
    <t>WB G level 5300K</t>
  </si>
  <si>
    <t>WB G level 6000K</t>
  </si>
  <si>
    <t>WB G level 6600K</t>
  </si>
  <si>
    <t>WB G level 7500K</t>
  </si>
  <si>
    <t>WB RB levels 3000K</t>
  </si>
  <si>
    <t>WB RB levels 3300K</t>
  </si>
  <si>
    <t>WB RB levels 3600K</t>
  </si>
  <si>
    <t>WB RB levels 3900K</t>
  </si>
  <si>
    <t>WB RB levels 4000K</t>
  </si>
  <si>
    <t>WB RB levels 4300K</t>
  </si>
  <si>
    <t>WB RB levels 4500K</t>
  </si>
  <si>
    <t>WB RB levels 4800K</t>
  </si>
  <si>
    <t>WB RB levels 5300K</t>
  </si>
  <si>
    <t>WB RB levels 6000K</t>
  </si>
  <si>
    <t>WB RB levels 6600K</t>
  </si>
  <si>
    <t>WB RB levels 7500K</t>
  </si>
  <si>
    <t>WB RB levels CWB1</t>
  </si>
  <si>
    <t>WB RB levels CWB2</t>
  </si>
  <si>
    <t>WB RB levels CWB3</t>
  </si>
  <si>
    <t>WB RB levels CWB4</t>
  </si>
  <si>
    <t>Contrast value</t>
  </si>
  <si>
    <t>Edit status</t>
  </si>
  <si>
    <t>Engine</t>
  </si>
  <si>
    <t>Exposure bias value</t>
  </si>
  <si>
    <t>Gray point</t>
  </si>
  <si>
    <t>Memory color emphasis</t>
  </si>
  <si>
    <t>Raw development version</t>
  </si>
  <si>
    <t>Saturation emphasis</t>
  </si>
  <si>
    <t>Settings</t>
  </si>
  <si>
    <t>Sharpness value</t>
  </si>
  <si>
    <t>WB fine adjustment</t>
  </si>
  <si>
    <t>White balance value</t>
  </si>
  <si>
    <t>Auto gradation</t>
  </si>
  <si>
    <t>PM BW filter</t>
  </si>
  <si>
    <t>Picture mode noise filter</t>
  </si>
  <si>
    <t>PM picture tone</t>
  </si>
  <si>
    <t>Raw development 2 version</t>
  </si>
  <si>
    <t>White balance fine adjustment</t>
  </si>
  <si>
    <t>Black level 2</t>
  </si>
  <si>
    <t>CM contrast</t>
  </si>
  <si>
    <t>CM exposure compensation</t>
  </si>
  <si>
    <t>CM hue</t>
  </si>
  <si>
    <t>CM saturation</t>
  </si>
  <si>
    <t>CM sharpness</t>
  </si>
  <si>
    <t>CM white balance</t>
  </si>
  <si>
    <t>CM white balance comp</t>
  </si>
  <si>
    <t>CM white balance gray point</t>
  </si>
  <si>
    <t>Color matrix 2</t>
  </si>
  <si>
    <t>Hue setting</t>
  </si>
  <si>
    <t>Raw info version</t>
  </si>
  <si>
    <t>Valid pixel depth</t>
  </si>
  <si>
    <t>WB_RB levels auto</t>
  </si>
  <si>
    <t>WB_RB levels cloudy</t>
  </si>
  <si>
    <t>WB_RB levels cool white fluor</t>
  </si>
  <si>
    <t>WB_RB levels daylight fluor</t>
  </si>
  <si>
    <t>WB_RB levels day white fluor</t>
  </si>
  <si>
    <t>WB_RB levels evening sunlight</t>
  </si>
  <si>
    <t>WB_RB levels fine weather</t>
  </si>
  <si>
    <t>WB_RB levels shade</t>
  </si>
  <si>
    <t>WB_RB levels tungsten</t>
  </si>
  <si>
    <t>WB_RB levels used</t>
  </si>
  <si>
    <t>WB_RB levels white fluorescent</t>
  </si>
  <si>
    <t>White balance comp</t>
  </si>
  <si>
    <t>YCbCr coefficients</t>
  </si>
  <si>
    <t>Accessory type</t>
  </si>
  <si>
    <t>Audio</t>
  </si>
  <si>
    <t>Burst mode</t>
  </si>
  <si>
    <t>Color effect</t>
  </si>
  <si>
    <t>Conversion lens</t>
  </si>
  <si>
    <t>Exif version</t>
  </si>
  <si>
    <t>MakerNote version</t>
  </si>
  <si>
    <t>Optical zoom mode</t>
  </si>
  <si>
    <t>Program ISO</t>
  </si>
  <si>
    <t>Image Quality</t>
  </si>
  <si>
    <t>Time in 1/100 s from when the camera was powered on to when the image is written to memory card</t>
  </si>
  <si>
    <t>Travel day</t>
  </si>
  <si>
    <t>WB adjust AB. Positive is a shift toward blue.</t>
  </si>
  <si>
    <t>WBAdjustGM. Positive is a shift toward green.</t>
  </si>
  <si>
    <t>WB blue level</t>
  </si>
  <si>
    <t>WB green level</t>
  </si>
  <si>
    <t>WB red level</t>
  </si>
  <si>
    <t>White balance adjustment</t>
  </si>
  <si>
    <t>World time location</t>
  </si>
  <si>
    <t>AEInfo</t>
  </si>
  <si>
    <t>AE lock</t>
  </si>
  <si>
    <t>AEMeteringSegments</t>
  </si>
  <si>
    <t>AF Adjustment</t>
  </si>
  <si>
    <t>AFInfo</t>
  </si>
  <si>
    <t>Selected AF point</t>
  </si>
  <si>
    <t>AF point in focus</t>
  </si>
  <si>
    <t>AutoBracketing</t>
  </si>
  <si>
    <t>BatteryInfo</t>
  </si>
  <si>
    <t>Black point</t>
  </si>
  <si>
    <t>Blue color balance</t>
  </si>
  <si>
    <t>CameraInfo</t>
  </si>
  <si>
    <t>ColorInfo</t>
  </si>
  <si>
    <t>CPUFirmwareVersion</t>
  </si>
  <si>
    <t>Date</t>
  </si>
  <si>
    <t>Destination</t>
  </si>
  <si>
    <t>Whether day saving time is active in destination</t>
  </si>
  <si>
    <t>Digital filter</t>
  </si>
  <si>
    <t>DSPFirmwareVersion</t>
  </si>
  <si>
    <t>Dynamic range expansion</t>
  </si>
  <si>
    <t>Camera calculated light value, includes exposure compensation</t>
  </si>
  <si>
    <t>Flash mode settings</t>
  </si>
  <si>
    <t>FlashADump</t>
  </si>
  <si>
    <t>FlashBDump</t>
  </si>
  <si>
    <t>FlashInfo</t>
  </si>
  <si>
    <t>F-Number</t>
  </si>
  <si>
    <t>FocalLength</t>
  </si>
  <si>
    <t>Focus mode settings</t>
  </si>
  <si>
    <t>High ISO noise reduction</t>
  </si>
  <si>
    <t>Home town</t>
  </si>
  <si>
    <t>Whether day saving time is active in home town</t>
  </si>
  <si>
    <t>Image area offset</t>
  </si>
  <si>
    <t>Image tone</t>
  </si>
  <si>
    <t>ISO sensitivity settings</t>
  </si>
  <si>
    <t>LensInfo</t>
  </si>
  <si>
    <t>Location</t>
  </si>
  <si>
    <t>MeteringMode</t>
  </si>
  <si>
    <t>Camera shooting mode</t>
  </si>
  <si>
    <t>Preview image borders</t>
  </si>
  <si>
    <t>Size of an IFD containing a preview image</t>
  </si>
  <si>
    <t>Resolution of a preview image</t>
  </si>
  <si>
    <t>Image quality settings</t>
  </si>
  <si>
    <t>Raw image size</t>
  </si>
  <si>
    <t>Red color balance</t>
  </si>
  <si>
    <t>Sensitivity adjust</t>
  </si>
  <si>
    <t>Shake reduction information</t>
  </si>
  <si>
    <t>ShotInfo</t>
  </si>
  <si>
    <t>Image size settings</t>
  </si>
  <si>
    <t>Camera temperature</t>
  </si>
  <si>
    <t>Time</t>
  </si>
  <si>
    <t>Pentax Makernote version</t>
  </si>
  <si>
    <t>WB_RGGBLevelsCloudy</t>
  </si>
  <si>
    <t>WB_RGGBLevelsDaylight</t>
  </si>
  <si>
    <t>WB_RGGBLevelsFlash</t>
  </si>
  <si>
    <t>WB_RGGBLevelsFluorescentD</t>
  </si>
  <si>
    <t>WB_RGGBLevelsFluorescentN</t>
  </si>
  <si>
    <t>WB_RGGBLevelsFluorescentW</t>
  </si>
  <si>
    <t>WB_RGGBLevelsShade</t>
  </si>
  <si>
    <t>WB_RGGBLevelsTungsten</t>
  </si>
  <si>
    <t>White point</t>
  </si>
  <si>
    <t>The lens aperture. The unit is the APEX value.</t>
  </si>
  <si>
    <t>This tag records the serial number of the body of the camera that was used in photography as an ASCII string.</t>
  </si>
  <si>
    <t>The value of brightness. The unit is the APEX value. Ordinarily it is given in the range of -99.99 to 99.99.</t>
  </si>
  <si>
    <t>This tag records the owner of a camera used in photography as an ASCII string.</t>
  </si>
  <si>
    <t>Indicates the color filter array (CFA) geometric pattern of the image sensor when a one-chip color area sensor is used. It does not apply to all sensing methods.</t>
  </si>
  <si>
    <t>The color space information tag is always recorded as the color space specifier. Normally sRGB is used to define the color space based on the PC monitor conditions and environment. If a color space other than sRGB is used, Uncalibrated is set. Image data recorded as Uncalibrated can be treated as sRGB when it is converted to FlashPix.</t>
  </si>
  <si>
    <t>Information specific to compressed data. The channels of each component are arranged in order from the 1st component to the 4th. For uncompressed data the data arrangement is given in the &lt;PhotometricInterpretation&gt; tag. However, since &lt;PhotometricInterpretation&gt; can only express the order of Y, Cb and Cr, this tag is provided for cases when compressed data uses components other than Y, Cb, and Cr and to enable support of other sequences.</t>
  </si>
  <si>
    <t>Information specific to compressed data. The compression mode used for a compressed image is indicated in unit bits per pixel.</t>
  </si>
  <si>
    <t>This tag indicates the direction of contrast processing applied by the camera when the image was shot.</t>
  </si>
  <si>
    <t>This tag indicates the use of special processing on image data, such as rendering geared to output. When special processing is performed, the reader is expected to disable or minimize any further processing.</t>
  </si>
  <si>
    <t>The date and time when the image was stored as digital data.</t>
  </si>
  <si>
    <t>The date and time when the original image data was generated. For a digital still camera the date and time the picture was taken are recorded.</t>
  </si>
  <si>
    <t>This tag indicates information on the picture-taking conditions of a particular camera model. The tag is used only to indicate the picture-taking conditions in the reader.</t>
  </si>
  <si>
    <t>This tag indicates the digital zoom ratio when the image was shot. If the numerator of the recorded value is 0, this indicates that digital zoom was not used.</t>
  </si>
  <si>
    <t>The version of this standard supported. Nonexistence of this field is taken to mean nonconformance to the standard.</t>
  </si>
  <si>
    <t>The exposure bias. The units is the APEX value. Ordinarily it is given in the range of -99.99 to 99.99.</t>
  </si>
  <si>
    <t>Indicates the exposure index selected on the camera or input device at the time the image is captured.</t>
  </si>
  <si>
    <t>This tag indicates the exposure mode set when the image was shot. In auto-bracketing mode, the camera shoots a series of frames of the same scene at different exposure settings.</t>
  </si>
  <si>
    <t>Exposure time, given in seconds (sec).</t>
  </si>
  <si>
    <t>Indicates the image source. If a DSC recorded the image, this tag value of this tag always be set to 3, indicating that the image was recorded on a DSC.</t>
  </si>
  <si>
    <t>This tag is recorded when an image is taken using a strobe light (flash).</t>
  </si>
  <si>
    <t>Indicates the strobe energy at the time the image is captured, as measured in Beam Candle Power Seconds (BCPS).</t>
  </si>
  <si>
    <t>The FlashPix format version supported by a FPXR file.</t>
  </si>
  <si>
    <t>The actual focal length of the lens, in mm. Conversion is not made to the focal length of a 35 mm film camera.</t>
  </si>
  <si>
    <t>This tag indicates the equivalent focal length assuming a 35mm film camera, in mm. A value of 0 means the focal length is unknown. Note that this tag differs from the &lt;FocalLength&gt; tag.</t>
  </si>
  <si>
    <t>Indicates the unit for measuring &lt;FocalPlaneXResolution&gt; and &lt;FocalPlaneYResolution&gt;. This value is the same as the &lt;ResolutionUnit&gt;.</t>
  </si>
  <si>
    <t>Indicates the number of pixels in the image width (X) direction per &lt;FocalPlaneResolutionUnit&gt; on the camera focal plane.</t>
  </si>
  <si>
    <t>Indicates the number of pixels in the image height (V) direction per &lt;FocalPlaneResolutionUnit&gt; on the camera focal plane.</t>
  </si>
  <si>
    <t>This tag indicates the degree of overall image gain adjustment.</t>
  </si>
  <si>
    <t>This tag indicates an identifier assigned uniquely to each image. It is recorded as an ASCII string equivalent to hexadecimal notation and 128-bit fixed length.</t>
  </si>
  <si>
    <t>Interoperability IFD is composed of tags which stores the information to ensure the Interoperability and pointed by the following tag located in Exif IFD. The Interoperability structure of Interoperability IFD is the same as TIFF defined IFD structure but does not contain the image data characteristically compared with normal TIFF IFD.</t>
  </si>
  <si>
    <t>This tag indicates the ISO speed value of a camera or input device that is defined in ISO 12232. When recording this tag, the PhotographicSensitivity and SensitivityType tags shall also be recorded.</t>
  </si>
  <si>
    <t>This tag indicates the ISO speed latitude yyy value of a camera or input device that is defined in ISO 12232. However, this tag shall not be recorded without ISOSpeed and ISOSpeedLatitudezzz.</t>
  </si>
  <si>
    <t>This tag indicates the ISO speed latitude zzz value of a camera or input device that is defined in ISO 12232. However, this tag shall not be recorded without ISOSpeed and ISOSpeedLatitudeyyy.</t>
  </si>
  <si>
    <t>This tag records the lens manufactor as an ASCII string.</t>
  </si>
  <si>
    <t>This tag records the lens's model name and model number as an ASCII string.</t>
  </si>
  <si>
    <t>This tag records the serial number of the interchangeable lens that was used in photography as an ASCII string.</t>
  </si>
  <si>
    <t>This tag notes minimum focal length, maximum focal length, minimum F number in the minimum focal length, and minimum F number in the maximum focal length, which are specification information for the lens that was used in photography. When the minimum F number is unknown, the notation is 0/0</t>
  </si>
  <si>
    <t>A tag for manufacturers of Exif writers to record any desired information. The contents are up to the manufacturer.</t>
  </si>
  <si>
    <t>The smallest F number of the lens. The unit is the APEX value. Ordinarily it is given in the range of 00.00 to 99.99, but it is not limited to this range.</t>
  </si>
  <si>
    <t>Indicates the Opto-Electoric Conversion Function (OECF) specified in ISO 14524. &lt;OECF&gt; is the relationship between the camera optical input and the image values.</t>
  </si>
  <si>
    <t>Information specific to compressed data. When a compressed file is recorded, the valid width of the meaningful image must be recorded in this tag, whether or not there is padding data or a restart marker. This tag should not exist in an uncompressed file.</t>
  </si>
  <si>
    <t>Information specific to compressed data. When a compressed file is recorded, the valid height of the meaningful image must be recorded in this tag, whether or not there is padding data or a restart marker. This tag should not exist in an uncompressed file. Since data padding is unnecessary in the vertical direction, the number of lines recorded in this valid image height tag will in fact be the same as that recorded in the SOF.</t>
  </si>
  <si>
    <t>This tag indicates the recommended exposure index value of a camera or input device defined in ISO 12232. When recording this tag, the PhotographicSensitivity and SensitivityType tags shall also be recorded.</t>
  </si>
  <si>
    <t>This tag is used to record the name of an audio file related to the image data. The only relational information recorded here is the Exif audio file name and extension (an ASCII string consisting of 8 characters + '.' + 3 characters). The path is not recorded.</t>
  </si>
  <si>
    <t>This tag indicates the direction of saturation processing applied by the camera when the image was shot.</t>
  </si>
  <si>
    <t>This tag indicates the type of scene that was shot. It can also be used to record the mode in which the image was shot. Note that this differs from the &lt;SceneType&gt; tag.</t>
  </si>
  <si>
    <t>Indicates the type of scene. If a DSC recorded the image, this tag value must always be set to 1, indicating that the image was directly photographed.</t>
  </si>
  <si>
    <t>Indicates the image sensor type on the camera or input device.</t>
  </si>
  <si>
    <t>This tag indicates the direction of sharpness processing applied by the camera when the image was shot.</t>
  </si>
  <si>
    <t>Shutter speed. The unit is the APEX (Additive System of Photographic Exposure) setting.</t>
  </si>
  <si>
    <t>This tag records the camera or input device spatial frequency table and SFR values in the direction of image width, image height, and diagonal direction, as specified in ISO 12233.</t>
  </si>
  <si>
    <t>Indicates the spectral sensitivity of each channel of the camera used. The tag value is an ASCII string compatible with the standard developed by the ASTM Technical Committee.</t>
  </si>
  <si>
    <t>This tag indicates the standard output sensitivity value of a camera or input device defined in ISO 12232. When recording this tag, the PhotographicSensitivity and SensitivityType tags shall also be recorded.</t>
  </si>
  <si>
    <t>This tag indicates the location and area of the main subject in the overall scene.</t>
  </si>
  <si>
    <t>This tag indicates the distance to the subject.</t>
  </si>
  <si>
    <t>Indicates the location of the main subject in the scene. The value of this tag represents the pixel at the center of the main subject relative to the left edge, prior to rotation processing as per the &lt;Rotation&gt; tag. The first value indicates the X column number and second indicates the Y row number.</t>
  </si>
  <si>
    <t>A tag used to record fractions of seconds for the &lt;DateTime&gt; tag.</t>
  </si>
  <si>
    <t>A tag used to record fractions of seconds for the &lt;DateTimeDigitized&gt; tag.</t>
  </si>
  <si>
    <t>A tag used to record fractions of seconds for the &lt;DateTimeOriginal&gt; tag.</t>
  </si>
  <si>
    <t>A tag for Exif users to write keywords or comments on the image besides those in &lt;ImageDescription&gt;, and without the character code limitations of the &lt;ImageDescription&gt; tag.</t>
  </si>
  <si>
    <t>This tag indicates the white balance mode set when the image was shot.</t>
  </si>
  <si>
    <t>Color matrix Adobe RGB</t>
  </si>
  <si>
    <t>Color matrix sRGB</t>
  </si>
  <si>
    <t>Encryption key</t>
  </si>
  <si>
    <t>Firmware name</t>
  </si>
  <si>
    <t>Focal length in 35mm format</t>
  </si>
  <si>
    <t>Lens firmware</t>
  </si>
  <si>
    <t>Local location name</t>
  </si>
  <si>
    <t>Location name</t>
  </si>
  <si>
    <t>Picture wizard composite tag</t>
  </si>
  <si>
    <t>Sensor areas</t>
  </si>
  <si>
    <t>Smart range</t>
  </si>
  <si>
    <t>Tone curve 1</t>
  </si>
  <si>
    <t>Tone curve 2</t>
  </si>
  <si>
    <t>Tone curve 3</t>
  </si>
  <si>
    <t>Tone curve 4</t>
  </si>
  <si>
    <t>Makernote version</t>
  </si>
  <si>
    <t>WB RGGB levels auto</t>
  </si>
  <si>
    <t>WB RGGB levels black</t>
  </si>
  <si>
    <t>WB RGGB levels illuminator1</t>
  </si>
  <si>
    <t>WB RGGB levels illuminator2</t>
  </si>
  <si>
    <t>WB RGGB levels not corrected for WB_RGGBLevelsBlack</t>
  </si>
  <si>
    <t>Color</t>
  </si>
  <si>
    <t>Mode</t>
  </si>
  <si>
    <t>Adjustment mode</t>
  </si>
  <si>
    <t>Auto bracket</t>
  </si>
  <si>
    <t>Autofocus mode</t>
  </si>
  <si>
    <t>Color adjustment</t>
  </si>
  <si>
    <t>Exposure</t>
  </si>
  <si>
    <t>X3 Fill light</t>
  </si>
  <si>
    <t>Firmware</t>
  </si>
  <si>
    <t>Focus setting</t>
  </si>
  <si>
    <t>Highlight</t>
  </si>
  <si>
    <t>Lens focal length range</t>
  </si>
  <si>
    <t>Resolution mode</t>
  </si>
  <si>
    <t>Shadow</t>
  </si>
  <si>
    <t>AF Illuminator</t>
  </si>
  <si>
    <t>AF Mode</t>
  </si>
  <si>
    <t>Anti-Blur</t>
  </si>
  <si>
    <t>Color Mode</t>
  </si>
  <si>
    <t>Dynamic Range Optimizer</t>
  </si>
  <si>
    <t>Exposure Mode</t>
  </si>
  <si>
    <t>File Format</t>
  </si>
  <si>
    <t>Flash Level</t>
  </si>
  <si>
    <t>Focus Mode</t>
  </si>
  <si>
    <t>Intelligent Auto</t>
  </si>
  <si>
    <t>JPEG Quality</t>
  </si>
  <si>
    <t>Long Exposure Noise Reduction</t>
  </si>
  <si>
    <t>Macro</t>
  </si>
  <si>
    <t>Multi Burst Image Height</t>
  </si>
  <si>
    <t>Multi Burst Image Width</t>
  </si>
  <si>
    <t>Multi Burst Mode</t>
  </si>
  <si>
    <t>JPEG preview image</t>
  </si>
  <si>
    <t>Release Mode</t>
  </si>
  <si>
    <t>Zone Matching</t>
  </si>
  <si>
    <t>AF Area Mode</t>
  </si>
  <si>
    <t>AF With Shutter</t>
  </si>
  <si>
    <t>Aspect Ratio</t>
  </si>
  <si>
    <t>Creative Style</t>
  </si>
  <si>
    <t>Drive Mode</t>
  </si>
  <si>
    <t>Dynamic Range Optimizer Level</t>
  </si>
  <si>
    <t>Dynamic Range Optimizer Mode</t>
  </si>
  <si>
    <t>Exposure Level Increments</t>
  </si>
  <si>
    <t>Exposure Program</t>
  </si>
  <si>
    <t>FlashMode</t>
  </si>
  <si>
    <t>High ISO NoiseReduction</t>
  </si>
  <si>
    <t>Image Stabilization</t>
  </si>
  <si>
    <t>Image Style</t>
  </si>
  <si>
    <t>ISO Setting</t>
  </si>
  <si>
    <t>Local AF Area Point</t>
  </si>
  <si>
    <t>Metering Mode</t>
  </si>
  <si>
    <t>Priority Setup Shutter Release</t>
  </si>
  <si>
    <t>Sony Image Size</t>
  </si>
  <si>
    <t>White Balance Fine Tune</t>
  </si>
  <si>
    <t>Zone Matching Value</t>
  </si>
  <si>
    <t>AEL button</t>
  </si>
  <si>
    <t>AEL exposure indicator (also indicates exposure for next shot when bracketing)</t>
  </si>
  <si>
    <t>AF area illumination</t>
  </si>
  <si>
    <t>AF assist</t>
  </si>
  <si>
    <t>Auto bracket order</t>
  </si>
  <si>
    <t>Battery level</t>
  </si>
  <si>
    <t>Card shutter lock</t>
  </si>
  <si>
    <t>Color compensation filter</t>
  </si>
  <si>
    <t>Color temperature setting</t>
  </si>
  <si>
    <t>Continuous bracketing</t>
  </si>
  <si>
    <t>Control dial set</t>
  </si>
  <si>
    <t>CustomWB blue level</t>
  </si>
  <si>
    <t>Custom WB Error</t>
  </si>
  <si>
    <t>Custom WB green level</t>
  </si>
  <si>
    <t>Custom WB red level</t>
  </si>
  <si>
    <t>Custom WB setting</t>
  </si>
  <si>
    <t>Drive mode 2</t>
  </si>
  <si>
    <t>Dynamic range optimizer mode</t>
  </si>
  <si>
    <t>Dynamic Range Optimizer Settings</t>
  </si>
  <si>
    <t>Exposure bracketing indicator last (indicator for last shot when bracketing)</t>
  </si>
  <si>
    <t>Exposure compensation mode</t>
  </si>
  <si>
    <t>Exposure compensation setting</t>
  </si>
  <si>
    <t>Exposure indicator</t>
  </si>
  <si>
    <t>Eye start AF</t>
  </si>
  <si>
    <t>Flash default</t>
  </si>
  <si>
    <t>Flash exposure compensation setting</t>
  </si>
  <si>
    <t>Flash exposure indicator</t>
  </si>
  <si>
    <t>Flash exposure indicator last (indicator for last shot when bracketing)</t>
  </si>
  <si>
    <t>Flash exposure indicator next (indicator for next shot when bracketing)</t>
  </si>
  <si>
    <t>FNumber</t>
  </si>
  <si>
    <t>Focus hold button</t>
  </si>
  <si>
    <t>Focus mode switch</t>
  </si>
  <si>
    <t>High speed sync</t>
  </si>
  <si>
    <t>Instant playback setup</t>
  </si>
  <si>
    <t>Instant playback time</t>
  </si>
  <si>
    <t>Lens shutter lock</t>
  </si>
  <si>
    <t>Manual exposure time</t>
  </si>
  <si>
    <t>Manual FNumber</t>
  </si>
  <si>
    <t>Metering off scale indicator (two flashing triangles when under or over metering scale)</t>
  </si>
  <si>
    <t>Monitor display off</t>
  </si>
  <si>
    <t>Play display</t>
  </si>
  <si>
    <t>Preset white balance</t>
  </si>
  <si>
    <t>Record display</t>
  </si>
  <si>
    <t>Red eye reduction</t>
  </si>
  <si>
    <t>Self timer time</t>
  </si>
  <si>
    <t>Single frame bracketing</t>
  </si>
  <si>
    <t>White balance bracketing</t>
  </si>
  <si>
    <t>White balance fine tune</t>
  </si>
  <si>
    <t>Zone Matching Mode</t>
  </si>
  <si>
    <t>AF point (selected from different tags - especially from maker specific tags)</t>
  </si>
  <si>
    <t>Camera make (selected from different tags - especially from maker specific tags)</t>
  </si>
  <si>
    <t>Camera model (selected from different tags - especially from maker specific tags)</t>
  </si>
  <si>
    <t>Camera serial number (selected from different tags - especially from maker specific tags)</t>
  </si>
  <si>
    <t>Contrast (selected from different tags - especially from maker specific tags)</t>
  </si>
  <si>
    <t>Exposure mode (selected from different tags - especially from maker specific tags)</t>
  </si>
  <si>
    <t>Exposure time (selected from different tags - especially from maker specific tags)</t>
  </si>
  <si>
    <t>Flash bias (selected from different tags - especially from maker specific tags)</t>
  </si>
  <si>
    <t>FNumber (selected from different tags - especially from maker specific tags)</t>
  </si>
  <si>
    <t>Focal length (selected from different tags - especially from maker specific tags)</t>
  </si>
  <si>
    <t>Image quality (selected from different tags - especially from maker specific tags)</t>
  </si>
  <si>
    <t>ISO speed (selected from different tags - especially from maker specific tags)</t>
  </si>
  <si>
    <t>Lens name (selected from different tags - especially from maker specific tags)</t>
  </si>
  <si>
    <t>Macro mode (selected from different tags - especially from maker specific tags)</t>
  </si>
  <si>
    <t>Orientation (selected from different tags - especially from maker specific tags)</t>
  </si>
  <si>
    <t>Saturation (selected from different tags - especially from maker specific tags)</t>
  </si>
  <si>
    <t>Scene mode (selected from different tags - especially from maker specific tags)</t>
  </si>
  <si>
    <t>Sharpness (selected from different tags - especially from maker specific tags)</t>
  </si>
  <si>
    <t>Subject distance (selected from different tags - especially from maker specific tags)</t>
  </si>
  <si>
    <t>White balance (selected from different tags - especially from maker specific tags)</t>
  </si>
  <si>
    <t>Indicates the type of action that this object provides to a previous object. The link to the previous object is made using tags &lt;ARMIdentifier&gt; and &lt;ARMVersion&gt;, according to the practices of the provider.</t>
  </si>
  <si>
    <t>Indicates the duration of an audio content.</t>
  </si>
  <si>
    <t>Identifies the content of the end of an audio object data, according to guidelines established by the provider.</t>
  </si>
  <si>
    <t>Indicates the sampling rate in Hertz of an audio content.</t>
  </si>
  <si>
    <t>Indicates the sampling resolution of an audio content.</t>
  </si>
  <si>
    <t>Indicates the type of an audio content.</t>
  </si>
  <si>
    <t>Contains name of the creator of the object data, e.g. writer, photographer or graphic artist.</t>
  </si>
  <si>
    <t>A by-line title is the title of the creator or creators of an object data. Where used, a by-line title should follow the by-line it modifies.</t>
  </si>
  <si>
    <t>A textual description of the object data.</t>
  </si>
  <si>
    <t>Identifies the subject of the object data in the opinion of the provider. A list of categories will be maintained by a regional registry, where available, otherwise by the provider.</t>
  </si>
  <si>
    <t>Identifies city of object data origin according to guidelines established by the provider.</t>
  </si>
  <si>
    <t>Identifies the person or organisation which can provide further background information on the object data.</t>
  </si>
  <si>
    <t>Contains any necessary copyright notice.</t>
  </si>
  <si>
    <t>Indicates the code of the country/primary location where the intellectual property of the object data was created, e.g. a photo was taken, an event occurred. Where ISO has established an appropriate country code under ISO 3166, that code will be used. When ISO 3166 does not adequately provide for identification of a location or a new country, e.g. ships at sea, space, IPTC will assign an appropriate three-character code under the provisions of ISO 3166 to avoid conflicts.</t>
  </si>
  <si>
    <t>Provides full, publishable, name of the country/primary location where the intellectual property of the object data was created, according to guidelines of the provider.</t>
  </si>
  <si>
    <t>Identifies the provider of the object data, not necessarily the owner/creator.</t>
  </si>
  <si>
    <t>Represented in the form CCYYMMDD to designate the date the intellectual content of the object data was created rather than the date of the creation of the physical representation. Follows ISO 8601 standard.</t>
  </si>
  <si>
    <t>Represented in the form CCYYMMDD to designate the date the digital representation of the object data was created. Follows ISO 8601 standard.</t>
  </si>
  <si>
    <t>Represented in the form HHMMSS:HHMM to designate the time the digital representation of the object data was created. Follows ISO 8601 standard.</t>
  </si>
  <si>
    <t>Indicates the type of update that this object provides to a previous object. The link to the previous object is made using the tags &lt;ARMIdentifier&gt; and &lt;ARMVersion&gt;, according to the practices of the provider.</t>
  </si>
  <si>
    <t>Status of the object data, according to the practice of the provider.</t>
  </si>
  <si>
    <t>Designates in the form CCYYMMDD the latest date the provider or owner intends the object data to be used. Follows ISO 8601 standard.</t>
  </si>
  <si>
    <t>Designates in the form HHMMSS:HHMM the latest time the provider or owner intends the object data to be used. Follows ISO 8601 standard.</t>
  </si>
  <si>
    <t>Identifies object data that recurs often and predictably. Enables users to immediately find or recall such an object.</t>
  </si>
  <si>
    <t>A publishable entry providing a synopsis of the contents of the object data.</t>
  </si>
  <si>
    <t>Indicates the layout of an image.</t>
  </si>
  <si>
    <t>Indicates the color components of an image.</t>
  </si>
  <si>
    <t>Used to indicate specific information retrieval words. It is expected that a provider of various types of data that are related in subject matter uses the same keyword, enabling the receiving system or subsystems to search across all types of data for related material.</t>
  </si>
  <si>
    <t>Describes the major national language of the object, according to the 2-letter codes of ISO 639:1988. Does not define or imply any coded character set, but is used for internal routing, e.g. to various editorial desks.</t>
  </si>
  <si>
    <t>Indicates the code of a country/geographical location referenced by the content of the object. Where ISO has established an appropriate country code under ISO 3166, that code will be used. When ISO 3166 does not adequately provide for identification of a location or a country, e.g. ships at sea, space, IPTC will assign an appropriate three-character code under the provisions of ISO 3166 to avoid conflicts.</t>
  </si>
  <si>
    <t>Provides a full, publishable name of a country/geographical location referenced by the content of the object, according to guidelines of the provider.</t>
  </si>
  <si>
    <t>The Object Attribute defines the nature of the object independent of the Subject. The first part is a number representing a language independent international reference to an Object Attribute followed by a colon separator. The second part, if used, is a text representation of the Object Attribute Number consisting of graphic characters plus spaces either in English, or in the language of the service as indicated in tag &lt;LanguageIdentifier&gt;</t>
  </si>
  <si>
    <t>Used to identify the editorial cycle of object data.</t>
  </si>
  <si>
    <t>Used as a shorthand reference for the object. Changes to exist-ing data, such as updated stories or new crops on photos, should be identified in tag &lt;EditStatus&gt;.</t>
  </si>
  <si>
    <t>The Object Type is used to distinguish between different types of objects within the IIM. The first part is a number representing a language independent international reference to an Object Type followed by a colon separator. The second part, if used, is a text representation of the Object Type Number consisting of graphic characters plus spaces either in English or in the language of the service as indicated in tag &lt;LanguageIdentifier&gt;</t>
  </si>
  <si>
    <t>Binary image preview data.</t>
  </si>
  <si>
    <t>A binary number representing the file format of the object data preview. The file format must be registered with IPTC or NAA organizations with a unique number assigned to it.</t>
  </si>
  <si>
    <t>A binary number representing the particular version of the object data preview file format specified in tag &lt;PreviewFormat&gt;.</t>
  </si>
  <si>
    <t>Identifies the type of program used to originate the object data.</t>
  </si>
  <si>
    <t>Used to identify the version of the program mentioned in tag &lt;Program&gt;.</t>
  </si>
  <si>
    <t>Identifies Province/State of origin according to guidelines established by the provider.</t>
  </si>
  <si>
    <t>Contains the rasterized object data description and is used where characters that have not been coded are required for the caption.</t>
  </si>
  <si>
    <t>A binary number identifying the version of the Information Interchange Model, Part II, utilised by the provider. Version numbers are assigned by IPTC and NAA organizations.</t>
  </si>
  <si>
    <t>Identifies the date of a prior envelope to which the current object refers.</t>
  </si>
  <si>
    <t>Identifies the Envelope Number of a prior envelope to which the current object refers.</t>
  </si>
  <si>
    <t>Identifies the Service Identifier of a prior envelope to which the current object refers.</t>
  </si>
  <si>
    <t>Designates in the form CCYYMMDD the earliest date the provider intends the object to be used. Follows ISO 8601 standard.</t>
  </si>
  <si>
    <t>Designates in the form HHMMSS:HHMM the earliest time the provider intends the object to be used. Follows ISO 8601 standard.</t>
  </si>
  <si>
    <t>Identifies the original owner of the intellectual content of the object data. This could be an agency, a member of an agency or an individual.</t>
  </si>
  <si>
    <t>Other editorial instructions concerning the use of the object data, such as embargoes and warnings.</t>
  </si>
  <si>
    <t>The Subject Reference is a structured definition of the subject matter.</t>
  </si>
  <si>
    <t>Identifies the location within a city from which the object data originates, according to guidelines established by the provider.</t>
  </si>
  <si>
    <t>Supplemental categories further refine the subject of an object data. A supplemental category may include any of the recognised categories as used in tag &lt;Category&gt;. Otherwise, selection of supplemental categories are left to the provider.</t>
  </si>
  <si>
    <t>Represented in the form HHMMSS:HHMM to designate the time the intellectual content of the object data current source material was created rather than the creation of the physical representation. Follows ISO 8601 standard.</t>
  </si>
  <si>
    <t>A code representing the location of original transmission according to practices of the provider.</t>
  </si>
  <si>
    <t>Specifies the editorial urgency of content and not necessarily the envelope handling priority (see tag &lt;EnvelopePriority&gt;). The "1" is most urgent, "5" normal and "8" denotes the least-urgent copy.</t>
  </si>
  <si>
    <t>Identification of the name of the person involved in the writing, editing or correcting the object data or caption/abstract.</t>
  </si>
  <si>
    <t>The DataSet identifies the Abstract Relationship Method identifier (ARM) which is described in a document registered by the originator of the ARM with the IPTC and NAA organizations.</t>
  </si>
  <si>
    <t>This tag consisting of a binary number representing the particular version of the ARM specified by tag &lt;ARMId&gt;.</t>
  </si>
  <si>
    <t>This tag consisting of one or more control functions used for the announcement, invocation or designation of coded character sets. The control functions follow the ISO 2022 standard and may consist of the escape control character and one or more graphic characters.</t>
  </si>
  <si>
    <t>Uses the format CCYYMMDD (century, year, month, day) as de-fined in ISO 8601 to indicate year, month and day the service sent the material.</t>
  </si>
  <si>
    <t>This DataSet is to accommodate some providers who require routing information above the appropriate OSI layers.</t>
  </si>
  <si>
    <t>The characters form a number that will be unique for the date specified in &lt;DateSent&gt; tag and for the Service Identifier specified by &lt;ServiceIdentifier&gt; tag. If identical envelope numbers appear with the same date and with the same Service Identifier, records 2-9 must be unchanged from the original. This is not intended to be a sequential serial number reception check.</t>
  </si>
  <si>
    <t>Specifies the envelope handling priority and not the editorial urgency (see &lt;Urgency&gt; tag). "1" indicates the most urgent, "5" the normal urgency, and "8" the least urgent copy. The numeral "9" indicates a User Defined Priority. The numeral "0" is reserved for future use.</t>
  </si>
  <si>
    <t>A binary number representing the file format. The file format must be registered with IPTC or NAA with a unique number assigned to it. The information is used to route the data to the appropriate system and to allow the receiving system to perform the appropriate actions there to.</t>
  </si>
  <si>
    <t>A binary number representing the particular version of the File Format specified by &lt;FileFormat&gt; tag.</t>
  </si>
  <si>
    <t>Allows a provider to identify subsets of its overall service. Used to provide receiving organisation data on which to select, route, or otherwise handle data.</t>
  </si>
  <si>
    <t>Identifies the provider and product</t>
  </si>
  <si>
    <t>Uses the format HHMMSS:HHMM where HHMMSS refers to local hour, minute and seconds and HHMM refers to hours and minutes ahead (+) or behind (-) Universal Coordinated Time as described in ISO 8601. This is the time the service sent the material.</t>
  </si>
  <si>
    <t>This tag provide a globally unique identification for objects as specified in the IIM, independent of provider and for any media form. The provider must ensure the UNO is unique. Objects with the same UNO are identical.</t>
  </si>
  <si>
    <t>A description of the lens used to take the photograph. For example, "70-200 mm f/2.8-4.0".</t>
  </si>
  <si>
    <t>The serial number of the camera or camera body used to take the photograph.</t>
  </si>
  <si>
    <t>When true, "Brightness" is automatically adjusted.</t>
  </si>
  <si>
    <t>When true, "Contrast" is automatically adjusted.</t>
  </si>
  <si>
    <t>When true, "Exposure" is automatically adjusted.</t>
  </si>
  <si>
    <t>When true,"Shadows" is automatically adjusted.</t>
  </si>
  <si>
    <t>When "Has Crop" is true, angle of crop rectangle.</t>
  </si>
  <si>
    <t>When "Has Crop" is true, bottom of crop rectangle.</t>
  </si>
  <si>
    <t>Height of resulting cropped image in CropUnits units.</t>
  </si>
  <si>
    <t>When "Has Crop" is true, left of crop rectangle.</t>
  </si>
  <si>
    <t>When "Has Crop" is true, right of crop rectangle.</t>
  </si>
  <si>
    <t>When "Has Crop" is true, top of crop rectangle</t>
  </si>
  <si>
    <t>Units for CropWidth and CropHeight. 0=pixels, 1=inches, 2=cm</t>
  </si>
  <si>
    <t>Width of resulting cropped image in CropUnits units.</t>
  </si>
  <si>
    <t>When true, image has a cropping rectangle.</t>
  </si>
  <si>
    <t>When true, non-default camera raw settings.</t>
  </si>
  <si>
    <t>File name of raw file (not a complete path).</t>
  </si>
  <si>
    <t>Array of points (Integer, Integer) defining a "Tone Curve".</t>
  </si>
  <si>
    <t>The name of the Tone Curve described by ToneCurve. One of: Linear, Medium Contrast, Strong Contrast, Custom or a user-defined preset name.</t>
  </si>
  <si>
    <t>Version of Camera Raw plugin.</t>
  </si>
  <si>
    <t>Contributors to the resource (other than the authors).</t>
  </si>
  <si>
    <t>The spatial or temporal topic of the resource, the spatial applicability of the resource, or the jurisdiction under which the resource is relevant.</t>
  </si>
  <si>
    <t>The authors of the resource (listed in order of precedence, if significant).</t>
  </si>
  <si>
    <t>Date(s) that something interesting happened to the resource.</t>
  </si>
  <si>
    <t>A textual description of the content of the resource. Multiple values may be present for different languages.</t>
  </si>
  <si>
    <t>The file format used when saving the resource. Tools and applications should set this property to the save format of the data. It may include appropriate qualifiers.</t>
  </si>
  <si>
    <t>Unique identifier of the resource. Recommended best practice is to identify the resource by means of a string conforming to a formal identification system.</t>
  </si>
  <si>
    <t>An unordered array specifying the languages used in the resource.</t>
  </si>
  <si>
    <t>An entity responsible for making the resource available. Examples of a Publisher include a person, an organization, or a service. Typically, the name of a Publisher should be used to indicate the entity.</t>
  </si>
  <si>
    <t>Relationships to other documents. Recommended best practice is to identify the related resource by means of a string conforming to a formal identification system.</t>
  </si>
  <si>
    <t>Informal rights statement, selected by language. Typically, rights information includes a statement about various property rights associated with the resource, including intellectual property rights.</t>
  </si>
  <si>
    <t>Unique identifier of the work from which this resource was derived.</t>
  </si>
  <si>
    <t>An unordered array of descriptive phrases or keywords that specify the topic of the content of the resource.</t>
  </si>
  <si>
    <t>The title of the document, or the name given to the resource. Typically, it will be a name by which the resource is formally known.</t>
  </si>
  <si>
    <t>A document type; for example, novel, poem, or working paper.</t>
  </si>
  <si>
    <t>The list of all captions author names for each language alternative captions set in standard XMP tags.</t>
  </si>
  <si>
    <t>The list of all captions date time stamps for each language alternative captions set in standard XMP tags.</t>
  </si>
  <si>
    <t>The color label assigned to this item. Possible values are "0": no label; "1": Red; "2": Orange; "3": Yellow; "4": Green; "5": Blue; "6": Magenta; "7": Gray; "8": Black; "9": White.</t>
  </si>
  <si>
    <t>The pick label assigned to this item. Possible values are "0": no label; "1": item rejected; "2": item in pending validation; "3": item accepted.</t>
  </si>
  <si>
    <t>The list of complete tags path as string. The path hierarchy is separated by '/' character (ex.: "City/Paris/Monument/Eiffel Tower".</t>
  </si>
  <si>
    <t>EXIF tag 37378, 0x9202. Lens aperture, unit is APEX.</t>
  </si>
  <si>
    <t>EXIF tag 37379, 0x9203. Brightness, unit is APEX.</t>
  </si>
  <si>
    <t>EXIF tag 41730, 0xA302. Color filter array geometric pattern of the image sense.</t>
  </si>
  <si>
    <t>EXIF tag 40961, 0xA001. Color space information</t>
  </si>
  <si>
    <t>EXIF tag 37121, 0x9101. Configuration of components in data: 4 5 6 0 (if RGB compressed data), 1 2 3 0 (other cases).</t>
  </si>
  <si>
    <t>EXIF tag 37122, 0x9102. Compression mode used for a compressed image is indicated in unit bits per pixel.</t>
  </si>
  <si>
    <t>EXIF tag 41992, 0xA408. Indicates the direction of contrast processing applied by the camera.</t>
  </si>
  <si>
    <t>EXIF tag 41985, 0xA401. Indicates the use of special processing on image data.</t>
  </si>
  <si>
    <t>EXIF tag 36868, 0x9004 (primary) and 37522, 0x9292 (subseconds). Date and time when image was stored as digital data, can be the same as DateTimeOriginal if originally stored in digital form. Stored in ISO 8601 format. Includes the EXIF SubSecTimeDigitized data.</t>
  </si>
  <si>
    <t>EXIF tags 36867, 0x9003 (primary) and 37521, 0x9291 (subseconds). Date and time when original image was generated, in ISO 8601 format. Includes the EXIF SubSecTimeOriginal data.</t>
  </si>
  <si>
    <t>EXIF tag 41995, 0xA40B. Indicates information on the picture-taking conditions of a particular camera model.</t>
  </si>
  <si>
    <t>EXIF tag 41988, 0xA404. Indicates the digital zoom ratio when the image was shot.</t>
  </si>
  <si>
    <t>EXIF tag 36864, 0x9000. EXIF version number.</t>
  </si>
  <si>
    <t>EXIF tag 37380, 0x9204. Exposure bias, unit is APEX.</t>
  </si>
  <si>
    <t>EXIF tag 41493, 0xA215. Exposure index of input device.</t>
  </si>
  <si>
    <t>EXIF tag 41986, 0xA402. Indicates the exposure mode set when the image was shot.</t>
  </si>
  <si>
    <t>EXIF tag 34850, 0x8822. Class of program used for exposure.</t>
  </si>
  <si>
    <t>EXIF tag 33434, 0x829A. Exposure time in seconds.</t>
  </si>
  <si>
    <t>EXIF tag 41728, 0xA300. Indicates image source.</t>
  </si>
  <si>
    <t>EXIF tag 37385, 0x9209. Strobe light (flash) source data.</t>
  </si>
  <si>
    <t>EXIF tag 41483, 0xA20B. Strobe energy during image capture.</t>
  </si>
  <si>
    <t>EXIF tag 40960, 0xA000. Version of FlashPix.</t>
  </si>
  <si>
    <t>EXIF tag 33437, 0x829D. F number.</t>
  </si>
  <si>
    <t>EXIF tag 37386, 0x920A. Focal length of the lens, in millimeters.</t>
  </si>
  <si>
    <t>EXIF tag 41989, 0xA405. Indicates the equivalent focal length assuming a 35mm film camera, in mm. A value of 0 means the focal length is unknown. Note that this tag differs from the FocalLength tag.</t>
  </si>
  <si>
    <t>EXIF tag 41488, 0xA210. Unit used for FocalPlaneXResolution and FocalPlaneYResolution.</t>
  </si>
  <si>
    <t>EXIF tag 41486, 0xA20E. Horizontal focal resolution, measured pixels per unit.</t>
  </si>
  <si>
    <t>EXIF tag 41487, 0xA20F. Vertical focal resolution, measured in pixels per unit.</t>
  </si>
  <si>
    <t>EXIF tag 41991, 0xA407. Indicates the degree of overall image gain adjustment.</t>
  </si>
  <si>
    <t>GPS tag 6, 0x06. Indicates altitude in meters.</t>
  </si>
  <si>
    <t>GPS tag 5, 0x05. Indicates whether the altitude is above or below sea level.</t>
  </si>
  <si>
    <t>GPS tag 28, 0x1C. A character string recording the name of the GPS area.</t>
  </si>
  <si>
    <t>GPS tag 24, 0x18. Destination bearing, values from 0 to 359.99.</t>
  </si>
  <si>
    <t>GPS tag 23, 0x17. Reference for movement direction.</t>
  </si>
  <si>
    <t>GPS tag 26, 0x1A. Distance to destination.</t>
  </si>
  <si>
    <t>GPS tag 25, 0x19. Units used for speed measurement.</t>
  </si>
  <si>
    <t>GPS tag 20, 0x14 (position) and 19, 0x13 (North/South). Indicates destination latitude.</t>
  </si>
  <si>
    <t>GPS tag 22, 0x16 (position) and 21, 0x15 (East/West). Indicates destination longitude.</t>
  </si>
  <si>
    <t>GPS tag 30, 0x1E. Indicates whether differential correction is applied to the GPS receiver.</t>
  </si>
  <si>
    <t>GPS tag 11, 0x0B. Degree of precision for GPS data.</t>
  </si>
  <si>
    <t>GPS tag 17, 0x11. Direction of image when captured, values range from 0 to 359.99.</t>
  </si>
  <si>
    <t>GPS tag 16, 0x10. Reference for image direction.</t>
  </si>
  <si>
    <t>GPS tag 2, 0x02 (position) and 1, 0x01 (North/South). Indicates latitude.</t>
  </si>
  <si>
    <t>GPS tag 4, 0x04 (position) and 3, 0x03 (East/West). Indicates longitude.</t>
  </si>
  <si>
    <t>GPS tag 18, 0x12. Geodetic survey data.</t>
  </si>
  <si>
    <t>GPS tag 10, 0x0A. GPS measurement mode, Text type.</t>
  </si>
  <si>
    <t>GPS tag 27, 0x1B. A character string recording the name of the method used for location finding.</t>
  </si>
  <si>
    <t>GPS tag 8, 0x08. Satellite information, format is unspecified.</t>
  </si>
  <si>
    <t>GPS tag 13, 0x0D. Speed of GPS receiver movement.</t>
  </si>
  <si>
    <t>GPS tag 12, 0x0C. Units used to speed measurement.</t>
  </si>
  <si>
    <t>GPS tag 9, 0x09. Status of GPS receiver at image creation time.</t>
  </si>
  <si>
    <t>GPS tag 29 (date), 0x1D, and, and GPS tag 7 (time), 0x07. Time stamp of GPS data, in Coordinated Universal Time. Note: The GPSDateStamp tag is new in EXIF 2.2. The GPS timestamp in EXIF 2.1 does not include a date. If not present, the date component for the XMP should be taken from exif:DateTimeOriginal, or if that is also lacking from exif:DateTimeDigitized. If no date is available, do not write exif:GPSTimeStamp to XMP.</t>
  </si>
  <si>
    <t>GPS tag 15, 0x0F. Direction of GPS movement, values range from 0 to 359.99.</t>
  </si>
  <si>
    <t>GPS tag 14, 0x0E. Reference for movement direction.</t>
  </si>
  <si>
    <t>GPS tag 0, 0x00. A decimal encoding of each of the four EXIF bytes with period separators. The current value is "2.0.0.0".</t>
  </si>
  <si>
    <t>EXIF tag 42016, 0xA420. An identifier assigned uniquely to each image. It is recorded as a 32 character ASCII string, equivalent to hexadecimal notation and 128-bit fixed length.</t>
  </si>
  <si>
    <t>EXIF tag 34855, 0x8827. ISO Speed and ISO Latitude of the input device as specified in ISO 12232.</t>
  </si>
  <si>
    <t>EXIF tag 37384, 0x9208. Light source.</t>
  </si>
  <si>
    <t>EXIF tag 37381, 0x9205. Smallest F number of lens, in APEX.</t>
  </si>
  <si>
    <t>EXIF tag 37383, 0x9207. Metering mode.</t>
  </si>
  <si>
    <t>EXIF tag 34856, 0x8828. Opto-Electoric Conversion Function as specified in ISO 14524.</t>
  </si>
  <si>
    <t>EXIF tag 40962, 0xA002. Valid image width, in pixels.</t>
  </si>
  <si>
    <t>EXIF tag 40963, 0xA003. Valid image height, in pixels.</t>
  </si>
  <si>
    <t>EXIF tag 40964, 0xA004. An "8.3" file name for the related sound file.</t>
  </si>
  <si>
    <t>EXIF tag 41993, 0xA409. Indicates the direction of saturation processing applied by the camera.</t>
  </si>
  <si>
    <t>EXIF tag 41990, 0xA406. Indicates the type of scene that was shot.</t>
  </si>
  <si>
    <t>EXIF tag 41729, 0xA301. Indicates the type of scene.</t>
  </si>
  <si>
    <t>EXIF tag 41495, 0xA217. Image sensor type on input device.</t>
  </si>
  <si>
    <t>EXIF tag 41994, 0xA40A. Indicates the direction of sharpness processing applied by the camera.</t>
  </si>
  <si>
    <t>EXIF tag 37377, 0x9201. Shutter speed, unit is APEX. See Annex C of the EXIF specification.</t>
  </si>
  <si>
    <t>EXIF tag 41484, 0xA20C. Input device spatial frequency table and SFR values as specified in ISO 12233.</t>
  </si>
  <si>
    <t>EXIF tag 34852, 0x8824. Spectral sensitivity of each channel.</t>
  </si>
  <si>
    <t>EXIF tag 37396, 0x9214. The location and area of the main subject in the overall scene.</t>
  </si>
  <si>
    <t>EXIF tag 37382, 0x9206. Distance to subject, in meters.</t>
  </si>
  <si>
    <t>EXIF tag 41996, 0xA40C. Indicates the distance to the subject.</t>
  </si>
  <si>
    <t>EXIF tag 41492, 0xA214. Location of the main subject of the scene. The first value is the horizontal pixel and the second value is the vertical pixel at which the main subject appears.</t>
  </si>
  <si>
    <t>EXIF tag 37510, 0x9286. Comments from user.</t>
  </si>
  <si>
    <t>EXIF tag 41987, 0xA403. Indicates the white balance mode set when the image was shot.</t>
  </si>
  <si>
    <t>Descriptive markers of catalog items by content</t>
  </si>
  <si>
    <t>Fixture Identification</t>
  </si>
  <si>
    <t>Contact</t>
  </si>
  <si>
    <t>A notation making the image unique</t>
  </si>
  <si>
    <t>Describes the scene of a photo content. Specifies one or more terms from the IPTC "Scene-NewsCodes". Each Scene is represented as a string of 6 digits in an unordered list.</t>
  </si>
  <si>
    <t>A set of metadata about artwork or an object in the image.</t>
  </si>
  <si>
    <t>A term to describe the content of the image by a value from a Controlled Vocabulary.</t>
  </si>
  <si>
    <t>Names or describes the specific event at which the photo was taken.</t>
  </si>
  <si>
    <t>The date and optionally time when any of the IPTC photo metadata fields has been last edited.</t>
  </si>
  <si>
    <t>The location the photo was taken.</t>
  </si>
  <si>
    <t>A location shown in the image.</t>
  </si>
  <si>
    <t>The maximum available height in pixels of the original photo from which this photo has been derived by downsizing.</t>
  </si>
  <si>
    <t>The maximum available width in pixels of the original photo from which this photo has been derived by downsizing.</t>
  </si>
  <si>
    <t>Age of the human model(s) at the time this image was taken in a model released image.</t>
  </si>
  <si>
    <t>Name of the organisation or company which is featured in the image.</t>
  </si>
  <si>
    <t>Name of a person shown in the image.</t>
  </si>
  <si>
    <t>Both a Registry Item Id and a Registry Organisation Id to record any registration of this digital image with a registry.</t>
  </si>
  <si>
    <t>The list of files processed with Enfuse program through ExpoBlending tool.</t>
  </si>
  <si>
    <t>The list of Enfuse settings used to blend image stack with ExpoBlending tool.</t>
  </si>
  <si>
    <t>Item ID from PicasaWeb web service.</t>
  </si>
  <si>
    <t>Item ID from Yandex Fotki web service.</t>
  </si>
  <si>
    <t>Camera Serial Number.</t>
  </si>
  <si>
    <t>Date Acquired.</t>
  </si>
  <si>
    <t>Flash Manufacturer.</t>
  </si>
  <si>
    <t>Flash Model.</t>
  </si>
  <si>
    <t>Last Keyword IPTC.</t>
  </si>
  <si>
    <t>Last Keyword XMP.</t>
  </si>
  <si>
    <t>Lens Manufacturer.</t>
  </si>
  <si>
    <t>Lens Model.</t>
  </si>
  <si>
    <t>Rating Percent.</t>
  </si>
  <si>
    <t>Microsoft Photo people-tagging metadata root</t>
  </si>
  <si>
    <t>Name of the person (in the given rectangle)</t>
  </si>
  <si>
    <t>SHA-1 encrypted message hash of the person's Windows Live e-mail address</t>
  </si>
  <si>
    <t>Signed decimal representation of the person's Windows Live CID</t>
  </si>
  <si>
    <t>Rectangle that identifies the person within the photo</t>
  </si>
  <si>
    <t>Date the last region was created</t>
  </si>
  <si>
    <t>Contains Regions/person tags</t>
  </si>
  <si>
    <t>Width and height of image when storing region data</t>
  </si>
  <si>
    <t>Decoded BarCode value string</t>
  </si>
  <si>
    <t>Usage scenario for a given focus area (EvaluatedUsed|EvaluatedNotUsed|NotEvaluatedNotUsed)</t>
  </si>
  <si>
    <t>Any top level XMP property to describe the region content</t>
  </si>
  <si>
    <t>Name/ short description of content in image region</t>
  </si>
  <si>
    <t>List of Region structures</t>
  </si>
  <si>
    <t>Main structure containing region based information</t>
  </si>
  <si>
    <t>Type purpose of region (Face|Pet|Focus|BarCode)</t>
  </si>
  <si>
    <t>Keywords.</t>
  </si>
  <si>
    <t>The PDF file version (for example: 1.0, 1.3, and so on).</t>
  </si>
  <si>
    <t>The name of the tool that created the PDF document.</t>
  </si>
  <si>
    <t>By-line title.</t>
  </si>
  <si>
    <t>Writer/editor.</t>
  </si>
  <si>
    <t>Category. Limited to 3 7-bit ASCII characters.</t>
  </si>
  <si>
    <t>City.</t>
  </si>
  <si>
    <t>Country/primary location.</t>
  </si>
  <si>
    <t>Credit.</t>
  </si>
  <si>
    <t>The date the intellectual content of the document was created (rather than the creation date of the physical representation), following IIM conventions. For example, a photo taken during the American Civil War would have a creation date during that epoch (1861-1865) rather than the date the photo was digitized for archiving.</t>
  </si>
  <si>
    <t>Headline.</t>
  </si>
  <si>
    <t>Special instructions.</t>
  </si>
  <si>
    <t>Source.</t>
  </si>
  <si>
    <t>Province/state.</t>
  </si>
  <si>
    <t>Supplemental category.</t>
  </si>
  <si>
    <t>Original transmission reference.</t>
  </si>
  <si>
    <t>Urgency. Valid range is 1-8.</t>
  </si>
  <si>
    <t>Warning indicating the presence of content not suitable for minors.</t>
  </si>
  <si>
    <t>Owner or owners of the copyright in the licensed image.</t>
  </si>
  <si>
    <t>Optional PLUS-ID identifying each Copyright Owner.</t>
  </si>
  <si>
    <t>Optional identifier assigned by the Copyright Owner to the image.</t>
  </si>
  <si>
    <t>Name of Copyright Owner.</t>
  </si>
  <si>
    <t>Copyright Registration Number, if any, applying to the licensed image.</t>
  </si>
  <si>
    <t>Copyright status of the image.</t>
  </si>
  <si>
    <t>Attribution requirements, if any.</t>
  </si>
  <si>
    <t>Optional field for use at Licensor's discretion.</t>
  </si>
  <si>
    <t>Optional field for use at Licensee's discretion.</t>
  </si>
  <si>
    <t>Party or parties ultimately making use of the image under the license.</t>
  </si>
  <si>
    <t>Optional PLUS-ID identifying each End User.</t>
  </si>
  <si>
    <t>Name of each End User.</t>
  </si>
  <si>
    <t>Name of the image file delivered to the Licensee for use under the license.</t>
  </si>
  <si>
    <t>The date on which the image was first published.</t>
  </si>
  <si>
    <t>Constraints on alteration of the image by cropping, flipping, retouching, colorization, de-colorization or merging.</t>
  </si>
  <si>
    <t>Creator/s of the image.</t>
  </si>
  <si>
    <t>Optional PLUS-ID identifying each Image Creator.</t>
  </si>
  <si>
    <t>Optional identifier assigned by the Image Creator to the image.</t>
  </si>
  <si>
    <t>Name of Image Creator.</t>
  </si>
  <si>
    <t>Constraints on the creation of duplicates of the image.</t>
  </si>
  <si>
    <t>Constraints on the changing of the image file name, metadata or file type.</t>
  </si>
  <si>
    <t>File format of the image file delivered to the Licensee for use under the license.</t>
  </si>
  <si>
    <t>Size of the image file delivered to the Licensee.</t>
  </si>
  <si>
    <t>Optional PLUS-ID identifying the Image Supplier.</t>
  </si>
  <si>
    <t>Optional identifier assigned by the Image Supplier to the image.</t>
  </si>
  <si>
    <t>Name of Image Supplier.</t>
  </si>
  <si>
    <t>Identifies the type of image delivered.</t>
  </si>
  <si>
    <t>Party or parties to whom the license is granted by the Licensor/s under the license transaction.</t>
  </si>
  <si>
    <t>Optional PLUS-ID identifying each Licensee.</t>
  </si>
  <si>
    <t>Optional identifier assigned by the Licensee to the image.</t>
  </si>
  <si>
    <t>Notes added by Licensee.</t>
  </si>
  <si>
    <t>Name of each Licensee.</t>
  </si>
  <si>
    <t>The date on which the license expires.</t>
  </si>
  <si>
    <t>Project reference name or description assigned by Licensee.</t>
  </si>
  <si>
    <t>Identifier assigned by Licensee for Licensee's reference and internal use.</t>
  </si>
  <si>
    <t>Optional PLUS-ID assigned by the Licensor to the License.</t>
  </si>
  <si>
    <t>The date on which the license takes effect.</t>
  </si>
  <si>
    <t>The date of the License Transaction.</t>
  </si>
  <si>
    <t>Party or parties granting the license to the Licensee.</t>
  </si>
  <si>
    <t>Licensor City name.</t>
  </si>
  <si>
    <t>Licensor Country name.</t>
  </si>
  <si>
    <t>Licensor Email address.</t>
  </si>
  <si>
    <t>Additional Licensor mailing address details.</t>
  </si>
  <si>
    <t>Optional PLUS-ID identifying each Licensor.</t>
  </si>
  <si>
    <t>Optional identifier assigned by the Licensor to the image.</t>
  </si>
  <si>
    <t>Name of each Licensor.</t>
  </si>
  <si>
    <t>Supplemental information for use in identifying and contacting the Licensor/s.</t>
  </si>
  <si>
    <t>Licensor Postal Code or Zip Code.</t>
  </si>
  <si>
    <t>Licensor State or Province name.</t>
  </si>
  <si>
    <t>Licensor street address.</t>
  </si>
  <si>
    <t>Licensor Telephone number 1.</t>
  </si>
  <si>
    <t>Licensor Telephone number 2.</t>
  </si>
  <si>
    <t>Licensor Telephone Type 1.</t>
  </si>
  <si>
    <t>Licensor Telephone Type 2.</t>
  </si>
  <si>
    <t>Identifier assigned by Licensor for Licensor's reference and internal use.</t>
  </si>
  <si>
    <t>Constraints limiting the scope of PLUS Media Usage/s included in the license to particular named media or to media not yet specifically defined in the PLUS Media Matrix.</t>
  </si>
  <si>
    <t>A PLUS-standardized alphanumeric code string summarizing the media usages included in the license.</t>
  </si>
  <si>
    <t>Age of the youngest model pictured in the image, at the time that the image was made.</t>
  </si>
  <si>
    <t>Optional identifier associated with each Model Release.</t>
  </si>
  <si>
    <t>Summarizes the availability and scope of model releases authorizing usage of the likenesses of persons appearing in the photograph.</t>
  </si>
  <si>
    <t>Additional license conditions.</t>
  </si>
  <si>
    <t>Additional image information.</t>
  </si>
  <si>
    <t>Reference information for additional documents associated with the license.</t>
  </si>
  <si>
    <t>Additional license information.</t>
  </si>
  <si>
    <t>Additional license requirements.</t>
  </si>
  <si>
    <t>Constraints limiting usage of the image to promotion of/association with a named product or service.</t>
  </si>
  <si>
    <t>Optional identifier associated with each Property Release.</t>
  </si>
  <si>
    <t>Summarizes the availability and scope of property releases authorizing usage of the properties appearing in the photograph.</t>
  </si>
  <si>
    <t>Constraints limiting the scope of geographic distribution to specific cities, states, provinces or other areas to be included in or excluded from the PLUS Regions specified in the Media Usages specified in the license.</t>
  </si>
  <si>
    <t>Indicates whether a license is a repeat or an initial license.  Reuse may require that licenses stored in files previously delivered to the customer be updated.</t>
  </si>
  <si>
    <t>Terms and Conditions applying to the license.</t>
  </si>
  <si>
    <t>URL for Terms and Conditions applying to the license.</t>
  </si>
  <si>
    <t>The version number of the PLUS standards in place at the time of the transaction.</t>
  </si>
  <si>
    <t>TIFF tag 315, 0x13B. Camera owner, photographer or image creator. Note: This property is stored in XMP as the first item in the dc:creator array.</t>
  </si>
  <si>
    <t>TIFF tag 258, 0x102. Number of bits per component in each channel.</t>
  </si>
  <si>
    <t>TIFF tag 259, 0x103. Compression scheme: 1 = uncompressed; 6 = JPEG.</t>
  </si>
  <si>
    <t>TIFF tag 33432, 0x8298. Copyright information. Note: This property is stored in XMP as dc:rights.</t>
  </si>
  <si>
    <t>TIFF tag 306, 0x132 (primary) and EXIF tag 37520, 0x9290 (subseconds). Date and time of image creation (no time zone in EXIF), stored in ISO 8601 format, not the original EXIF format. This property includes the value for the EXIF SubSecTime attribute. NOTE: This property is stored in XMP as xmp:ModifyDate.</t>
  </si>
  <si>
    <t>TIFF tag 270, 0x10E. Description of the image. Note: This property is stored in XMP as dc:description.</t>
  </si>
  <si>
    <t>TIFF tag 257, 0x101. Image height in pixels.</t>
  </si>
  <si>
    <t>TIFF tag 256, 0x100. Image width in pixels.</t>
  </si>
  <si>
    <t>TIFF tag 271, 0x10F. Manufacturer of recording equipment.</t>
  </si>
  <si>
    <t>TIFF tag 272, 0x110. Model name or number of equipment.</t>
  </si>
  <si>
    <t>TIFF tag 274, 0x112. Orientation:1 = 0th row at top, 0th column at left 2 = 0th row at top, 0th column at right 3 = 0th row at bottom, 0th column at right 4 = 0th row at bottom, 0th column at left 5 = 0th row at left, 0th column at top 6 = 0th row at right, 0th column at top 7 = 0th row at right, 0th column at bottom 8 = 0th row at left, 0th column at bottom</t>
  </si>
  <si>
    <t>TIFF tag 262, 0x106. Pixel Composition: 2 = RGB; 6 = YCbCr.</t>
  </si>
  <si>
    <t>TIFF tag 284, 0x11C. Data layout:1 = chunky; 2 = planar.</t>
  </si>
  <si>
    <t>TIFF tag 319, 0x13F. Chromaticity of the three primary colors.</t>
  </si>
  <si>
    <t>TIFF tag 532, 0x214. Reference black and white point values.</t>
  </si>
  <si>
    <t>TIFF tag 296, 0x128. Unit used for XResolution and YResolution. Value is one of: 2 = inches; 3 = centimeters.</t>
  </si>
  <si>
    <t>TIFF tag 277, 0x115. Number of components per pixel.</t>
  </si>
  <si>
    <t>TIFF tag 301, 0x12D. Transfer function for image described in tabular style with 3 * 256 entries.</t>
  </si>
  <si>
    <t>TIFF tag 318, 0x13E. Chromaticity of white point.</t>
  </si>
  <si>
    <t>TIFF tag 282, 0x11A. Horizontal resolution in pixels per unit.</t>
  </si>
  <si>
    <t>TIFF tag 529, 0x211. Matrix coefficients for RGB to YCbCr transformation.</t>
  </si>
  <si>
    <t>TIFF tag 531, 0x213. Position of chrominance vs. luminance components: 1 = centered; 2 = co-sited.</t>
  </si>
  <si>
    <t>TIFF tag 530, 0x212. Sampling ratio of chrominance components: [2, 1] = YCbCr4:2:2; [2, 2] = YCbCr4:2:0</t>
  </si>
  <si>
    <t>TIFF tag 283, 0x11B. Vertical resolution in pixels per unit.</t>
  </si>
  <si>
    <t>An unordered array specifying properties that were edited outside the authoring application. Each item should contain a single namespace and XPath separated by one ASCII space (U+0020).</t>
  </si>
  <si>
    <t>The base URL for relative URLs in the document content. If this document contains Internet links, and those links are relative, they are relative to this base URL. This property provides a standard way for embedded relative URLs to be interpreted by tools. Web authoring tools should set the value based on their notion of where URLs will be interpreted.</t>
  </si>
  <si>
    <t>The date and time the resource was originally created.</t>
  </si>
  <si>
    <t>The name of the first known tool used to create the resource. If history is present in the metadata, this value should be equivalent to that of xmpMM:History's softwareAgent property.</t>
  </si>
  <si>
    <t>An unordered array of text strings that unambiguously identify the resource within a given context. An array item may be qualified with xmpidq:Scheme to denote the formal identification system to which that identifier conforms. Note: The dc:identifier property is not used because it lacks a defined scheme qualifier and has been defined in the XMP Specification as a simple (single-valued) property.</t>
  </si>
  <si>
    <t>A word or short phrase that identifies a document as a member of a user-defined collection. Used to organize documents in a file browser.</t>
  </si>
  <si>
    <t>The date and time that any metadata for this resource was last changed. It should be the same as or more recent than xmp:ModifyDate.</t>
  </si>
  <si>
    <t>The date and time the resource was last modified. Note: The value of this property is not necessarily the same as the file's system modification date because it is set before the file is saved.</t>
  </si>
  <si>
    <t>A short informal name for the resource.</t>
  </si>
  <si>
    <t>A number that indicates a document's status relative to other documents, used to organize documents in a file browser. Values are user-defined within an application-defined range.</t>
  </si>
  <si>
    <t>An alternative array of thumbnail images for a file, which can differ in characteristics such as size or image encoding.</t>
  </si>
  <si>
    <t>References an external job management file for a job process in which the document is being used. Use of job names is under user control. Typical use would be to identify all documents that are part of a particular job or contract. There are multiple values because there can be more than one job using a particular document at any time, and it can also be useful to keep historical information about what jobs a document was part of previously.</t>
  </si>
  <si>
    <t>The absolute path to the file's peak audio file. If empty, no peak file exists.</t>
  </si>
  <si>
    <t>The name of the album.</t>
  </si>
  <si>
    <t>An alternative tape name, set via the project window or timecode dialog in Premiere. If an alternative name has been set and has not been reverted, that name is displayed.</t>
  </si>
  <si>
    <t>A timecode set by the user. When specified, it is used instead of the startTimecode.</t>
  </si>
  <si>
    <t>The name of the artist or artists.</t>
  </si>
  <si>
    <t>The audio channel type. One of: Mono, Stereo, 5.1, 7.1.</t>
  </si>
  <si>
    <t>The audio compression used. For example, MP3.</t>
  </si>
  <si>
    <t>The audio sample rate. Can be any value, but commonly 32000, 41100, or 48000.</t>
  </si>
  <si>
    <t>The audio sample type. One of: 8Int, 16Int, 32Int, 32Float.</t>
  </si>
  <si>
    <t>Additional parameters for Beat Splice stretch mode.</t>
  </si>
  <si>
    <t>The composer's name.</t>
  </si>
  <si>
    <t>An unordered list of all media used to create this media.</t>
  </si>
  <si>
    <t>The duration of the media file.</t>
  </si>
  <si>
    <t>The engineer's name.</t>
  </si>
  <si>
    <t>The file data rate in megabytes per second. For example: "36/10" = 3.6 MB/sec</t>
  </si>
  <si>
    <t>The name of the genre.</t>
  </si>
  <si>
    <t>The musical instrument.</t>
  </si>
  <si>
    <t>The duration of lead time for queuing music.</t>
  </si>
  <si>
    <t>The audio's musical key. One of: C, C#, D, D#, E, F, F#, G, G#, A, A#, B.</t>
  </si>
  <si>
    <t>User's log comments.</t>
  </si>
  <si>
    <t>An ordered list of markers</t>
  </si>
  <si>
    <t>The number of beats.</t>
  </si>
  <si>
    <t>The time at which to fade out.</t>
  </si>
  <si>
    <t>A reference to the project that created this file.</t>
  </si>
  <si>
    <t>The sampling phase of film to be converted to video (pull-down). One of: WSSWW, SSWWW, SWWWS, WWWSS, WWSSW, WSSWW_24p, SSWWW_24p, SWWWS_24p, WWWSS_24p, WWSSW_24p.</t>
  </si>
  <si>
    <t>The relative path to the file's peak audio file. If empty, no peak file exists.</t>
  </si>
  <si>
    <t>The start time of the media inside the audio project.</t>
  </si>
  <si>
    <t>The date the title was released.</t>
  </si>
  <si>
    <t>Additional parameters for Resample stretch mode.</t>
  </si>
  <si>
    <t>The name of the scene.</t>
  </si>
  <si>
    <t>The date and time when the video was shot.</t>
  </si>
  <si>
    <t>The name of the location where the video was shot. For example: "Oktoberfest, Munich Germany" For more accurate positioning, use the EXIF GPS values.</t>
  </si>
  <si>
    <t>The name of the shot or take.</t>
  </si>
  <si>
    <t>A description of the speaker angles from center front in degrees. For example: "Left = -30, Right = 30, Center = 0, LFE = 45, Left Surround = -110, Right Surround = 110"</t>
  </si>
  <si>
    <t>The timecode of the first frame of video in the file, as obtained from the device control.</t>
  </si>
  <si>
    <t>The audio stretch mode. One of: Fixed length, Time-Scale, Resample, Beat Splice, Hybrid.</t>
  </si>
  <si>
    <t>The name of the tape from which the clip was captured, as set during the capture process.</t>
  </si>
  <si>
    <t>The audio's tempo.</t>
  </si>
  <si>
    <t>Additional parameters for Time-Scale stretch mode.</t>
  </si>
  <si>
    <t>The time signature of the music. One of: 2/4, 3/4, 4/4, 5/4, 7/4, 6/8, 9/8, 12/8, other.</t>
  </si>
  <si>
    <t>A numeric value indicating the order of the audio file within its original recording.</t>
  </si>
  <si>
    <t>The alpha mode. One of: straight, pre-multiplied.</t>
  </si>
  <si>
    <t>A color in CMYK or RGB to be used as the pre-multiple color when alpha mode is pre-multiplied.</t>
  </si>
  <si>
    <t>When true, unity is clear, when false, it is opaque.</t>
  </si>
  <si>
    <t>The color space. One of: sRGB (used by Photoshop), CCIR-601 (used for NTSC), CCIR-709 (used for HD).</t>
  </si>
  <si>
    <t>Video compression used. For example, jpeg.</t>
  </si>
  <si>
    <t>The field order for video. One of: Upper, Lower, Progressive.</t>
  </si>
  <si>
    <t>The video frame rate. One of: 24, NTSC, PAL.</t>
  </si>
  <si>
    <t>The frame size. For example: w:720, h: 480, unit:pixels</t>
  </si>
  <si>
    <t>The aspect ratio, expressed as ht/wd. For example: "648/720" = 0.9</t>
  </si>
  <si>
    <t>The size in bits of each color component of a pixel. Standard Windows 32-bit pixels have 8 bits per component. One of: 8Int, 16Int, 32Int, 32Float.</t>
  </si>
  <si>
    <t>A reference to the original document from which this one is derived. It is a minimal reference; missing components can be assumed to be unchanged. For example, a new version might only need to specify the instance ID and version number of the previous version, or a rendition might only need to specify the instance ID and rendition class of the original.</t>
  </si>
  <si>
    <t>The common identifier for all versions and renditions of a document. It should be based on a UUID; see Document and Instance IDs below.</t>
  </si>
  <si>
    <t>An ordered array of high-level user actions that resulted in this resource. It is intended to give human readers a general indication of the steps taken to make the changes from the previous version to this one. The list should be at an abstract level; it is not intended to be an exhaustive keystroke or other detailed history.</t>
  </si>
  <si>
    <t>An identifier for a specific incarnation of a document, updated each time a file is saved. It should be based on a UUID; see Document and Instance IDs below.</t>
  </si>
  <si>
    <t>Deprecated for privacy protection.</t>
  </si>
  <si>
    <t>A reference to the document as it was prior to becoming managed. It is set when a managed document is introduced to an asset management system that does not currently own it. It may or may not include references to different management systems.</t>
  </si>
  <si>
    <t>The name of the asset management system that manages this resource. Along with xmpMM: ManagerVariant, it tells applications which asset management system to contact concerning this document.</t>
  </si>
  <si>
    <t>Specifies a particular variant of the asset management system. The format of this property is private to the specific asset management system.</t>
  </si>
  <si>
    <t>A URI identifying the managed resource to the asset management system; the presence of this property is the formal indication that this resource is managed. The form and content of this URI is private to the asset management system.</t>
  </si>
  <si>
    <t>A URI that can be used to access information about the managed resource through a web browser. It might require a custom browser plug-in.</t>
  </si>
  <si>
    <t>The rendition class name for this resource. This property should be absent or set to default for a document version that is not a derived rendition.</t>
  </si>
  <si>
    <t>Deprecated in favor of xmpMM:DerivedFrom. A reference to the document of which this is a rendition.</t>
  </si>
  <si>
    <t>Can be used to provide additional rendition parameters that are too complex or verbose to encode in xmpMM: RenditionClass.</t>
  </si>
  <si>
    <t>Deprecated. Previously used only to support the xmpMM:LastURL property.</t>
  </si>
  <si>
    <t>The document version identifier for this resource. Each version of a document gets a new identifier, usually simply by incrementing integers 1, 2, 3 . . . and so on. Media management systems can have other conventions or support branching which requires a more complex scheme.</t>
  </si>
  <si>
    <t>The version history associated with this resource. Entry [1] is the oldest known version for this document, entry [last()] is the most recent version. Typically, a media management system would fill in the version information in the metadata on check-in. It is not guaranteed that a complete history  versions from the first to this one will be present in the xmpMM:Versions property. Interior version information can be compressed or eliminated and the version history can be truncated at some point.</t>
  </si>
  <si>
    <t>Online rights management certificate.</t>
  </si>
  <si>
    <t>Indicates that this is a rights-managed resource.</t>
  </si>
  <si>
    <t>An unordered array specifying the legal owner(s) of a resource.</t>
  </si>
  <si>
    <t>Text instructions on how a resource can be legally used.</t>
  </si>
  <si>
    <t>The location of a web page describing the owner and/or rights statement for this resource.</t>
  </si>
  <si>
    <t>An ordered array of colorants (swatches) that are used in the document (including any in contained documents).</t>
  </si>
  <si>
    <t>An unordered array of fonts that are used in the document (including any in contained documents).</t>
  </si>
  <si>
    <t>The size of the largest page in the document (including any in contained documents).</t>
  </si>
  <si>
    <t>The number of pages in the document (including any in contained documents).</t>
  </si>
  <si>
    <t>An ordered array of plate names that are needed to print the document (including any in contained documents).</t>
  </si>
  <si>
    <t>Tag-Original</t>
  </si>
  <si>
    <t>Beschreibung</t>
  </si>
  <si>
    <t>Datum/Uhrzeit, wann die Datei im Exif-Datum/Uhrzeit-Format Exif erstellt wurde (JJJJ: MM: DD hh: mm: ss)</t>
  </si>
  <si>
    <t>Datum/Uhrzeit, wann die Datei im Exif-Datum/Uhrzeit-Format Exif zuletzt verändert wurde (JJJJ: MM: DD hh: mm: ss)</t>
  </si>
  <si>
    <t>Datum, wann die ursprünglichen Bilddaten erzeugt wurden, Format: JJJJMMTT</t>
  </si>
  <si>
    <t>Zeit,  wann die ursprünglichen Bilddaten erzeugt wurden, Format: hhmmss generiert wurde</t>
  </si>
  <si>
    <t>Unbekannt</t>
  </si>
  <si>
    <t>Autofokus Information</t>
  </si>
  <si>
    <t>Kamera Information</t>
  </si>
  <si>
    <t>Verschiedene Kameraeinstellungen</t>
  </si>
  <si>
    <t>Farb-Daten</t>
  </si>
  <si>
    <t>Farbraum</t>
  </si>
  <si>
    <t>Benutzerdefinierte Funktionen</t>
  </si>
  <si>
    <t>Dateinummer</t>
  </si>
  <si>
    <t>Firmware-Version</t>
  </si>
  <si>
    <t>Brennweite</t>
  </si>
  <si>
    <t>Bildtyp</t>
  </si>
  <si>
    <t>Interne Seriennummer</t>
  </si>
  <si>
    <t>Objektiv-Modell</t>
  </si>
  <si>
    <t>Gemessene Farbe</t>
  </si>
  <si>
    <t>Ursprüngliche Festlegung Datenoffset</t>
  </si>
  <si>
    <t>Name des Besitzers</t>
  </si>
  <si>
    <t>Bild-Information</t>
  </si>
  <si>
    <t>Verarbeitungs-Information</t>
  </si>
  <si>
    <t>Sensor-Information</t>
  </si>
  <si>
    <t>Kamera-Seriennummer</t>
  </si>
  <si>
    <t>Seriennummer Format</t>
  </si>
  <si>
    <t>Super-Makro</t>
  </si>
  <si>
    <t>Miniaturansicht gültiger Bereich</t>
  </si>
  <si>
    <t>VRD Offset</t>
  </si>
  <si>
    <t>Weißabgleich Tabelle</t>
  </si>
  <si>
    <t>AEB Sequenz / Auto Stornierung</t>
  </si>
  <si>
    <t>AF-Hilfslicht</t>
  </si>
  <si>
    <t>Auto Reduzierung Aufhellblitz</t>
  </si>
  <si>
    <t>Objektiv AF-Stopptaste Fn. Schalter</t>
  </si>
  <si>
    <t>Menütaste Rückkehrposition</t>
  </si>
  <si>
    <t>Spiegelverriegelung</t>
  </si>
  <si>
    <t>Rauschreduzierung bei Langzeitbelichtung</t>
  </si>
  <si>
    <t>Sensorreinigung</t>
  </si>
  <si>
    <t>SET-Taste Funktion bei der Aufnahme</t>
  </si>
  <si>
    <t>Auslöser / AE-Taste</t>
  </si>
  <si>
    <t>Verschlussvorhang Synchronisation</t>
  </si>
  <si>
    <t>Auslöser Freigabe ohne CF-Karte</t>
  </si>
  <si>
    <t>Eingeblendete Anzeige</t>
  </si>
  <si>
    <t>AE Einstellung</t>
  </si>
  <si>
    <t>ausgewähltes AF-Messfeld</t>
  </si>
  <si>
    <t>Farbton</t>
  </si>
  <si>
    <t>Digitaler Zoom</t>
  </si>
  <si>
    <t>Anzeige Blende</t>
  </si>
  <si>
    <t>Betriebsarteinstellung</t>
  </si>
  <si>
    <t>Einfach-Aufnahmemodus</t>
  </si>
  <si>
    <t>Belichtungssteuerung Einstellung</t>
  </si>
  <si>
    <t>Blitz-Aktivität</t>
  </si>
  <si>
    <t>Blitz-Details</t>
  </si>
  <si>
    <t>Blitz-Modus-Einstellung</t>
  </si>
  <si>
    <t>Fokus Einheiten</t>
  </si>
  <si>
    <t>Fokus stufenlose Einstellung</t>
  </si>
  <si>
    <t>Fokusmoduseinstellung</t>
  </si>
  <si>
    <t>Fokus-Typ-Einstellung</t>
  </si>
  <si>
    <t>Bildgröße</t>
  </si>
  <si>
    <t>Bildstabilisierung</t>
  </si>
  <si>
    <t>ISO-Empfindlichkeit</t>
  </si>
  <si>
    <t>längste und kürzeste Brennweite des Objektivs (in Fokus-Einheiten) und Fokus-Einheiten pro mm</t>
  </si>
  <si>
    <t>Objektiv Typ</t>
  </si>
  <si>
    <t>Makromodus</t>
  </si>
  <si>
    <t>Manuelle Blitzleistung</t>
  </si>
  <si>
    <t>Maximale Blende</t>
  </si>
  <si>
    <t>Messmoduseinstellung</t>
  </si>
  <si>
    <t>Minimale Blende</t>
  </si>
  <si>
    <t>Qualität</t>
  </si>
  <si>
    <t>Einstellung der Sättigung</t>
  </si>
  <si>
    <t>Selbstauslöser</t>
  </si>
  <si>
    <t>Einstellung der Schärfe</t>
  </si>
  <si>
    <t>Spotmessung</t>
  </si>
  <si>
    <t>Zoom Zielbreite</t>
  </si>
  <si>
    <t>Belichtungsreihen-Modus</t>
  </si>
  <si>
    <t>Belichtungsreihe Aufnahme-Nummer</t>
  </si>
  <si>
    <t>Belichtungsreihen Wert</t>
  </si>
  <si>
    <t>Live View-Aufnahmen</t>
  </si>
  <si>
    <t>Makro Vergrößerung</t>
  </si>
  <si>
    <t xml:space="preserve">Rauschreduzierung </t>
  </si>
  <si>
    <t>Weißabgleich Belichtungsreihen Modues</t>
  </si>
  <si>
    <t>Weißabgleich Belichtungsreihe Wert AB</t>
  </si>
  <si>
    <t>Weißabgleich Belichtungsreihe Wert GM</t>
  </si>
  <si>
    <t>Panorama Richtung</t>
  </si>
  <si>
    <t>Panorama Bildnummer</t>
  </si>
  <si>
    <t xml:space="preserve">verwendete AF-Messfelder </t>
  </si>
  <si>
    <t>verwendete AF-Messfelder  (20D)</t>
  </si>
  <si>
    <t>Bildhöhe</t>
  </si>
  <si>
    <t>Bildhöhe (wie aufgenommen)</t>
  </si>
  <si>
    <t>Bildbreite</t>
  </si>
  <si>
    <t>Bildbreite (wie aufgenommen)</t>
  </si>
  <si>
    <t>Farbtemperatur</t>
  </si>
  <si>
    <t>Digitale Verstärkung</t>
  </si>
  <si>
    <t>Bildstil</t>
  </si>
  <si>
    <t>Sensor Blaupegel</t>
  </si>
  <si>
    <t>Sensor Rotpegel</t>
  </si>
  <si>
    <t>Schärfe</t>
  </si>
  <si>
    <t>Schärfe Frequenz</t>
  </si>
  <si>
    <t>Tonkurve</t>
  </si>
  <si>
    <t>Weißabgleich Verschiebung AB</t>
  </si>
  <si>
    <t>Weißabgleich Verschiebung GM</t>
  </si>
  <si>
    <t>Weißabgleich</t>
  </si>
  <si>
    <t>Weißabgleich blau</t>
  </si>
  <si>
    <t>Weißabgleich rot</t>
  </si>
  <si>
    <t xml:space="preserve">verwendetes AF-Messfeld </t>
  </si>
  <si>
    <t>Blende</t>
  </si>
  <si>
    <t>Blitzkorrektur</t>
  </si>
  <si>
    <t xml:space="preserve">verwendete ISO-Empfindlichkeit </t>
  </si>
  <si>
    <t>Gemessener Belichtungswert</t>
  </si>
  <si>
    <t>Gemessener Belichtungswert 2</t>
  </si>
  <si>
    <t>Sequenz-Nummer (falls in einer kontinuierlichen Reihe)</t>
  </si>
  <si>
    <t>Verschlusszeit</t>
  </si>
  <si>
    <t>Ziel Blende</t>
  </si>
  <si>
    <t>Ziel Verschlusszeit</t>
  </si>
  <si>
    <t>Flecken Warnstatus</t>
  </si>
  <si>
    <t>Chroma Farbsättigung</t>
  </si>
  <si>
    <t>Serienaufnahmen oder automatische Belichtungsreihen Einstellung</t>
  </si>
  <si>
    <t>Entwicklung Dynamikbereich</t>
  </si>
  <si>
    <t>Dynamikbereich</t>
  </si>
  <si>
    <t>Dynamikbereich Einstellungen</t>
  </si>
  <si>
    <t>Automatische Belichtung Warnstatus</t>
  </si>
  <si>
    <t>Quelle der Datei</t>
  </si>
  <si>
    <t>Fuji FinePix Farbeinstellung</t>
  </si>
  <si>
    <t>Blitzleistung-Ausgleich-Einstellung</t>
  </si>
  <si>
    <t>Autofokus Warnstatus</t>
  </si>
  <si>
    <t>Bildnummer</t>
  </si>
  <si>
    <t>Makromoduseinstellung</t>
  </si>
  <si>
    <t>Maximale Blende bei maximaler Brennweite</t>
  </si>
  <si>
    <t>Maximale Brennweite</t>
  </si>
  <si>
    <t>Minimale Brennweite</t>
  </si>
  <si>
    <t>Ordnungsnummer</t>
  </si>
  <si>
    <t>Bild-Modus-Einstellung</t>
  </si>
  <si>
    <t>Einstellung der Bildqualität</t>
  </si>
  <si>
    <t>Sequenznummer</t>
  </si>
  <si>
    <t>Diese Nummer ist eindeutig und enthält das Datum der Herstellung, ist aber nicht die gleiche Nummer, wie auf dem Kameragehäuse</t>
  </si>
  <si>
    <t>Langzeit-Synchronisation-Modus-Einstellung</t>
  </si>
  <si>
    <t>Weißabgleich-Einstellung</t>
  </si>
  <si>
    <t>Gibt die Höhe basierend auf der Referenz in GPSAltitudeRef an. Die Höhe wird als Gleitpunktzahl ausgedrückt. Die Einheit ist m.</t>
  </si>
  <si>
    <t>Gibt die Höhe als Referenz Höhe an. Wenn der Bezug Meeresspiegel und die Höhe über dem Meeresspiegel ist, wird 0 angegeben. Wenn die Höhe unter dem Meeresspiegel liegt, ist ein Wert von 1 gegeben und die Höhe wird als absoluter Wert in dem GSPAltitude Tag angegeben. Die Bezugsgröße ist m. Beachten Sie, dass dieses Tag vom Typ BYTE ist, im Gegensatz zu anderen Referenz-Tags.</t>
  </si>
  <si>
    <t>Eine Zeichenfolge mit Aufnahmedatum und-uhrzeit in UTC (Coordinated Universal Time). Das Format ist "YYYY:MM:DD".</t>
  </si>
  <si>
    <t>Zeigt die Peilung zum Zielpunkt. Der Wertebereich ist von 0,00 bis 359,99.</t>
  </si>
  <si>
    <t>Gibt die Referenz für die Peilung zum Zielpunkt an . "T" steht für wahre Richtung und "M" ist die magnetische Richtung.</t>
  </si>
  <si>
    <t>Zeigt die Entfernung zum Zielpunkt.</t>
  </si>
  <si>
    <t>Zeigt an, ob der Breitengrad des Zielpunktes nördlich oder südlicher Breite ist. Der ASCII-Wert "N" zeigt nördlicher Breite und "S" ist südlicher Breite.</t>
  </si>
  <si>
    <t>Zeigt an, ob die Längengrad des Zielpunktes östlicher oder westlicher Länge ist.  ASCII "E" zeigt östlicher Länge und "W" ist westlicher Länge.</t>
  </si>
  <si>
    <t>Zeigt die GPS DOP (Daten Genauigkeit). Ein HDOP Wert wird während der zwei-dimensionalen Messung, und PDOP während dreidimensionalen Messung geschrieben.</t>
  </si>
  <si>
    <t>Gibt die Referenz für die die Richtung des Bildes, wenn es aufgenommen wird. "T" steht für wahre Richtung und "M" ist die magnetische Richtung.</t>
  </si>
  <si>
    <t>Zeigt an, ob der Breitengrad nördlicher oder südlicher Breite ist. Der ASCII-Wert 'N' zeigt nördlicher Breite, und 'S' ist südlicher Breite.</t>
  </si>
  <si>
    <t>Zeigt an, ob die Längegrad östlicher oder westlicher Länge ist. ASCII 'E' zeigt östlicher Länge und 'W' westlicher Länge an.</t>
  </si>
  <si>
    <t>Zeigt die Vermessungs-Daten an die vom GPS-Empfänger verwendet werden. Wenn die Daten auf Japan beschränkt sind, ist der Wert dieses Tags "TOKYO" oder "WGS-84".</t>
  </si>
  <si>
    <t>Zeigt den GPS-Messung Modus an. "2" bedeutet zweidimensionale Messung und "3" bedeutet dreidimensionale Messung wird verwendet.</t>
  </si>
  <si>
    <t>Zeigt die GPS-Satelliten an, die für die Messungen verwendet wurden. Dieser Tag kann verwendet werden, um die Anzahl der Satelliten zu beschreiben, ihre ID-Nummer, Elevationswinkel, Azimut, SNR und andere Informationen in ASCII-Notation. Das Format ist nicht angegeben. Wenn der GPS-Empfänger nicht in der Lage ist, Messungen durchzuführen, wird der Wert der Variablen auf NULL gesetzt.</t>
  </si>
  <si>
    <t>Zeigt die Geschwindigkeit der GPS-Empfänger Bewegung.</t>
  </si>
  <si>
    <t>Zeigt verwendete Einheit an, um die Geschwindikeit des GPS-Empfängers auszudrücken. "K" "M" und "N" steht für Kilometer pro Stunde, Meilen pro Stunde, und Knoten.</t>
  </si>
  <si>
    <t>Zeigt den Status des GPS-Empfängers an, als das Bild aufgenommen wurde. "A" bedeutet Messung im Gange, und "V" bedeutet, dass die Messung ist in Interoperabilität.</t>
  </si>
  <si>
    <t>Zeigt die Zeit als UTC (Coordinated Universal Time). &lt;Zeitstempel&gt; wird mit drei Gleitkommazahlen für Stunde, Minute und Sekunde (Atomuhr) angegeben.</t>
  </si>
  <si>
    <t>Gibt die Richtung der GPS-Empfänger Bewegung an. Der Wertebereich ist von 0,00 bis 359,99.</t>
  </si>
  <si>
    <t>Gibt die Referenz für die die Richtung des GPS-Empfängers Bewegung an. "T" steht für wahre Richtung und "M" ist die magnetische Richtung.</t>
  </si>
  <si>
    <t>Zeigt die Version &lt;GPSInfoIFD&gt;. Die Version wird als 2.0.0.0 angegeben. Dieser Tag ist obligatorisch, wenn das &lt;GPSInfo&gt; Tag vorhanden ist. (Hinweis:. &lt;GPSVersionID&gt; wird in Bytes angegeben, im Gegensatz zu dem &lt;ExifVersion&gt; Tag. Wenn die Version 2.0.0.0 ist, ist der Tag-Wert 02000000.H).</t>
  </si>
  <si>
    <t>Dieses Rechteck definiert die aktive (nicht maskierten) Pixel des Sensors. Die Reihenfolge der Rechteck-Koordinaten ist: oben, links, unten, rechts.</t>
  </si>
  <si>
    <t>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t>
  </si>
  <si>
    <t>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t>
  </si>
  <si>
    <t>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t>
  </si>
  <si>
    <t>Gibt den ausgewählten Weißabgleich zum Zeitpunkt der Aufnahme, kodiert als  die Koordinaten einer vollkommen neutrale Farbe im linearen Bezugsraum. Die Einbeziehung dieses Tags setzt die Einbeziehung des AsShotWhiteXY Tags voraus.</t>
  </si>
  <si>
    <t>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t>
  </si>
  <si>
    <t>Ein UTF-8-codierte Zeichenfolge mit dem Namen des "As Shot"-Kamera-Profil, falls vorhanden.</t>
  </si>
  <si>
    <t>Gibt den ausgewählten Weißabgleich zum Zeitpunkt der Aufnahme, als xy Farbwertkoordinaten kodiert. Die Einbeziehung dieses Tags setzt die Einbeziehung des AsShotNeutral Tags voraus.</t>
  </si>
  <si>
    <t>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t>
  </si>
  <si>
    <t>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t>
  </si>
  <si>
    <t>Enthält einen Wert des Ladezustandes der Batterie als einen Bruch oder Zeichenkette.</t>
  </si>
  <si>
    <t>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t>
  </si>
  <si>
    <t>Die Anzahl der Bits pro Bildkomponente. In dieser Norm enthält das Tag den Wert 8, wenn jede Komponente des Bildes 8 Bit ist. Siehe auch &lt;SamplesPerPixel&gt;. In JPEG komprimierten Daten wird ein JPEG Marker anstelle dieses Tags verwendet.</t>
  </si>
  <si>
    <t>Beschreibt die räumliche Anordnung des CFA.</t>
  </si>
  <si>
    <t>Der Name des Dokuments, aus dem dieses Bild gescannt wurde</t>
  </si>
  <si>
    <t>Die logische Reihenfolge der Bits in einem Byte</t>
  </si>
  <si>
    <t>Dieses Feld zeigt auf eine Liste von Offsets zu den Quantisierungstabellen, eine pro Komponente.</t>
  </si>
  <si>
    <t>Die Art der Lichtquelle.</t>
  </si>
  <si>
    <t>Ein Prädiktor ein mathematischer Operator, der auf die Bilddaten angewendet wird, bevor ein Codierungsschema angewendet wird.</t>
  </si>
  <si>
    <t>Art des Bildsensors.</t>
  </si>
  <si>
    <t>Der Abstand zum Motiv, in Metern angegeben.</t>
  </si>
  <si>
    <t>T.4-Encoding-Optionen.</t>
  </si>
  <si>
    <t>T.6-Encoding-Optionen.</t>
  </si>
  <si>
    <t>Eine Beschreibung der Druckumgebung für die diese Trennung beabsichtigt ist.</t>
  </si>
  <si>
    <t>XMP-Metadaten (Adobe technote 9-14-02)</t>
  </si>
  <si>
    <t>Keywords tag von Windows verwendet, in UCS-2 codiert</t>
  </si>
  <si>
    <t>Titel-Tag von Windows verwendet, in UCS-2 codiert</t>
  </si>
  <si>
    <t>Interoperabilität Version</t>
  </si>
  <si>
    <t>Dateiformat der Bilddatei</t>
  </si>
  <si>
    <t>Offset des makernote vom Beginn des TIFF-Header.</t>
  </si>
  <si>
    <t>Kamera-Einstellungen (für Dynax 5D-Modell)</t>
  </si>
  <si>
    <t>Kamera-Einstellungen (für Dynax 7D Modell)</t>
  </si>
  <si>
    <t>Standard-Kamera-Einstellungen (neue Kameramodelle wie D7u, D7i und D7hi)</t>
  </si>
  <si>
    <t>Standard-Kamera-Einstellungen (Alte Kamera-Modelle wie D5, D7, S304 und S404)</t>
  </si>
  <si>
    <t>Kamera-Einstellungen (für Z1, DImage X und F100-Modelle)</t>
  </si>
  <si>
    <t>Farbmodus</t>
  </si>
  <si>
    <t>Bildstabilisator für die Sony DSLR-A100</t>
  </si>
  <si>
    <t>Bildstabilisierung Daten</t>
  </si>
  <si>
    <t>Objektiv Kennung</t>
  </si>
  <si>
    <t>PrintIM Informationen</t>
  </si>
  <si>
    <t>Bildqualität</t>
  </si>
  <si>
    <t>Telekonverter Modell</t>
  </si>
  <si>
    <t>JPEG-Miniaturansicht 640x480 Pixel</t>
  </si>
  <si>
    <t>Größe der Miniaturansicht</t>
  </si>
  <si>
    <t>Offset der Miniaturansicht</t>
  </si>
  <si>
    <t>Weißabgleich Feinabstimmwert</t>
  </si>
  <si>
    <t>Kontrast</t>
  </si>
  <si>
    <t>Belichtungskorrektur</t>
  </si>
  <si>
    <t>Belichtungsmodus</t>
  </si>
  <si>
    <t>Belichtungszeit</t>
  </si>
  <si>
    <t>Blitz ausgelöst</t>
  </si>
  <si>
    <t>Messmethode</t>
  </si>
  <si>
    <t>Drehung</t>
  </si>
  <si>
    <t>Sättigung</t>
  </si>
  <si>
    <t>Helligkeit</t>
  </si>
  <si>
    <t>Schwarz-Weiß-Filter</t>
  </si>
  <si>
    <t>Farbbalance blau</t>
  </si>
  <si>
    <t>Farbbalance grün</t>
  </si>
  <si>
    <t>Farbbalance rot</t>
  </si>
  <si>
    <t>Farbfilter</t>
  </si>
  <si>
    <t>Farbprofil</t>
  </si>
  <si>
    <t>Daten Impressum</t>
  </si>
  <si>
    <t>Blitzmessung</t>
  </si>
  <si>
    <t>Ordnername</t>
  </si>
  <si>
    <t>Intervallnummer</t>
  </si>
  <si>
    <t>ISO Wert</t>
  </si>
  <si>
    <t>ISO-Einstellung</t>
  </si>
  <si>
    <t>Minolta Datum</t>
  </si>
  <si>
    <t>Minolta Modell</t>
  </si>
  <si>
    <t>Minolta Zeit</t>
  </si>
  <si>
    <t>AF Fokuspositionsinformationen</t>
  </si>
  <si>
    <t>Vorsatzlinse (Adapter)</t>
  </si>
  <si>
    <t>Daten-Dump</t>
  </si>
  <si>
    <t>Digitale Zoom-Einstellung</t>
  </si>
  <si>
    <t>Blitzeinstellung</t>
  </si>
  <si>
    <t>Manuelle Fokus-Entfernung</t>
  </si>
  <si>
    <t>ISO Auswahl</t>
  </si>
  <si>
    <t>AF Reaktion</t>
  </si>
  <si>
    <t>ICC-Profil</t>
  </si>
  <si>
    <t>Bild-Authentifikation</t>
  </si>
  <si>
    <t>Bilddaten Größe</t>
  </si>
  <si>
    <t>Bildoptimierung</t>
  </si>
  <si>
    <t>Bildverarbeitung</t>
  </si>
  <si>
    <t>Objektiv</t>
  </si>
  <si>
    <t>Lichtquelle</t>
  </si>
  <si>
    <t>Mehrfachbelichtung</t>
  </si>
  <si>
    <t>NEF-Komprimierung</t>
  </si>
  <si>
    <t>Sensor Pixelgröße</t>
  </si>
  <si>
    <t>Kamera-Seriennummer, beginnt in der Regel mit "NO ="</t>
  </si>
  <si>
    <t>Seriennummer</t>
  </si>
  <si>
    <t>Aufnahmemodus</t>
  </si>
  <si>
    <t>Programm Variation</t>
  </si>
  <si>
    <t>Weltzeit</t>
  </si>
  <si>
    <t>AF Bildhöhe</t>
  </si>
  <si>
    <t>AF Bildbreite</t>
  </si>
  <si>
    <t>AF Feinabstimmung</t>
  </si>
  <si>
    <t>AF Feinabstimmung Anpassung</t>
  </si>
  <si>
    <t>AF Feinabstimmung Index</t>
  </si>
  <si>
    <t>WB RBGG Ebenen</t>
  </si>
  <si>
    <t>WB RGGB Ebenen</t>
  </si>
  <si>
    <t>WB RGBG Ebenen</t>
  </si>
  <si>
    <t>WB GRBG Ebenen</t>
  </si>
  <si>
    <t>Externer Blitz Firmware</t>
  </si>
  <si>
    <t>Stroboskopblitz Rate</t>
  </si>
  <si>
    <t>AF Öffnung</t>
  </si>
  <si>
    <t>Austrittspupillenposition</t>
  </si>
  <si>
    <t>Basis</t>
  </si>
  <si>
    <t>Bildstabilisator</t>
  </si>
  <si>
    <t>Bildstabilisator 1</t>
  </si>
  <si>
    <t>Bildstabilisator 2</t>
  </si>
  <si>
    <t>Sommerzeit</t>
  </si>
  <si>
    <t>Zeitzone</t>
  </si>
  <si>
    <t>Blauabgleich</t>
  </si>
  <si>
    <t>Belichtungskompensationswert</t>
  </si>
  <si>
    <t>Helligkeitswert</t>
  </si>
  <si>
    <t>Schwarz-Weiß-Modus</t>
  </si>
  <si>
    <t>CCD-Scan-Modus</t>
  </si>
  <si>
    <t>Farbsteuerung</t>
  </si>
  <si>
    <t>Verschiedene Kameraeinstellungen 1</t>
  </si>
  <si>
    <t>Verschiedene Kameraeinstellungen 2</t>
  </si>
  <si>
    <t>Kamera-Ausrüstung Sub-IFD</t>
  </si>
  <si>
    <t>Externer Blitz Modus</t>
  </si>
  <si>
    <t>Blitzbelichtungskorrektur</t>
  </si>
  <si>
    <t>Fokus Sub-IFD</t>
  </si>
  <si>
    <t>Bildverarbeitung Sub-IFD</t>
  </si>
  <si>
    <t>Objektiv Verzerrung Parameter</t>
  </si>
  <si>
    <t>Objektiv Temperatur</t>
  </si>
  <si>
    <t>ASCII-Format Daten wie [PictureInfo]</t>
  </si>
  <si>
    <t>Raw Entwicklung 2 Sub-IFD</t>
  </si>
  <si>
    <t>Raw Sub-IFD</t>
  </si>
  <si>
    <t>Seriennummer 2</t>
  </si>
  <si>
    <t>Schärfe Faktor</t>
  </si>
  <si>
    <t>Bildaufnahme-Modus</t>
  </si>
  <si>
    <t>Miniaturansicht</t>
  </si>
  <si>
    <t>Weißabgleichreihe</t>
  </si>
  <si>
    <t>Weißwandtafel</t>
  </si>
  <si>
    <t>Zoom Schrittzahl</t>
  </si>
  <si>
    <t>AF Suche</t>
  </si>
  <si>
    <t>Kameraeinstellungen Version</t>
  </si>
  <si>
    <t>Blitzsteuermodus</t>
  </si>
  <si>
    <t>Blitzintensität</t>
  </si>
  <si>
    <t>Rauschfilter</t>
  </si>
  <si>
    <t>Bildmodus</t>
  </si>
  <si>
    <t>Bildmodus Kontrast</t>
  </si>
  <si>
    <t>Bildmodus Farbton</t>
  </si>
  <si>
    <t>Bildmodus Sättigung</t>
  </si>
  <si>
    <t>Bildmodus Schärfe</t>
  </si>
  <si>
    <t>Bildmodus Ton</t>
  </si>
  <si>
    <t>Vorschaubild Länge</t>
  </si>
  <si>
    <t>Vorschaubild Start</t>
  </si>
  <si>
    <t>Vorschaubild gültig</t>
  </si>
  <si>
    <t>Bildqualität 2</t>
  </si>
  <si>
    <t>Weißabgleich 2</t>
  </si>
  <si>
    <t>Weißabgleich Temperatur</t>
  </si>
  <si>
    <t>Extender Firmwareversion</t>
  </si>
  <si>
    <t>Extender Modell</t>
  </si>
  <si>
    <t>Extender Seriennummer</t>
  </si>
  <si>
    <t>Objektiv Eigenschaften</t>
  </si>
  <si>
    <t>Objektiv Seriennummer</t>
  </si>
  <si>
    <t>Autofokus</t>
  </si>
  <si>
    <t>Externer Blitz</t>
  </si>
  <si>
    <t>Externer Blitz Leitzahl</t>
  </si>
  <si>
    <t>Szene Bereich</t>
  </si>
  <si>
    <t>Seitenverhältnis</t>
  </si>
  <si>
    <t>Crop Höhe</t>
  </si>
  <si>
    <t>Crop links</t>
  </si>
  <si>
    <t>Crop Breite</t>
  </si>
  <si>
    <t>Bildverarbeitung Version</t>
  </si>
  <si>
    <t>Mehrfachbelichtung Modus</t>
  </si>
  <si>
    <t>Sättigung Schwerpunkt</t>
  </si>
  <si>
    <t>Einstellungen</t>
  </si>
  <si>
    <t>Weißabgleich Wert</t>
  </si>
  <si>
    <t>Auto Gradation</t>
  </si>
  <si>
    <t>Bildmodus Rauschfilter</t>
  </si>
  <si>
    <t>CM Belichtungskorrektur</t>
  </si>
  <si>
    <t>CM Farbton</t>
  </si>
  <si>
    <t>CM Sättigung</t>
  </si>
  <si>
    <t>CM Schärfe</t>
  </si>
  <si>
    <t>CM Weißabgleich</t>
  </si>
  <si>
    <t>CM Weißabgleich Graupunkt</t>
  </si>
  <si>
    <t>YCbCr-Koeffizienten</t>
  </si>
  <si>
    <t>Zubehörtyp</t>
  </si>
  <si>
    <t>Farbeffekt</t>
  </si>
  <si>
    <t>Vorsatzlinse</t>
  </si>
  <si>
    <t>Exif-Version</t>
  </si>
  <si>
    <t>Programm ISO</t>
  </si>
  <si>
    <t>Reisetag</t>
  </si>
  <si>
    <t>AF Einstellung</t>
  </si>
  <si>
    <t>Datum</t>
  </si>
  <si>
    <t>Digitale Filter</t>
  </si>
  <si>
    <t>Bildbereich Offset</t>
  </si>
  <si>
    <t>Kamera Aufnahmemodus</t>
  </si>
  <si>
    <t>Vorschaubild Grenzen</t>
  </si>
  <si>
    <t>Einstellungen für die Bildqualität</t>
  </si>
  <si>
    <t>Raw Bildgröße</t>
  </si>
  <si>
    <t>Bildgröße Einstellungen</t>
  </si>
  <si>
    <t>Zeit</t>
  </si>
  <si>
    <t>Weißpunkt</t>
  </si>
  <si>
    <t>Die Blendenöffnung. Die Einheit ist der APEX-Wert.</t>
  </si>
  <si>
    <t>Brennweite in 35mm-Format</t>
  </si>
  <si>
    <t>Lokale Ortsnamen</t>
  </si>
  <si>
    <t>Sensorflächen</t>
  </si>
  <si>
    <t>Tone Kurve 1</t>
  </si>
  <si>
    <t>Tone Kurve 2</t>
  </si>
  <si>
    <t>Tone Kurve 3</t>
  </si>
  <si>
    <t>Tone Kurve 4</t>
  </si>
  <si>
    <t>Farbe</t>
  </si>
  <si>
    <t>Modus</t>
  </si>
  <si>
    <t>Einstellmodus</t>
  </si>
  <si>
    <t>Farbeinstellung</t>
  </si>
  <si>
    <t>Belichtung</t>
  </si>
  <si>
    <t>Objektiv Brennweitenbereich</t>
  </si>
  <si>
    <t>Schatten</t>
  </si>
  <si>
    <t>Volle Bildgröße</t>
  </si>
  <si>
    <t>Belichtungsprogramm</t>
  </si>
  <si>
    <t>Karte Verschlussverriegelung</t>
  </si>
  <si>
    <t>Dynamikbereich-Optimierer Modus</t>
  </si>
  <si>
    <t>Belichtungsanzeige</t>
  </si>
  <si>
    <t>Fokusmodusschalter</t>
  </si>
  <si>
    <t>Sofortige Wiedergabe Setup</t>
  </si>
  <si>
    <t>Sofortige Wiedergabe Zeit</t>
  </si>
  <si>
    <t>Objektiv Verschlussverriegelung</t>
  </si>
  <si>
    <t>Rote-Augen-Reduzierung</t>
  </si>
  <si>
    <t>Selbstauslöser Zeit</t>
  </si>
  <si>
    <t>Weißabgleich Feinabstimmung</t>
  </si>
  <si>
    <t>Der Status der Objektdaten gemäß dem Verfahren des Anbieters.</t>
  </si>
  <si>
    <t>Zeigt die Farbkomponenten eines Bildes.</t>
  </si>
  <si>
    <t>Andere redaktionelle Anweisungen für die Verwendung der Objektdaten, wie Embargos und Warnungen.</t>
  </si>
  <si>
    <t>Der Betreff Referenz ist eine strukturierte Definition des Gegenstandes.</t>
  </si>
  <si>
    <t>Blau Sättigung Einstellung. -100 Bis +100.</t>
  </si>
  <si>
    <t>Kamera Profil-Einstellung.</t>
  </si>
  <si>
    <t>Einheiten für CropWidth und CropHeight. 0 = Pixel, 1 = Zoll, 2 = cm</t>
  </si>
  <si>
    <t>Grün Sättigung Einstellung. -100 Bis +100.</t>
  </si>
  <si>
    <t>Schatten-Einstellung. Bereich 0-100.</t>
  </si>
  <si>
    <t>Schattentönungen Einstellung. -100 Bis +100.</t>
  </si>
  <si>
    <t>Temperatur-Einstellung. Bereich von 2000 bis 50.000.</t>
  </si>
  <si>
    <t>Vignettierung Mittelpunkt Einstellung. Bereich 0-100.</t>
  </si>
  <si>
    <t>Eindeutige Kennung des Werkes, aus dem diese Ressource abgeleitet wurde.</t>
  </si>
  <si>
    <t>Eine ungeordnete Reihe von beschreibenden Phrasen oder Schlüsselwörter, die das Thema der Inhalt der Ressource angeben.</t>
  </si>
  <si>
    <t>Ein Dokument-Typ, z. B. Roman, Gedicht oder Arbeitspapier.</t>
  </si>
  <si>
    <t>EXIF-Tag 37379, 0x9203. Helligkeit, Einheit ist APEX.</t>
  </si>
  <si>
    <t>EXIF-Tag 40961, 0xA001. Farbraum</t>
  </si>
  <si>
    <t>EXIF-Tag 37121, 0x9101. Konfiguration von Komponenten in Daten: 4 5 6 0 (wenn RGB komprimierte Daten), 1 2 3 0 (in anderen Fällen).</t>
  </si>
  <si>
    <t>EXIF-Tag 36864, 0x9000. EXIF Versionsnummer.</t>
  </si>
  <si>
    <t>EXIF-Tag 33434, 0x829A. Belichtungszeit in Sekunden.</t>
  </si>
  <si>
    <t>EXIF-Tag 37385, 0x9209. Blitzlicht (Flash) Quelldaten.</t>
  </si>
  <si>
    <t>EXIF-Tag 40960, 0xA000. Version von FlashPix.</t>
  </si>
  <si>
    <t>GPS tag 6, 0x06. Zeigt Höhe in Metern.</t>
  </si>
  <si>
    <t>GPS tag 23, 0x17. Referenz für Bewegungsrichtung.</t>
  </si>
  <si>
    <t>GPS tag 26, 0x1A. Entfernung zum Ziel.</t>
  </si>
  <si>
    <t>GPS tag 11, 0x0B. Grad der Genauigkeit für GPS-Daten.</t>
  </si>
  <si>
    <t>GPS tag 2, 0x02 (Position) und 1, 0x01 (Nord / Süd). Zeigt Breitengrad.</t>
  </si>
  <si>
    <t>GPS tag 14, 0x0E. Referenz für Bewegungsrichtung.</t>
  </si>
  <si>
    <t>EXIF-Tag 37384, 0x9208. Lichtquelle.</t>
  </si>
  <si>
    <t>EXIF-Tag 37383, 0x9207. Messmethode.</t>
  </si>
  <si>
    <t>EXIF-Tag 34856, 0x8828. Opto-Electoric Conversion Function wie in ISO 14524 spezifiziert.</t>
  </si>
  <si>
    <t>EXIF-Tag 40962, 0xA002. Gültige Bildbreite in Pixeln.</t>
  </si>
  <si>
    <t>EXIF-Tag 40963, 0xA003. Gültige Bildhöhe in Pixeln.</t>
  </si>
  <si>
    <t>EXIF-Tag 41495, 0xA217. Bildsensor Typ am Eingabegerät.</t>
  </si>
  <si>
    <t>EXIF-Tag 37396, 0x9214. Die Lage und Umgebung des Hauptthemas in der gesamten Szene.</t>
  </si>
  <si>
    <t>EXIF-Tag 41996, 0xA40C. Zeigt die Entfernung zum Motiv.</t>
  </si>
  <si>
    <t>Kontakt</t>
  </si>
  <si>
    <t>Item ID von Picasa Web-Service.</t>
  </si>
  <si>
    <t>Item ID von Yandex Fotki Webservice.</t>
  </si>
  <si>
    <t>Kategorie. Limitiert auf 3 7-Bit-ASCII-Zeichen.</t>
  </si>
  <si>
    <t>Spezielle Anweisungen.</t>
  </si>
  <si>
    <t>Provinz / Staat.</t>
  </si>
  <si>
    <t>Dringlichkeit. Der gültige Bereich ist 1-8.</t>
  </si>
  <si>
    <t>Name des Copyright-Inhabers.</t>
  </si>
  <si>
    <t>Copyright-Status des Bildes.</t>
  </si>
  <si>
    <t>Name der einzelnen Endbenutzer.</t>
  </si>
  <si>
    <t>Einschränkungen bei der Erstellung von Duplikaten des Bildes.</t>
  </si>
  <si>
    <t>Einschränkungen bei der Änderung der Namen der Bilddatei, Metadaten oder Dateityp.</t>
  </si>
  <si>
    <t>Name der einzelnen Lizenznehmer.</t>
  </si>
  <si>
    <t>Der Tag, an dem die Lizenz abläuft.</t>
  </si>
  <si>
    <t>Das Datum, an dem die Lizenz in Kraft tritt.</t>
  </si>
  <si>
    <t>Lizenzgeber Stadt.</t>
  </si>
  <si>
    <t>Lizenzgeber Email-Adresse.</t>
  </si>
  <si>
    <t>Name der einzelnen Lizenzgeber.</t>
  </si>
  <si>
    <t>Lizenzgeber Staat oder Provinz Namen.</t>
  </si>
  <si>
    <t>Lizenzgeber Telefon Typ 1.</t>
  </si>
  <si>
    <t>Lizenzgeber Telefon Typ 2.</t>
  </si>
  <si>
    <t>Zusätzliche Lizenz-Bedingungen.</t>
  </si>
  <si>
    <t>Zusätzliche Bildinformationen.</t>
  </si>
  <si>
    <t>Zusätzliche Lizenz-Informationen.</t>
  </si>
  <si>
    <t>Zusätzliche Lizenz-Anforderungen.</t>
  </si>
  <si>
    <t>Allgemeine Bedingungen für die Lizenz.</t>
  </si>
  <si>
    <t>URL für Allgemeine Bedingungen für die Lizenz.</t>
  </si>
  <si>
    <t>TIFF-Tag 258, 0x102. Anzahl der Bits pro Komponente in jedem Kanal.</t>
  </si>
  <si>
    <t>TIFF-Tag 257, 0x101. Bildhöhe in Pixel.</t>
  </si>
  <si>
    <t>TIFF-Tag 256, 0x100. Bildbreite in Pixeln.</t>
  </si>
  <si>
    <t>TIFF-Tag 319, 0x13F. Chromatizität der drei Primärfarben.</t>
  </si>
  <si>
    <t>TIFF-Tag 532, 0x214. Referenz schwarz und weiß Punktwerte.</t>
  </si>
  <si>
    <t>TIFF-Tag 282, 0x11A. Horizontale Auflösung in Pixel pro Einheit.</t>
  </si>
  <si>
    <t>TIFF-Tag 529, 0x211. Matrix Koeffizienten für RGB zu YCbCr Transformation.</t>
  </si>
  <si>
    <t>TIFF-Tag 530, 0x212. Sampling-Verhältnis von Farbartkomponenten: [2, 1] = YCbCr4: 2:2; [2, 2] = YCbCr4: 2:0</t>
  </si>
  <si>
    <t>TIFF-Tag 283, 0x11B. Vertikale Auflösung in Pixel pro Einheit.</t>
  </si>
  <si>
    <t>Der Name des Albums.</t>
  </si>
  <si>
    <t>Der Name des Komponisten.</t>
  </si>
  <si>
    <t>Die Dauer der Mediendatei.</t>
  </si>
  <si>
    <t>Der Name des Genres.</t>
  </si>
  <si>
    <t>Das Musikinstrument.</t>
  </si>
  <si>
    <t>Die Dauer der Vorlaufzeit für Warteschlangen Musik.</t>
  </si>
  <si>
    <t>Der Name der Szene.</t>
  </si>
  <si>
    <t>Das Datum und die Zeit, in der das Video gedreht wurde.</t>
  </si>
  <si>
    <t>Staubentfernungs-Daten</t>
  </si>
  <si>
    <t>Modell-Id</t>
  </si>
  <si>
    <t>Tv / Av und Belichtungskorrektur</t>
  </si>
  <si>
    <t>Blitzsynchronzeit im Av-Modus</t>
  </si>
  <si>
    <t>Foto-Effekt</t>
  </si>
  <si>
    <t>Kurzbrennweite</t>
  </si>
  <si>
    <t>SRAW-Qualität</t>
  </si>
  <si>
    <t>Zoom Quellbreite</t>
  </si>
  <si>
    <t>Blitzbelichtung Sperre</t>
  </si>
  <si>
    <t>RAW Jpg Qualität</t>
  </si>
  <si>
    <t>RAW Jpg Größe</t>
  </si>
  <si>
    <t>Datei erzeugt (Exif-Format)</t>
  </si>
  <si>
    <t>Datei verändert (Exif-Format)</t>
  </si>
  <si>
    <t>AF Information</t>
  </si>
  <si>
    <t>AEB Sequenz</t>
  </si>
  <si>
    <t>Objektiv AF-Stopptaste</t>
  </si>
  <si>
    <t>SET-Taste Funktion</t>
  </si>
  <si>
    <t>Fokus stufenlos</t>
  </si>
  <si>
    <t>Makro</t>
  </si>
  <si>
    <t>Live View-Aufnahme</t>
  </si>
  <si>
    <t>Weißabgleich Belichtungsreihen Modus</t>
  </si>
  <si>
    <t>Serienaufnahme</t>
  </si>
  <si>
    <t>Belichtungswarnung</t>
  </si>
  <si>
    <t>Blitzleistung</t>
  </si>
  <si>
    <t>Langzeit-Synchronisation</t>
  </si>
  <si>
    <t>Copyright</t>
  </si>
  <si>
    <t>ExifTag</t>
  </si>
  <si>
    <t>Interlace</t>
  </si>
  <si>
    <t>IPTCNAA</t>
  </si>
  <si>
    <t>OECF</t>
  </si>
  <si>
    <t>Offset</t>
  </si>
  <si>
    <t>PrintIM</t>
  </si>
  <si>
    <t>ISO2</t>
  </si>
  <si>
    <t>Zoom</t>
  </si>
  <si>
    <t>SonyModelID</t>
  </si>
  <si>
    <t>UNO</t>
  </si>
  <si>
    <t>Status</t>
  </si>
  <si>
    <t>picasawebGPhotoId</t>
  </si>
  <si>
    <t>yandexGPhotoId</t>
  </si>
  <si>
    <t>Manager</t>
  </si>
  <si>
    <t>GPS Höhe</t>
  </si>
  <si>
    <t>GPS Höhenreferenz</t>
  </si>
  <si>
    <t>GPS Bereichsinformation</t>
  </si>
  <si>
    <t>GPS Datum/Zeit</t>
  </si>
  <si>
    <t>GPS Peilung</t>
  </si>
  <si>
    <t>GPS Zielentfernung</t>
  </si>
  <si>
    <t>GPS Differential</t>
  </si>
  <si>
    <t>GPS Datengenauigkeit</t>
  </si>
  <si>
    <t>GPS Bildrichtung</t>
  </si>
  <si>
    <t>GPS Breite</t>
  </si>
  <si>
    <t>GPS Länge</t>
  </si>
  <si>
    <t>GPS Vermessungsdaten</t>
  </si>
  <si>
    <t>GPS Ortungsmethode</t>
  </si>
  <si>
    <t>GPS Satelliten</t>
  </si>
  <si>
    <t>GPS Geschwindigkeit</t>
  </si>
  <si>
    <t>GPS Status</t>
  </si>
  <si>
    <t>GPS Zeit</t>
  </si>
  <si>
    <t>GPS Richtung der Bewegung</t>
  </si>
  <si>
    <t>GPS Version</t>
  </si>
  <si>
    <t>Aktiver Bereich</t>
  </si>
  <si>
    <t>Analog Ausgleich</t>
  </si>
  <si>
    <t>Künstler</t>
  </si>
  <si>
    <t>AsShot ICC Profil</t>
  </si>
  <si>
    <t>AsShot Neutral</t>
  </si>
  <si>
    <t>AsShot PreProfil Matrix</t>
  </si>
  <si>
    <t>AsShot Profil Name</t>
  </si>
  <si>
    <t>AsShot Weiß XY</t>
  </si>
  <si>
    <t>Beste Qualität Verhältnis</t>
  </si>
  <si>
    <t>Zellenlänge</t>
  </si>
  <si>
    <t>Zellenbreite</t>
  </si>
  <si>
    <t>CFA Layout</t>
  </si>
  <si>
    <t>CFA Pattern</t>
  </si>
  <si>
    <t>Farbpalette</t>
  </si>
  <si>
    <t>Farbmatrix 1</t>
  </si>
  <si>
    <t>Farbmatrix 2</t>
  </si>
  <si>
    <t>Komprimierte Bits je Pixel</t>
  </si>
  <si>
    <t>Komprimierung</t>
  </si>
  <si>
    <t>Aktuelles ICC Profil</t>
  </si>
  <si>
    <t>Aktuelle PreProfile Matrix</t>
  </si>
  <si>
    <t>DNG Version</t>
  </si>
  <si>
    <t>Dokumentname</t>
  </si>
  <si>
    <t>Belichtungsindex</t>
  </si>
  <si>
    <t>Blitz</t>
  </si>
  <si>
    <t>Auflösung Y</t>
  </si>
  <si>
    <t>GPS Tag</t>
  </si>
  <si>
    <t>Host-Computer</t>
  </si>
  <si>
    <t>Bildbeschreibung</t>
  </si>
  <si>
    <t>Bild-Id</t>
  </si>
  <si>
    <t>Bildlänge</t>
  </si>
  <si>
    <t>JPEGAC Tabellen</t>
  </si>
  <si>
    <t>JPEG Prozess</t>
  </si>
  <si>
    <t>JPEG Tabellen</t>
  </si>
  <si>
    <t>Kameramodell (lokalisiert)</t>
  </si>
  <si>
    <t>Hersteller</t>
  </si>
  <si>
    <t>Größte Blende (kleinster Blendenwert) des Objektivs</t>
  </si>
  <si>
    <t>Modell</t>
  </si>
  <si>
    <t>Rauschen</t>
  </si>
  <si>
    <t>Rauschprofil</t>
  </si>
  <si>
    <t>Entrauschen angewendet</t>
  </si>
  <si>
    <t>Ausrichtung</t>
  </si>
  <si>
    <t>Prädiktor</t>
  </si>
  <si>
    <t>Vorschau Farbraum</t>
  </si>
  <si>
    <t>Primäre Farbigkeit</t>
  </si>
  <si>
    <t>Verarbeitungs-Software</t>
  </si>
  <si>
    <t>Profil Name</t>
  </si>
  <si>
    <t>Profil Tonkurve</t>
  </si>
  <si>
    <t>Bewertung</t>
  </si>
  <si>
    <t>Bewertung Prozent</t>
  </si>
  <si>
    <t>Referenz Schwarz/Weiß</t>
  </si>
  <si>
    <t>Auflösung Einheit</t>
  </si>
  <si>
    <t>Sicherheits Klassifizierung</t>
  </si>
  <si>
    <t>Spektrale Empfindlichkeit</t>
  </si>
  <si>
    <t>Motivabstand</t>
  </si>
  <si>
    <t>Motivort</t>
  </si>
  <si>
    <t>Ziel-Drucker</t>
  </si>
  <si>
    <t>Zeitzonen-Verschiebung</t>
  </si>
  <si>
    <t>Übertragungsfunktion</t>
  </si>
  <si>
    <t>Übertragungsbereich</t>
  </si>
  <si>
    <t>Kameramodell (eindeutig)</t>
  </si>
  <si>
    <t>Weißpegel</t>
  </si>
  <si>
    <t>XML Paket</t>
  </si>
  <si>
    <t>XP Autor</t>
  </si>
  <si>
    <t>XP Kommentar</t>
  </si>
  <si>
    <t>XP Schlüsselworte</t>
  </si>
  <si>
    <t>XP Betreff</t>
  </si>
  <si>
    <t>XP Titel</t>
  </si>
  <si>
    <t>Auflösung X</t>
  </si>
  <si>
    <t>Komprimierte Bildgröße</t>
  </si>
  <si>
    <t>Bildstabilisierung A100</t>
  </si>
  <si>
    <t>RAW und JPG aufnehmen</t>
  </si>
  <si>
    <t>Telekonverter</t>
  </si>
  <si>
    <t>Weißabgleich A100</t>
  </si>
  <si>
    <t>Bild Endbearbeitung</t>
  </si>
  <si>
    <t>Drehung 2</t>
  </si>
  <si>
    <t>Schrittweite</t>
  </si>
  <si>
    <t>DEC Schalterstellung</t>
  </si>
  <si>
    <t>Dateinummer Speicher</t>
  </si>
  <si>
    <t>Blitzmodus</t>
  </si>
  <si>
    <t>Aufnahmeabstand</t>
  </si>
  <si>
    <t>Fokusmodus</t>
  </si>
  <si>
    <t>Interner Blitz</t>
  </si>
  <si>
    <t>Intervalllänge</t>
  </si>
  <si>
    <t>Intervallmodus</t>
  </si>
  <si>
    <t>Spot-Fokuspunkt X</t>
  </si>
  <si>
    <t>Spot-Fokuspunkt Y</t>
  </si>
  <si>
    <t>Motivprogramm</t>
  </si>
  <si>
    <t>Breite AF-Zone</t>
  </si>
  <si>
    <t>AF Fokusposition</t>
  </si>
  <si>
    <t>Bildanpassung</t>
  </si>
  <si>
    <t>Scharfzeichnung</t>
  </si>
  <si>
    <t>Aktives D-Lighting</t>
  </si>
  <si>
    <t>AF Information 2</t>
  </si>
  <si>
    <t>AF Anpassung</t>
  </si>
  <si>
    <t>Farbabgleich</t>
  </si>
  <si>
    <t>Belichtungsdifferenz</t>
  </si>
  <si>
    <t>Belichtungsabstimmung</t>
  </si>
  <si>
    <t>Blitzgerät</t>
  </si>
  <si>
    <t>Blitzinformation</t>
  </si>
  <si>
    <t>Bildzähler</t>
  </si>
  <si>
    <t>Vorschau</t>
  </si>
  <si>
    <t>Farbtonanpassung</t>
  </si>
  <si>
    <t>Bildgrenze</t>
  </si>
  <si>
    <t>Retuschier-Historie</t>
  </si>
  <si>
    <t>Szenenassistent</t>
  </si>
  <si>
    <t>Verschlusszähler</t>
  </si>
  <si>
    <t>Vignetierungskontrolle</t>
  </si>
  <si>
    <t>VR-Info</t>
  </si>
  <si>
    <t>Phasenerkennung-AF</t>
  </si>
  <si>
    <t>Kontrasterkennung-AF</t>
  </si>
  <si>
    <t>Kontrasterkennung-AF in Fokus</t>
  </si>
  <si>
    <t>Externer Blitz Kennungen</t>
  </si>
  <si>
    <t>Blitzgruppe A Kontrolmodus</t>
  </si>
  <si>
    <t>Blitzquelle</t>
  </si>
  <si>
    <t>Stroboskopblitz Zähler</t>
  </si>
  <si>
    <t>Blitzfarbfilter</t>
  </si>
  <si>
    <t>Effektive max Blendenöffnung</t>
  </si>
  <si>
    <t>Mehrfachbelichtung Anzahl Aufnahmen</t>
  </si>
  <si>
    <t>Anpassung</t>
  </si>
  <si>
    <t>Schnellanpassung</t>
  </si>
  <si>
    <t>Farbtonsättigung</t>
  </si>
  <si>
    <t>Verschlusszähler 2</t>
  </si>
  <si>
    <t>Verschlusszähler 1</t>
  </si>
  <si>
    <t>Blitzleitzahl</t>
  </si>
  <si>
    <t>Kamera-ID</t>
  </si>
  <si>
    <t>Kameratyp</t>
  </si>
  <si>
    <t>Farbmatrix</t>
  </si>
  <si>
    <t>Komprimierungsverhältnis</t>
  </si>
  <si>
    <t>Ausrüstung</t>
  </si>
  <si>
    <t>Externer Blitz Diffusor</t>
  </si>
  <si>
    <t>Externer Blitz Zoom</t>
  </si>
  <si>
    <t>Fokusinfo</t>
  </si>
  <si>
    <t>Makrofokus</t>
  </si>
  <si>
    <t>One-Touch Weißabgleich</t>
  </si>
  <si>
    <t>RAW Entwicklung</t>
  </si>
  <si>
    <t>RAW Entwicklung 2</t>
  </si>
  <si>
    <t>Belichtung speichern</t>
  </si>
  <si>
    <t>Komprimierungsfaktor</t>
  </si>
  <si>
    <t>Verzerrungskorrektur</t>
  </si>
  <si>
    <t>Belichtungsanpassung</t>
  </si>
  <si>
    <t>Bildmodus Schwarz/Weiß</t>
  </si>
  <si>
    <t>Ausstattungsversion</t>
  </si>
  <si>
    <t>Blitz Firmwareversion</t>
  </si>
  <si>
    <t>Blitzmodell</t>
  </si>
  <si>
    <t>Blitzseriennummer</t>
  </si>
  <si>
    <t>Blitztyp</t>
  </si>
  <si>
    <t>Max Öffnung bei akt Brennweite</t>
  </si>
  <si>
    <t>Szene Erkennung</t>
  </si>
  <si>
    <t>Szene Erkennung Daten</t>
  </si>
  <si>
    <t>Crop oben</t>
  </si>
  <si>
    <t>Gesichtserkennung</t>
  </si>
  <si>
    <t>Gesichtserkennung Bereich</t>
  </si>
  <si>
    <t>Kontrastwert</t>
  </si>
  <si>
    <t>RAW Entwicklungsversion</t>
  </si>
  <si>
    <t>Weißabgleich Feineinstellung</t>
  </si>
  <si>
    <t>CM Weißabgleich Korrektur</t>
  </si>
  <si>
    <t>RAW Info Version</t>
  </si>
  <si>
    <t>Sättigung Einstellung</t>
  </si>
  <si>
    <t>Weißabgleich Korrektur</t>
  </si>
  <si>
    <t>Optischer Zoom-Modus</t>
  </si>
  <si>
    <t>Zeit seit Einschalten</t>
  </si>
  <si>
    <t>Weißabgleich Korrektur blau</t>
  </si>
  <si>
    <t>Weißabgleich Korrektur grün</t>
  </si>
  <si>
    <t>Weißabgleich Blaupegel</t>
  </si>
  <si>
    <t>Weißabgleich Grünpegel</t>
  </si>
  <si>
    <t>Weißabgleich Rotpegel</t>
  </si>
  <si>
    <t>Schwarzpunkt</t>
  </si>
  <si>
    <t>Farbinformation</t>
  </si>
  <si>
    <t>Zielort Sommerzeit</t>
  </si>
  <si>
    <t>Effektiver Lichtwert</t>
  </si>
  <si>
    <t>Heimatort Sommerzeit</t>
  </si>
  <si>
    <t>Bild Farbton</t>
  </si>
  <si>
    <t>Ort</t>
  </si>
  <si>
    <t>RAW Bildgröße</t>
  </si>
  <si>
    <t>Größe</t>
  </si>
  <si>
    <t>Temperatur</t>
  </si>
  <si>
    <t>Gehäuse Seriennummer</t>
  </si>
  <si>
    <t>Name Kamerabesitzer</t>
  </si>
  <si>
    <t>Datum/Zeit Digitalisiert</t>
  </si>
  <si>
    <t>Digital-Zoom-Faktor</t>
  </si>
  <si>
    <t>Flashpix-Version</t>
  </si>
  <si>
    <t>Brennweite 35mm äquiv</t>
  </si>
  <si>
    <t>Typ Aufnahmeszene</t>
  </si>
  <si>
    <t>Typ Szene</t>
  </si>
  <si>
    <t>Standard-Ausgabeempfindlichkeit</t>
  </si>
  <si>
    <t>Motivabstandbereich</t>
  </si>
  <si>
    <t>Sekundenbruchteile</t>
  </si>
  <si>
    <t>Benutzerkommentar</t>
  </si>
  <si>
    <t>Kameratemperatur</t>
  </si>
  <si>
    <t>Farbmatrix AdobeRGB</t>
  </si>
  <si>
    <t>Farbmatrix SRGB</t>
  </si>
  <si>
    <t>Firmware Name</t>
  </si>
  <si>
    <t>Ortsname</t>
  </si>
  <si>
    <t>Weißabgleich RGGB Ebenen auto</t>
  </si>
  <si>
    <t>Weißabgleich RGGB Ebenen schwarz</t>
  </si>
  <si>
    <t>Weißabgleich RGGB Ebenen Illuminator 2</t>
  </si>
  <si>
    <t>Weißabgleich RGGB Ebenen Illuminator 1</t>
  </si>
  <si>
    <t>Weißabgleich RGGB Ebenen nicht korrigiert</t>
  </si>
  <si>
    <t>Auto HDR</t>
  </si>
  <si>
    <t>Dynamikbereich-Optimierer</t>
  </si>
  <si>
    <t>Dateiformat</t>
  </si>
  <si>
    <t>AF mit Verschluss</t>
  </si>
  <si>
    <t>Dynamikbereich-Optimierer Niveau</t>
  </si>
  <si>
    <t>AEL Belichtungsanzeige</t>
  </si>
  <si>
    <t>Auto Belichtungsreihe Reihenfolge</t>
  </si>
  <si>
    <t>Dynamikbereich-Optimierer Einstellungen</t>
  </si>
  <si>
    <t>Belichtungsreihen Kennzeichen Letztes</t>
  </si>
  <si>
    <t>Blitzbelichtungsanzeige</t>
  </si>
  <si>
    <t>Fokusspeicherung-Taste</t>
  </si>
  <si>
    <t>Kurzzeitsynchronisation</t>
  </si>
  <si>
    <t>Wiedergabe Anzeige</t>
  </si>
  <si>
    <t>Prioritätseinstellung Verschlussfreigabe</t>
  </si>
  <si>
    <t>Einzelbild Belichtungsreihe</t>
  </si>
  <si>
    <t>Weißabgleich Belichtungsreihe</t>
  </si>
  <si>
    <t>Weißabgleich Einstellung</t>
  </si>
  <si>
    <t>Kamerahersteller</t>
  </si>
  <si>
    <t>Kameramodell</t>
  </si>
  <si>
    <t>Audio Dauer</t>
  </si>
  <si>
    <t>Audio Abtastrate</t>
  </si>
  <si>
    <t>Audio Auflösung</t>
  </si>
  <si>
    <t>Audio Typ</t>
  </si>
  <si>
    <t>Kategorie</t>
  </si>
  <si>
    <t>Stadt</t>
  </si>
  <si>
    <t>Länderkennzeichen</t>
  </si>
  <si>
    <t>Land</t>
  </si>
  <si>
    <t>Datum erzeugt</t>
  </si>
  <si>
    <t>Datum digitalisiert</t>
  </si>
  <si>
    <t>Zeit digitalisiert</t>
  </si>
  <si>
    <t>Bearbeitungsstatus</t>
  </si>
  <si>
    <t>Ablaufdatum</t>
  </si>
  <si>
    <t>Ablaufzeit</t>
  </si>
  <si>
    <t>Überschrift</t>
  </si>
  <si>
    <t>Bildausrichtung</t>
  </si>
  <si>
    <t>Sprache</t>
  </si>
  <si>
    <t>Ort Code</t>
  </si>
  <si>
    <t>Objekt Attribute</t>
  </si>
  <si>
    <t>Objekt Zyklus</t>
  </si>
  <si>
    <t>Objekt Name</t>
  </si>
  <si>
    <t>Objekt Typ</t>
  </si>
  <si>
    <t>Programm</t>
  </si>
  <si>
    <t>Programm Version</t>
  </si>
  <si>
    <t>Provinz/Staat</t>
  </si>
  <si>
    <t>Gerasterte Objektdaten</t>
  </si>
  <si>
    <t>Referenz Datum</t>
  </si>
  <si>
    <t>Referenz Nummer</t>
  </si>
  <si>
    <t>Referenz Service</t>
  </si>
  <si>
    <t>Freigabedatum</t>
  </si>
  <si>
    <t>Freigabezeit</t>
  </si>
  <si>
    <t>Quelle</t>
  </si>
  <si>
    <t>Redaktionelle Anweisungen</t>
  </si>
  <si>
    <t>Betreff</t>
  </si>
  <si>
    <t>Ort Detail</t>
  </si>
  <si>
    <t>Zeit erzeugt</t>
  </si>
  <si>
    <t>Dringlichkeit</t>
  </si>
  <si>
    <t>Bearbeiter</t>
  </si>
  <si>
    <t>Zeichensatz</t>
  </si>
  <si>
    <t>Datum gesendet</t>
  </si>
  <si>
    <t>Ziel</t>
  </si>
  <si>
    <t>Produkt-Id</t>
  </si>
  <si>
    <t>Service-Id</t>
  </si>
  <si>
    <t>Zeit gesendet</t>
  </si>
  <si>
    <t>Helligkeit Auto</t>
  </si>
  <si>
    <t>Kontrast Auto</t>
  </si>
  <si>
    <t>Belichtung Auto</t>
  </si>
  <si>
    <t>Schatten Auto</t>
  </si>
  <si>
    <t>Blau Farbton</t>
  </si>
  <si>
    <t>Blau Sättigung</t>
  </si>
  <si>
    <t>Chromatische Aberration B</t>
  </si>
  <si>
    <t>Chromatische Aberration R</t>
  </si>
  <si>
    <t>Crop Winkel</t>
  </si>
  <si>
    <t>Crop unten</t>
  </si>
  <si>
    <t>Crop rechts</t>
  </si>
  <si>
    <t>Crop Einheiten</t>
  </si>
  <si>
    <t>Grün Farbton</t>
  </si>
  <si>
    <t>Grün Sättigung</t>
  </si>
  <si>
    <t>Rot Farbton</t>
  </si>
  <si>
    <t>Rot Sättigung</t>
  </si>
  <si>
    <t>Schatten Tönung</t>
  </si>
  <si>
    <t>Tönung</t>
  </si>
  <si>
    <t>Vignettierung Umfang</t>
  </si>
  <si>
    <t>Vignettierung Mittelpunkt</t>
  </si>
  <si>
    <t>Mitwirkende</t>
  </si>
  <si>
    <t>Abdeckung</t>
  </si>
  <si>
    <t>Autor</t>
  </si>
  <si>
    <t>Format</t>
  </si>
  <si>
    <t>Kennung</t>
  </si>
  <si>
    <t>Verbreiter</t>
  </si>
  <si>
    <t>Beziehung</t>
  </si>
  <si>
    <t>Rechte</t>
  </si>
  <si>
    <t>Titel</t>
  </si>
  <si>
    <t>Typ</t>
  </si>
  <si>
    <t>Legende Autorennamen</t>
  </si>
  <si>
    <t>Legende Datum/Zeiten</t>
  </si>
  <si>
    <t>Farbkennung</t>
  </si>
  <si>
    <t>Tag-Liste</t>
  </si>
  <si>
    <t>GPS Messmethode</t>
  </si>
  <si>
    <t>Bildhöhe in Pixel</t>
  </si>
  <si>
    <t>Bildbreite in Pixel</t>
  </si>
  <si>
    <t>Motivumgebung</t>
  </si>
  <si>
    <t>Katalog-Sets</t>
  </si>
  <si>
    <t>Ereignis</t>
  </si>
  <si>
    <t>Personen</t>
  </si>
  <si>
    <t>Kontaktinformation Adresse</t>
  </si>
  <si>
    <t>Kontaktinformation Postleitzahl</t>
  </si>
  <si>
    <t>Kontaktinformation Region</t>
  </si>
  <si>
    <t>Kontaktinformation eMail (Arbeit)</t>
  </si>
  <si>
    <t>Kontaktinformation Tel (Arbeit)</t>
  </si>
  <si>
    <t>Kontaktinformation Web-Adr (Arbeit)</t>
  </si>
  <si>
    <t>Ersteller Kontaktinformation</t>
  </si>
  <si>
    <t>Szene</t>
  </si>
  <si>
    <t>Themen-Code</t>
  </si>
  <si>
    <t>Dig Bild GUID</t>
  </si>
  <si>
    <t>Digitale Quelldateityp</t>
  </si>
  <si>
    <t>IPTC zuletzt geändert</t>
  </si>
  <si>
    <t>Ort der Aufnahme</t>
  </si>
  <si>
    <t>Ort abgebildet</t>
  </si>
  <si>
    <t>Max verfügbare Breite</t>
  </si>
  <si>
    <t>Max verfügbare Höhe</t>
  </si>
  <si>
    <t>Code Organisation im Bild</t>
  </si>
  <si>
    <t>Name Organisation im Bild</t>
  </si>
  <si>
    <t>Person im Bild</t>
  </si>
  <si>
    <t>Datum erworben</t>
  </si>
  <si>
    <t>Letztes Schlüsselwort IPTC</t>
  </si>
  <si>
    <t>Letztes Schlüsselwort XMP</t>
  </si>
  <si>
    <t>Region Info</t>
  </si>
  <si>
    <t>Rahmen</t>
  </si>
  <si>
    <t>Datum letzter Bereich erzeugt</t>
  </si>
  <si>
    <t>Bereiche</t>
  </si>
  <si>
    <t>Breite/Höhe bei Speichern Bereiche</t>
  </si>
  <si>
    <t>Bereich</t>
  </si>
  <si>
    <t>Erweiterungen</t>
  </si>
  <si>
    <t>Schlüsselworte</t>
  </si>
  <si>
    <t>PDF-Version</t>
  </si>
  <si>
    <t>Anweisungen</t>
  </si>
  <si>
    <t>Staat</t>
  </si>
  <si>
    <t>Warnung nicht für Minderjährige</t>
  </si>
  <si>
    <t>Besitzer Copyright</t>
  </si>
  <si>
    <t>Besitzer-ID Copyright</t>
  </si>
  <si>
    <t>Copyright Registrierungsnummer</t>
  </si>
  <si>
    <t>Copyright Status</t>
  </si>
  <si>
    <t>Anforderungen Namensnennung</t>
  </si>
  <si>
    <t>Benutzerdefiniert 1</t>
  </si>
  <si>
    <t>Benutzerdefiniert 10</t>
  </si>
  <si>
    <t>Benutzerdefiniert 2</t>
  </si>
  <si>
    <t>Benutzerdefiniert 3</t>
  </si>
  <si>
    <t>Benutzerdefiniert 4</t>
  </si>
  <si>
    <t>Benutzerdefiniert 5</t>
  </si>
  <si>
    <t>Benutzerdefiniert 6</t>
  </si>
  <si>
    <t>Benutzerdefiniert 7</t>
  </si>
  <si>
    <t>Benutzerdefiniert 8</t>
  </si>
  <si>
    <t>Benutzerdefiniert 9</t>
  </si>
  <si>
    <t>Endbenutzer</t>
  </si>
  <si>
    <t>Dateiname bei Lieferung</t>
  </si>
  <si>
    <t>Erstes Veröffentlichungsdatum</t>
  </si>
  <si>
    <t>Einschränkungen für Bildänderungen</t>
  </si>
  <si>
    <t>Einschränkungen für Duplizieren</t>
  </si>
  <si>
    <t>Einschränkungen für Bilddatei</t>
  </si>
  <si>
    <t>Bilddateiformat bei Lieferung</t>
  </si>
  <si>
    <t>Bilddateigröße bei Lieferung</t>
  </si>
  <si>
    <t>Linzenznehmer</t>
  </si>
  <si>
    <t>Lizenzablaufdatum</t>
  </si>
  <si>
    <t>Lizenz-ID</t>
  </si>
  <si>
    <t>Lizenzstartdatum</t>
  </si>
  <si>
    <t>Lizenztransaktionsdatum</t>
  </si>
  <si>
    <t>Lizenzgeber</t>
  </si>
  <si>
    <t>Produkt-/Dienst-Einschränkungen</t>
  </si>
  <si>
    <t>Eigentum-Freigabe-ID</t>
  </si>
  <si>
    <t>Eigentum-Freigabestatus</t>
  </si>
  <si>
    <t>Folgenutzung</t>
  </si>
  <si>
    <t>Beratend</t>
  </si>
  <si>
    <t>Basis-URL</t>
  </si>
  <si>
    <t>Erzeugungsdatum</t>
  </si>
  <si>
    <t>Erzeugungstool</t>
  </si>
  <si>
    <t>Kennzeichnung</t>
  </si>
  <si>
    <t>Änderungsdatum</t>
  </si>
  <si>
    <t>Kurzname</t>
  </si>
  <si>
    <t>Vorschaubilder</t>
  </si>
  <si>
    <t>Job-Referenz</t>
  </si>
  <si>
    <t>Album</t>
  </si>
  <si>
    <t>Komponist</t>
  </si>
  <si>
    <t>beigesteuerte Medien</t>
  </si>
  <si>
    <t>Dauer</t>
  </si>
  <si>
    <t>Techniker</t>
  </si>
  <si>
    <t>Genre</t>
  </si>
  <si>
    <t>Instrument</t>
  </si>
  <si>
    <t>Schlüssel</t>
  </si>
  <si>
    <t>nahtlose Endloswiedergabe</t>
  </si>
  <si>
    <t>Markierungen</t>
  </si>
  <si>
    <t>Zeitpunkt ausblenden</t>
  </si>
  <si>
    <t>Projekt-Referenz</t>
  </si>
  <si>
    <t>relative Startzeit</t>
  </si>
  <si>
    <t>Tonleiter</t>
  </si>
  <si>
    <t>Drehdatum</t>
  </si>
  <si>
    <t>Drehort</t>
  </si>
  <si>
    <t>Name der Aufnahme</t>
  </si>
  <si>
    <t>Bandname</t>
  </si>
  <si>
    <t>Tempo</t>
  </si>
  <si>
    <t>Track-Nummer</t>
  </si>
  <si>
    <t>Video-Bildgröße</t>
  </si>
  <si>
    <t>Abgeleitet von</t>
  </si>
  <si>
    <t>Dokument-ID</t>
  </si>
  <si>
    <t>Historie</t>
  </si>
  <si>
    <t>Instanz-ID</t>
  </si>
  <si>
    <t>Letzte URL</t>
  </si>
  <si>
    <t>Versions-ID</t>
  </si>
  <si>
    <t>Versionen</t>
  </si>
  <si>
    <t>Zertifikat</t>
  </si>
  <si>
    <t>Markiert</t>
  </si>
  <si>
    <t>Besitzer</t>
  </si>
  <si>
    <t>Schriftarten</t>
  </si>
  <si>
    <t>Datum/Zeit original</t>
  </si>
  <si>
    <t>Sony Bildgröße</t>
  </si>
  <si>
    <t>Benutzer-gerendert</t>
  </si>
  <si>
    <t>Bildkontrolle</t>
  </si>
  <si>
    <t>Max Blende bei max Brennweite</t>
  </si>
  <si>
    <t>Max Blende bei min Brennweite</t>
  </si>
  <si>
    <t>Maskierte Bereiche</t>
  </si>
  <si>
    <t>Profil Copyright</t>
  </si>
  <si>
    <t>AE Info</t>
  </si>
  <si>
    <t>Hersteller Notiz</t>
  </si>
  <si>
    <t>Verwacklungsreduktion</t>
  </si>
  <si>
    <t>Verschlüsselungsschlüssel</t>
  </si>
  <si>
    <t>Verfasserzeile</t>
  </si>
  <si>
    <t>Anerkennung</t>
  </si>
  <si>
    <t>Kontinuierliche Belichtungsreihe</t>
  </si>
  <si>
    <t>ARM-Id</t>
  </si>
  <si>
    <t>ARM-Version</t>
  </si>
  <si>
    <t>Intellektuelles Genre</t>
  </si>
  <si>
    <t>AO Autor</t>
  </si>
  <si>
    <t>AO Copyright-Hinweis</t>
  </si>
  <si>
    <t>AO Datum erzeugt</t>
  </si>
  <si>
    <t>AO Quelle</t>
  </si>
  <si>
    <t>AO Title</t>
  </si>
  <si>
    <t>Kunstwerk oder Objekt</t>
  </si>
  <si>
    <t>Xmp.crs.CropUnits</t>
  </si>
  <si>
    <t>Define.</t>
  </si>
  <si>
    <t>Exif.Canon.</t>
  </si>
  <si>
    <t>Exif.CanonCf.</t>
  </si>
  <si>
    <t>Exif.CanonCs.</t>
  </si>
  <si>
    <t>Exif.CanonFi.</t>
  </si>
  <si>
    <t>Exif.CanonPa.</t>
  </si>
  <si>
    <t>Exif.CanonPi.</t>
  </si>
  <si>
    <t>Exif.CanonPr.</t>
  </si>
  <si>
    <t>Exif.CanonSi.</t>
  </si>
  <si>
    <t>Exif.Fujifilm.</t>
  </si>
  <si>
    <t>Exif.GPSInfo.</t>
  </si>
  <si>
    <t>Exif.Image.</t>
  </si>
  <si>
    <t>Exif.Iop.</t>
  </si>
  <si>
    <t>Exif.MakerNote.</t>
  </si>
  <si>
    <t>Exif.Minolta.</t>
  </si>
  <si>
    <t>Exif.MinoltaCs5D.</t>
  </si>
  <si>
    <t>Exif.MinoltaCs7D.</t>
  </si>
  <si>
    <t>Exif.MinoltaCsNew.</t>
  </si>
  <si>
    <t>Exif.Nikon1.</t>
  </si>
  <si>
    <t>Exif.Nikon2.</t>
  </si>
  <si>
    <t>Exif.Nikon3.</t>
  </si>
  <si>
    <t>Exif.NikonAf.</t>
  </si>
  <si>
    <t>Exif.NikonAf2.</t>
  </si>
  <si>
    <t>Exif.NikonAFT.</t>
  </si>
  <si>
    <t>Exif.NikonCb1.</t>
  </si>
  <si>
    <t>Exif.NikonCb2.</t>
  </si>
  <si>
    <t>Exif.NikonCb2a.</t>
  </si>
  <si>
    <t>Exif.NikonCb2b.</t>
  </si>
  <si>
    <t>Exif.NikonCb3.</t>
  </si>
  <si>
    <t>Exif.NikonCb4.</t>
  </si>
  <si>
    <t>Exif.NikonFi.</t>
  </si>
  <si>
    <t>Exif.NikonFl1.</t>
  </si>
  <si>
    <t>Exif.NikonFl2.</t>
  </si>
  <si>
    <t>Exif.NikonFl3.</t>
  </si>
  <si>
    <t>Exif.NikonIi.</t>
  </si>
  <si>
    <t>Exif.NikonLd1.</t>
  </si>
  <si>
    <t>Exif.NikonLd2.</t>
  </si>
  <si>
    <t>Exif.NikonLd3.</t>
  </si>
  <si>
    <t>Exif.NikonMe.</t>
  </si>
  <si>
    <t>Exif.NikonPc.</t>
  </si>
  <si>
    <t>Exif.NikonSi02xx.</t>
  </si>
  <si>
    <t>Exif.NikonSiD300a.</t>
  </si>
  <si>
    <t>Exif.NikonSiD300b.</t>
  </si>
  <si>
    <t>Exif.NikonSiD40.</t>
  </si>
  <si>
    <t>Exif.NikonSiD80.</t>
  </si>
  <si>
    <t>Exif.NikonVr.</t>
  </si>
  <si>
    <t>Exif.NikonWt.</t>
  </si>
  <si>
    <t>Exif.Olympus.</t>
  </si>
  <si>
    <t>Exif.OlympusCs.</t>
  </si>
  <si>
    <t>Exif.OlympusEq.</t>
  </si>
  <si>
    <t>Exif.OlympusFe1.</t>
  </si>
  <si>
    <t>Exif.OlympusFi.</t>
  </si>
  <si>
    <t>Exif.OlympusIp.</t>
  </si>
  <si>
    <t>Exif.OlympusRd.</t>
  </si>
  <si>
    <t>Exif.OlympusRd2.</t>
  </si>
  <si>
    <t>Exif.OlympusRi.</t>
  </si>
  <si>
    <t>Exif.Panasonic.</t>
  </si>
  <si>
    <t>Exif.Pentax.</t>
  </si>
  <si>
    <t>Exif.Photo.</t>
  </si>
  <si>
    <t>Exif.Samsung2.</t>
  </si>
  <si>
    <t>Exif.SamsungPictureWizard.</t>
  </si>
  <si>
    <t>Exif.Sigma.</t>
  </si>
  <si>
    <t>Exif.Sony1.</t>
  </si>
  <si>
    <t>Exif.Sony1Cs.</t>
  </si>
  <si>
    <t>Exif.Sony1Cs2.</t>
  </si>
  <si>
    <t>Exif.Sony1MltCsA100.</t>
  </si>
  <si>
    <t>ExifEasy.</t>
  </si>
  <si>
    <t>Iptc.Application2.</t>
  </si>
  <si>
    <t>Iptc.Envelope.</t>
  </si>
  <si>
    <t>Xmp.aux.</t>
  </si>
  <si>
    <t>Xmp.crs.</t>
  </si>
  <si>
    <t>Xmp.dc.</t>
  </si>
  <si>
    <t>Xmp.digiKam.</t>
  </si>
  <si>
    <t>Xmp.exif.</t>
  </si>
  <si>
    <t>Xmp.expressionmedia.</t>
  </si>
  <si>
    <t>Xmp.iptc.</t>
  </si>
  <si>
    <t>Xmp.Iptc4xmpCore.</t>
  </si>
  <si>
    <t>Xmp.Iptc4xmpExt.</t>
  </si>
  <si>
    <t>Xmp.iptcExt.</t>
  </si>
  <si>
    <t>Xmp.kipi.</t>
  </si>
  <si>
    <t>Xmp.mediapro.</t>
  </si>
  <si>
    <t>Xmp.MicrosoftPhoto.</t>
  </si>
  <si>
    <t>Xmp.MP.</t>
  </si>
  <si>
    <t>Xmp.MPReg.</t>
  </si>
  <si>
    <t>Xmp.MPRI.</t>
  </si>
  <si>
    <t>Xmp.mwg-rs.</t>
  </si>
  <si>
    <t>Xmp.pdf.</t>
  </si>
  <si>
    <t>Xmp.photoshop.</t>
  </si>
  <si>
    <t>Xmp.plus.</t>
  </si>
  <si>
    <t>Xmp.tiff.</t>
  </si>
  <si>
    <t>Xmp.xmp.</t>
  </si>
  <si>
    <t>Xmp.xmpBJ.</t>
  </si>
  <si>
    <t>Xmp.xmpDM.</t>
  </si>
  <si>
    <t>Xmp.xmpMM.</t>
  </si>
  <si>
    <t>Xmp.xmpRights.</t>
  </si>
  <si>
    <t>Xmp.xmpTPg.</t>
  </si>
  <si>
    <t>File.DirectoryName</t>
  </si>
  <si>
    <t>Datei.Verzeichnis-Name</t>
  </si>
  <si>
    <t>Directory name</t>
  </si>
  <si>
    <t>Verzeichnis-Name</t>
  </si>
  <si>
    <t>File.FullName</t>
  </si>
  <si>
    <t>Datei.Dateiname mit Pfad</t>
  </si>
  <si>
    <t>Full file name</t>
  </si>
  <si>
    <t>Vollständiger Dateiname mit Pfad</t>
  </si>
  <si>
    <t>File.Name</t>
  </si>
  <si>
    <t>Datei.Dateiname</t>
  </si>
  <si>
    <t>File name without directory</t>
  </si>
  <si>
    <t>Dateiname ohne Pfad</t>
  </si>
  <si>
    <t>File.NameWithoutExtension</t>
  </si>
  <si>
    <t>Datei.Dateiname ohne Erw</t>
  </si>
  <si>
    <t>File name without directory and extension</t>
  </si>
  <si>
    <t>Dateiname ohne Pfad und Erweiterung</t>
  </si>
  <si>
    <t>File.Size</t>
  </si>
  <si>
    <t>Datei.Dateigröße [kB]</t>
  </si>
  <si>
    <t>Size of file in kB</t>
  </si>
  <si>
    <t>Dateigröße in kB</t>
  </si>
  <si>
    <t>File.ImageSize</t>
  </si>
  <si>
    <t>Datei.Bildgröße</t>
  </si>
  <si>
    <t>Size of image in pixel horizontal  x vertical</t>
  </si>
  <si>
    <t>Bildgröße in Pixel horizontal x vertikal</t>
  </si>
  <si>
    <t>File.Modified</t>
  </si>
  <si>
    <t>Datei.Änderungsdatum</t>
  </si>
  <si>
    <t>Date/time of file modification</t>
  </si>
  <si>
    <t>Datum/Uhrzeit der letzten Dateiänderung</t>
  </si>
  <si>
    <t>File.Created</t>
  </si>
  <si>
    <t>Datei.Erstelldatum</t>
  </si>
  <si>
    <t>Date/time of file creation</t>
  </si>
  <si>
    <t>Datum/Uhrzeit der Dateierstellung</t>
  </si>
  <si>
    <t>Image.Comment</t>
  </si>
  <si>
    <t>Image (Bild).Kommentar</t>
  </si>
  <si>
    <t>Image.IPTC_KeyWordsString</t>
  </si>
  <si>
    <t>IPTC key words concatenated in one string</t>
  </si>
  <si>
    <t>Image.IPTC_SuppCategoriesString</t>
  </si>
  <si>
    <t>Image (Bild).IPTC Unterkategorien</t>
  </si>
  <si>
    <t>IPTC supplemental categories concatenated in one string</t>
  </si>
  <si>
    <t>IPTC-Unterkategorien,  in einer Zeichenkette zusammengefasst</t>
  </si>
  <si>
    <t>Image.CommentAccordingSettings</t>
  </si>
  <si>
    <t>Image (Bild).Kommentar gem Einstellungen</t>
  </si>
  <si>
    <t>Comment selected from fields according settings to store comment</t>
  </si>
  <si>
    <t>Kommentar, ausgewählt aus den Feldern, in denen Kommentar gemäß den gewählten Einstellungen gespeichert wird</t>
  </si>
  <si>
    <t>Image.ArtistAccordingSettings</t>
  </si>
  <si>
    <t>Image (Bild).Künstler gem Einstellungen</t>
  </si>
  <si>
    <t>Artist selected from fields according settings to store artist</t>
  </si>
  <si>
    <t>Künstler, ausgewählt aus den Feldern, in denen Künstler gemäß den gewählten Einstellungen gespeichert wird</t>
  </si>
  <si>
    <t>Image (Bild).IPTC Schlüsselworte</t>
  </si>
  <si>
    <t>AO Quelle Inventar-Nr</t>
  </si>
  <si>
    <t>Anti-Alias Stärke</t>
  </si>
  <si>
    <t>Vorschaubild Auflösung</t>
  </si>
  <si>
    <t>Basis-Belichtung</t>
  </si>
  <si>
    <t>Basis-Rauschen</t>
  </si>
  <si>
    <t>Basis-Schärfe</t>
  </si>
  <si>
    <t>Blitzgruppe B Kontrolmodus</t>
  </si>
  <si>
    <t>ISO-Empfindlichkeit/Bewertung</t>
  </si>
  <si>
    <t>Aufnahme Anzeige</t>
  </si>
  <si>
    <t>Original</t>
  </si>
  <si>
    <t>Define (Definiert).</t>
  </si>
  <si>
    <t>Exif.Image (Bild).</t>
  </si>
  <si>
    <t>Exif.MakerNote (Herstellernotiz).</t>
  </si>
  <si>
    <t>ExifEasy (Exif Einfachzugriff).</t>
  </si>
  <si>
    <t>Kamerainformation</t>
  </si>
  <si>
    <t>Kameraeinstellungen</t>
  </si>
  <si>
    <t>Farbdaten</t>
  </si>
  <si>
    <t>Benutzerfunktionen</t>
  </si>
  <si>
    <t>Besitzername</t>
  </si>
  <si>
    <t>Bildinformation</t>
  </si>
  <si>
    <t>Verarbeitungsinformation</t>
  </si>
  <si>
    <t>Blitzaktivität</t>
  </si>
  <si>
    <t>Blitzdetails</t>
  </si>
  <si>
    <t>Fokustyp</t>
  </si>
  <si>
    <t>Blende maximal</t>
  </si>
  <si>
    <t>Blende minimal</t>
  </si>
  <si>
    <t>Fotoeffekt</t>
  </si>
  <si>
    <t>Belichtungsreihe Modus</t>
  </si>
  <si>
    <t>Belichtungsreihe Wert</t>
  </si>
  <si>
    <t>Filtereffekt</t>
  </si>
  <si>
    <t>Dynamikbereich Entwicklung</t>
  </si>
  <si>
    <t>Filmmodus</t>
  </si>
  <si>
    <t>Fokuswarnung</t>
  </si>
  <si>
    <t>Brennweite minimal</t>
  </si>
  <si>
    <t>Brennweite maximal</t>
  </si>
  <si>
    <t>Datum/Zeit</t>
  </si>
  <si>
    <t>Blendenzahl</t>
  </si>
  <si>
    <t>Grauskalen Kurve</t>
  </si>
  <si>
    <t>Grauskalen Einheit</t>
  </si>
  <si>
    <t>Bildänderungshistorie</t>
  </si>
  <si>
    <t>Bildressourcen</t>
  </si>
  <si>
    <t>JPEGInterchangeFormat Länge</t>
  </si>
  <si>
    <t>JPEGQ Tabellen</t>
  </si>
  <si>
    <t>JPEGDC Tabellen</t>
  </si>
  <si>
    <t>Linearisierungstabelle</t>
  </si>
  <si>
    <t>Vorschau Applikation Name</t>
  </si>
  <si>
    <t>Vorschau Datum/Zeit</t>
  </si>
  <si>
    <t>Zeilen pro Streifen</t>
  </si>
  <si>
    <t>Selbstauslösermodus</t>
  </si>
  <si>
    <t>Byte Reihenfolge</t>
  </si>
  <si>
    <t>Kameraeinstellungen 5D</t>
  </si>
  <si>
    <t>Kameraeinstellungen 7D</t>
  </si>
  <si>
    <t>Kameraeinstellungen Z1</t>
  </si>
  <si>
    <t>Farbkompensationsfilter</t>
  </si>
  <si>
    <t>Szenenmodus</t>
  </si>
  <si>
    <t>Miniaturansicht Größe</t>
  </si>
  <si>
    <t>Miniaturansicht Offset</t>
  </si>
  <si>
    <t>Farbtemperatur*</t>
  </si>
  <si>
    <t>Belichtung manuelle Korrektur</t>
  </si>
  <si>
    <t>Fokusbereich</t>
  </si>
  <si>
    <t>Fokusposition</t>
  </si>
  <si>
    <t>Letzte Bildnummer</t>
  </si>
  <si>
    <t>Kontrastkurve</t>
  </si>
  <si>
    <t>ISO Info</t>
  </si>
  <si>
    <t>ISO Einstellung</t>
  </si>
  <si>
    <t>Serien-NO</t>
  </si>
  <si>
    <t>Aufnahmeinformationen</t>
  </si>
  <si>
    <t>AF Bereich Modus</t>
  </si>
  <si>
    <t>AF Messfelder im Fokus</t>
  </si>
  <si>
    <t>AF Bereich Höhe</t>
  </si>
  <si>
    <t>AF Bereich Breite</t>
  </si>
  <si>
    <t>AF Bereich x-Position</t>
  </si>
  <si>
    <t>AF Bereich y-Position</t>
  </si>
  <si>
    <t>AF Messfeld primär</t>
  </si>
  <si>
    <t>Verzeichnisnummer</t>
  </si>
  <si>
    <t>Blitzbrennweite</t>
  </si>
  <si>
    <t>Blitzleitzahl Abstand</t>
  </si>
  <si>
    <t>ISO Erweiterung</t>
  </si>
  <si>
    <t>ISO Erweiterung 2</t>
  </si>
  <si>
    <t>Mehrfachbelichtung Verstärkung</t>
  </si>
  <si>
    <t>Datumsanzeige Format</t>
  </si>
  <si>
    <t>Vorschaubild</t>
  </si>
  <si>
    <t>RAW Info</t>
  </si>
  <si>
    <t>Spezialmodus</t>
  </si>
  <si>
    <t>Miniaturansicht Bild</t>
  </si>
  <si>
    <t>AF Bereiche</t>
  </si>
  <si>
    <t>Kontrasteinstellung</t>
  </si>
  <si>
    <t>Sättigung benutzerdefiniert</t>
  </si>
  <si>
    <t>Blitzfernbedienung</t>
  </si>
  <si>
    <t>Manometerdruck</t>
  </si>
  <si>
    <t>Manometermessung</t>
  </si>
  <si>
    <t>Blitzleistung manuell</t>
  </si>
  <si>
    <t>Sättigung angepasst</t>
  </si>
  <si>
    <t>Schärfe Einstellung</t>
  </si>
  <si>
    <t>Fokusinfo Version</t>
  </si>
  <si>
    <t>Fokusschritt Zähler</t>
  </si>
  <si>
    <t>Fokusschritt Unendlich</t>
  </si>
  <si>
    <t>Fokusschritt Nah</t>
  </si>
  <si>
    <t>Graupunkt</t>
  </si>
  <si>
    <t>Bildmodus Bildfarbton</t>
  </si>
  <si>
    <t>RAW Entwicklung 2 Version</t>
  </si>
  <si>
    <t>Farbtoneinstellung</t>
  </si>
  <si>
    <t>AF Modus</t>
  </si>
  <si>
    <t>Belichtungsmessung Segmente</t>
  </si>
  <si>
    <t>AF Punkt im Fokus</t>
  </si>
  <si>
    <t>Batterieinformation</t>
  </si>
  <si>
    <t>Vorschau Länge</t>
  </si>
  <si>
    <t>Vorschau Offset</t>
  </si>
  <si>
    <t>Empfindlichkeitseinstellung</t>
  </si>
  <si>
    <t>Weißabgleich Modus</t>
  </si>
  <si>
    <t>Geräteeinstellungen Beschreibung</t>
  </si>
  <si>
    <t>Auflösung Brennebene Einheit</t>
  </si>
  <si>
    <t>Auflösung Brennebene X</t>
  </si>
  <si>
    <t>Auflösung Brennebene Y</t>
  </si>
  <si>
    <t>Bildnummer eindeutig</t>
  </si>
  <si>
    <t>Blende größte</t>
  </si>
  <si>
    <t>Sekundenbruchteile Digitalisiert</t>
  </si>
  <si>
    <t>Sekundenbruchteile Original</t>
  </si>
  <si>
    <t>Objektiv Firmware</t>
  </si>
  <si>
    <t>Fokuseinstellung</t>
  </si>
  <si>
    <t>AF Hilfslicht</t>
  </si>
  <si>
    <t>Vorschaubildgröße</t>
  </si>
  <si>
    <t>AEL Taste</t>
  </si>
  <si>
    <t>AF Bereich Beleuchtung</t>
  </si>
  <si>
    <t>Farbtemperatur Einstellung</t>
  </si>
  <si>
    <t>Weißabgleich Benutzer Blau</t>
  </si>
  <si>
    <t>Weißabgleich Benutzer Fehler</t>
  </si>
  <si>
    <t>Weißabgleich Benutzer Grün</t>
  </si>
  <si>
    <t>Weißabgleich Benutzer Rot</t>
  </si>
  <si>
    <t>Weißabgleich Benutzer Einstellung</t>
  </si>
  <si>
    <t>Belichtungskorrektur Modus</t>
  </si>
  <si>
    <t>Belichtungskorrektur Einstellungen</t>
  </si>
  <si>
    <t>Blitz Standard</t>
  </si>
  <si>
    <t>Blitzbelichtungsanzeige Letztes</t>
  </si>
  <si>
    <t>Blitzbelichtungsanzeige Nächstes</t>
  </si>
  <si>
    <t>Belichtungszeit manuell</t>
  </si>
  <si>
    <t>Blende manuell</t>
  </si>
  <si>
    <t>Kameraseriennummer</t>
  </si>
  <si>
    <t>Verfasserzeile Titel</t>
  </si>
  <si>
    <t>Vorschau Format</t>
  </si>
  <si>
    <t>Vorschau Version</t>
  </si>
  <si>
    <t>Kategorie zusätzlich</t>
  </si>
  <si>
    <t>Farbrauschenreduktion</t>
  </si>
  <si>
    <t>Hat Nicht-Standard-Kamera RAW-Einstellungen</t>
  </si>
  <si>
    <t>Tonkurvenname</t>
  </si>
  <si>
    <t>Komponentenkonfiguration</t>
  </si>
  <si>
    <t>GPS Peilung Referenz</t>
  </si>
  <si>
    <t>GPS Zielentfernung Referenz</t>
  </si>
  <si>
    <t>GPS Ziel Breite</t>
  </si>
  <si>
    <t>GPS Ziel Länge</t>
  </si>
  <si>
    <t>GPS Bildrichtung Referenz</t>
  </si>
  <si>
    <t>GPS Richtung der Bewegung Referenz</t>
  </si>
  <si>
    <t>Registrierung Eintrag-ID</t>
  </si>
  <si>
    <t>Registrierung Org-ID</t>
  </si>
  <si>
    <t>Weltregion</t>
  </si>
  <si>
    <t>Person im Rahmen Name</t>
  </si>
  <si>
    <t>Person im Rahmen verschl Live-e-Mail</t>
  </si>
  <si>
    <t>Barcodewert</t>
  </si>
  <si>
    <t>Bereichsliste</t>
  </si>
  <si>
    <t>Kategorien zusätzlich</t>
  </si>
  <si>
    <t>Übertragungsreferenz</t>
  </si>
  <si>
    <t>Besitzer Copyright Bild-ID</t>
  </si>
  <si>
    <t>Besitzer Copyright Name</t>
  </si>
  <si>
    <t>Endbenutzer Namen</t>
  </si>
  <si>
    <t>Endbenutzer Ids</t>
  </si>
  <si>
    <t>Bilderzeuger</t>
  </si>
  <si>
    <t>Bilderzeuger Bild-ID</t>
  </si>
  <si>
    <t>Bilderzeuger Name</t>
  </si>
  <si>
    <t>Bildlieferant Bild-ID</t>
  </si>
  <si>
    <t>Bildlieferant ID</t>
  </si>
  <si>
    <t>Bildlieferant Name</t>
  </si>
  <si>
    <t>Linzenznehmer ID</t>
  </si>
  <si>
    <t>Linzenznehmer Bild-ID</t>
  </si>
  <si>
    <t>Linzenznehmer Notizen</t>
  </si>
  <si>
    <t>Linzenznehmer Name</t>
  </si>
  <si>
    <t>Linzenznehmer Projektbezug</t>
  </si>
  <si>
    <t>Linzenznehmer Transaktions-ID</t>
  </si>
  <si>
    <t>Lizenzgeber Stadt</t>
  </si>
  <si>
    <t>Lizenzgeber Land</t>
  </si>
  <si>
    <t>Lizenzgeber Email</t>
  </si>
  <si>
    <t>Lizenzgeber Anschrift</t>
  </si>
  <si>
    <t>Lizenzgeber ID</t>
  </si>
  <si>
    <t>Lizenzgeber Bild-ID</t>
  </si>
  <si>
    <t>Lizenzgeber Namen</t>
  </si>
  <si>
    <t>Lizenzgeber Notizen</t>
  </si>
  <si>
    <t>Lizenzgeber PLZ</t>
  </si>
  <si>
    <t>Lizenzgeber Region</t>
  </si>
  <si>
    <t>Lizenzgeber Straße</t>
  </si>
  <si>
    <t>Lizenzgeber Telefonnr 1</t>
  </si>
  <si>
    <t>Lizenzgeber Telefonnr 2</t>
  </si>
  <si>
    <t>Lizenzgeber Telefontyp 1</t>
  </si>
  <si>
    <t>Lizenzgeber Telefontyp 2</t>
  </si>
  <si>
    <t>Lizenzgeber Transaktions-ID</t>
  </si>
  <si>
    <t>Lizenzgeber URL</t>
  </si>
  <si>
    <t>Mediennutzung Einschränkungen</t>
  </si>
  <si>
    <t>Medien Sammelcode</t>
  </si>
  <si>
    <t>Modell Freigabe-ID</t>
  </si>
  <si>
    <t>Modell Freigabestatus</t>
  </si>
  <si>
    <t>Region Einschränkungen</t>
  </si>
  <si>
    <t>Metadaten Änderungsdatum</t>
  </si>
  <si>
    <t>Audio Änderungsdatum</t>
  </si>
  <si>
    <t>Audio Kompression</t>
  </si>
  <si>
    <t>Audio Kanaltyp</t>
  </si>
  <si>
    <t>Audio Sample-Typ</t>
  </si>
  <si>
    <t>Introdauer</t>
  </si>
  <si>
    <t>Logkommentare</t>
  </si>
  <si>
    <t>Peak-Audiodatei relativer Pfad</t>
  </si>
  <si>
    <t>Peak-Audiodatei absoluter Pfad</t>
  </si>
  <si>
    <t>Video Alphamodus</t>
  </si>
  <si>
    <t>Zeit Signatur</t>
  </si>
  <si>
    <t>Video Farbraum</t>
  </si>
  <si>
    <t>Video Kompression</t>
  </si>
  <si>
    <t>Video Feldreihenfolge</t>
  </si>
  <si>
    <t>Video Bildrate</t>
  </si>
  <si>
    <t>Video Änderungsdatum</t>
  </si>
  <si>
    <t>Video Seitenverhältnis</t>
  </si>
  <si>
    <t>Video Pixeltiefe</t>
  </si>
  <si>
    <t>Verwendungsregeln</t>
  </si>
  <si>
    <t>Seiten Anzahl</t>
  </si>
  <si>
    <t>Seiten Größe maximal</t>
  </si>
  <si>
    <t>Bild Datum original (Format JJJJMMTT)</t>
  </si>
  <si>
    <t>Bild Zeit original (Format hhmmss)</t>
  </si>
  <si>
    <t>Staubentfernungsdaten</t>
  </si>
  <si>
    <t>Belichtungsreihe Aufnahmenr</t>
  </si>
  <si>
    <t>AF Messfelder verwendet (20D)</t>
  </si>
  <si>
    <t>AF Messfeld verwendet</t>
  </si>
  <si>
    <t>Blende Ziel</t>
  </si>
  <si>
    <t>Verschlusszeit Ziel</t>
  </si>
  <si>
    <t>GPS Ziel Breite Referenz</t>
  </si>
  <si>
    <t>GPS Ziel Länge Referenz</t>
  </si>
  <si>
    <t>GPS Breite Referenz</t>
  </si>
  <si>
    <t>GPS Länge Referenz</t>
  </si>
  <si>
    <t>GPS Geschwindigkeit Referenz</t>
  </si>
  <si>
    <t>InterColor Profil</t>
  </si>
  <si>
    <t>Vorschau Applikation Version</t>
  </si>
  <si>
    <t>AF Messfelder</t>
  </si>
  <si>
    <t>Objektiv ID-Nummer</t>
  </si>
  <si>
    <t>Monitor Anzeige Aus</t>
  </si>
  <si>
    <t>Bilderzeuger ID</t>
  </si>
  <si>
    <t>Bedingungen und Konditionen Text</t>
  </si>
  <si>
    <t>Bedingungen und Konditionen URL</t>
  </si>
  <si>
    <t>Lautsprecherposition</t>
  </si>
  <si>
    <t>Audio Datei</t>
  </si>
  <si>
    <t>Daten-Dump 1</t>
  </si>
  <si>
    <t>Daten-Dump 2</t>
  </si>
  <si>
    <t>Farbmatrix Nummer</t>
  </si>
  <si>
    <t>Firmware Version</t>
  </si>
  <si>
    <t>Gehäuse Firmwareversion</t>
  </si>
  <si>
    <t>Objektiv Firmwareversion</t>
  </si>
  <si>
    <t>CPU Firmwareversion</t>
  </si>
  <si>
    <t>Hat Rechteck zum Beschneiden</t>
  </si>
  <si>
    <t>Heimatort</t>
  </si>
  <si>
    <t>JPEG Qualität</t>
  </si>
  <si>
    <t>Kamerakalibrierung 1</t>
  </si>
  <si>
    <t>Kamerakalibrierung 2</t>
  </si>
  <si>
    <t>Kamerakalibrierung Signatur</t>
  </si>
  <si>
    <t>Kameraprofil</t>
  </si>
  <si>
    <t>RAW Dateiname</t>
  </si>
  <si>
    <t>Schärfe Bereich</t>
  </si>
  <si>
    <t>Schatten Ausgleich</t>
  </si>
  <si>
    <t>Schatten Skalierung</t>
  </si>
  <si>
    <t>Standard-Ausschnitgröße</t>
  </si>
  <si>
    <t>Standard-Skalierung</t>
  </si>
  <si>
    <t>Standard-Kameraeinstellungen Neu</t>
  </si>
  <si>
    <t>Standard-Kameraeinstellungen Alt</t>
  </si>
  <si>
    <t>Standard-Ausschnitt ursprünglich</t>
  </si>
  <si>
    <t>Toneffekt</t>
  </si>
  <si>
    <t>Tonkurve 1</t>
  </si>
  <si>
    <t>Tonkurve 2</t>
  </si>
  <si>
    <t>Tonkurve 3</t>
  </si>
  <si>
    <t>Tonkurve 4</t>
  </si>
  <si>
    <t>Weißabgleich Reihe</t>
  </si>
  <si>
    <t>Weißabgleich Messung</t>
  </si>
  <si>
    <t>Modell Info zusätzlich</t>
  </si>
  <si>
    <t>Modell Alter</t>
  </si>
  <si>
    <t xml:space="preserve">Modell Alter jüngstes </t>
  </si>
  <si>
    <t>Bandname alternativ</t>
  </si>
  <si>
    <t>Zeitcode Start</t>
  </si>
  <si>
    <t>Zeitcode alternativ</t>
  </si>
  <si>
    <t>Bedingungen andere</t>
  </si>
  <si>
    <t>Einschränkungen andere</t>
  </si>
  <si>
    <t>Bildinformationen andere</t>
  </si>
  <si>
    <t>Lizenzdokumente andere</t>
  </si>
  <si>
    <t>Lizenzinformation andere</t>
  </si>
  <si>
    <t>Lizenzanforderungen andere</t>
  </si>
  <si>
    <t>Auflösung Modus</t>
  </si>
  <si>
    <t>Auto Belichtungsreihe</t>
  </si>
  <si>
    <t>Auto Belichtungsreihe Auslösung</t>
  </si>
  <si>
    <t>Blitzbelichtungsreihe Korrektur</t>
  </si>
  <si>
    <t>Belichtungsreihe Korrektur</t>
  </si>
  <si>
    <t>Blitzladezustand</t>
  </si>
  <si>
    <t>Blitzhersteller</t>
  </si>
  <si>
    <t>Dateiinformation</t>
  </si>
  <si>
    <t>Datei Datenrate</t>
  </si>
  <si>
    <t>Dateiversion</t>
  </si>
  <si>
    <t>Belichtungsindex empfohlen</t>
  </si>
  <si>
    <t>Fokuseinheiten</t>
  </si>
  <si>
    <t>Blitz manuell</t>
  </si>
  <si>
    <t>Metadaten Datum</t>
  </si>
  <si>
    <t>Objektiv Information</t>
  </si>
  <si>
    <t>Objektiv Daten</t>
  </si>
  <si>
    <t>Objektiv Blendenstufen</t>
  </si>
  <si>
    <t>Objektiv Hersteller</t>
  </si>
  <si>
    <t>Objektiv Name</t>
  </si>
  <si>
    <t>Objektiv Korrektureinstellungen</t>
  </si>
  <si>
    <t>Objektiv Spezifikation</t>
  </si>
  <si>
    <t>RAW Dateiname original</t>
  </si>
  <si>
    <t>RAW Datei-Daten original</t>
  </si>
  <si>
    <t>Panorama Modus</t>
  </si>
  <si>
    <t>Programm Verschiebung</t>
  </si>
  <si>
    <t>Registrierung ID</t>
  </si>
  <si>
    <t>Bildsensor Typ</t>
  </si>
  <si>
    <t>Sensor Flächen</t>
  </si>
  <si>
    <t>Sensor Info</t>
  </si>
  <si>
    <t>Sensor Reinigung</t>
  </si>
  <si>
    <t>FinePix Farbeinstellung</t>
  </si>
  <si>
    <t>Pixeltiefe gültig</t>
  </si>
  <si>
    <t>Bits gültig</t>
  </si>
  <si>
    <t>Indiziert (mit Farbtabelle)</t>
  </si>
  <si>
    <t>Schwarzwert</t>
  </si>
  <si>
    <t>Schwarzwert Delta V</t>
  </si>
  <si>
    <t>Schwarzwert Wiederholungs-Muster Größe</t>
  </si>
  <si>
    <t>Reihenfolge in Byte</t>
  </si>
  <si>
    <t>Halbton Hinweise</t>
  </si>
  <si>
    <t>Schwarzwert 2</t>
  </si>
  <si>
    <t>Spitzlicht</t>
  </si>
  <si>
    <t>AF Bereich Punkt lokal</t>
  </si>
  <si>
    <t>Kachel Offsets</t>
  </si>
  <si>
    <t>Kachel Länge</t>
  </si>
  <si>
    <t>Kachel Breite</t>
  </si>
  <si>
    <t>Gelöschte Bilder Zähler</t>
  </si>
  <si>
    <t>Reduktionsmatrix 1</t>
  </si>
  <si>
    <t>Reduktionsmatrix 2</t>
  </si>
  <si>
    <t>Crop HiSpeed</t>
  </si>
  <si>
    <t>Blitz A Dump</t>
  </si>
  <si>
    <t>Blitz B Dump</t>
  </si>
  <si>
    <t>Farbstoffe</t>
  </si>
  <si>
    <t>Speicher-ID</t>
  </si>
  <si>
    <t>RAW Bildmitte</t>
  </si>
  <si>
    <t>Betriebsart</t>
  </si>
  <si>
    <t>Betriebsart 2</t>
  </si>
  <si>
    <t>T4 Optionen</t>
  </si>
  <si>
    <t>T6 Optionen</t>
  </si>
  <si>
    <t>Kachel Anzahl Bytes</t>
  </si>
  <si>
    <t>YCbCr Koeffizienten</t>
  </si>
  <si>
    <t>YCbCr Positionierung</t>
  </si>
  <si>
    <t>YCbCr Unterabtastung</t>
  </si>
  <si>
    <t>Interoperabilität Index</t>
  </si>
  <si>
    <t>MCU Version</t>
  </si>
  <si>
    <t>Kalibrierung Lichtart 1</t>
  </si>
  <si>
    <t>Kalibrierung Lichtart 2</t>
  </si>
  <si>
    <t>Kontaktinformation Land (Staat)</t>
  </si>
  <si>
    <t>Kontaktinformation Stadt/Ort</t>
  </si>
  <si>
    <t>Die Länge des Dithering oder Halbton-Matrix, die verwendet wurde, um eine gerasterte oder gerasterten Bilevel-Datei zu erstellen.</t>
  </si>
  <si>
    <t>Die Breite des Dithering oder Halbton-Matrix, die verwendet wurde, um eine gerasterte oder gerasterten Bilevel-Datei zu erstellen.</t>
  </si>
  <si>
    <t>Geometrische Muster  der Farbfilteranordnung (CFA) des Bildsensors, wenn ein Ein-Chip-Farbsensor verwendet wird. Nicht anwendbar für alle Sensor-Verfahren.</t>
  </si>
  <si>
    <t>Eine Farb-Karte für Palette-Farbbilder. Dieses Feld definiert eine Rot-Grün-Blau Farb-Karte (oft als Lookup-Tabelle) für Palette-Farbbilder. In einem Palette-Farbbild wird ein Pixelwert als Index auf eine RGB-Lookup-Tabelle verwendet.</t>
  </si>
  <si>
    <t>Ort und den Bereich des Hauptthemas in der gesamten Szene.</t>
  </si>
  <si>
    <t>String 'MLT0' (nicht null-terminiert)</t>
  </si>
  <si>
    <t>Weißabgleich für Sony DSLR-A100</t>
  </si>
  <si>
    <t>RAW- und JPG-Dateien aufnehmen</t>
  </si>
  <si>
    <t>Blitzbelichtungskorrektur in EV</t>
  </si>
  <si>
    <t>Einstellung für Bildanpassung</t>
  </si>
  <si>
    <t>Einstellung für Scharfzeichnung</t>
  </si>
  <si>
    <t>Blitzmoduseinstellung</t>
  </si>
  <si>
    <t>Blendenöffnung</t>
  </si>
  <si>
    <t>Maximale Blende bei minimaler Brennweite</t>
  </si>
  <si>
    <t>Automatische Belichtungsreihe Auslösung</t>
  </si>
  <si>
    <t xml:space="preserve">eingebettetes Vorschaubild </t>
  </si>
  <si>
    <t>Maximale Öffnung bei aktueller Brennweite</t>
  </si>
  <si>
    <t>Weißabgleich Korrektur blau, positiv ist eine Verschiebung in Richtung blau.</t>
  </si>
  <si>
    <t>Weißabgleich Korrektur grün, positiv ist eine Verschiebung in Richtung Grün.</t>
  </si>
  <si>
    <t>Weltzeit Ort</t>
  </si>
  <si>
    <t>Von Kamera berechneter Lichtwert, beinhaltet Belichtungskorrektur</t>
  </si>
  <si>
    <t>Blitz-Einstellungen</t>
  </si>
  <si>
    <t>Fokusmodus Einstellungen</t>
  </si>
  <si>
    <t>Kennung, ob am Heimatort Sommerzeit aktiv ist</t>
  </si>
  <si>
    <t>Kennung, ob am Zielort Sommerzeit aktiv ist</t>
  </si>
  <si>
    <t>Pentax Modell Kennung</t>
  </si>
  <si>
    <t>Größe eines IFD mit einem Vorschaubild</t>
  </si>
  <si>
    <t>Auflösung eines Vorschaubildes</t>
  </si>
  <si>
    <t>Verwacklungsreduktion Information</t>
  </si>
  <si>
    <t>Seriennummer des benutzten Kameragehäuses als ASCII-Zeichenfolge</t>
  </si>
  <si>
    <t>Der Wert der Helligkeit. Die Einheit ist der APEX-Wert. Wird normalerweise im Bereich von -99.99 bis +99.99 angegeben.</t>
  </si>
  <si>
    <t xml:space="preserve"> Besitzer der Kamera als ASCII-String</t>
  </si>
  <si>
    <t>Spezifische Informationen zu komprimierten Daten. Die Kanäle der einzelnen Komponenten sind in der Reihenfolge von der 1. bis zur 4. Komponente angeordnet. Für unkomprimierte Daten ist die Datenanordnung im Tag &lt;PhotometricInterpretation&gt; angegeben. Da jedoch &lt;PhotometricInterpretation&gt; nur  die Reihenfolge von Y, Cb und Cr ausdrücken kann, wird dieser Tag für die Fälle vorgesehen, wenn komprimierte Daten andere Komponenten als Y, Cb, Cr nutzt, um die Unterstützung von anderen Sequenzen zu ermöglichen.</t>
  </si>
  <si>
    <t>Offset zu einem IFD mit einem Vorschaubild</t>
  </si>
  <si>
    <t>Weißabgleich RGGB Ebenen nicht korrigiert für WB_RGGBLevelsBlack</t>
  </si>
  <si>
    <t>Autofokus-Modus</t>
  </si>
  <si>
    <t>JPEG Vorschaubild</t>
  </si>
  <si>
    <t>Fujifilm Herstellernotiz Version</t>
  </si>
  <si>
    <t>Nikon Herstellernotiz Version</t>
  </si>
  <si>
    <t>Pentax Herstellernotiz Version</t>
  </si>
  <si>
    <t>Herstellernotiz Version</t>
  </si>
  <si>
    <t>Sequenznummer in kontinuierlichem Burst-Modus</t>
  </si>
  <si>
    <t>Lokaler Punkt AF-Bereich</t>
  </si>
  <si>
    <t>AEL Belichtungsanzeige (zeigt auch Belichtung für die nächste Aufnahme bei Belichtungsreihen)</t>
  </si>
  <si>
    <t>Belichtungsreihen Kennzeichen Letztes (Kennzeichen für letztes Bild bei Belichtungsreihen)</t>
  </si>
  <si>
    <t>Blitzbelichtungsanzeige Letztes  (Kennzeichen für letztes Bild bei Belichtungsreihen)</t>
  </si>
  <si>
    <t>Blitzbelichtungsanzeige Nächstes (Kennzeichen für Nächstes Bild bei Belichtungsreihen)</t>
  </si>
  <si>
    <t>Kamerahersteller (ausgewählt aus verschiedenen Tags, vor allem Hersteller-spezifischen Tags)</t>
  </si>
  <si>
    <t>Kameramodell (ausgewählt aus verschiedenen Tags, vor allem Hersteller-spezifischen Tags)</t>
  </si>
  <si>
    <t>Kameraseriennummer (ausgewählt aus verschiedenen Tags, vor allem Hersteller-spezifischen Tags)</t>
  </si>
  <si>
    <t>Kontrast (ausgewählt aus verschiedenen Tags, vor allem Hersteller-spezifischen Tags)</t>
  </si>
  <si>
    <t>Belichtungsmodus (ausgewählt aus verschiedenen Tags, vor allem Hersteller-spezifischen Tags)</t>
  </si>
  <si>
    <t>Belichtungszeit (ausgewählt aus verschiedenen Tags, vor allem Hersteller-spezifischen Tags)</t>
  </si>
  <si>
    <t>Blitzkorrektur (ausgewählt aus verschiedenen Tags, vor allem Hersteller-spezifischen Tags)</t>
  </si>
  <si>
    <t>Blendenzahl (ausgewählt aus verschiedenen Tags, vor allem Hersteller-spezifischen Tags)</t>
  </si>
  <si>
    <t>Brennweite (ausgewählt aus verschiedenen Tags, vor allem Hersteller-spezifischen Tags)</t>
  </si>
  <si>
    <t>Bildqualität (ausgewählt aus verschiedenen Tags, vor allem Hersteller-spezifischen Tags)</t>
  </si>
  <si>
    <t>ISO-Empfindlichkeit (ausgewählt aus verschiedenen Tags, vor allem Hersteller-spezifischen Tags)</t>
  </si>
  <si>
    <t>Objektiv Name (ausgewählt aus verschiedenen Tags, vor allem Hersteller-spezifischen Tags)</t>
  </si>
  <si>
    <t>Makromodus (ausgewählt aus verschiedenen Tags, vor allem Hersteller-spezifischen Tags)</t>
  </si>
  <si>
    <t>Messmethode (ausgewählt aus verschiedenen Tags, vor allem Hersteller-spezifischen Tags)</t>
  </si>
  <si>
    <t>Ausrichtung (ausgewählt aus verschiedenen Tags, vor allem Hersteller-spezifischen Tags)</t>
  </si>
  <si>
    <t>Sättigung (ausgewählt aus verschiedenen Tags, vor allem Hersteller-spezifischen Tags)</t>
  </si>
  <si>
    <t>Typ Aufnahmeszene (ausgewählt aus verschiedenen Tags, vor allem Hersteller-spezifischen Tags)</t>
  </si>
  <si>
    <t>Szenenmodus (ausgewählt aus verschiedenen Tags, vor allem Hersteller-spezifischen Tags)</t>
  </si>
  <si>
    <t>Schärfe (ausgewählt aus verschiedenen Tags, vor allem Hersteller-spezifischen Tags)</t>
  </si>
  <si>
    <t>Motivabstand (ausgewählt aus verschiedenen Tags, vor allem Hersteller-spezifischen Tags)</t>
  </si>
  <si>
    <t>Weißabgleich (ausgewählt aus verschiedenen Tags, vor allem Hersteller-spezifischen Tags)</t>
  </si>
  <si>
    <t>Dauer eines Audio-Inhaltes</t>
  </si>
  <si>
    <t>Abtastrate in Hertz eines Audio-Inhaltes</t>
  </si>
  <si>
    <t>Sampling Auflösung eines Audio-Inhaltes</t>
  </si>
  <si>
    <t>Typ eines Audio-Inhaltes</t>
  </si>
  <si>
    <t>Name des Erstellers der Objektdaten, wie z.B. Schriftsteller, Fotograf oder Grafiker</t>
  </si>
  <si>
    <t>Titel vergeben vom Ersteller oder Schöpfer der Objektdaten. Wenn es verwendet wird, sollte es dem Eintrag für Iptc.Application2.Byline folgen.</t>
  </si>
  <si>
    <t>Textuelle Beschreibung der Objektdaten</t>
  </si>
  <si>
    <t>Identifiziert das Thema der Objektdaten nach Meinung des Anbieters. Eine Liste von Kategorien werden von einer regionalen Registrierung verwaltet - sofern vorhanden, sonst durch den Anbieter.</t>
  </si>
  <si>
    <t>Identifiziert die Stadt der Herkunft der Objektdaten nach den vom Anbieter erstellten Richtlinien.</t>
  </si>
  <si>
    <t>Identifiziert die Person oder Organisation, die weitere Hintergrundinformationen zu den Objektdaten geben können.</t>
  </si>
  <si>
    <t>Enthält alle notwendigen Hinweise zum Urheberrechtsschutz.</t>
  </si>
  <si>
    <t>Optionales Feld für die Benutzung durch den Lizenzgeber nach dessen eigenem Ermessen.</t>
  </si>
  <si>
    <t>Unsortierte Liste der gesetzlichen Besitzer einer Ressource</t>
  </si>
  <si>
    <t>ausgewähltes AF Messfeld (ausgewählt aus verschiedenen Tags, vor allem Hersteller-spezifischen Tags)</t>
  </si>
  <si>
    <t>Schwarzwert Delta H</t>
  </si>
  <si>
    <t>Das für die Bilddaten verwendets Komprimierungsverfahren. Wenn ein Primär-JPEG-komprimiert ist, ist diese Bezeichnung nicht erforderlich und wird weggelassen. Wenn Vorschaubilder JPEG-Komprimierung verwenden, wird dieser Tag-Wert auf 6 gesetzt.</t>
  </si>
  <si>
    <t>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t>
  </si>
  <si>
    <t>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t>
  </si>
  <si>
    <t>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t>
  </si>
  <si>
    <t>Dieser Tag kodiert die DNG vierstufige Versionsnummer. Für Dateien kompatibel mit der Version 1.1.0.0 des DNG-Spezifikation sollte dieser Tag folgede Bytes enthalten: 1, 1, 0, 0.</t>
  </si>
  <si>
    <t>Ein Zeiger auf die Exif IFD. Exif IFD hat die gleiche Struktur wie die der IFD, die in TIFF spezifiziert ist. Für gewöhnlich enthält sie jedoch keine Bilddaten, wie im Fall von TIFF.</t>
  </si>
  <si>
    <t>Belichtungszeit in Sekunden</t>
  </si>
  <si>
    <t>Status des Blitzes während der Bildaufnahme</t>
  </si>
  <si>
    <t>Blitzenergie</t>
  </si>
  <si>
    <t>Blitzenergie (BCPS).</t>
  </si>
  <si>
    <t>Die tatsächliche Brennweite des Objektives in mm</t>
  </si>
  <si>
    <t>Maßeinheit für FocalPlaneXResolution(Tag 37390) and FocalPlaneYResolution(Tag 37391)</t>
  </si>
  <si>
    <t>Anzahl der Pixel pro FocalPlaneResolutionUnit (Tag 37392) in Richtung ImageWidth für das Haupt-Bild</t>
  </si>
  <si>
    <t>Anzahl der Pixel pro FocalPlaneResolutionUnit (Tag 37392) in Richtung ImageLength für das Haupt-Bild</t>
  </si>
  <si>
    <t>Ein Zeiger auf die GPS IFD Info. Die Interoperabilitäts-Struktur des GPS Info IFD, wie die Exif IFD, hat keine Bilddaten.</t>
  </si>
  <si>
    <t>Für Grauskalendaten: optische Dichte für jeden möglichen Pixelwert.</t>
  </si>
  <si>
    <t>Die Genauigkeit der Informationen, die in der GrayResponseCurve enthalten sind.</t>
  </si>
  <si>
    <t>Dieser Tag zeichnet Informationen über den Host-Computer auf, der verwendet wurde, um das Bild zu erzeugen.</t>
  </si>
  <si>
    <t>Aufzeichnung, welche Änderungen an dem Bild vorgenommen wurden.</t>
  </si>
  <si>
    <t>ImageID ist der vollständige Pfad des Originals, hochauflösendes Bild, oder jede andere identifizierende Zeichenfolge, die eindeutig das ursprüngliche Bild identifiziert (Adobe OPI).</t>
  </si>
  <si>
    <t>Die Anzahl der Zeilen in den  Bilddaten. In JPEG komprimierten Dateien wird ein JPEG Marker anstelle dieses Tags verwendet.</t>
  </si>
  <si>
    <t>Nummer, die dem Bild zugewiesen wurde, z.B. in einer verketteten Sammlung von Bildern.</t>
  </si>
  <si>
    <t>Enthält Informationen, die von Adobe Photoshop eingebettet wurden.</t>
  </si>
  <si>
    <t>Die Anzahl der Spalten in den  Bilddaten, gleich der Anzahl von Pixeln pro Zeile. In JPEG komprimierten Dateien wird ein JPEG Marker anstelle dieses Tags verwendet.</t>
  </si>
  <si>
    <t>Indizierte Bilder sind Bilder, in denen die "Pixel" keine Farbwerte repräsentieren, sondern einen Index (in der Regel 8-Bit) in eine separaten Farbtabelle, die ColorMap.</t>
  </si>
  <si>
    <t>Die Namen der Farben, die in einem separaten (PhotometricInterpretation = 5) Bild verwendet werden.</t>
  </si>
  <si>
    <t>Der Satz von Farben, die in einem separaten (PhotometricInterpretation = 5) Bildes verwendet werden.</t>
  </si>
  <si>
    <t>Farbnamen</t>
  </si>
  <si>
    <t>Farbenset</t>
  </si>
  <si>
    <t>Anzahl der Farben</t>
  </si>
  <si>
    <t>ISO-Empfindlichkeit/Bewertung der Kamera oder des Eingabegerätes, wie in ISO 12232 spezifiziert.</t>
  </si>
  <si>
    <t>Dieses Feld verweist auf eine Liste von Offsets zu den Huffman AC Tabellen, eine pro Komponente.</t>
  </si>
  <si>
    <t>Dieses Feld zeigt auf eine Liste von Offsets zu den DC Huffman-Tabellen oder den verlustfreien Huffman-Tabellen, eine pro Komponente.</t>
  </si>
  <si>
    <t>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t>
  </si>
  <si>
    <t>Verwendeter Prozess, um die komprimierten Daten zu erzeugen</t>
  </si>
  <si>
    <t>Dieses optionale Tag kann verwendet werden, um die JPEG-Quantisierung und Huffman-Tabellen zur nachfolgenden Verwendung durch den JPEG-Dekompression zu kodieren.</t>
  </si>
  <si>
    <t>Enthält Informationen über das Objektiv, mit dem das Bild aufgenommen wurde. Wenn die minimale Blendenstufen unbekannt sind, sollten sie als 0/0 kodiert werden.</t>
  </si>
  <si>
    <t>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t>
  </si>
  <si>
    <t>Ähnlich wie UniqueCameraModel; wobei hier der Name für verschiedene Märkte lokalisiert werden kann, entsprechend der Lokalisierung des Kamera-Namens.</t>
  </si>
  <si>
    <t>Der Hersteller des Aufnahmegeräts. Dies ist der Hersteller des DSC, Scanners, Video-Digitizers oder anderen Gerätes, das das Bild erzeugt. Wenn das Feld leer ist, wird es als unbekannt behandelt.</t>
  </si>
  <si>
    <t>Das Datum und die Zeit, wann die ursprünglichen Bilddaten erzeugt wurde. Für eine digitale Fotokamera das Datum und die Uhrzeit, wann die Aufnahme gemacht wurde.</t>
  </si>
  <si>
    <t>Gibt die Richtung der Kontrast-Verarbeitung an, die durch die Kamera angewendet wurde, als das Bild aufgenommen wurde.</t>
  </si>
  <si>
    <t>Die unterstützte Version dieses Standards. Falls nicht gefüllt, wird "nicht-konform zur Norm" angenommen..</t>
  </si>
  <si>
    <t>Belichtungskorrektur. Die Einheiten ist der APEX-Wert. Normalerweise wird er in dem Bereich von -99.99 bis +99.99 angegeben.</t>
  </si>
  <si>
    <t>Belichtungsindex der Kamera oder Eingabegerät zum Zeitpunkt der Aufnahme</t>
  </si>
  <si>
    <t>Belichtungsmodus als das Bild aufgenommen wurde. In Auto-Bracketing-Modus nimmt die Kamera eine Reihe von Bildern der gleichen Szene mit unterschiedlichen Belichtungseinstellungen auf.</t>
  </si>
  <si>
    <t>Durch die Kamera verwendetes Belichtungsprogramms während der Aufnahme.</t>
  </si>
  <si>
    <t>Bildquelle. Wenn ein DSC das Bild aufgenommen hat, ist der Wert immer auf 3 gesetzt.</t>
  </si>
  <si>
    <t>Einheit für &lt;FocalPlaneXResolution&gt; und&lt;FocalPlaneYResolution&gt;. Dieser Wert ist der gleiche wie &lt;ResolutionUnit&gt;.</t>
  </si>
  <si>
    <t>Gibt die Anzahl der Pixel in Bildbreite (X-Richtung) pro &lt;FocalPlaneResolutionUnit&gt; der Kamera in der Brennebene an.</t>
  </si>
  <si>
    <t>Gibt die Anzahl der Pixel in Bildhöhe (Y-Richtung) pro &lt;FocalPlaneResolutionUnit&gt; der Kamera in der Brennebene an.</t>
  </si>
  <si>
    <t>Gibt den ISO-Wert einer Kamera oder einem Eingabegerät an, das in ISO 12232 definiert ist. Bei der Aufzeichnung dieses Tag sollen PhotographicSensitivity und SensitivityType ebenfalls aufgezeichnet werden.</t>
  </si>
  <si>
    <t>Objektiv-Modell-Name und Modell-Nummer als ASCII-Zeichenkette</t>
  </si>
  <si>
    <t>Seriennummer des Wechselobjektives, das verwendet wurde, als ASCII-Zeichenkette.</t>
  </si>
  <si>
    <t>Größte Blende (kleinster Blendenwert) des Objektives. Die Einheit ist der APEX-Wert. Normalerweise wird er im Bereich von 00.00 bis 99.99 angegeben, ist aber nicht auf diesen Bereich beschränkt.</t>
  </si>
  <si>
    <t>Gibt die Opto-Electoric Conversion Function (OECF) spezifiziert in ISO 14524 an. &lt;OECF&gt; Ist die Beziehung zwischen der optischen Eingangswerten der Kamera und den Bildwerten.</t>
  </si>
  <si>
    <t>Richtung der Sättigungs-Verarbeitung durch die Kamera während der Aufnahme.</t>
  </si>
  <si>
    <t>Bildsensor-Typ der Kamera oder des Eingabegerätes</t>
  </si>
  <si>
    <t>Verschlusszeit. Die Einheit ist APEX (Additive System of Photographic Exposure).</t>
  </si>
  <si>
    <t>Zeigt die spektrale Empfindlichkeit eines jeden Kanals der verwendeten Kamera. Der Wert ist eine ASCII-Zeichenkette, kompatibel mit dem Standard, der vom vom ASTM Technical Committee entwickelt wurde.</t>
  </si>
  <si>
    <t>Position des Hauptthemas in der Szene. Der Wert stellt den Bildpunkt in der Mitte des Hauptthemas relativ zu dem linken Rand dar, vor der Drehung gemäß dem Tag &lt;Rotation&gt;. Der erste Wert gibt die X-Spalte an und die zweite Zahl die Y-Zeile.</t>
  </si>
  <si>
    <t>Verwendeter Weißabgleichmodus während der Aufnahme</t>
  </si>
  <si>
    <t>Bietet einen vollständigen, veröffentlichbaren Namen eines Landes / einer geographische Lage, auf die der Inhalt des Objekts verweist, nach den Richtlinien des Anbieters.</t>
  </si>
  <si>
    <t>Binäre Bildvorschau Daten.</t>
  </si>
  <si>
    <t>Beschreibung des verwendeten Objektivs, z..B. "70-200 mm f/2.8-4.0".</t>
  </si>
  <si>
    <t>Die Seriennummer der verwendeten Kamera oder des verwendeten Kameragehäuses.</t>
  </si>
  <si>
    <t>Helligkeitseinstellung. Bereich 0 bis +150.</t>
  </si>
  <si>
    <t>Höhe der resultierenden Bildausschnittes in CropUnits Einheiten.</t>
  </si>
  <si>
    <t>Wenn "Hat Crop" wahr ist, linker Rand des Zuschneiderechteckes</t>
  </si>
  <si>
    <t>Wenn "Hat Crop" wahr ist, oberer Rand des Zuschneiderechteckes</t>
  </si>
  <si>
    <t>Breite der resultierenden Bildausschnittes in CropUnits Einheiten.</t>
  </si>
  <si>
    <t>Kontrasteinstellung. Bereich -50 bis +100.</t>
  </si>
  <si>
    <t>Belichtungseinstellung. Bereich -4,0 bis +4,0.</t>
  </si>
  <si>
    <t>Einstellung der Sättigung. Bereich -100 bis +100.</t>
  </si>
  <si>
    <t>Einstellung für die Schärfe. Bereich 0 bis 100.</t>
  </si>
  <si>
    <t>Tabelle von Punkten (Integer, Integer), die eine "Tone Curve" definieren.</t>
  </si>
  <si>
    <t>Version des Kamera Raw-Plugin.</t>
  </si>
  <si>
    <t>Weißabgleich-Einstellung. Einer von: Wie aufgenommen, Auto, Tageslicht, Bewölkt, Schatten, Kunstlicht, Fluoreszenz, Blitz, Benutzerdefiniert</t>
  </si>
  <si>
    <t>Datum (ggfs. mehrere), dass etwas Interessantes mit der Ressource passiert ist.</t>
  </si>
  <si>
    <t>Eine ungeordnete Liste mit den Sprachen, die in der Ressource verwendet wurden.</t>
  </si>
  <si>
    <t>Eine XML-basierter Inhalt,  der alle Maßnahmen auf diesem Bild mit einem Bild-Editor (wie Zuschneiden, Drehen, Farbkorrekturen, Anpassungen, etc.) auflistet.</t>
  </si>
  <si>
    <t>EXIF-Tag 37378, 0x9202. Objektiv Blende, Einheit ist APEX.</t>
  </si>
  <si>
    <t>EXIF-Tag 41730, 0xA302. Geometrisches Muster  der Farbfilteranordnung des Bildensors.</t>
  </si>
  <si>
    <t>EXIF-Tag 37122, 0x9102. Verwenderte Kompressionsmodus für ein komprimiertes Bild; wird in der Einheit Bits pro Pixel dargestellt.</t>
  </si>
  <si>
    <t>EXIF-Tag 41992, 0xA408. Gibt die Richtung der Kontrast Verarbeitung an, die von der der Kamera angewendet wurde.</t>
  </si>
  <si>
    <t>EXIF-Tag 41985, 0xA401. Zeigt die Verwendung von spezieller Verarbeitung von Bilddaten an.</t>
  </si>
  <si>
    <t>EXIF-Tag 41995, 0xA40B. Zeigt Informationen über die Aufnahmebedingungen von einem bestimmten Kamera-Modell.</t>
  </si>
  <si>
    <t>EXIF-Tag 41988, 0xA404. Zeigt das digitale Zoom-Verhältnis während der Aufnahme.</t>
  </si>
  <si>
    <t>EXIF-Tag 37380, 0x9204. Belichtungskorrektur, Einheit ist APEX.</t>
  </si>
  <si>
    <t>EXIF-Tag 41493, 0xA215. Belichtugnsindex des Eingabegerätes.</t>
  </si>
  <si>
    <t>EXIF-Tag 41986, 0xA402. Zeigt den Belichtungsmodus während der Aufnahme.</t>
  </si>
  <si>
    <t>EXIF-Tag 34850, 0x8822. Belichtungsprogramm während der Aufnahme.</t>
  </si>
  <si>
    <t>EXIF-Tag 41728, 0xA300. Gibt Bildquelle an.</t>
  </si>
  <si>
    <t>EXIF-Tag 41483, 0xA20B. Blitzenergie während der Aufnahme.</t>
  </si>
  <si>
    <t>EXIF-Tag 33437, 0x829D. Blendenzahl.</t>
  </si>
  <si>
    <t>EXIF-Tag 37386, 0x920A. Brennweite des Objektives in Millimetern.</t>
  </si>
  <si>
    <t>EXIF-Tag 41488, 0xA210. Verwendete Einheit für  FocalPlaneXResolution und FocalPlaneYResolution.</t>
  </si>
  <si>
    <t>EXIF-Tag 41486, 0xA20E. Horizontale Auflösung der Brennebene, gemessen in Pixel pro Einheit.</t>
  </si>
  <si>
    <t>EXIF-Tag 41487, 0xA20F. Vertikale Auflösung der Brennebene, gemessen in Pixel pro Einheit.</t>
  </si>
  <si>
    <t>GPS-Tag 5, 0x05. Zeigt an, ob die Höhe über oder unter dem Meeresspiegel ist.</t>
  </si>
  <si>
    <t>GPS tag 28, 0x1C. Eine Zeichenkette, die den Namens des GPS-Bereich bezeichnet.</t>
  </si>
  <si>
    <t>GPS tag 24, 0x18. Zeigt die Peilung zum Zielpunkt. Der Wertebereich ist von 0,00 bis 359,99.</t>
  </si>
  <si>
    <t>GPS tag 25, 0x19. Verwendete Einheit zur Geschwindigkeitsmessung.</t>
  </si>
  <si>
    <t>GPS tag 20, 0x14 (Position) und 19, 0x13 (Nord / Süd). Gibt Breitengrad des Ziels an.</t>
  </si>
  <si>
    <t>GPS tag 22, 0x16 (Position) und 21, 0x15 (Ost / West). Gibt Längengrad des Zieles an.</t>
  </si>
  <si>
    <t>GPS tag 30, 0x1E. Zeigt an, ob Differential-Korrektur der GPS-Empfänger verwendet wird.</t>
  </si>
  <si>
    <t>GPS tag 17, 0x11. Richtung des Bildes während der Aufnahme, Werte von 0 bis 359,99.</t>
  </si>
  <si>
    <t>GPS tag 16, 0x10. Referenz für Bildrichtung.</t>
  </si>
  <si>
    <t>GPS tag 4, 0x04 (Position) und 3, 0x03 (Ost / West). Zeigt Längengrad.</t>
  </si>
  <si>
    <t>GPS tag 18, 0x12. Geodätische Vermessungsdaten.</t>
  </si>
  <si>
    <t>GPS tag 10, 0x0A. GPS-Mess-Modus, Text-Typ.</t>
  </si>
  <si>
    <t>GPS tag 27, 0x1B. Eine Zeichenfolge, die den Namen der Methode für die Ortung bezeichnet.</t>
  </si>
  <si>
    <t>GPS tag 8, 0x08. Satelliten-Information, ist Format nicht spezifiziert.</t>
  </si>
  <si>
    <t>GPS tag 13, 0x0D. Geschwindigkeit des GPS-Empfängers.</t>
  </si>
  <si>
    <t>GPS tag 12, 0x0C. Einheit für Geschwindigkeitsmessung.</t>
  </si>
  <si>
    <t>GPS-Tag 9, 0x09. Der Status des GPS-Empfängers bei Bild-Erstellung.</t>
  </si>
  <si>
    <t>GPS tag 15, 0x0F. Richtung der GPS Bewegung, Werte von 0 bis 359,99.</t>
  </si>
  <si>
    <t>EXIF-Tag 42016, 0xA420. Eine Kennung, die eindeutig zu jedem Bild zugeordnet wird. Es wird als ein 32-Zeichen-ASCII-String, entsprechend einer hexadezimalen Notation und 128-Bit fester Länge aufgezeichnet.</t>
  </si>
  <si>
    <t>EXIF-Tag 34855, 0x8827. ISO-Empfindlichkeit/Bewertung des Eingabegerätes, wie in ISO 12232 spezifiziert.</t>
  </si>
  <si>
    <t>EXIF-Tag 40964, 0xA004. Ein "8.3" Dateiname für die verbundene Audiodatei.</t>
  </si>
  <si>
    <t>EXIF-Tag 41990, 0xA406. Gibt den Typ der Szene an, die aufgenommen wurde.</t>
  </si>
  <si>
    <t>EXIF-Tag 41729, 0xA301. Gibt den Typ der Szene an.</t>
  </si>
  <si>
    <t>EXIF-Tag 37377, 0x9201. Verschlusszeit, Einheit ist APEX. Siehe Anhang C der EXIF-Spezifikation.</t>
  </si>
  <si>
    <t>EXIF-Tag 34852, 0x8824. Spektrale Empfindlichkeit der einzelnen Kanäle.</t>
  </si>
  <si>
    <t>EXIF-Tag 37382, 0x9206. Motivabstand, in Metern.</t>
  </si>
  <si>
    <t>EXIF-Tag 41492, 0xA214. Position des Hauptthemas der Szene. Der erste Wert gibt die horizontale Pixel und der zweite Wert der vertikalen Pixel an, bei dem das Hauptmotiv erscheint.</t>
  </si>
  <si>
    <t>EXIF-Tag 37510, 0x9286. Kommentare vom Benutzer.</t>
  </si>
  <si>
    <t>EXIF-Tag 41987, 0xA403. Zeigt den Weißabgleich während der Aufnahme.</t>
  </si>
  <si>
    <t>Benennt oder beschreibt das spezifische Ereignis, bei dem das Foto gemacht wurde.</t>
  </si>
  <si>
    <t>Name / kurze Beschreibung des Inhalts im Bildbereich</t>
  </si>
  <si>
    <t>Haupt-Struktur mit Bereich-basierten Informationen</t>
  </si>
  <si>
    <t xml:space="preserve">Identifiziert den Typ des gelieferten Bildes </t>
  </si>
  <si>
    <t>Die Versionsnummer der PLUS-Standards zum Zeitpunkt der Transaktion.</t>
  </si>
  <si>
    <t>TIFF-Tag 259, 0x103. Komprimierugnsschema: 1 = unkomprimiert; 6 = JPEG.</t>
  </si>
  <si>
    <t>TIFF-Tag 33432, 0x8298. Copyright Information. Hinweis: Diese Eigenschaft wird in XMP als dc:rights gespeichert.</t>
  </si>
  <si>
    <t>TIFF-Tag 270, 0x10E. Beschreibung des Bildes. Hinweis: Diese Eigenschaft wird in XMP als dc:description gespeichert.</t>
  </si>
  <si>
    <t>TIFF-Tag 272, 0x110. Modell Name oder Nummer der Ausrüstung.</t>
  </si>
  <si>
    <t>TIFF-Tag 274, 0x112. Ausrichtung: 1 = 0. Zeile oben, 0. Spalte links 2 = 0. Zeile oben, 0. Spalte rechts 3 = 0. Zeile unten, 0. Spalte rechts 4 = 0. Zeile unten, 0. Spalte links 5 = 0. Zeile links, 0. Spalte oben 6 = 0. Zeile rechts, 0. Spalte oben 7 = 0. Zeile rechts, 0. Spalte unten 8 = 0. Zeile links, 0. Spalte unten</t>
  </si>
  <si>
    <t>TIFF-Tag 296, 0x128. Einheit für XResolution und YResolution. Der Wert ist einer von: 2 = Zoll, 3 = Zentimetern.</t>
  </si>
  <si>
    <t>TIFF-Tag 305, 0x131. Software-oder Firmware, die für die Erzeugung des Bildes verwendet wurden. Hinweis: Diese Eigenschaft wird in XMP als XMP:CreatorTool  gespeichert.</t>
  </si>
  <si>
    <t>TIFF-Tag 301, 0x12D. Übertragungsfunktion für Bild, beschrieben in tabellarischem Stil mit 3 * 256 Einträgen.</t>
  </si>
  <si>
    <t>TIFF-Tag 318, 0x13E. Farbwert des Weißpunktes.</t>
  </si>
  <si>
    <t>TIFF-Tag 531, 0x213. Position der Farbart gegenüber Luminanzkomponenten: 1 = zentriert, 2 = Co-sited.</t>
  </si>
  <si>
    <t>Der Name des Künstlers oder der Künstler.</t>
  </si>
  <si>
    <t>Das Datum, zu dem der Titel veröffentlicht wurde.</t>
  </si>
  <si>
    <t>Anwendungsszenario für einen bestimmten Schwerpunkt (BewertetBenutzt | BewertetNichtBenutzt | NichtBewertetNichtBenutzt)</t>
  </si>
  <si>
    <t>Typ/Zweck des Bereiches (Gesicht | Haustier | Fokus | Barcode)</t>
  </si>
  <si>
    <t>Farbkompensationsfilter: negativ ist grün, positiv ist magenta</t>
  </si>
  <si>
    <t>Metering Mode (selected from different tags - especially from maker specific tags)</t>
  </si>
  <si>
    <t>Scene Capture Type (selected from different tags - especially from maker specific tags)</t>
  </si>
  <si>
    <t>Der Alpha-Modus. Gültige Werte: straight, pre-multiplied.</t>
  </si>
  <si>
    <t>Der Farbraum. Gültige Werte: sRGB (verwendet von Photoshop), CCIR-601 (für NTSC), CCIR-709 (für HD).</t>
  </si>
  <si>
    <t>Die Reihenfolge der Felder für Video. Gültige Werte: Upper, Lower, Progressive.</t>
  </si>
  <si>
    <t>Die Video-Bildrate. Gültige Werte: 24, NTSC, PAL.</t>
  </si>
  <si>
    <t>Die Größe jeder Farbkomponente  in Bits eines Pixels. Standard-Windows-32-Bit-Pixel haben 8 Bit pro Komponente. Gültige Werte: 8Int, 16Int, 32Int, 32Float.</t>
  </si>
  <si>
    <t>Die Taktart der Musik. Gültige Werte: 2/4, 3/4, 4/4, 5/4, 7/4, 6/8, 9/8, 12/8, other.</t>
  </si>
  <si>
    <t>Audio-Stretch-Modus. Gültige Werte: Fixed length, Time-Scale, Resample, Beat Splice, Hybrid.</t>
  </si>
  <si>
    <t>Stretch-Modus</t>
  </si>
  <si>
    <t>Der Audio-Kanal-Typ. Gültige Werte: Mono, Stereo, 5.1, 7.1.</t>
  </si>
  <si>
    <t>Der Audio-Sample-Typ. Gültige Werte: 8Int, 16Int, 32Int, 32Float.</t>
  </si>
  <si>
    <t>Die Audio-Tonart. Gültige Werte: C, C #, D, D #, E, F, F #, G, G #, A, A #, B.</t>
  </si>
  <si>
    <t>Gibt Größe des Wiederholungs-Musters für den Schwarzwert an.</t>
  </si>
  <si>
    <t>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t>
  </si>
  <si>
    <t>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t>
  </si>
  <si>
    <t>Enthält ein(e) Farbraum Charakterisierung / Profil im INTERCOLOR Consortium (ICC) Format</t>
  </si>
  <si>
    <t>Feldnummer bei Mehrfeld-Bildern</t>
  </si>
  <si>
    <t>Rauschen Messwerte</t>
  </si>
  <si>
    <t>Der Name des Modells oder der Modellnummer des Geräts. Dies ist der Modell-Namen oder die Nummer des DSC, Scanners, Video-Digitizers oder anderen Gerätes, das das Bild erzeugt hat. Wenn das Feld leer ist, wird es als unbekannt behandelt.</t>
  </si>
  <si>
    <t>Die Anzahl der Farben. Gewöhnlich gleich SamplesPerPixel, es sei denn, es gibt zusätzliche Proben.</t>
  </si>
  <si>
    <t>Gibt die Opto-Elektro-Conversion-Funktion (OECF) an, die in ISO 14524 spezifiziert ist.</t>
  </si>
  <si>
    <t>Bild-Ausrichtung in Bezug auf die Zeilen und Spalten</t>
  </si>
  <si>
    <t>Eine UTF-8-codierte Zeichenfolge mit dem Namen der Anwendung, die das im IFD gespeicherte Vorschaubild erzeugt hat.</t>
  </si>
  <si>
    <t>Eine UTF-8-codierte Zeichenfolge mit der Version der Anwendung, die das im IFD gespeicherte Vorschaubild erzeugt hat.</t>
  </si>
  <si>
    <t>Die Chromatizität der drei primären Farben des Bildes. Normalerweise ist dieses Tag nicht notwendig, da der Farbraum im Farbraum-Informations-Tag (&lt;ColorSpace&gt;) angegeben wird.</t>
  </si>
  <si>
    <t>Der Name und die Version der Software, die für Nachbearbeitung des Bildes verwendet wurde.</t>
  </si>
  <si>
    <t>Ein UTF-8-codierte Zeichenfolge, mit Copyright-Informationen für das Kamera Profil. Diese Zeichenfolge sollte immer zusammen mit den anderen Kamera Profil-Tags erhalten werden.</t>
  </si>
  <si>
    <t>Ein UTF-8-codierte Zeichenfolge mit dem Namen des Kamera-Profils. Dieses Tag ist optional, wenn nur ein einziges Kamera Profil in der Datei gespeichert ist. Es ist erforderlich für alle Kamera-Profile, wenn mehr als ein Kamera-Profil in der Datei gespeichert ist.</t>
  </si>
  <si>
    <t>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t>
  </si>
  <si>
    <t>Bewertungs-Tag, verwendet von Windows</t>
  </si>
  <si>
    <t>Bewertungs-Tag, verwendet von Windows, Wert in Prozent</t>
  </si>
  <si>
    <t>Die Einheit zur Messung von &lt;XResolution&gt; und &lt;YResolution&gt;. Die gleiche Einheit wird sowohl für &lt;XResolution&gt; als auch für &lt;YResolution&gt; verwendet. Wenn die Bildauflösung unbekannt ist, wird 2 (=Zoll) zugewiesen.</t>
  </si>
  <si>
    <t>Die Anzahl der Zeilen pro Streifen. Dies ist die Anzahl der Zeilen im Bild eines Streifens, wenn ein Bild in Streifen unterteilt ist. Bei JPEG-komprimierten Daten ist dies nicht erforderlich und wird weggelassen. Siehe auch &lt;StripOffsets&gt; und &lt;StripByteCounts&gt;.</t>
  </si>
  <si>
    <t>Sicherheits-Klassifizierung, die dem Bild zugeordnet ist</t>
  </si>
  <si>
    <t>Anzahl der Sekunden zwischen Betätigen des Auslösers und Bilderfassung.</t>
  </si>
  <si>
    <t>Dieser Tag wird von Adobe Camera Raw verwendet, um die Empfindlichkeit der "Shadows" Schieberegler zu steuern.</t>
  </si>
  <si>
    <t>Dieses Tag bezeichnet den Namen und die Version der Software oder Firmware der Kamera oder des Bild-Eingabegerätes, das verwendet wurde, um das Bild zu erzeugen. Die detaillierte Format ist nicht festgelegt. Wenn das Feld leer ist, wird es als unbekannt behandelt.</t>
  </si>
  <si>
    <t>Zeigt die spektrale Empfindlichkeit eines jeden Kanals der verwendeten Kamera.</t>
  </si>
  <si>
    <t>Für Schwarz-Weiß-TIFF-Dateien, die Grautöne darstellen: die verwendete Technik, um von grau auf schwarze und weiße Pixel zu konvertieren.</t>
  </si>
  <si>
    <t>Für jede Kachel, die Anzahl (komprimierter) Bytes in dieser Kachel. Siehe TileOffsets für eine Beschreibung, wie die Byte-Anzahlen sortiert werden.</t>
  </si>
  <si>
    <t>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t>
  </si>
  <si>
    <t>Die Kachel-Breite in Pixel. Dies ist die Anzahl der Spalten in jeder Kachel.</t>
  </si>
  <si>
    <t>Die Kachel-Länge (Höhe) in Pixel. Dies ist die Anzahl der Zeilen in jeder Kachel.</t>
  </si>
  <si>
    <t>Eine Übertragungsfunktion für das Bild, in tabellarischer Art beschrieben. Normalerweise ist dieses Tag ist nicht notwendig, da der Farbraum im Farbraum-Informations-Tag (&lt;ColorSpace&gt;) angegeben wird.</t>
  </si>
  <si>
    <t>Erweitert die Reichweite der Transferfunktion</t>
  </si>
  <si>
    <t>Die Farbigkeit des Weißpunktes des Bildes. Normalerweise ist dieses Tag ist nicht notwendig, da der Farbraum im Farbraum-Informations-Tag (&lt;ColorSpace&gt;) angegeben wird.</t>
  </si>
  <si>
    <t>Autor-Tag von Windows verwendet, in UCS-2 codiert</t>
  </si>
  <si>
    <t>Kommentar-Tag von Windows verwendet, in UCS-2 codiert</t>
  </si>
  <si>
    <t>Betreff-Tag von Windows verwendet, in UCS-2 codiert</t>
  </si>
  <si>
    <t>Die Anzahl von Pixeln pro &lt;ResolutionUnit&gt; im &lt;ImageWidth&gt; Richtung. Wenn die Bildauflösung unbekannt ist, wird 72 [dpi] zugeordnet.</t>
  </si>
  <si>
    <t>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t>
  </si>
  <si>
    <t>Die Anzahl von Pixeln pro &lt;ResolutionUnit&gt; im &lt;ImageLength&gt; Richtung. Der gleiche Wert wie für &lt;XResolution&gt; wird zugeordnet.</t>
  </si>
  <si>
    <t>Wenn die DNG-Datei aus einer Nicht-DNG RAW-Datei umgewandelt wurde, dann enthält dieses Tag den Dateinamen jener ursprünglichen RAW-Datei.</t>
  </si>
  <si>
    <t>Zeigt die Identifikation des Interoperabilitäts-Regel. Verwenden Sie "R98" für die Angabe ExifR98-Regeln. Vier Bytes einschließlich des Terminierungs-Codes (NULL). Siehe separate Abschnitt für empfohlene Exif Interoperabilitäts-Regeln (ExifR98) für andere Tags, die für ExifR98 verwendet werden.</t>
  </si>
  <si>
    <t>verwendete Byte-Reihenfolge, um MakerNote Tags zu kodieren, 'MM' (Big-Endian) oder "II" (Little-Endian).</t>
  </si>
  <si>
    <t>Das Datum und die Zeit, wann das Bild als digitale Daten gespeichert wurde.</t>
  </si>
  <si>
    <t>Die FlashPix Format Version, unterstützt von einer FPXR Datei.</t>
  </si>
  <si>
    <t>Eine Kennung, die eindeutig zu jedem Bild zugeordnet wird. Es wird als ein 32-Zeichen-ASCII-String, entsprechend einer hexadezimalen Notation und 128-Bit fester Länge aufgezeichnet.</t>
  </si>
  <si>
    <t>Bezeichnet den Ojektiv-Hersteller als ASCII-String.</t>
  </si>
  <si>
    <t>Ein Tag für die Hersteller von Exif-Writern, um jede gewünschte Information zu erfassen. Die Inhalte sind Sache des Herstellers.</t>
  </si>
  <si>
    <t>Dieser Tag gibt die empfohlenen Belichtungswerte einer Kamera oder einem Eingabegerät an, definiert in ISO 12232. Bei der Aufnahme dieses Tags sollen die PhotographicSensitivity und SensitivityType Tags ebenfalls aufgezeichnet werden.</t>
  </si>
  <si>
    <t>Dieser Tag gibt die Art der Szene an, die aufgenommen wurde. Es kann auch verwendet werden, um den Modus  aufzuzeichnen, in dem das Bild aufgenommen wurde. Beachten Sie, dass dieses Tag sich von dem Tag &lt;SceneType&gt;  unterscheidet.</t>
  </si>
  <si>
    <t>Gibt den Typ der Szene an. Wenn ein DSC das Bild erfasst, muss dieser Tag-Wert immer auf 1 gesetzt werden, was darauf hinweist, dass das Bild direkt fotografiert wurde.</t>
  </si>
  <si>
    <t>Dieser Tag gibt die Standard-Ausgabe-Empfindlichkeit einer Kamera oder einem Eingabegerät an, definiert in ISO 12232. Bei der Aufnahme dieses Tag sollen die PhotographicSensitivity und SensitivityType Tags ebenfalls aufgezeichnet werden.</t>
  </si>
  <si>
    <t>Dieser Tag gibt die Lage und Bereich des Hauptthemas in der gesamten Szene an.</t>
  </si>
  <si>
    <t>Dieser Tag gibt die Entfernung zum Motiv an.</t>
  </si>
  <si>
    <t>Wird verwendet, um Bruchteile von Sekunden für das Tag &lt;DateTime&gt; aufzuzeichnen.</t>
  </si>
  <si>
    <t>Wird verwendet, um Bruchteile von Sekunden für das Tag &lt;DateTimeDigitized&gt; aufzuzeichnen.</t>
  </si>
  <si>
    <t>Wird verwendet, um Bruchteile von Sekunden für das Tag &lt;DateTimeOriginal&gt; aufzuzeichnen.</t>
  </si>
  <si>
    <t>Bietet einen vollständigen, veröffentlichbaren Namen eines Landes / primären Aufnahmeortes, an dem das geistige Eigentum der Objektdaten erstellt wurde, nach den Richtlinien des Anbieters.</t>
  </si>
  <si>
    <t>Identifiziert den Anbieter der Objektdaten, nicht unbedingt den Besitzer / Schöpfer.</t>
  </si>
  <si>
    <t>Dargestellt in der Form HHMMSS:HHMM, die Uhrzeit der digitalen Erstellung der Objektdaten. Folgt ISO 8601 Standard.</t>
  </si>
  <si>
    <t>Dargestellt in der Form JJJJMMTT, das Datum der digitalen Erstellung der Objektdaten. Folgt ISO 8601 Standard.</t>
  </si>
  <si>
    <t>Dargestellt in der Form HHMMSS:SSMM, der späteste Zeitpunkt, zu dem der jeweilige Anbieter oder Eigentümer beabsichtigt, dass die Objektdaten verwendet werden. Folgt ISO 8601 Standard.</t>
  </si>
  <si>
    <t>Ein veröffentlichbarer Eintrag, der eine Übersicht über die Inhalte der Objektdaten bereitstellt.</t>
  </si>
  <si>
    <t>Gibt das Layout eines Bildes an.</t>
  </si>
  <si>
    <t>Wird verwendet, um spezifische Schlüsselworte anzuzeigen. Es wird erwartet, dass ein Anbieter von verschiedenen Arten von Daten, die im Gegenstand verwandt sind, das gleiche Schlüsselwort verwendet, so dass das empfangende System oder Teilsysteme über alle Arten von Daten nach verwandten Material suchen kann.</t>
  </si>
  <si>
    <t>Beschreibt die wichtigsten Landessprache des Objekts, nach der 2-Buchstaben-Codes von ISO 639:1988. Es definiert nicht oder impliziert einen codierten Zeichensatz, ist aber für die interne Verteilung verwendbar, z. B. zu verschiedenen Redaktionen.</t>
  </si>
  <si>
    <t>Zeigt den Code eines Landes / geographische Lage an, auf den durch den Inhalt des Objekts verwiesen wird. Wo ISO hat eine entsprechende Ländercode nach ISO 3166 definiert hat, wird dieser Code verwendet. Wenn ISO 3166 keinen ausreichende für die Identifizierung von einem Ort oder einem neuen Land, z. B. Schiffe auf dem Meer oder Weltraum, ermöglicht, wird IPTC eine entsprechenden dreistelligen Code gemäß den Bestimmungen von ISO 3166 zuweisen, um Konflikte zu vermeiden.</t>
  </si>
  <si>
    <t>Das Objekt Attribut legt die Art des Objekts fest, unabhängig von dem Betreff. Der erste Teil ist eine Zahl, die eine Sprach-unabhängige internationale Referenz auf ein Objekt Attribut, gefolgt durch einen Doppelpunkt als Trennzeichen. Der zweite Teil, falls verwendet, ist eine Textdarstellung des Objektattribut-Nummer, bestehend aus Grafik-Zeichen plus Leerzeichen entweder in Englisch oder in der Sprache des Service wie im Tag &lt;LanguageIdentifier&gt; angegeben</t>
  </si>
  <si>
    <t>Wird verwendet, um den redaktionellen Zyklus des Objekts zu identifizieren.</t>
  </si>
  <si>
    <t xml:space="preserve">Identifiziert Provinz / Staat der Herkunft gemäß den durch den Anbieter etablierten Richtlinien </t>
  </si>
  <si>
    <t>Identifiziert das Datum einer früheren Umhüllung, auf das das aktuelle Objekt sich bezieht.</t>
  </si>
  <si>
    <t>Identifiziert die Nummer einer früheren Umhüllung, auf das das aktuelle Objekt sich bezieht.</t>
  </si>
  <si>
    <t>Identifiziert die Service-Identifizierer einer früheren Umhüllung, auf das das aktuelle Objekt sich bezieht.</t>
  </si>
  <si>
    <t>Dargestellt in der Form HHMMSS: HHMM, der Zeitpunkt, zu dem der geistige Inhalt des Quellmaterials der Objekt-Daten erzeugt wurde, nicht die Schaffung der physischen Darstellung. Folgt ISO 8601 Standard.</t>
  </si>
  <si>
    <t>Ein Code, der den Standort der ursprünglichen Übertragung nach Praktiken des Anbieters angibt.</t>
  </si>
  <si>
    <t>Gibt die redaktionelle Dringlichkeit des Inhaltes und nicht unbedingt der Priorität der Handhabung der Umhüllung (siehe Tag &lt;EnvelopePriority&gt;) an. Die "1" ist am dringendsten, "5" normal und "8" steht für die am wenigsten dringende Kopie.</t>
  </si>
  <si>
    <t>Bezeichnung des Namens der Person, beteiligt in Erstellung, Bearbeitung oder Korrektur der Objektdaten oder Beschriftung/Zusammenfassung.</t>
  </si>
  <si>
    <t>Das Daten-Set identifiziert die Abstract Relationship Method identifier (ARM), die in einem Dokument beschreiben ist, das vom Absender der ARM mit dem IPTC- und NAA-Organisationen registriert wurde.</t>
  </si>
  <si>
    <t>Dieses Tag besteht aus einer binären Zahl, die die jeweilige Version des ARM angibt, die durch das Tag &lt;ARMId&gt; spezifiziert ist.</t>
  </si>
  <si>
    <t>Dieser Tag, bestehend aus einem oder mehreren Control-Funktionen für die Bekanntmachung, Aufruf oder Bezeichnung des  verwendetem kodierten Zeichensätze. Die Regelfunktionen folgen dem ISO 2022-Standard und können das Escape-Steuerzeichen und eine oder mehrere grafische Zeichen enthalten.</t>
  </si>
  <si>
    <t>Dargestellt im Format JJJJMMTT (Jahrhundert, Jahr, Monat, Tag), wie in ISO 8601 definiert, um Jahr, Monat und Tag anzuzeigen, an dem der Service das Material schickte.</t>
  </si>
  <si>
    <t>Ermöglicht einem Anbieter Teilmengen seines gesamten Services zu identifizieren. Dient zum Empfangen von Organisations-Daten, zum Auswählen, Weiterleiten oder anderweitigen Verarbeiten der Daten.</t>
  </si>
  <si>
    <t>Identifiziert Anbieter und Produkt</t>
  </si>
  <si>
    <t>Dargestellt im Format HHMMSS: SSMM wobei sich SSMMSS auf lokalen Stunde, Minute und Sekunden bezieht und SSMM sich auf Stunden und Minuten vor (+) oder hinter (-) Universal Coordinated Time bezieht, wie in ISO 8601 beschrieben. Dies ist die Zeit zu dem der Service das Material schickte.</t>
  </si>
  <si>
    <t>Dieses Tag bietet eine global eindeutige Identifikation von Objekten, wie in der IIM angegeben, unabhängig von Anbieter und für alle Medien. Der Anbieter muss sicherstellen, dass die UNO ist eindeutig ist. Objekte mit der gleichen UNO sind identisch.</t>
  </si>
  <si>
    <t>Wenn wahr, wird "Helligkeit" automatisch eingestellt.</t>
  </si>
  <si>
    <t>Wenn wahr, wird "Kontrast" automatisch angepasst.</t>
  </si>
  <si>
    <t>Wenn wahr, wird "Belichtung" automatisch eingestellt.</t>
  </si>
  <si>
    <t>Wenn wahr, wird "Schatten" automatisch eingestellt.</t>
  </si>
  <si>
    <t>Blau Farbton Einstellung. -100 Bis 100.</t>
  </si>
  <si>
    <t>Chromatische Aberration, Fix Blau / Gelb Randzonen Einstellung. -100 Bis +100.</t>
  </si>
  <si>
    <t>Chromatische Aberration, Fix Rot / Cyan Randzonen Einstellung. -100 Bis +100.</t>
  </si>
  <si>
    <t>Wenn "Hat Crop" wahr, Winkel des Zuschneiderechteckes.</t>
  </si>
  <si>
    <t>Wenn "Hat Crop" wahr, rechter Rand des Zuschneiderechteckes.</t>
  </si>
  <si>
    <t>Grün Farbton Einstellung. -100 Bis +100.</t>
  </si>
  <si>
    <t>Wenn wahr, hat Bild ein Rechteck zum Beschneiden.</t>
  </si>
  <si>
    <t>Wenn wahr, Nicht-Standard Kamera RAW-Einstellungen.</t>
  </si>
  <si>
    <t>Rot Farbton Einstellung. -100 Bis +100.</t>
  </si>
  <si>
    <t>Rot Sättigung Einstellung. -100 Bis +100.</t>
  </si>
  <si>
    <t>Farbton Einstellung. Bereich -150 bis +150.</t>
  </si>
  <si>
    <t>Der Name der Gradationskurve, beschrieben durch ToneCurve. Gültige Werte: Linear, Medium Contrast, Strong Contrast, Custom  oder ein benutzerdefinierter Namen.</t>
  </si>
  <si>
    <t>Vignettierung Umfang Einstellung. -100 Bis +100.</t>
  </si>
  <si>
    <t>Mitwirkende an der Ressource (andere als die Autoren).</t>
  </si>
  <si>
    <t>Das räumliche oder zeitliche Thema der Ressource, die räumliche Anwendbarkeit der Ressource oder der Gerichtsbarkeit, unter denen die Ressource relevant  ist.</t>
  </si>
  <si>
    <t>Die Autoren der Ressource (aufgeführt in der Rangfolge, sofern signifikant).</t>
  </si>
  <si>
    <t>Eine textuelle Beschreibung des Inhalts der Ressource. Mehrere Werte können für unterschiedliche Sprachen vorhanden sein.</t>
  </si>
  <si>
    <t>Das Dateiformat beim Speichern der Ressource. Werkzeuge und Anwendungen sollten Sie diese Eigenschaft setzen, um das Format der Daten zu speichern. Es kann auch geeignete Qualifizierer enthalten.</t>
  </si>
  <si>
    <t>Eindeutige Kennung der Ressource. Generell wird empfohlen, die Ressource durch eine Zeichenkette zu identifizieren, die einem formalen Identifikationssystem folgt.</t>
  </si>
  <si>
    <t>Beziehungen zu anderen Dokumenten. Generell wird empfohlen, die Ressource durch eine Zeichenkette zu identifizieren, die einem formalen Identifikationssystem folgt.</t>
  </si>
  <si>
    <t>Der Objekttyp wird verwendet, um zwischen den verschiedenen Arten von Objekten innerhalb des IIM zu unterscheiden.Der erste Teil ist eine Zahl, die eine Sprach-unabhängige internationale Referenz auf einen Objekttyp, gefolgt durch einen Doppelpunkt als Trennzeichen. Der zweite Teil, falls verwendet, ist eine Textdarstellung des Objekttyp-Nummer, bestehend aus Grafik-Zeichen plus Leerzeichen entweder in Englisch oder in der Sprache des Service wie im Tag &lt;LanguageIdentifier&gt; angegeben</t>
  </si>
  <si>
    <t>Der Titel des Dokuments oder der Name, der der Ressource gegeben wird. Typischerweise wird es ein Name sein, mit dem die Ressource offiziell bekannt ist.</t>
  </si>
  <si>
    <t>Informelle Aussage zu den Rechten, nach Sprache ausgewählt. Typischerweise umfasst Rechte Informationen eine Aussage über verschiedene Eigentumsrechte, die der Ressource zugeordnet sind, einschließlich des geistigen Eigentums.</t>
  </si>
  <si>
    <t>Version des Programms, das im Tag &lt;Programm&gt; genannt ist.</t>
  </si>
  <si>
    <t>Eine binäre Zahl, die die jeweilige Version des Dateiformats für die Vorschau der Objektdaten im Tag &lt;PreviewFormat&gt; angibt.</t>
  </si>
  <si>
    <t>Eine binäre Zahl, die das Dateiformat der Vorschau der Objektdaten angibt. Das Dateiformat muss bei Organisationen IPTC oder NAA mit einer eindeutig zugeordneten Nummer registriert sein.</t>
  </si>
  <si>
    <t>Die Liste der Namen der Legenden-Autoren für jede Sprache für Beschriftungen, die in Standard XMP-Tags eingetragen sind.</t>
  </si>
  <si>
    <t>Die Liste der Legenden-Zeitstempel für jede Sprache für Beschriftungen, die in Standard XMP-Tags eingetragen sind.</t>
  </si>
  <si>
    <t>Die Farb-Kennzeichnung, die zu diesem Artikel zugeordnet ist. Mögliche Werte sind "0": keine Beschriftung, "1": Rot; "2": Orange; "3": Gelb; "4": Grün; "5": Blau; "6": Magenta, "7": Grau; "8": Schwarz; "9": Weiß.</t>
  </si>
  <si>
    <t>Die Liste der Ojektivfehlerkorrektur-Werkzeug-Einstellungen, die benutzt wurden um Objetiv-Verzerrung zu beheben. Diese umfassen Batch Queue Manager und Bild-Editor-Tools basierend auf LensFun-Bibliothek.</t>
  </si>
  <si>
    <t>Die Liste der kompletten Tag-Pfade als Zeichenkette. Die Pfad-Hierarchie wird durch "/" getrennt (z.B.: "Stadt / Paris / Monument / Eiffelturm".</t>
  </si>
  <si>
    <t>Repräsentative Kenzeichnung für Katalog-Einträge nach Inhalt</t>
  </si>
  <si>
    <t>Eine Notation, die das Bild eindeutig macht.</t>
  </si>
  <si>
    <t>Ein Satz von Metadaten über das Kunstwerk oder einem Objekt in dem Bild.</t>
  </si>
  <si>
    <t>Globally Unique Identifier für dieses digitale Bild. Es wird durch den Schöpfer des digitalen Bildes zum Zeitpunk der Erstellung erstellt und zugeordnet. Dieser Wert soll danach nicht verändert werden.</t>
  </si>
  <si>
    <t>Ort, wo das Foto gemacht wurde.</t>
  </si>
  <si>
    <t>Ein Schauplatz, der in der Abbildung dargestellt wird.</t>
  </si>
  <si>
    <t>Die maximal verfügbare Höhe in Pixel des ursprünglichen Fotos, aus dem dieses Foto durch Downsizing abgeleitet wurde.</t>
  </si>
  <si>
    <t>Die maximal verfügbare Breite in Pixel des ursprünglichen Fotos, aus dem dieses Foto durch Downsizing abgeleitet wurde.</t>
  </si>
  <si>
    <t>Alter der/des menschlichen Modelle/s zum Zeitpunkt, an dem dieses Bild gemacht wurde; in einem vom Modell freigegebenen Bild.</t>
  </si>
  <si>
    <t>Fasst die Verfügbarkeit und den Umfang der Modell-Freigaben zusammen, die ermächtigen, die Ähnlichkeit von Personen, die im Bild erscheinen, zu benutzen.</t>
  </si>
  <si>
    <t>Microsoft Photo Personen-Tagging Metadaten Root</t>
  </si>
  <si>
    <t>Name der Person (im angegebenen Rechteck)</t>
  </si>
  <si>
    <t>Warnung, die das Vorhandensein von Inhalten anzeigt, die nicht für Minderjährige geeignet sind.</t>
  </si>
  <si>
    <t>Verwendete Video-Kompression, z.B.  jpeg.</t>
  </si>
  <si>
    <t>Die Rahmengröße. Zum Beispiel:  w:720, h: 480, unit:pixels</t>
  </si>
  <si>
    <t>Das Seitenverhältnis, ausgedrückt als Breit/Höhe. Zum Beispiel: "648/720" = 0,9</t>
  </si>
  <si>
    <t>Name einer Person, die auf dem Bild gezeigt wird.</t>
  </si>
  <si>
    <t>Name der Organisation oder Firma, die in dem Bild herausgestellt wird.</t>
  </si>
  <si>
    <t>Lizenzgeber Land (Name).</t>
  </si>
  <si>
    <t>Optionale PLUS-ID, die jeden Lizenzgeber  identifiziert.</t>
  </si>
  <si>
    <t>Lizenzgeber Telefon-Nummer 1.</t>
  </si>
  <si>
    <t>Lizenzgeber Telefon Nummer 2.</t>
  </si>
  <si>
    <t>Alter des jüngsten Modells, das im Bild abgebildet ist, zum Zeitpunkt, an dem das Bild gemacht wurde.</t>
  </si>
  <si>
    <t>Referenz für weitere Dokumente, die mit der Lizenz verbunden sind.</t>
  </si>
  <si>
    <t>Optional Kennung, mit jeder Eigentum-Freigabe verbunden.</t>
  </si>
  <si>
    <t>Fasst die Verfügbarkeit und den Umfang der Eigentum-Freigaben zusammen, die ermächtigen, das Eigentum zu verwenden, das im Bild erscheint.</t>
  </si>
  <si>
    <t>Anforderungen Namensnennung, falls vorhanden</t>
  </si>
  <si>
    <t>Partei oder Parteien, die letztlich das Bild unter der Lizenz nutzen.</t>
  </si>
  <si>
    <t>Optionale PLUS-ID identifiziert jeden Endbenutzer.</t>
  </si>
  <si>
    <t>Name der Bilddatei, die dem Lizenznehmer für die Verwendung unter der Lizenz geliefert wurde.</t>
  </si>
  <si>
    <t>Der Tag, an dem das Bild zuerst veröffentlicht wurde.</t>
  </si>
  <si>
    <t>Bilderzeuger des Bildes</t>
  </si>
  <si>
    <t>Optionale PLUS-ID Identifizierung jedes Bilderzeugers.</t>
  </si>
  <si>
    <t>Optional Kennung, die vom Bilderzeuge dem Bild zugeordnet wurde.</t>
  </si>
  <si>
    <t>Name des Bilderzeugers</t>
  </si>
  <si>
    <t>Dateiformat der Bilddatei, die dem Lizenznehmer für die Verwendung unter der Lizenz geliefert wurde.</t>
  </si>
  <si>
    <t>Größe der Bild-Datei, die dem Lizenznehmer geliefert wurde.</t>
  </si>
  <si>
    <t>Optionale PLUS-ID identifiziert den Bild-Lieferant.</t>
  </si>
  <si>
    <t>Optionale Kennung, die von dem Bild-Lieferant dem Bild zugeordnet wurde.</t>
  </si>
  <si>
    <t>Name des Bild-Lieferanten.</t>
  </si>
  <si>
    <t>Partei oder Parteien, denen die Lizenz durch den Lizenzgeber unter der Lizenz-Transaktion erteilt wurde.</t>
  </si>
  <si>
    <t>Optionale PLUS-ID identifiziert jeden Lizenznehmer.</t>
  </si>
  <si>
    <t>Optional Kennung, die vom Lizenznehmer dem Bild zugeordnet wurde.</t>
  </si>
  <si>
    <t>Anmerkungen, hinzugefügt durch den Lizenznehmer.</t>
  </si>
  <si>
    <t>Projekt-Referenz Namen oder Beschreibung, die durch den Lizenznehmer zugewiesen wurde.</t>
  </si>
  <si>
    <t>Optionale PLUS-ID, die vom Lizenzgeber der Lizenz zugeordnet wurde.</t>
  </si>
  <si>
    <t>Das Datum der Lizenz-Transaktion.</t>
  </si>
  <si>
    <t>Partei oder Parteien, die die Lizenz an den Lizenznehmer erteilen.</t>
  </si>
  <si>
    <t>Optionale Kennung, die vom Lizenzgeber dem Bild zugeordnet wurde.</t>
  </si>
  <si>
    <t>Ergänzende Informationen zur Verwendung beim Identifizieren und Kontaktieren der Lizenzgeber.</t>
  </si>
  <si>
    <t>Lizenzgeber Postleitzahl.</t>
  </si>
  <si>
    <t>Audio-Tempo</t>
  </si>
  <si>
    <t>Ein numerischer Wert, der die Reihenfolge der Audio-Datei in der ursprünglichen Aufnahme angibt.</t>
  </si>
  <si>
    <t>Der Timecode des ersten Frame des Videos in der Datei, wie von der Gerätesteuerung erhalten.</t>
  </si>
  <si>
    <t>Die Startzeit der Medien im Inneren des Audio-Projektes.</t>
  </si>
  <si>
    <t>Der relative Pfad zu der Peak-Audiodatei. Wenn leer, gibt es keine Peak-Datei.</t>
  </si>
  <si>
    <t>Ein Verweis auf das Projekt, das diese Datei erstellt hat.</t>
  </si>
  <si>
    <t>Der Name des Bandes, von dem der Clip aufgenommen wurde, wie während der Aufnahme eingestellt.</t>
  </si>
  <si>
    <t>Die verwendete Audio-Kompression . Zum Beispiel MP3.</t>
  </si>
  <si>
    <t>Die Audio-Abtastrate. Kann ein beliebiger Wert sein, aber gemeinhin 32000, 41100 oder 48000.</t>
  </si>
  <si>
    <t>Ein Zeitcode vom Benutzer gesetzt. Wenn angegeben, wird es anstelle des startTimecode verwendet.</t>
  </si>
  <si>
    <t>Eine unsortierte Liste aller verwendeten Medien, um dieses Medium zu erstellen.</t>
  </si>
  <si>
    <t>Log-Kommentare des Benutzers</t>
  </si>
  <si>
    <t>Bei wahr kann der Clip nahtlos geloopt werden.</t>
  </si>
  <si>
    <t>Eine geordnete Liste von Kennzeichnern</t>
  </si>
  <si>
    <t>Der Zeitpunkt, an dem auszublenden ist</t>
  </si>
  <si>
    <t>Sowohl eine Registrierung-Artikel-ID als auch eine Registrierung-Organisations-Id, um jede Eintragung dieses digitalen Bildes in einer Registrierung aufzuzeichnen.</t>
  </si>
  <si>
    <t>Dezimale Darstellung (mit Vorzeichen) der Windows Live-CID der Person</t>
  </si>
  <si>
    <t>Rechteck, das die Person im Foto markiert</t>
  </si>
  <si>
    <t>Datum, wann der letzte Bereich erstellt wurde</t>
  </si>
  <si>
    <t>Enthält Bereiche / Personen-Tags</t>
  </si>
  <si>
    <t>Decodierte BarCode Wert als Zeichenfolge</t>
  </si>
  <si>
    <t>Jede Top-Level-XMP-Eigenschaft, um den Inhalt des Bereiches zu beschreiben</t>
  </si>
  <si>
    <t>Liste der Bereichs-Strukturen</t>
  </si>
  <si>
    <t>Die PDF-Datei Version (z.B.: 1.0, 1.3, und so weiter).</t>
  </si>
  <si>
    <t>Der Name des Werkzeugs, das das PDF-Dokument erstellt hat.</t>
  </si>
  <si>
    <t>Position Autor</t>
  </si>
  <si>
    <t>Eigentümer oder Besitzer der Urheberrechte an dem lizenzierten Bild.</t>
  </si>
  <si>
    <t>Optionale PLUS-ID identifiziert jeden Eigentümer.</t>
  </si>
  <si>
    <t>Optionale Kennung, die vom Inhaber des Urheberrechts dem Bild zugeordnet wurde.</t>
  </si>
  <si>
    <t>Urheberrecht Registrierungsnummer für das lizenzierte Bild, falls vorhanden.</t>
  </si>
  <si>
    <t>Einschränkungen für Änderung des Bildes durch Zuschneiden, Spiegeln, Retuschieren, Einfärbung, Entfärbung oder zusammenführen.</t>
  </si>
  <si>
    <t>Eine PLUS standardisierte alphanumerische Code Zeichenkette, die die in der Lizenz enthaltene Medien-Nutzungen zusammenfasst.</t>
  </si>
  <si>
    <t>Eine ungeordnete Liste mit Eigenschaften, die außerhalb der Authoring-Anwendung bearbeitet wurden. Jeder Eintrag sollte einen einzigen Namespace und Xpath enthalten, durch ein ASCII-Leerzeichen (U +0020) getrennt.</t>
  </si>
  <si>
    <t>Die Basis-URL für relative URLs im Inhalt des Dokuments. Falls dieses Dokument Internet-Links enthält, und diese Verbindungen relativ sind, sind sie relativ zu dieser Basis-URL. Diese Eigenschaft stellt eine Standardmethode für eingebettete URLs dar, die von Werkzeugen interpretiert werden. Web-Authoring-Tools sollten diesen Wert setzen, basierend auf deren Vorstellung davon, wo die URLs interpretiert werden.</t>
  </si>
  <si>
    <t>Das Datum und die Uhrzeit, zu der die Ressource ursprünglich geschaffen wurde.</t>
  </si>
  <si>
    <t>Das Datum und die Zeit, zu der die Ressource zuletzt geändert wurde. Hinweis: Der Wert dieser Eigenschaft ist nicht unbedingt das gleiche wie das Datei-System-Änderungsdatum, weil es eingestellt wurde, bevor die Datei gespeichert ist.</t>
  </si>
  <si>
    <t>Ein kurzer informeller Name für die Ressource.</t>
  </si>
  <si>
    <t>Verweist auf eine externe Job-Management-Datei für ein Job-Prozess, bei dem das Dokument verwendet wird. Verwendung von Job-Namen ist vom Benutzer gesteuert. Typische Anwendung wäre es, alle Dokumente, die Teil eines bestimmten Auftrags oder Vertrags sind, zu identifizieren. Es gibt mehrere Werte, weil es zu jeder Zeit mehr als einen Job mit einem bestimmten Dokument geben kann, und es kann auch nützlich sein, historische Informationen über die Jobs zu behalten, deren Teil ein Dokument zuvor war.</t>
  </si>
  <si>
    <t>Der absolute Pfad zu der Peak-Audiodatei. Wenn leer, gibt es keine Peak-Datei.</t>
  </si>
  <si>
    <t>Ein Verweis auf das ursprüngliche Dokument, aus dem dieses stammt. Es ist eine minimale Referenz; für fehlenden Komponenten kann angenommen werden, dass sie unverändert sind. Zum Beispiel könnte eine neue Version nur die Instanz-ID und Versionsnummer der Vorgängerversion angeben müssen, oder eine Wiedergabe müsste nur die Instanz-ID und Wiedergabe-Klasse des Originals spezifizieren.</t>
  </si>
  <si>
    <t>Die gemeinsame Kennung für alle Versionen und Wiedergaben eines Dokuments. Es sollte auf einer UUID beruhen; siehe Dokument und Instanz-IDs.</t>
  </si>
  <si>
    <t>Eine Kennung für eine bestimmte Verkörperung eines Dokuments, die jedes Mal aktualisiert wird, wenn eine Datei gespeichert wird. Es sollte auf einer UUID beruhen; siehe Dokument und Instanz-IDs unten.</t>
  </si>
  <si>
    <t>Überholt. Zuvor nur verwendet, um die Eigenschaft xmpMM:LastURL zu unterstützen.</t>
  </si>
  <si>
    <t>Die Änderungshistorie, die mit dieser Resource verbunden ist. Eintrag [1] ist die älteste bekannte Version dieses Dokumentes, Eintrag [letzter()] die neueste Version. Typischerweise wird ein Medien-Management-System die Versions-Information beim Einchecken eintragen. Es ist nicht garantiert, dass eine komplette Versions-Historie von der ersten bis zu dieser Version in der Eigenschaft xmpMM:Versions enthalten ist. Informationen von Zwischenversionen können komprimiert oder entfernt werden und die Änderungshistorie kann bei einem beliebigen Punkt abgeschnitten sein.</t>
  </si>
  <si>
    <t>Zertifikat für Online-Rechteverwaltung</t>
  </si>
  <si>
    <t>Kennzeichnet, dass dies eine lizenzpflichtige Ressource ist.</t>
  </si>
  <si>
    <t>Der Name des ersten bekannten Werkzeug, das  verwendet wurde, um die Ressource zu erstellen. Wenn die Historie in den Metadaten enthalten ist, sollte dieser Wert dem von softwareAgent in xmpMM:History entsprechen.</t>
  </si>
  <si>
    <t>Batterie Ladezustand</t>
  </si>
  <si>
    <t>Beschreibt die Szenerie eines Fotos. Gibt einen oder mehrere Begriffe aus den "IPTC Scene NewsCodes" an. Jede Szenerie wird durch eine Zeichenkette mit 6 Ziffern innerhalb einer ungeordneten Liste angegeben.</t>
  </si>
  <si>
    <t>EXIF-Tag 37381, 0x9205. Größte Blende (kleinster Blendenwert) des Objektivs in APEX.</t>
  </si>
  <si>
    <t>Eine Zeichenfolge, die den Titel des Bildes angiebt. Es kann ein Kommentar wie "1988 Unternehmens-Picknick" oder dergleichen sein. Zwei-Byte-Zeichencodes können nicht verwendet werden. Wenn ein 2-Byte-Code erforderlich ist, ist das Exif Private Tag UserComment zu verwenden.</t>
  </si>
  <si>
    <t>Neu Intern Definierte Tags ergänzen</t>
  </si>
  <si>
    <t>Neue Tags von exiv2</t>
  </si>
  <si>
    <t>Exif.OlympusEq.ConversionLens</t>
  </si>
  <si>
    <t>Iptc.Envelope.ModelVersion</t>
  </si>
  <si>
    <t>A binary number identifying the version of the Information Interchange Model, Part I, utilised by the provider. Version numbers are assigned by IPTC and NAA organizations.</t>
  </si>
  <si>
    <t>Xmp.audio.AvgBytePerSec</t>
  </si>
  <si>
    <t>Average Bytes Per Second found in audio stream</t>
  </si>
  <si>
    <t>Xmp.audio.Balance</t>
  </si>
  <si>
    <t>Indicates the left-right balance of the audio</t>
  </si>
  <si>
    <t>Xmp.audio.BitsPerSample</t>
  </si>
  <si>
    <t>Bits per test sample</t>
  </si>
  <si>
    <t>Xmp.audio.ChannelType</t>
  </si>
  <si>
    <t>Xmp.audio.Codec</t>
  </si>
  <si>
    <t>Codec used for Audio Encoding/Decoding</t>
  </si>
  <si>
    <t>Xmp.audio.CodecDecodeAll</t>
  </si>
  <si>
    <t>Contains information the audio codec decode all, i.e. Enabled/Disabled</t>
  </si>
  <si>
    <t>Xmp.audio.CodecDescription</t>
  </si>
  <si>
    <t>Contains description the codec.</t>
  </si>
  <si>
    <t>Xmp.audio.CodecDownloadUrl</t>
  </si>
  <si>
    <t>Audio Codec Download URL.</t>
  </si>
  <si>
    <t>Xmp.audio.CodecInfo</t>
  </si>
  <si>
    <t>Contains information the codec needs before decoding can be started. An example is the Vorbis initialization packets for Vorbis audio.</t>
  </si>
  <si>
    <t>Xmp.audio.CodecSettings</t>
  </si>
  <si>
    <t>Contains settings the codec needs before decoding can be started.</t>
  </si>
  <si>
    <t>Xmp.audio.Compressor</t>
  </si>
  <si>
    <t>Xmp.audio.DefaultDuration</t>
  </si>
  <si>
    <t>The number of micro seconds an audio chunk plays.</t>
  </si>
  <si>
    <t>Xmp.audio.DefaultOn</t>
  </si>
  <si>
    <t>Audio Track Default On , i.e. Enabled/Disabled</t>
  </si>
  <si>
    <t>Xmp.audio.DefaultStream</t>
  </si>
  <si>
    <t>Audio Stream that would be played by default.</t>
  </si>
  <si>
    <t>Xmp.audio.Enabled</t>
  </si>
  <si>
    <t>Status of Audio Track, i.e. Enabled/Disabled</t>
  </si>
  <si>
    <t>Xmp.audio.Format</t>
  </si>
  <si>
    <t>A four-character code that identifies the format of the audio.</t>
  </si>
  <si>
    <t>Xmp.audio.HandlerClass</t>
  </si>
  <si>
    <t>A four-character code that identifies the type of the handler. Only two values are valid for this field: 'mhlr' for media handlers and 'dhlr' for data handlers.</t>
  </si>
  <si>
    <t>Xmp.audio.HandlerDescription</t>
  </si>
  <si>
    <t>A (counted) string that specifies the name of the component-that is, the media handler used when this media was created..</t>
  </si>
  <si>
    <t>Xmp.audio.HandlerType</t>
  </si>
  <si>
    <t>A four-character code that identifies the type of the media handler or data handler.</t>
  </si>
  <si>
    <t>Xmp.audio.HandlerVendorID</t>
  </si>
  <si>
    <t>Component manufacturer.</t>
  </si>
  <si>
    <t>Xmp.audio.MediaCreateDate</t>
  </si>
  <si>
    <t>A 32-bit integer that indicates (in seconds since midnight, January 1, 1904) when the media header was created.</t>
  </si>
  <si>
    <t>Xmp.audio.MediaDuration</t>
  </si>
  <si>
    <t>A time value that indicates the duration of this media (in the movie's time coordinate system).</t>
  </si>
  <si>
    <t>Xmp.audio.MediaHeaderVersion</t>
  </si>
  <si>
    <t>A 1-byte specification of the version of this media header</t>
  </si>
  <si>
    <t>Xmp.audio.MediaLangCode</t>
  </si>
  <si>
    <t>A 16-bit integer that specifies the language code for this media.</t>
  </si>
  <si>
    <t>Xmp.audio.MediaModifyDate</t>
  </si>
  <si>
    <t>A 32-bit integer that indicates (in seconds since midnight, January 1, 1904) when the media header was last modified.</t>
  </si>
  <si>
    <t>Xmp.audio.MediaTimeScale</t>
  </si>
  <si>
    <t>A time value that indicates the time scale for this media-that is, the number of time units that pass per second in its time coordinate system.</t>
  </si>
  <si>
    <t>Xmp.audio.OutputSampleRate</t>
  </si>
  <si>
    <t>Xmp.audio.SampleCount</t>
  </si>
  <si>
    <t>Sample taken for Analyzing Audio Stream</t>
  </si>
  <si>
    <t>Xmp.audio.SampleRate</t>
  </si>
  <si>
    <t>Xmp.audio.SampleType</t>
  </si>
  <si>
    <t>Xmp.audio.SchemeTitle</t>
  </si>
  <si>
    <t>Sound Scheme Title.</t>
  </si>
  <si>
    <t>Xmp.audio.TimeOffset</t>
  </si>
  <si>
    <t>Specifies the presentation time offset of the stream in 100-nanosecond units. This value shall be equal to the send time of the first interleaved packet in the data section.</t>
  </si>
  <si>
    <t>Xmp.audio.TrackCreateDate</t>
  </si>
  <si>
    <t>A 32-bit integer that indicates (in seconds since midnight, January 1, 1904) when the track header was created.</t>
  </si>
  <si>
    <t>Xmp.audio.TrackDuration</t>
  </si>
  <si>
    <t>A time value that indicates the duration of this track (in the movie's time coordinate system).</t>
  </si>
  <si>
    <t>Xmp.audio.TrackForced</t>
  </si>
  <si>
    <t>Audio Track Forced , i.e. Enabled/Disabled</t>
  </si>
  <si>
    <t>Xmp.audio.TrackHeaderVersion</t>
  </si>
  <si>
    <t>A 1-byte specification of the version of this track header</t>
  </si>
  <si>
    <t>Xmp.audio.TrackID</t>
  </si>
  <si>
    <t>A 32-bit integer that uniquely identifies the track. The value 0 cannot be used.</t>
  </si>
  <si>
    <t>Xmp.audio.TrackLacing</t>
  </si>
  <si>
    <t>Audio Track Lacing , i.e. Enabled/Disabled</t>
  </si>
  <si>
    <t>Xmp.audio.TrackLang</t>
  </si>
  <si>
    <t>The Language in which a particular stream is recorded in.</t>
  </si>
  <si>
    <t>Xmp.audio.TrackLayer</t>
  </si>
  <si>
    <t>A 16-bit integer that indicates this track's spatial priority in its movie. The QuickTime MovieToolbox uses this value to determine how tracks overlay one another. Tracks with lower layervalues are displayed in front of tracks with higher layer values.</t>
  </si>
  <si>
    <t>Xmp.audio.TrackModifyDate</t>
  </si>
  <si>
    <t>A 32-bit integer that indicates (in seconds since midnight, January 1, 1904) when the track header was last modified.</t>
  </si>
  <si>
    <t>Xmp.audio.TrackVolume</t>
  </si>
  <si>
    <t>A 16-bit fixed-point number that specifies how loud to play this track's sound. A value of 1.0 indicates full volume.</t>
  </si>
  <si>
    <t>Xmp.audio.URL</t>
  </si>
  <si>
    <t>A C string that specifies a URL. There may be additional data after the C string.</t>
  </si>
  <si>
    <t>Xmp.audio.URN</t>
  </si>
  <si>
    <t>A C string that specifies a URN. There may be additional data after the C string.</t>
  </si>
  <si>
    <t>Xmp.audio.VendorID</t>
  </si>
  <si>
    <t>A 32-bit integer that specifies the developer of the compressor that generated the compressed data. Often this field contains 'appl' to indicate Apple Computer, Inc.</t>
  </si>
  <si>
    <t>Xmp.video.Album</t>
  </si>
  <si>
    <t>Xmp.video.ArchivalLocation</t>
  </si>
  <si>
    <t>Information about the Archival Location.</t>
  </si>
  <si>
    <t>Xmp.video.Arranger</t>
  </si>
  <si>
    <t>Information about the Arranger.</t>
  </si>
  <si>
    <t>Xmp.video.ArrangerKeywords</t>
  </si>
  <si>
    <t>Information about the Arranger Keywords.</t>
  </si>
  <si>
    <t>Xmp.video.Artist</t>
  </si>
  <si>
    <t>Xmp.video.AspectRatio</t>
  </si>
  <si>
    <t>Ratio of Width:Height, helps to determine how a video would be displayed on a screen</t>
  </si>
  <si>
    <t>Xmp.video.AspectRatioType</t>
  </si>
  <si>
    <t>Aspect Ratio Type. Eg - Free-Resizing or Fixed</t>
  </si>
  <si>
    <t>Xmp.video.AttachFileData</t>
  </si>
  <si>
    <t>Attached File Data</t>
  </si>
  <si>
    <t>Xmp.video.AttachFileDesc</t>
  </si>
  <si>
    <t>Attached File Description</t>
  </si>
  <si>
    <t>Xmp.video.AttachFileMIME</t>
  </si>
  <si>
    <t>Attached File MIME Type</t>
  </si>
  <si>
    <t>Xmp.video.AttachFileName</t>
  </si>
  <si>
    <t>Attached File Name</t>
  </si>
  <si>
    <t>Xmp.video.AttachFileUID</t>
  </si>
  <si>
    <t>Attached File Universal ID</t>
  </si>
  <si>
    <t>Xmp.video.BaseURL</t>
  </si>
  <si>
    <t>A C string that specifies a Base URL.</t>
  </si>
  <si>
    <t>Xmp.video.BitDepth</t>
  </si>
  <si>
    <t>A 16-bit integer that indicates the pixel depth of the compressed image. Values of 1, 2, 4, 8 , 16, 24, and 32 indicate the depth of color images</t>
  </si>
  <si>
    <t>Xmp.video.Brightness</t>
  </si>
  <si>
    <t>Brightness setting.</t>
  </si>
  <si>
    <t>Xmp.video.CameraByteOrder</t>
  </si>
  <si>
    <t>Byte Order used by the Video Capturing device.</t>
  </si>
  <si>
    <t>Xmp.video.Cinematographer</t>
  </si>
  <si>
    <t>The video Cinematographer information.</t>
  </si>
  <si>
    <t>Xmp.video.CleanApertureHeight</t>
  </si>
  <si>
    <t>Clean aperture height in pixels</t>
  </si>
  <si>
    <t>Xmp.video.CleanApertureWidth</t>
  </si>
  <si>
    <t>Clean aperture width in pixels</t>
  </si>
  <si>
    <t>Xmp.video.Codec</t>
  </si>
  <si>
    <t>The video codec information. Informs about the encoding algorithm of video. Codec Info is required for video playback.</t>
  </si>
  <si>
    <t>Xmp.video.CodecDecodeAll</t>
  </si>
  <si>
    <t>Contains information the video Codec Decode All, i.e. Enabled/Disabled</t>
  </si>
  <si>
    <t>Xmp.video.CodecDescription</t>
  </si>
  <si>
    <t>Xmp.video.CodecDownloadUrl</t>
  </si>
  <si>
    <t>Video Codec Download URL.</t>
  </si>
  <si>
    <t>Xmp.video.CodecInfo</t>
  </si>
  <si>
    <t>Contains information the codec needs before decoding can be started.</t>
  </si>
  <si>
    <t>Xmp.video.CodecSettings</t>
  </si>
  <si>
    <t>Xmp.video.ColorMode</t>
  </si>
  <si>
    <t>Xmp.video.ColorNoiseReduction</t>
  </si>
  <si>
    <t>Xmp.video.ColorSpace</t>
  </si>
  <si>
    <t>Xmp.video.Comment</t>
  </si>
  <si>
    <t>Information about the Comment.</t>
  </si>
  <si>
    <t>Xmp.video.Commissioned</t>
  </si>
  <si>
    <t>Commissioned.</t>
  </si>
  <si>
    <t>Xmp.video.CompatibleBrands</t>
  </si>
  <si>
    <t>Other QuickTime Compatible FileType Brand</t>
  </si>
  <si>
    <t>Xmp.video.Composer</t>
  </si>
  <si>
    <t>Information about the Composer.</t>
  </si>
  <si>
    <t>Xmp.video.ComposerKeywords</t>
  </si>
  <si>
    <t>Information about the Composer Keywords.</t>
  </si>
  <si>
    <t>Xmp.video.Compressor</t>
  </si>
  <si>
    <t>Video Compression Library Used</t>
  </si>
  <si>
    <t>Xmp.video.CompressorID</t>
  </si>
  <si>
    <t>Video Compression ID of Technology/Codec Used</t>
  </si>
  <si>
    <t>Xmp.video.CompressorVersion</t>
  </si>
  <si>
    <t>Information about the Compressor Version.</t>
  </si>
  <si>
    <t>Xmp.video.Container</t>
  </si>
  <si>
    <t>Primary Metadata Container</t>
  </si>
  <si>
    <t>Xmp.video.ContentCompressAlgo</t>
  </si>
  <si>
    <t>Content Compression Algorithm. Eg: zlib</t>
  </si>
  <si>
    <t>Xmp.video.ContentEncodingType</t>
  </si>
  <si>
    <t>Content Encoding Type. Eg: Encryption or Compression</t>
  </si>
  <si>
    <t>Xmp.video.ContentEncryptAlgo</t>
  </si>
  <si>
    <t>Content Encryption Algorithm. Eg: Blowfish</t>
  </si>
  <si>
    <t>Xmp.video.ContentSignAlgo</t>
  </si>
  <si>
    <t>Content Signature Algorithm. Eg: RSA</t>
  </si>
  <si>
    <t>Xmp.video.ContentSignHashAlgo</t>
  </si>
  <si>
    <t>Content Signature Hash Algorithm. Eg: SHA1-160 or MD5</t>
  </si>
  <si>
    <t>Xmp.video.Contrast</t>
  </si>
  <si>
    <t>Indicates the direction of contrast processing applied by the camera.</t>
  </si>
  <si>
    <t>Xmp.video.Copyright</t>
  </si>
  <si>
    <t>Copyright, can be name of an organization or an individual.</t>
  </si>
  <si>
    <t>Xmp.video.CostumeDesigner</t>
  </si>
  <si>
    <t>Costume Designer associated with the video.</t>
  </si>
  <si>
    <t>Xmp.video.Country</t>
  </si>
  <si>
    <t>Name of the country where the video was created.</t>
  </si>
  <si>
    <t>Xmp.video.CreationDate</t>
  </si>
  <si>
    <t>Specifies the date and time of the initial creation of the file. The value is given as the number of 100-nanosecond intervals since January 1, 1601, according to Coordinated Universal Time (Greenwich Mean Time).</t>
  </si>
  <si>
    <t>Xmp.video.CropBottom</t>
  </si>
  <si>
    <t>Number of Pixels to be cropped from the bottom.</t>
  </si>
  <si>
    <t>Xmp.video.CropLeft</t>
  </si>
  <si>
    <t>Number of Pixels to be cropped from the left.</t>
  </si>
  <si>
    <t>Xmp.video.Cropped</t>
  </si>
  <si>
    <t>Field that indicates if a video is cropped.</t>
  </si>
  <si>
    <t>Xmp.video.CropRight</t>
  </si>
  <si>
    <t>Number of Pixels to be cropped from the right.</t>
  </si>
  <si>
    <t>Xmp.video.CropTop</t>
  </si>
  <si>
    <t>Number of Pixels to be cropped from the top.</t>
  </si>
  <si>
    <t>Xmp.video.CurrentTime</t>
  </si>
  <si>
    <t>The time value for current time position within the movie.</t>
  </si>
  <si>
    <t>Xmp.video.DataPackets</t>
  </si>
  <si>
    <t>Specifies the number of Data Packet entries that exist within the Data Object.</t>
  </si>
  <si>
    <t>Xmp.video.DateTimeDigitized</t>
  </si>
  <si>
    <t>Date and time when video was stored as digital data, can be the same as DateTimeOriginal if originally stored in digital form. Stored in ISO 8601 format.</t>
  </si>
  <si>
    <t>Xmp.video.DateTimeOriginal</t>
  </si>
  <si>
    <t>Xmp.video.DateUTC</t>
  </si>
  <si>
    <t>Contains the production date</t>
  </si>
  <si>
    <t>Xmp.video.DefaultOn</t>
  </si>
  <si>
    <t>Video Track Default On , i.e. Enabled/Disabled</t>
  </si>
  <si>
    <t>Xmp.video.DigitalZoomRatio</t>
  </si>
  <si>
    <t>Indicates the digital zoom ratio when the video was shot.</t>
  </si>
  <si>
    <t>Xmp.video.Dimensions</t>
  </si>
  <si>
    <t>Information about the Dimensions of the video frame.</t>
  </si>
  <si>
    <t>Xmp.video.Director</t>
  </si>
  <si>
    <t>Information about the Director.</t>
  </si>
  <si>
    <t>Xmp.video.DisplayUnit</t>
  </si>
  <si>
    <t>Video display unit. Eg - cm, pixels, inch</t>
  </si>
  <si>
    <t>Xmp.video.DistributedBy</t>
  </si>
  <si>
    <t>Distributed By, i.e. name of person or organization.</t>
  </si>
  <si>
    <t>Xmp.video.DocType</t>
  </si>
  <si>
    <t>Describes the contents of the file. In the case of a MATROSKA file, its value is 'matroska'</t>
  </si>
  <si>
    <t>Xmp.video.DocTypeReadVersion</t>
  </si>
  <si>
    <t>A Matroska video specific property, helps in determining the compatibility of file with a particular version of a video player</t>
  </si>
  <si>
    <t>Xmp.video.DocTypeVersion</t>
  </si>
  <si>
    <t>A Matroska video specific property, indicated the version of filetype, helps in determining the compatibility</t>
  </si>
  <si>
    <t>Xmp.video.DotsPerInch</t>
  </si>
  <si>
    <t>Dots Per Inch</t>
  </si>
  <si>
    <t>Xmp.video.duration</t>
  </si>
  <si>
    <t>The duration of the media file. Measured in milli-seconds.</t>
  </si>
  <si>
    <t>Xmp.video.EBMLReadVersion</t>
  </si>
  <si>
    <t>Extensible Binary Meta Language Read Version</t>
  </si>
  <si>
    <t>Xmp.video.EBMLVersion</t>
  </si>
  <si>
    <t>Extensible Binary Meta Language Version</t>
  </si>
  <si>
    <t>Xmp.video.Edit1</t>
  </si>
  <si>
    <t>Information about the Edit / Language.</t>
  </si>
  <si>
    <t>Xmp.video.Edit2</t>
  </si>
  <si>
    <t>Xmp.video.Edit3</t>
  </si>
  <si>
    <t>Xmp.video.Edit4</t>
  </si>
  <si>
    <t>Xmp.video.Edit5</t>
  </si>
  <si>
    <t>Xmp.video.Edit6</t>
  </si>
  <si>
    <t>Xmp.video.Edit7</t>
  </si>
  <si>
    <t>Xmp.video.Edit8</t>
  </si>
  <si>
    <t>Xmp.video.Edit9</t>
  </si>
  <si>
    <t>Xmp.video.EditedBy</t>
  </si>
  <si>
    <t>Edited By, i.e. name of person or organization.</t>
  </si>
  <si>
    <t>Xmp.video.Enabled</t>
  </si>
  <si>
    <t>Status of Video Track, i.e. Enabled/Disabled</t>
  </si>
  <si>
    <t>Xmp.video.EncodedBy</t>
  </si>
  <si>
    <t>Encoded By, i.e. name of person or organization.</t>
  </si>
  <si>
    <t>Xmp.video.EncodedPixelsHeight</t>
  </si>
  <si>
    <t>Encoded Pixels height in pixels</t>
  </si>
  <si>
    <t>Xmp.video.EncodedPixelsWidth</t>
  </si>
  <si>
    <t>Encoded Pixels width in pixels</t>
  </si>
  <si>
    <t>Xmp.video.Encoder</t>
  </si>
  <si>
    <t>Information about the Encoder.</t>
  </si>
  <si>
    <t>Xmp.video.EndTimecode</t>
  </si>
  <si>
    <t>End Timecode</t>
  </si>
  <si>
    <t>Xmp.video.Engineer</t>
  </si>
  <si>
    <t>Engineer, in most cases name of person.</t>
  </si>
  <si>
    <t>Xmp.video.Equipment</t>
  </si>
  <si>
    <t>Information about the Equipment used for recording Video.</t>
  </si>
  <si>
    <t>Xmp.video.ExposureCompensation</t>
  </si>
  <si>
    <t>Exposure Compensation Information.</t>
  </si>
  <si>
    <t>Xmp.video.ExposureProgram</t>
  </si>
  <si>
    <t>Exposure Program Information.</t>
  </si>
  <si>
    <t>Xmp.video.ExposureTime</t>
  </si>
  <si>
    <t>Exposure time in seconds.</t>
  </si>
  <si>
    <t>Xmp.video.ExtendedContentDescription</t>
  </si>
  <si>
    <t>Xmp.video.FileDataRate</t>
  </si>
  <si>
    <t>Xmp.video.FileID</t>
  </si>
  <si>
    <t>File ID.</t>
  </si>
  <si>
    <t>Xmp.video.FileLength</t>
  </si>
  <si>
    <t>File length.</t>
  </si>
  <si>
    <t>Xmp.video.FileName</t>
  </si>
  <si>
    <t>File Name or Absolute File Path</t>
  </si>
  <si>
    <t>Xmp.video.FileSize</t>
  </si>
  <si>
    <t>File Size, in MB</t>
  </si>
  <si>
    <t>Xmp.video.FileType</t>
  </si>
  <si>
    <t>Extension of File or Type of File</t>
  </si>
  <si>
    <t>Xmp.video.FilterEffect</t>
  </si>
  <si>
    <t>Filter Effect Settings Applied.</t>
  </si>
  <si>
    <t>Xmp.video.FirmwareVersion</t>
  </si>
  <si>
    <t>Firmware Version of the Camera/Video device.</t>
  </si>
  <si>
    <t>Xmp.video.FNumber</t>
  </si>
  <si>
    <t>F number. Camera Lens specific data.</t>
  </si>
  <si>
    <t>Xmp.video.FocalLength</t>
  </si>
  <si>
    <t>Focal length of the lens, in millimeters.</t>
  </si>
  <si>
    <t>Xmp.video.FocusMode</t>
  </si>
  <si>
    <t>Focus Mode of the Lens. Eg - AF for Auto Focus</t>
  </si>
  <si>
    <t>Xmp.video.Format</t>
  </si>
  <si>
    <t>Indication of movie format (computer-generated, digitized, and so on).</t>
  </si>
  <si>
    <t>Xmp.video.FrameCount</t>
  </si>
  <si>
    <t>Total number of frames in a video</t>
  </si>
  <si>
    <t>Xmp.video.FrameHeight</t>
  </si>
  <si>
    <t>Height of frames in a video</t>
  </si>
  <si>
    <t>Xmp.video.FrameRate</t>
  </si>
  <si>
    <t>Rate at which frames are presented in a video (Expressed in fps(Frames per Second))</t>
  </si>
  <si>
    <t>Xmp.video.FrameSize</t>
  </si>
  <si>
    <t>Xmp.video.FrameWidth</t>
  </si>
  <si>
    <t>Width of frames in a video</t>
  </si>
  <si>
    <t>Xmp.video.Genre</t>
  </si>
  <si>
    <t>Xmp.video.GPSAltitude</t>
  </si>
  <si>
    <t>Xmp.video.GPSAltitudeRef</t>
  </si>
  <si>
    <t>Xmp.video.GPSCoordinates</t>
  </si>
  <si>
    <t>Information about the GPS Coordinates.</t>
  </si>
  <si>
    <t>Xmp.video.GPSDateStamp</t>
  </si>
  <si>
    <t>Xmp.video.GPSImgDirection</t>
  </si>
  <si>
    <t>Direction of image when captured, values range from 0 to 359.99.</t>
  </si>
  <si>
    <t>Xmp.video.GPSImgDirectionRef</t>
  </si>
  <si>
    <t>Reference for image direction.</t>
  </si>
  <si>
    <t>Xmp.video.GPSLatitude</t>
  </si>
  <si>
    <t>(North/South). Indicates latitude.</t>
  </si>
  <si>
    <t>Xmp.video.GPSLongitude</t>
  </si>
  <si>
    <t>(East/West). Indicates longitude.</t>
  </si>
  <si>
    <t>Xmp.video.GPSMapDatum</t>
  </si>
  <si>
    <t>Geodetic survey data.</t>
  </si>
  <si>
    <t>Xmp.video.GPSSatellites</t>
  </si>
  <si>
    <t>Satellite information, format is unspecified.</t>
  </si>
  <si>
    <t>Xmp.video.GPSTimeStamp</t>
  </si>
  <si>
    <t>Xmp.video.GPSVersionID</t>
  </si>
  <si>
    <t>Xmp.video.GraphicsMode</t>
  </si>
  <si>
    <t>Xmp.video.Grouping</t>
  </si>
  <si>
    <t>Information about the Grouping.</t>
  </si>
  <si>
    <t>Xmp.video.HandlerClass</t>
  </si>
  <si>
    <t>Xmp.video.HandlerDescription</t>
  </si>
  <si>
    <t>Xmp.video.HandlerType</t>
  </si>
  <si>
    <t>Xmp.video.HandlerVendorID</t>
  </si>
  <si>
    <t>Xmp.video.Height</t>
  </si>
  <si>
    <t>Video height in pixels</t>
  </si>
  <si>
    <t>Xmp.video.HueAdjustment</t>
  </si>
  <si>
    <t>Hue Adjustment Settings Information.</t>
  </si>
  <si>
    <t>Xmp.video.ImageLength</t>
  </si>
  <si>
    <t>Image Length, a property inherited from BitMap format</t>
  </si>
  <si>
    <t>Xmp.video.InfoBannerImage</t>
  </si>
  <si>
    <t>Information Banner Image.</t>
  </si>
  <si>
    <t>Xmp.video.InfoBannerURL</t>
  </si>
  <si>
    <t>Information Banner URL.</t>
  </si>
  <si>
    <t>Xmp.video.Information</t>
  </si>
  <si>
    <t>Additional Movie Information.</t>
  </si>
  <si>
    <t>Xmp.video.InfoText</t>
  </si>
  <si>
    <t>Information Text.</t>
  </si>
  <si>
    <t>Xmp.video.InfoURL</t>
  </si>
  <si>
    <t>Information URL.</t>
  </si>
  <si>
    <t>Xmp.video.ISO</t>
  </si>
  <si>
    <t>Information about the ISO Setting.</t>
  </si>
  <si>
    <t>Xmp.video.ISRCCode</t>
  </si>
  <si>
    <t>Information about the ISRC Code.</t>
  </si>
  <si>
    <t>Xmp.video.Junk</t>
  </si>
  <si>
    <t>Video Junk data</t>
  </si>
  <si>
    <t>Xmp.video.Language</t>
  </si>
  <si>
    <t>Language.</t>
  </si>
  <si>
    <t>Xmp.video.Length</t>
  </si>
  <si>
    <t>The length of the media file.</t>
  </si>
  <si>
    <t>Xmp.video.LensModel</t>
  </si>
  <si>
    <t>Xmp.video.LensType</t>
  </si>
  <si>
    <t>Lens Type.</t>
  </si>
  <si>
    <t>Xmp.video.Lightness</t>
  </si>
  <si>
    <t>Lightness.</t>
  </si>
  <si>
    <t>Xmp.video.LocationInfo</t>
  </si>
  <si>
    <t>Location Information.</t>
  </si>
  <si>
    <t>Xmp.video.LogoIconURL</t>
  </si>
  <si>
    <t>A C string that specifies Logo Icon URL.</t>
  </si>
  <si>
    <t>Xmp.video.LogoURL</t>
  </si>
  <si>
    <t>A C string that specifies a Logo URL.</t>
  </si>
  <si>
    <t>Xmp.video.Lyrics</t>
  </si>
  <si>
    <t>Lyrics of a Song/Video.</t>
  </si>
  <si>
    <t>Xmp.video.MajorBrand</t>
  </si>
  <si>
    <t>QuickTime Major File Type Brand</t>
  </si>
  <si>
    <t>Xmp.video.Make</t>
  </si>
  <si>
    <t>Manufacturer of recording equipment</t>
  </si>
  <si>
    <t>Xmp.video.MakerNoteType</t>
  </si>
  <si>
    <t>Maker Note Type of the camera.</t>
  </si>
  <si>
    <t>Xmp.video.MakerNoteVersion</t>
  </si>
  <si>
    <t>Maker Note Version of the camera.</t>
  </si>
  <si>
    <t>Xmp.video.MakerURL</t>
  </si>
  <si>
    <t>Camera Manufacturer's URL.</t>
  </si>
  <si>
    <t>Xmp.video.MaxApertureValue</t>
  </si>
  <si>
    <t>Smallest F number of lens, in APEX.</t>
  </si>
  <si>
    <t>Xmp.video.MaxBitRate</t>
  </si>
  <si>
    <t>Specifies the maximum instantaneous bit rate in bits per second for the entire file. This shall equal the sum of the bit rates of the individual digital media streams.</t>
  </si>
  <si>
    <t>Xmp.video.MaxDataRate</t>
  </si>
  <si>
    <t>Peak rate at which data is presented in a video (Expressed in kB/s(kiloBytes per Second))</t>
  </si>
  <si>
    <t>Xmp.video.MediaCreateDate</t>
  </si>
  <si>
    <t>Xmp.video.MediaDuration</t>
  </si>
  <si>
    <t>Xmp.video.MediaHeaderVersion</t>
  </si>
  <si>
    <t>Xmp.video.MediaLangCode</t>
  </si>
  <si>
    <t>Xmp.video.MediaModifyDate</t>
  </si>
  <si>
    <t>Xmp.video.MediaTimeScale</t>
  </si>
  <si>
    <t>Xmp.video.Medium</t>
  </si>
  <si>
    <t>Medium.</t>
  </si>
  <si>
    <t>Xmp.video.Metadata</t>
  </si>
  <si>
    <t>An array of Unknown / Unregistered Metadata Tags and their values.</t>
  </si>
  <si>
    <t>Xmp.video.MetadataLibrary</t>
  </si>
  <si>
    <t>An array of Unregistered Metadata Library Tags and their values.</t>
  </si>
  <si>
    <t>Xmp.video.MeteringMode</t>
  </si>
  <si>
    <t>Metering mode.</t>
  </si>
  <si>
    <t>Xmp.video.MicroSecPerFrame</t>
  </si>
  <si>
    <t>Number of micro seconds per frame, or frame rate</t>
  </si>
  <si>
    <t>Xmp.video.MimeType</t>
  </si>
  <si>
    <t>Tells about the video format</t>
  </si>
  <si>
    <t>Xmp.video.MinorVersion</t>
  </si>
  <si>
    <t>QuickTime Minor File Type Version</t>
  </si>
  <si>
    <t>Xmp.video.Model</t>
  </si>
  <si>
    <t>Model name or number of equipment.</t>
  </si>
  <si>
    <t>Xmp.video.ModificationDate</t>
  </si>
  <si>
    <t>Contains the modification date of the video</t>
  </si>
  <si>
    <t>Xmp.video.MovieHeaderVersion</t>
  </si>
  <si>
    <t>Movie Header Version</t>
  </si>
  <si>
    <t>Xmp.video.MusicBy</t>
  </si>
  <si>
    <t>Music By, i.e. name of person or organization.</t>
  </si>
  <si>
    <t>Xmp.video.MuxingApp</t>
  </si>
  <si>
    <t>Contains the name of the library that has been used to create the file (like "libmatroska 0.7.0")</t>
  </si>
  <si>
    <t>Xmp.video.Name</t>
  </si>
  <si>
    <t>Name of song or the event.</t>
  </si>
  <si>
    <t>Xmp.video.NextTrackID</t>
  </si>
  <si>
    <t>A 32-bit integer that indicates a value to use for the track ID number of the next track added to this movie. Note that 0 is not a valid track ID value.</t>
  </si>
  <si>
    <t>Xmp.video.NumOfColours</t>
  </si>
  <si>
    <t>Total number of colours used</t>
  </si>
  <si>
    <t>Xmp.video.NumOfImpColours</t>
  </si>
  <si>
    <t>Number Of Important Colours, a property inherited from BitMap format</t>
  </si>
  <si>
    <t>Xmp.video.NumOfParts</t>
  </si>
  <si>
    <t>Total number of parts in the video.</t>
  </si>
  <si>
    <t>Xmp.video.OpColor</t>
  </si>
  <si>
    <t>Three 16-bit values that specify the red, green, and blue colors for the transfer mode operation indicated in the graphics mode field.</t>
  </si>
  <si>
    <t>Xmp.video.Organization</t>
  </si>
  <si>
    <t>Name of organization associated with the video.</t>
  </si>
  <si>
    <t>Xmp.video.Orientation</t>
  </si>
  <si>
    <t>Video Orientation:1 = Horizontal (normal) 2 = Mirror horizontal 3 = Rotate 180 4 = Mirror vertical 5 = Mirror horizontal and rotate 270 CW 6 = Rotate 90 CW 7 = Mirror horizontal and rotate 90 CW 8 = Rotate 270 CW</t>
  </si>
  <si>
    <t>Xmp.video.Part</t>
  </si>
  <si>
    <t>Part.</t>
  </si>
  <si>
    <t>Xmp.video.PerformerKeywords</t>
  </si>
  <si>
    <t>Performer Keywords.</t>
  </si>
  <si>
    <t>Xmp.video.Performers</t>
  </si>
  <si>
    <t>Performers involved in the video.</t>
  </si>
  <si>
    <t>Xmp.video.PerformerURL</t>
  </si>
  <si>
    <t>Performer's dedicated URL.</t>
  </si>
  <si>
    <t>Xmp.video.PhysicalEquivalent</t>
  </si>
  <si>
    <t>Contains the information of External media.</t>
  </si>
  <si>
    <t>Xmp.video.PictureControlAdjust</t>
  </si>
  <si>
    <t>Picture Control Adjust Information.</t>
  </si>
  <si>
    <t>Xmp.video.PictureControlBase</t>
  </si>
  <si>
    <t>Picture Control Data Base.</t>
  </si>
  <si>
    <t>Xmp.video.PictureControlData</t>
  </si>
  <si>
    <t>Picture Control Data.</t>
  </si>
  <si>
    <t>Xmp.video.PictureControlName</t>
  </si>
  <si>
    <t>Picture Control Name.</t>
  </si>
  <si>
    <t>Xmp.video.PictureControlQuickAdjust</t>
  </si>
  <si>
    <t>Picture Control Quick Adjustment Settings.</t>
  </si>
  <si>
    <t>Xmp.video.PictureControlVersion</t>
  </si>
  <si>
    <t>Picture Control Data Version.</t>
  </si>
  <si>
    <t>Xmp.video.PixelDepth</t>
  </si>
  <si>
    <t>Xmp.video.PixelPerMeterX</t>
  </si>
  <si>
    <t>Pixels Per Meter X, a property inherited from BitMap format</t>
  </si>
  <si>
    <t>Xmp.video.PixelPerMeterY</t>
  </si>
  <si>
    <t>Pixels Per Meter Y, a property inherited from BitMap format</t>
  </si>
  <si>
    <t>Xmp.video.Planes</t>
  </si>
  <si>
    <t>The number of Image Planes in the video</t>
  </si>
  <si>
    <t>Xmp.video.PlayMode</t>
  </si>
  <si>
    <t>Information about the Play Mode.</t>
  </si>
  <si>
    <t>Xmp.video.PlaySelection</t>
  </si>
  <si>
    <t>Play Selection.</t>
  </si>
  <si>
    <t>Xmp.video.PosterTime</t>
  </si>
  <si>
    <t>The time value of the time of the movie poster.</t>
  </si>
  <si>
    <t>Xmp.video.PreferredRate</t>
  </si>
  <si>
    <t>A 32-bit fixed-point number that specifies the rate at which to play this movie. A value of 1.0 indicates normal rate.</t>
  </si>
  <si>
    <t>Xmp.video.PreferredVolume</t>
  </si>
  <si>
    <t>A 16-bit fixed-point number that specifies how loud to play this movie's sound. A value of 1.0 indicates full volume.</t>
  </si>
  <si>
    <t>Xmp.video.Preroll</t>
  </si>
  <si>
    <t>Specifies the amount of time to buffer data before starting to play the file, in millisecond units. If this value is nonzero,the Play Duration field and all of the payload Presentation Time fields have been offset by this amount. Therefore, player software must subtract the value in the preroll field from the play duration and presentation times to calculate their actual values.</t>
  </si>
  <si>
    <t>Xmp.video.PreviewAtomType</t>
  </si>
  <si>
    <t>Indicates the type of atom that contains the preview data</t>
  </si>
  <si>
    <t>Xmp.video.PreviewDate</t>
  </si>
  <si>
    <t>The date of the movie preview in local time converted from UTC</t>
  </si>
  <si>
    <t>Xmp.video.PreviewDuration</t>
  </si>
  <si>
    <t>The duration of the movie preview in movie time scale units</t>
  </si>
  <si>
    <t>Xmp.video.PreviewTime</t>
  </si>
  <si>
    <t>The time value in the movie at which the preview begins.</t>
  </si>
  <si>
    <t>Xmp.video.PreviewVersion</t>
  </si>
  <si>
    <t>Xmp.video.ProducedBy</t>
  </si>
  <si>
    <t>Produced By, i.e. name of person or organization.</t>
  </si>
  <si>
    <t>Xmp.video.Producer</t>
  </si>
  <si>
    <t>Producer involved with the video.</t>
  </si>
  <si>
    <t>Xmp.video.ProducerKeywords</t>
  </si>
  <si>
    <t>Information about the Producer Keywords.</t>
  </si>
  <si>
    <t>Xmp.video.Product</t>
  </si>
  <si>
    <t>Product.</t>
  </si>
  <si>
    <t>Xmp.video.ProductionApertureHeight</t>
  </si>
  <si>
    <t>Production aperture height in pixels</t>
  </si>
  <si>
    <t>Xmp.video.ProductionApertureWidth</t>
  </si>
  <si>
    <t>Production aperture width in pixels</t>
  </si>
  <si>
    <t>Xmp.video.ProductionDesigner</t>
  </si>
  <si>
    <t>Information about the Production Designer.</t>
  </si>
  <si>
    <t>Xmp.video.ProductionStudio</t>
  </si>
  <si>
    <t>Information about the Production Studio.</t>
  </si>
  <si>
    <t>Xmp.video.ProjectRef</t>
  </si>
  <si>
    <t>Xmp.video.Rate</t>
  </si>
  <si>
    <t>Rate.</t>
  </si>
  <si>
    <t>Xmp.video.Rated</t>
  </si>
  <si>
    <t>The age circle required for viewing the video.</t>
  </si>
  <si>
    <t>Xmp.video.Rating</t>
  </si>
  <si>
    <t>Rating, eg. 7  or 8 (generally out of 10).</t>
  </si>
  <si>
    <t>Xmp.video.RecordingCopyright</t>
  </si>
  <si>
    <t>Recording Copyright.</t>
  </si>
  <si>
    <t>Xmp.video.RecordLabelName</t>
  </si>
  <si>
    <t>Record Label Name, or the name of the organization recording the video.</t>
  </si>
  <si>
    <t>Xmp.video.RecordLabelURL</t>
  </si>
  <si>
    <t>Record Label URL.</t>
  </si>
  <si>
    <t>Xmp.video.Requirements</t>
  </si>
  <si>
    <t>Information about the Requirements.</t>
  </si>
  <si>
    <t>Xmp.video.ResolutionUnit</t>
  </si>
  <si>
    <t>Unit used for XResolution and YResolution. Value is one of: 2 = inches; 3 = centimeters.</t>
  </si>
  <si>
    <t>Xmp.video.RippedBy</t>
  </si>
  <si>
    <t>Ripped By, i.e. name of person or organization.</t>
  </si>
  <si>
    <t>Xmp.video.Saturation</t>
  </si>
  <si>
    <t>Indicates the direction of saturation processing applied by the camera.</t>
  </si>
  <si>
    <t>Xmp.video.SecondaryGenre</t>
  </si>
  <si>
    <t>The name of the secondary genre..</t>
  </si>
  <si>
    <t>Xmp.video.SelectionDuration</t>
  </si>
  <si>
    <t>The duration of the current selection in movie time scale units.</t>
  </si>
  <si>
    <t>Xmp.video.SelectionTime</t>
  </si>
  <si>
    <t>The time value for the start time of the current selection.</t>
  </si>
  <si>
    <t>Xmp.video.SendDuration</t>
  </si>
  <si>
    <t>Specifies the time needed to send the file in 100-nanosecond units. This value should include the duration of the last packet in the content.</t>
  </si>
  <si>
    <t>Xmp.video.Sharpness</t>
  </si>
  <si>
    <t>Xmp.video.Software</t>
  </si>
  <si>
    <t>Software used to generate / create Video data.</t>
  </si>
  <si>
    <t>Xmp.video.SoftwareVersion</t>
  </si>
  <si>
    <t>The Version of the software used.</t>
  </si>
  <si>
    <t>Xmp.video.SongWriter</t>
  </si>
  <si>
    <t>The name of the song writer.</t>
  </si>
  <si>
    <t>Xmp.video.SongWriterKeywords</t>
  </si>
  <si>
    <t>Song Writer Keywords.</t>
  </si>
  <si>
    <t>Xmp.video.Source</t>
  </si>
  <si>
    <t>Xmp.video.SourceCredits</t>
  </si>
  <si>
    <t>Source Credits.</t>
  </si>
  <si>
    <t>Xmp.video.SourceForm</t>
  </si>
  <si>
    <t>Source Form.</t>
  </si>
  <si>
    <t>Xmp.video.SourceImageHeight</t>
  </si>
  <si>
    <t>Xmp.video.SourceImageWidth</t>
  </si>
  <si>
    <t>Video width in pixels</t>
  </si>
  <si>
    <t>Xmp.video.Starring</t>
  </si>
  <si>
    <t>Starring, name of famous people appearing in the video.</t>
  </si>
  <si>
    <t>Xmp.video.StartTimecode</t>
  </si>
  <si>
    <t>Start Timecode</t>
  </si>
  <si>
    <t>Xmp.video.Statistics</t>
  </si>
  <si>
    <t>Statistics.</t>
  </si>
  <si>
    <t>Xmp.video.StreamCount</t>
  </si>
  <si>
    <t>Total Number Of Streams</t>
  </si>
  <si>
    <t>Xmp.video.StreamName</t>
  </si>
  <si>
    <t>Describes the Stream Name. Eg - FUJIFILM AVI STREAM 0100</t>
  </si>
  <si>
    <t>Xmp.video.StreamQuality</t>
  </si>
  <si>
    <t>Xmp.video.StreamSampleCount</t>
  </si>
  <si>
    <t>Stream Sample Count</t>
  </si>
  <si>
    <t>Xmp.video.StreamSampleRate</t>
  </si>
  <si>
    <t>Stream Sample Rate</t>
  </si>
  <si>
    <t>Xmp.video.StreamSampleSize</t>
  </si>
  <si>
    <t>General Stream Sample Size</t>
  </si>
  <si>
    <t>Xmp.video.StreamType</t>
  </si>
  <si>
    <t>Describes the Stream Type. Eg - Video, Audio or Subtitles</t>
  </si>
  <si>
    <t>Xmp.video.Subject</t>
  </si>
  <si>
    <t>Xmp.video.SubTCodec</t>
  </si>
  <si>
    <t>Subtitles stream codec, for general purpose</t>
  </si>
  <si>
    <t>Xmp.video.SubTCodecDecodeAll</t>
  </si>
  <si>
    <t>Contains information the Subtitles codec decode all, i.e. Enabled/Disabled</t>
  </si>
  <si>
    <t>Xmp.video.SubTCodecDownloadUrl</t>
  </si>
  <si>
    <t>Video Subtitle Codec Download URL.</t>
  </si>
  <si>
    <t>Xmp.video.SubTCodecInfo</t>
  </si>
  <si>
    <t>Contains additional information about subtitles.</t>
  </si>
  <si>
    <t>Xmp.video.SubTCodecSettings</t>
  </si>
  <si>
    <t>Xmp.video.SubTDefaultOn</t>
  </si>
  <si>
    <t>Subtitles Track Default On , i.e. Enabled/Disabled</t>
  </si>
  <si>
    <t>Xmp.video.SubTEnabled</t>
  </si>
  <si>
    <t>Status of Subtitles Track, i.e. Enabled/Disabled</t>
  </si>
  <si>
    <t>Xmp.video.Subtitle</t>
  </si>
  <si>
    <t>Subtitle of the video.</t>
  </si>
  <si>
    <t>Xmp.video.SubtitleKeywords</t>
  </si>
  <si>
    <t>Subtitle Keywords.</t>
  </si>
  <si>
    <t>Xmp.video.SubTLang</t>
  </si>
  <si>
    <t>The Language in which the subtitles is recorded in.</t>
  </si>
  <si>
    <t>Xmp.video.SubTTrackForced</t>
  </si>
  <si>
    <t>Subtitles Track Forced , i.e. Enabled/Disabled</t>
  </si>
  <si>
    <t>Xmp.video.SubTTrackLacing</t>
  </si>
  <si>
    <t>Subtitles Track Lacing , i.e. Enabled/Disabled</t>
  </si>
  <si>
    <t>Xmp.video.TagDefault</t>
  </si>
  <si>
    <t>Xmp.video.TagLanguage</t>
  </si>
  <si>
    <t>Language that has been used to define tags</t>
  </si>
  <si>
    <t>Xmp.video.TagName</t>
  </si>
  <si>
    <t>Tags could be used to define several titles for a segment.</t>
  </si>
  <si>
    <t>Xmp.video.TagString</t>
  </si>
  <si>
    <t>Information contained in a Tags</t>
  </si>
  <si>
    <t>Xmp.video.TapeName</t>
  </si>
  <si>
    <t>TapeName.</t>
  </si>
  <si>
    <t>Xmp.video.TargetType</t>
  </si>
  <si>
    <t>Xmp.video.Technician</t>
  </si>
  <si>
    <t>Technician, in most cases name of person.</t>
  </si>
  <si>
    <t>Xmp.video.ThumbnailHeight</t>
  </si>
  <si>
    <t>Preview Image Thumbnail Height.</t>
  </si>
  <si>
    <t>Xmp.video.ThumbnailLength</t>
  </si>
  <si>
    <t>Preview Image Thumbnail Length.</t>
  </si>
  <si>
    <t>Xmp.video.ThumbnailWidth</t>
  </si>
  <si>
    <t>Preview Image Thumbnail Width.</t>
  </si>
  <si>
    <t>Xmp.video.TimecodeScale</t>
  </si>
  <si>
    <t>Multiplying factor which is helpful in calculation of a particular timecode</t>
  </si>
  <si>
    <t>Xmp.video.TimeOffset</t>
  </si>
  <si>
    <t>Xmp.video.TimeScale</t>
  </si>
  <si>
    <t>A time value that indicates the time scale for this movie-that is, the number of time units thatpass per second in its time coordinate system. A time coordinate system that measures timein sixtieths of a second, for example, has a time scale of 60.</t>
  </si>
  <si>
    <t>Xmp.video.Title</t>
  </si>
  <si>
    <t>Contains a general name of the SEGMENT, like 'Lord of the Rings - The Two Towers', however, Tags could be used to define several titles for a segment.</t>
  </si>
  <si>
    <t>Xmp.video.ToningEffect</t>
  </si>
  <si>
    <t>Toning Effect Settings Applied.</t>
  </si>
  <si>
    <t>Xmp.video.TotalFrameCount</t>
  </si>
  <si>
    <t>Xmp.video.TotalStream</t>
  </si>
  <si>
    <t>Total number of streams present in a video. Eg - Video, Audio or Subtitles</t>
  </si>
  <si>
    <t>Xmp.video.Track</t>
  </si>
  <si>
    <t>Information about the Track.</t>
  </si>
  <si>
    <t>Xmp.video.TrackCreateDate</t>
  </si>
  <si>
    <t>Xmp.video.TrackDuration</t>
  </si>
  <si>
    <t>Xmp.video.TrackForced</t>
  </si>
  <si>
    <t>Video Track Forced , i.e. Enabled/Disabled</t>
  </si>
  <si>
    <t>Xmp.video.TrackHeaderVersion</t>
  </si>
  <si>
    <t>Xmp.video.TrackID</t>
  </si>
  <si>
    <t>Xmp.video.TrackLacing</t>
  </si>
  <si>
    <t>Video Track Lacing , i.e. Enabled/Disabled</t>
  </si>
  <si>
    <t>Xmp.video.TrackLang</t>
  </si>
  <si>
    <t>Xmp.video.TrackLayer</t>
  </si>
  <si>
    <t>Xmp.video.TrackModifyDate</t>
  </si>
  <si>
    <t>Xmp.video.TrackName</t>
  </si>
  <si>
    <t>Track Name could be used to define titles for a segment.</t>
  </si>
  <si>
    <t>Xmp.video.TrackNumber</t>
  </si>
  <si>
    <t>Track Number.</t>
  </si>
  <si>
    <t>Xmp.video.TrackVolume</t>
  </si>
  <si>
    <t>Xmp.video.TranslateCodec</t>
  </si>
  <si>
    <t>Xmp.video.UnknownInfo</t>
  </si>
  <si>
    <t>Unknown / Unregistered Metadata Tags and their values.</t>
  </si>
  <si>
    <t>Xmp.video.UnknownInfo2</t>
  </si>
  <si>
    <t>Xmp.video.URL</t>
  </si>
  <si>
    <t>Xmp.video.URN</t>
  </si>
  <si>
    <t>Xmp.video.VariProgram</t>
  </si>
  <si>
    <t>Software settings used to generate / create Video data.</t>
  </si>
  <si>
    <t>Xmp.video.VegasVersionMajor</t>
  </si>
  <si>
    <t>Vegas Version Major.</t>
  </si>
  <si>
    <t>Xmp.video.VegasVersionMinor</t>
  </si>
  <si>
    <t>Vegas Version Minor.</t>
  </si>
  <si>
    <t>Xmp.video.Vendor</t>
  </si>
  <si>
    <t>The developer of the compressor that generated the compressed data.</t>
  </si>
  <si>
    <t>Xmp.video.VendorID</t>
  </si>
  <si>
    <t>Xmp.video.VideoQuality</t>
  </si>
  <si>
    <t>Video Stream Quality</t>
  </si>
  <si>
    <t>Xmp.video.VideoSampleSize</t>
  </si>
  <si>
    <t>Video Stream Sample Size</t>
  </si>
  <si>
    <t>Xmp.video.VideoScanType</t>
  </si>
  <si>
    <t>Video Scan Type, it can be Progressive or Interlaced</t>
  </si>
  <si>
    <t>Xmp.video.WatermarkURL</t>
  </si>
  <si>
    <t>A C string that specifies a Watermark URL.</t>
  </si>
  <si>
    <t>Xmp.video.WhiteBalance</t>
  </si>
  <si>
    <t>Xmp.video.WhiteBalanceFineTune</t>
  </si>
  <si>
    <t>White Balance Fine Tune.</t>
  </si>
  <si>
    <t>Xmp.video.Width</t>
  </si>
  <si>
    <t>Xmp.video.WindowLocation</t>
  </si>
  <si>
    <t>Information about the Window Location.</t>
  </si>
  <si>
    <t>Xmp.video.WorldTime</t>
  </si>
  <si>
    <t>World Time</t>
  </si>
  <si>
    <t>Xmp.video.WritingApp</t>
  </si>
  <si>
    <t>Contains the name of the application used to create the file (like "mkvmerge 0.8.1")</t>
  </si>
  <si>
    <t>Xmp.video.WrittenBy</t>
  </si>
  <si>
    <t>Written By, i.e. name of person or organization.</t>
  </si>
  <si>
    <t>Xmp.video.XResolution</t>
  </si>
  <si>
    <t>Horizontal resolution in pixels per unit.</t>
  </si>
  <si>
    <t>Xmp.video.Year</t>
  </si>
  <si>
    <t>Year in which the video was made.</t>
  </si>
  <si>
    <t>Xmp.video.YResolution</t>
  </si>
  <si>
    <t>Vertical resolution in pixels per unit.</t>
  </si>
  <si>
    <t>Xmp.audio.</t>
  </si>
  <si>
    <t>Xmp.video.</t>
  </si>
  <si>
    <t>Enthält Beschreibung des Codecs.</t>
  </si>
  <si>
    <t>Audio-Codec-Download-URL.</t>
  </si>
  <si>
    <t>Ein Vier-Zeichencode, der das Format des Audio identifiziert.</t>
  </si>
  <si>
    <t>Ein Vier-Zeichen-Code, der den Typ der Medien-Handler oder Datenhandler identifiziert.</t>
  </si>
  <si>
    <t>Komponentenhersteller.</t>
  </si>
  <si>
    <t>Der Ausgang Audio-Abtastrate. Kann ein beliebiger Wert sein, aber im Allgemeinen 32.000, 41.100 oder 48.000.</t>
  </si>
  <si>
    <t>Soundschema Titel.</t>
  </si>
  <si>
    <t>Ein C-String, der eine Basis-URL angibt.</t>
  </si>
  <si>
    <t>Ein 16-Bit-Ganzzahl, die die Pixeltiefe des komprimierten Bildes angibt. Werte von 1, 2, 4, 8, 16, 24 und 32 zeigen die Tiefe der Farbbilder</t>
  </si>
  <si>
    <t>Helligkeitseinstellung.</t>
  </si>
  <si>
    <t>Die Videokamerainformationen.</t>
  </si>
  <si>
    <t>Saubere Öffnungshöhe in Pixel</t>
  </si>
  <si>
    <t>Saubere Öffnungsbreite in Pixel</t>
  </si>
  <si>
    <t>Video Codec Download-URL.</t>
  </si>
  <si>
    <t>Informationen über die Kommentare.</t>
  </si>
  <si>
    <t>In Auftrag gegeben.</t>
  </si>
  <si>
    <t>Informationen über den Komponisten.</t>
  </si>
  <si>
    <t>Urheberrecht, können Namen einer Organisation oder eine Einzelperson sein.</t>
  </si>
  <si>
    <t>Name des Landes, wo das Video erstellt wurde.</t>
  </si>
  <si>
    <t>Enthält das Herstellungsdatum</t>
  </si>
  <si>
    <t>Informationen zu den Abmessungen des Videobildes.</t>
  </si>
  <si>
    <t>Punkte pro Zoll</t>
  </si>
  <si>
    <t>Die Dauer der Mediendatei. In Millisekunden gemessen.</t>
  </si>
  <si>
    <t>EBML Version</t>
  </si>
  <si>
    <t>Codierte Pixel Höhe in Pixel</t>
  </si>
  <si>
    <t>Codierte Pixel Breite in Pixel</t>
  </si>
  <si>
    <t>Informationen über den Encoder.</t>
  </si>
  <si>
    <t>Belichtungskorrektur Informationen.</t>
  </si>
  <si>
    <t>Belichtungsprogramm Informationen.</t>
  </si>
  <si>
    <t>Belichtungszeit in Sekunden.</t>
  </si>
  <si>
    <t>Datei-ID.</t>
  </si>
  <si>
    <t>Dateilänge.</t>
  </si>
  <si>
    <t>Dateiname oder absoluten Dateipfad</t>
  </si>
  <si>
    <t>Dateigröße in MB</t>
  </si>
  <si>
    <t>Breite der Einzelbilder in einem Video</t>
  </si>
  <si>
    <t>Informationen zu den GPS-Koordinaten.</t>
  </si>
  <si>
    <t>Referenz für die Bildrichtung.</t>
  </si>
  <si>
    <t>Geodätische Messdaten.</t>
  </si>
  <si>
    <t>Informationen über die Gruppierung.</t>
  </si>
  <si>
    <t>Video Höhe in Pixel</t>
  </si>
  <si>
    <t>Banner URL.</t>
  </si>
  <si>
    <t>Zusätzliche Filminformationen.</t>
  </si>
  <si>
    <t>Informationen Text.</t>
  </si>
  <si>
    <t>Informationen URL.</t>
  </si>
  <si>
    <t>Informationen über die ISO-Einstellung.</t>
  </si>
  <si>
    <t>Informationen über den ISRC-Code.</t>
  </si>
  <si>
    <t>Video Junk-Daten</t>
  </si>
  <si>
    <t>Sprache.</t>
  </si>
  <si>
    <t>Die Länge der Mediendatei.</t>
  </si>
  <si>
    <t>Text eines Liedes / Video.</t>
  </si>
  <si>
    <t>Hersteller von Kontrollgeräten</t>
  </si>
  <si>
    <t>Kleinste Brennweite des Objektivs, in APEX.</t>
  </si>
  <si>
    <t>Anzahl der Mikrosekunden pro Frame oder Frame-Rate</t>
  </si>
  <si>
    <t>Modellname oder die Anzahl der Geräte.</t>
  </si>
  <si>
    <t>Enthält das Änderungsdatum des Videos</t>
  </si>
  <si>
    <t>Enthält den Namen der Bibliothek, die verwendet wurde, um die Datei zu erstellen (wie "libmatroska 0.7.0")</t>
  </si>
  <si>
    <t>Namen des Liedes oder des Ereignisses.</t>
  </si>
  <si>
    <t>Gesamtzahl der verwendeten Farben</t>
  </si>
  <si>
    <t>Gesamtzahl der Teile in dem Video.</t>
  </si>
  <si>
    <t>Enthält die Informationen von externen Medien.</t>
  </si>
  <si>
    <t>Informationen über den Wiedergabemodus.</t>
  </si>
  <si>
    <t>Auswahl abspielen.</t>
  </si>
  <si>
    <t>Die Dauer der Filmvorschau im Film-Zeitskala-Einheiten</t>
  </si>
  <si>
    <t>Der Zeitwert in dem Film, an dem die Vorschau beginnt.</t>
  </si>
  <si>
    <t>Die Version der Filmvorschau</t>
  </si>
  <si>
    <t>Produkt.</t>
  </si>
  <si>
    <t>Informationen über das Produktionsdesign.</t>
  </si>
  <si>
    <t>Informationen zu den Anforderungen.</t>
  </si>
  <si>
    <t>Der Name des sekundären Genre ..</t>
  </si>
  <si>
    <t>Die Dauer der aktuellen Auswahl in Filmzeitskala-Einheiten.</t>
  </si>
  <si>
    <t>Der Zeitwert für die Startzeit der aktuellen Auswahl.</t>
  </si>
  <si>
    <t>Der Name der Songwriter.</t>
  </si>
  <si>
    <t>Gesamtzahl der Streams</t>
  </si>
  <si>
    <t>Beschreibt den Namen des Streams. ZB - FUJIFILM AVI STREAM 0100</t>
  </si>
  <si>
    <t>Betreff.</t>
  </si>
  <si>
    <t>Untertitel-Stream-Codec, für allgemeine Zwecke</t>
  </si>
  <si>
    <t>Video Untertitel Codec Download-URL.</t>
  </si>
  <si>
    <t>Enthält zusätzliche Informationen über Untertitel.</t>
  </si>
  <si>
    <t>Untertitel des Videos.</t>
  </si>
  <si>
    <t>Bandname.</t>
  </si>
  <si>
    <t>Techniker, in den meisten Fällen Name der Person.</t>
  </si>
  <si>
    <t>Multiplikationsfaktor, der bei der Berechnung eines bestimmten Timecode hilfreich ist</t>
  </si>
  <si>
    <t>Informationen über den Track.</t>
  </si>
  <si>
    <t>Video Stream Qualität</t>
  </si>
  <si>
    <t>Video Scanmodus, kann Progressive oder Interlaced sein</t>
  </si>
  <si>
    <t>Weißabgleich Feinabstimmung.</t>
  </si>
  <si>
    <t>Informationen über die Fensterposition.</t>
  </si>
  <si>
    <t>Geschrieben von, das heißt Name der Person oder Organisation.</t>
  </si>
  <si>
    <t>Horizontale Auflösung in Pixel pro Einheit.</t>
  </si>
  <si>
    <t>Jahr, in dem das Video gemacht wurde.</t>
  </si>
  <si>
    <t>Vertikale Auflösung in Pixel pro Einheit.</t>
  </si>
  <si>
    <t>Anzahl Frames</t>
  </si>
  <si>
    <t>Frame-Höhe</t>
  </si>
  <si>
    <t>Frame-Rate</t>
  </si>
  <si>
    <t>Frame-Größe</t>
  </si>
  <si>
    <t>Frame-Breite</t>
  </si>
  <si>
    <t>GPS Koordinaten</t>
  </si>
  <si>
    <t>Grafik-Modus</t>
  </si>
  <si>
    <t>Gruppierung</t>
  </si>
  <si>
    <t>Handler Hersteller-Id</t>
  </si>
  <si>
    <t>Höhe</t>
  </si>
  <si>
    <t>Info Banner Bild</t>
  </si>
  <si>
    <t>Info Banner URL</t>
  </si>
  <si>
    <t>Zusätzliche Film Info</t>
  </si>
  <si>
    <t>Info Text</t>
  </si>
  <si>
    <t>Info URL</t>
  </si>
  <si>
    <t>ISRC Code</t>
  </si>
  <si>
    <t>Junk</t>
  </si>
  <si>
    <t>Modell Version</t>
  </si>
  <si>
    <t>Balance</t>
  </si>
  <si>
    <t>Kanal-Typ</t>
  </si>
  <si>
    <t>Codec</t>
  </si>
  <si>
    <t>Codec Beschreibung</t>
  </si>
  <si>
    <t>Codec Info</t>
  </si>
  <si>
    <t>Codec Einstellungen</t>
  </si>
  <si>
    <t>Standard Dauer</t>
  </si>
  <si>
    <t>Standard Ein</t>
  </si>
  <si>
    <t>Standard Stream</t>
  </si>
  <si>
    <t>Aktiviert</t>
  </si>
  <si>
    <t>Handler Klasse</t>
  </si>
  <si>
    <t>Handler Beschreibung</t>
  </si>
  <si>
    <t>Handler Typ</t>
  </si>
  <si>
    <t>Medien Erzeugungsdatum</t>
  </si>
  <si>
    <t>Medien Dauer</t>
  </si>
  <si>
    <t>HeaderVersion</t>
  </si>
  <si>
    <t>Medien Sprach-Code</t>
  </si>
  <si>
    <t>Medien Veränderungsdatum</t>
  </si>
  <si>
    <t>Medien Zeitskala</t>
  </si>
  <si>
    <t>Abtast-Anzahl</t>
  </si>
  <si>
    <t>Abtast-Rate</t>
  </si>
  <si>
    <t>Abtast-Typ</t>
  </si>
  <si>
    <t>Schema-Titel</t>
  </si>
  <si>
    <t>Zeit-Offset</t>
  </si>
  <si>
    <t>Track Erzeugungsdatum</t>
  </si>
  <si>
    <t>Track Dauer</t>
  </si>
  <si>
    <t>Track erzwungen</t>
  </si>
  <si>
    <t>Track HeaderVersion</t>
  </si>
  <si>
    <t>Track Id</t>
  </si>
  <si>
    <t>Track Sprache</t>
  </si>
  <si>
    <t>Track Veränderungsdatum</t>
  </si>
  <si>
    <t>Track Lautstärke</t>
  </si>
  <si>
    <t>URL</t>
  </si>
  <si>
    <t>URN</t>
  </si>
  <si>
    <t>Anbieter Id</t>
  </si>
  <si>
    <t>Anbieter</t>
  </si>
  <si>
    <t>Archiv-Ort</t>
  </si>
  <si>
    <t>Arrangeur</t>
  </si>
  <si>
    <t>Arrangeur Schlüsselworte</t>
  </si>
  <si>
    <t>Angehängte Datei - Daten</t>
  </si>
  <si>
    <t>Angehängte Datei - Beschreibung</t>
  </si>
  <si>
    <t>Angehängte Datei - MIME Typ</t>
  </si>
  <si>
    <t>Angehängte Datei - Name</t>
  </si>
  <si>
    <t>Angehängte Datei - Universelle ID</t>
  </si>
  <si>
    <t>Bit-Tiefe</t>
  </si>
  <si>
    <t>Kamera Byte-Reihenfolge</t>
  </si>
  <si>
    <t>Kameramann</t>
  </si>
  <si>
    <t>Kommentar</t>
  </si>
  <si>
    <t>Beauftragt</t>
  </si>
  <si>
    <t>Komponist Schlüsselworte</t>
  </si>
  <si>
    <t>Container</t>
  </si>
  <si>
    <t>Kostüm Designer</t>
  </si>
  <si>
    <t>Ausgeschnitten</t>
  </si>
  <si>
    <t>Aktuelle Zeit</t>
  </si>
  <si>
    <t>Daten Pakete</t>
  </si>
  <si>
    <t>Datum UTC</t>
  </si>
  <si>
    <t>Dimensionen</t>
  </si>
  <si>
    <t>Regisseur</t>
  </si>
  <si>
    <t>Anzeige Einheit</t>
  </si>
  <si>
    <t>Vertrieb von</t>
  </si>
  <si>
    <t>Punkte je Zoll</t>
  </si>
  <si>
    <t>Edit1</t>
  </si>
  <si>
    <t>Edit2</t>
  </si>
  <si>
    <t>Edit3</t>
  </si>
  <si>
    <t>Edit4</t>
  </si>
  <si>
    <t>Edit5</t>
  </si>
  <si>
    <t>Edit6</t>
  </si>
  <si>
    <t>Edit7</t>
  </si>
  <si>
    <t>Edit8</t>
  </si>
  <si>
    <t>Edit9</t>
  </si>
  <si>
    <t>Bearbeitet von</t>
  </si>
  <si>
    <t>Encoder</t>
  </si>
  <si>
    <t>Ende Zeitcode</t>
  </si>
  <si>
    <t>Erweiterte Inhaltsbeschreibung</t>
  </si>
  <si>
    <t>Datei-ID</t>
  </si>
  <si>
    <t>Datei-Name</t>
  </si>
  <si>
    <t>Datei-Größe</t>
  </si>
  <si>
    <t>Datei-Typ</t>
  </si>
  <si>
    <t>Länge</t>
  </si>
  <si>
    <t>Orts-Information</t>
  </si>
  <si>
    <t>LogoIconURL</t>
  </si>
  <si>
    <t>LogoURL</t>
  </si>
  <si>
    <t>Liedtext</t>
  </si>
  <si>
    <t>Hauptmarke</t>
  </si>
  <si>
    <t>Hersteller URL</t>
  </si>
  <si>
    <t>Max Bit-Rate</t>
  </si>
  <si>
    <t>Max Daten-Rate</t>
  </si>
  <si>
    <t>Medium</t>
  </si>
  <si>
    <t>Metadaten</t>
  </si>
  <si>
    <t>Metadaten-Bibliothek</t>
  </si>
  <si>
    <t>Micro-Sek pro Frame</t>
  </si>
  <si>
    <t>MIME Typ</t>
  </si>
  <si>
    <t>Unterversion</t>
  </si>
  <si>
    <t>Film HeaderVersion</t>
  </si>
  <si>
    <t>Musik von</t>
  </si>
  <si>
    <t>Nächste Track-ID</t>
  </si>
  <si>
    <t>Anzahl Farben</t>
  </si>
  <si>
    <t>Anzahl wichtige Farben</t>
  </si>
  <si>
    <t>Anzahl Teile</t>
  </si>
  <si>
    <t>Organisation</t>
  </si>
  <si>
    <t>Teil</t>
  </si>
  <si>
    <t>Darsteller Schlüsselworte</t>
  </si>
  <si>
    <t>Darsteller</t>
  </si>
  <si>
    <t>Darsteller URL</t>
  </si>
  <si>
    <t>Bildkontrolle - Anpassung</t>
  </si>
  <si>
    <t>Bildkontrolle - Basis</t>
  </si>
  <si>
    <t>Bildkontrolle - Daten</t>
  </si>
  <si>
    <t>Bildkontrolle - Name</t>
  </si>
  <si>
    <t>Bildkontrolle - Schnellanpassung</t>
  </si>
  <si>
    <t>Bildkontrolle - Version</t>
  </si>
  <si>
    <t>Pixel-Tiefe</t>
  </si>
  <si>
    <t>Pixel pro Meter X</t>
  </si>
  <si>
    <t>Pixel pro Meter Y</t>
  </si>
  <si>
    <t>Poster-Zeit</t>
  </si>
  <si>
    <t>Bevorzugte Rate</t>
  </si>
  <si>
    <t>Bevorzugte Lautstärke</t>
  </si>
  <si>
    <t>Vorschau Atom-Typ</t>
  </si>
  <si>
    <t>Vorschau Datum</t>
  </si>
  <si>
    <t>Vorschau Dauer</t>
  </si>
  <si>
    <t>Vorschau Zeit</t>
  </si>
  <si>
    <t>Gedreht von</t>
  </si>
  <si>
    <t>Produzent Schlüsselworte</t>
  </si>
  <si>
    <t>Produkt</t>
  </si>
  <si>
    <t>Produkt Öffnung Höhe</t>
  </si>
  <si>
    <t>Produkt Öffnung Breite</t>
  </si>
  <si>
    <t>Szenenbildner</t>
  </si>
  <si>
    <t>Produktionsstudio</t>
  </si>
  <si>
    <t>Aufnahme Copyright</t>
  </si>
  <si>
    <t>RecordLabelURL</t>
  </si>
  <si>
    <t>Anforderungen</t>
  </si>
  <si>
    <t>Zweites Genre</t>
  </si>
  <si>
    <t>Auswahl Dauer</t>
  </si>
  <si>
    <t>Auswahl Zeit</t>
  </si>
  <si>
    <t>Sende Dauer</t>
  </si>
  <si>
    <t>SongWriter</t>
  </si>
  <si>
    <t>SongWriter Schlüsselworte</t>
  </si>
  <si>
    <t>Quellenangabe</t>
  </si>
  <si>
    <t>Quelle Form</t>
  </si>
  <si>
    <t>Quellbild Höhe</t>
  </si>
  <si>
    <t>Quellbild Breite</t>
  </si>
  <si>
    <t>Statistik</t>
  </si>
  <si>
    <t>Anzahl Streams</t>
  </si>
  <si>
    <t>Stream Name</t>
  </si>
  <si>
    <t>Stream Qualität</t>
  </si>
  <si>
    <t>Stream Abtast-Anzahl</t>
  </si>
  <si>
    <t>Stream Abtast-Rate</t>
  </si>
  <si>
    <t>Stream Abtast-Größe</t>
  </si>
  <si>
    <t>Stream Typ</t>
  </si>
  <si>
    <t>Untertitel</t>
  </si>
  <si>
    <t>Untertitel Schlüsselworte</t>
  </si>
  <si>
    <t>Vorschaubild Höhe</t>
  </si>
  <si>
    <t>Vorschaubild Breite</t>
  </si>
  <si>
    <t>Zeitscale</t>
  </si>
  <si>
    <t>Gesamtzahl Frames</t>
  </si>
  <si>
    <t>Gesamtzahl Streams</t>
  </si>
  <si>
    <t>Track</t>
  </si>
  <si>
    <t>Track Name</t>
  </si>
  <si>
    <t>Unbekannte Info</t>
  </si>
  <si>
    <t>Unbekannte Info2</t>
  </si>
  <si>
    <t>Vegas Hauptversion</t>
  </si>
  <si>
    <t>Vegas Unterversion</t>
  </si>
  <si>
    <t>Video Qualität</t>
  </si>
  <si>
    <t>Video Abtastgröße</t>
  </si>
  <si>
    <t>Video Scan Typ</t>
  </si>
  <si>
    <t>Breite</t>
  </si>
  <si>
    <t>Fensterposition</t>
  </si>
  <si>
    <t>Geschrieben von</t>
  </si>
  <si>
    <t>Kurze Brennweite</t>
  </si>
  <si>
    <t>Zeigt an, ob Differential-Korrektur auf den GPS-Empfänger angewendet wird.</t>
  </si>
  <si>
    <t>Gibt die Breite an. Die Breite wird als drei Gleitkommazahlen für Grad, Minuten und Sekunden angegeben. Wenn Grad, Minuten und Sekunden angegeben werden, ist das Format dd/1, mm/1, ss/1. Wenn Grade und Minuten verwendet und z. B. Brüche von Minuten mit bis zu zwei Dezimalstellen angegeben werden, würde das Format dd/1, mmmm/100, 0/1 sein.</t>
  </si>
  <si>
    <t>Zeigt den Längenngrad des Zielpunkt. Die Länge wird als drei Gleitkommazahlen angegeben: Grad, Minuten und Sekunden. Wenn Längengrad in Grad, Minuten und Sekunden ausgedrückt wird, wäre ein typisches Format dd/1, mm/1, ss/1. Wenn Grade und Minuten verwendet und z. B. Brüche von Minuten mit bis zu zwei Dezimalstellen angegeben werden, würde das Format dd/1, mmmm/100, 0/1 sein.</t>
  </si>
  <si>
    <t>Zeigt den Breitengrad des Zielpunkt. Die Breite wird als drei Gleitkommazahlen angegeben: Grad, Minuten und Sekunden. Wenn Breitengrad in Grad, Minuten und Sekunden ausgedrückt wird, wäre ein typisches Format dd/1, mm/1, ss/1. Wenn Grade und Minuten verwendet und z. B. Brüche von Minuten mit bis zu zwei Dezimalstellen angegeben werden, würde das Format dd/1, mmmm/100, 0/1 sein.</t>
  </si>
  <si>
    <t>Gibt die Länge an. Die Länge wird als drei Gleitkommazahlen für Grad, Minuten und Sekunden angegeben.Wenn Grad, Minuten und Sekunden angegeben werden, ist das Format dd/1, mm/1, ss/1. Wenn Grade und Minuten verwendet und z. B. Brüche von Minuten mit bis zu zwei Dezimalstellen angegeben werden, würde das Format dd/1, mmmm/100, 0/1 sein.</t>
  </si>
  <si>
    <t>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t>
  </si>
  <si>
    <t>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t>
  </si>
  <si>
    <t>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t>
  </si>
  <si>
    <t>Seriennummer der Kamera oder des Kameragehäuses, die das Bild aufgenommen hat.</t>
  </si>
  <si>
    <t>Das Datum und die Uhrzeit der Bild-Erstellung. Im Exif-Standard ist es das Datum und die Uhrzeit, zu dem die Datei geändert wurde.</t>
  </si>
  <si>
    <t>Das Datum und die Zeit, wann die ursprünglichen Bilddaten erzeugt wurden.</t>
  </si>
  <si>
    <t>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t>
  </si>
  <si>
    <t>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t>
  </si>
  <si>
    <t>Enthält ein IPTC/NAA Datensatz</t>
  </si>
  <si>
    <t>OPIProxy gibt Aufschluss darüber, ob dieses Bild eine niedrig-auflösende Näherung von einem hochauflösenden Bild ist (Adobe OPI).</t>
  </si>
  <si>
    <t>Dieser Tag gibt den Farbraum an, in dem die gerenderte Vorschau in diesem IFD gespeichert ist. Der Standardwert für diese Variable ist sRGB für Farbvorschauen and Gray Gamma 2.2 für monochrome Vorschauen.</t>
  </si>
  <si>
    <t>Dieser Tag ist eine ASCII-Zeichenfolge mit Datum/Uhrzeit, an dem die in der IFD gespeicherte die Vorschau erstellt wurde. Das Datum/Uhrzeit wird mit ISO 8601 kodiert.</t>
  </si>
  <si>
    <t>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t>
  </si>
  <si>
    <t>Dieses Tag gibt die vollständig gesättigten Kodierungs-Ebenen für die RAW-Abtastwerte an. Die Sättigung wird entweder durch den Sensor selbst durch zu stark nichtlineare  Rückmeldungen oder durch Clipping des Analog-Digital-Wandlers der Kamera verursacht.</t>
  </si>
  <si>
    <t>Zähler gelöschte Bilder</t>
  </si>
  <si>
    <t>Anzahl der von der Kamera aufgenommen Aufnahmen</t>
  </si>
  <si>
    <t>Lichtverhältnisse</t>
  </si>
  <si>
    <t>Makrofokus Schrittzahl</t>
  </si>
  <si>
    <t>Raw Entwicklung Sub-IFD</t>
  </si>
  <si>
    <t>Rot-Abgleich</t>
  </si>
  <si>
    <t>Sensortemperatur</t>
  </si>
  <si>
    <t>ausgewählter AF Punkt</t>
  </si>
  <si>
    <t>gültige Pixeltiefe</t>
  </si>
  <si>
    <t>Zeit in 1/100 s zwischen Einschalten der Kamera und Speichern des Bildes auf die Speicherkarte</t>
  </si>
  <si>
    <t>Das Farbraum Informations-Tag wird immer als Farbraum Spezifizierer aufgezeichnet. Normalerweise wird sRGB verwendet, basierend auf dem Farbraum der Bedingungen und Umgebung eines PC-Monitors. Wenn ein anderer Farbraum als sRGB verwendet wird, wird unkalibriert eingestellt. Als unkalibriert aufgezeichnete Bilddaten können wie sRGB behandelt werden, wenn in FlashPix umgewandelt wird.</t>
  </si>
  <si>
    <t>Spezifische Informationen zu komprimierten Daten. Der benutzte Komprimierungsmodus, der für ein komprimiertes Bild verwendet wird, wird in der Einheit "Bits pro Pixel" dargestellt.</t>
  </si>
  <si>
    <t>Dieser Tag gibt die Verwendung von speziellen Verarbeitung von Bilddaten, wie Rendering, an. Falls eine spezielle Verarbeitung durchgeführt wurde, wird vom Leseprogramm erwartet, die weitere Verarbeitung zu deaktivieren oder zu minimieren.</t>
  </si>
  <si>
    <t>Dieses Tag gibt Informationen über die Aufnahmebedingungen von einem bestimmten Kamera-Modell. Das Tag wird nur verwendet, um die Aufnahmebedingungen im Leseprogramm anzuzeigen.</t>
  </si>
  <si>
    <t>Dieses Tag gibt das digitale Zoom-Verhältnis an, mit dem das Bild aufgenommen wurde. Wenn der aufgezeichneten Wert 0 ist, bedeutet dies, dass Digital-Zoom nicht verwendet wurde.</t>
  </si>
  <si>
    <t>Dieses Tag wird aufgezeichnet, wenn ein Bild mit einem Blitzlicht (Flash) aufgenommen wurde.</t>
  </si>
  <si>
    <t>Zeigt die Blitzenergie während der Aufnahme an, gemessen in in BCPS.</t>
  </si>
  <si>
    <t>Die tatsächliche Brennweite des Objektivs in mm. Wird nicht auf die Brennweite einer 35mm Kamera umgewandelt.</t>
  </si>
  <si>
    <t>Dieses Tag gibt die äquivalente Brennweite unter Annahme einer 35mm-Kamera in mm an. Ein Wert von 0 bedeutet, dass die Brennweite unbekannt ist. Beachten Sie, dass sich dieses Tag von dem Tag &lt;FocalLength&gt; unterscheidet.</t>
  </si>
  <si>
    <t>Beschreibt die minimale Brennweite, maximale Brennweite, minimale Blendenzahl in der minimalen Brennweite und minimale Blendenzahl in der maximalen Brennweite. Dies sind die Spezifikations-Informationen für das Objektiv, das bei der Aufnahme verwendet wurde sind. Wenn die minimale Blendenzahl unbekannt ist, ist die Notation 0/0</t>
  </si>
  <si>
    <t>Spezifische Informationen zu komprimierten Daten. Wenn eine komprimierte Datei aufgezeichnet wird, muss die Breite des gültigen sinnvollen Bildes in diesem Tag aufgezeichnet werden, ob es Fülldaten gibt oder nicht oder eine Neustart-Kennung. Dieses Tag sollte nicht in einer unkomprimierten Datei existieren.</t>
  </si>
  <si>
    <t>Spezifische Informationen zu komprimierten Daten. Wenn eine komprimierte Datei aufgezeichnet wird, muss die Höhe des gültigen sinnvollen Bildes in diesem Tag aufgezeichnet werden, ob es Fülldaten gibt oder nicht oder eine Neustart-Kennung. Dieses Tag sollte nicht in einer unkomprimierten Datei existieren. Da Daten-Auffüllung in der vertikalen Richtung nicht notwendig ist, wird die Zahl der Zeilen in diesem Tag tatsächlich die gleiche sein wie die in der SOF aufgezeichnet.</t>
  </si>
  <si>
    <t>Dieses Tag dient dazu, den Namen einer Audiodatei aufzuzeichnen, die dem Bild zugeordnet ist. Der einzige aufgezeichnete Information ist hier der Exif Audio Dateinamen und die Erweiterung (ein ASCII-String, bestehend aus 8 Zeichen + '.' + 3 Zeichen). Der Dateipfad wird nicht aufgezeichnet.</t>
  </si>
  <si>
    <t>Ausrichtung der Schärfe-Verarbeitung durch die Kamera während der Aufnahme</t>
  </si>
  <si>
    <t>Ein Tag für Exif Nutzer, um Stichworte oder Kommentare für das Bild zu notieren, zusätzlich zu dem Tag &lt;ImageDescription&gt; schreiben und ohne die Zeichencode-Einschränkungen des Tags &lt;ImageDescription&gt;.</t>
  </si>
  <si>
    <t>Dargestellt in der Form JJJJMMTT, das Datum an dem der intellektuelle Inhalt der Objektdaten erstellt wurde, nicht der Zeitpunkt der Erstellung der physischen Darstellung. Folgt ISO 8601 Standard.</t>
  </si>
  <si>
    <t>Bezeichnet in der Form JJJJMMTT das letzte Datum, zu dem der jeweilige Anbieter oder Eigentümer beabsichtigt, dass die Objektdaten verwendet werden. Folgt ISO 8601 Standard.</t>
  </si>
  <si>
    <t>Wird als abkürzende Referenz für das Objekt verwendet. Änderungen an bestehenden Daten wie aktualisierte Geschichten oder neue Ausschnitte von Fotos sollten im Tag &lt;EditStatus&gt; identifiziert werden.</t>
  </si>
  <si>
    <t>Identifiziert den Typ des Programms, das verwendet wurde, um die Objektdaten zu erzeugen.</t>
  </si>
  <si>
    <t>Enthält die gerasterten Objektdaten-Beschreibung und wird verwendet, wenn Zeichen, die nicht kodiert wurden, für die Beschriftung erforderlich sind.</t>
  </si>
  <si>
    <t>Bezeichnet in der Form JJJJMMTT das früheste Datum, zu dem der Anbieter will, dass das Objekt verwendet wird. Folgt ISO 8601 Standard.</t>
  </si>
  <si>
    <t>Bezeichnet in der Form HHMMSS:HHMM den frühesten Zeitpunkt, zu dem der Anbieter will, dass das Objekt verwendet wird Folgt ISO 8601 Standard.</t>
  </si>
  <si>
    <t>Identifiziert die ursprünglichen Eigentümer des intellektuellen Inhalts der Objektdaten. Dies könnte eine Agentur, ein Mitglied einer Agentur oder ein Individuum zu sein.</t>
  </si>
  <si>
    <t>Gibt die Position innerhalb einer Stadt an, aus dem die Objekt Daten stammen, nach den vom Anbieter etablierten Richtlinien .</t>
  </si>
  <si>
    <t>Zusätzliche Kategorien, um den Gegenstand der Objektdaten weiter zu verfeinern. Eine zusätzliche Kategorie kann eine der anerkannten Kategorien im Tag &lt;Category&gt; sein. Andernfalls wird die Auswahl von zusätzlichen Kategorien dem Anbieter überlassen.</t>
  </si>
  <si>
    <t>Dieser Datensatz kommt einigen Anbieter entgegen, die Routing-Informationen zusätzlich zu den entsprechenden OSI-Schichten benötigen.</t>
  </si>
  <si>
    <t>Eine binäre Zahl, die das Dateiformat bezeichnet. Das Dateiformat muss mit IPTC oder NAA mit einer eindeutig zugeordneten Nummer  registriert werden. Die Informationen werden verwendet, um die Daten an das entsprechende System weiterzuleiten und damit dem empfangenden System die entsprechenden Aktionen zu ermöglichen.</t>
  </si>
  <si>
    <t>Eine binäre Zahl, die die jeweilige Version des im Tag &lt;FileFormat&gt; spezifizierten Dateiformats  angibt.</t>
  </si>
  <si>
    <t>Wenn "Hat Crop" wahr, unterer Rand des Zuschneiderechteckes.</t>
  </si>
  <si>
    <t>Dateiname der RAW-Datei (kein vollständiger Pfad).</t>
  </si>
  <si>
    <t>Eine juristische Person, die verantwortlich ist, die Ressource verfügbar zu machen. Beispiele hierfür sind eine Person, eine Organisation oder eine Dienstleister. In der Regel sollte der Name eines Verbreiters verwendet werden, um die juristische Person anzugeben.</t>
  </si>
  <si>
    <t>EXIF-Tag 41989, 0xA405. Gibt die äquivalente Brennweite für eine 35mm-Kamera in mm an. Ein Wert von 0 bedeutet, dass die Brennweite unbekannt  ist. Beachten Sie, dass dieser Tag sich von dem Tag FocalLength unterscheidet.</t>
  </si>
  <si>
    <t>EXIF-Tag 41993, 0xA409. Gibt die Ausrichtung der Sättigungs-Verarbeitung durch die Kamera an.</t>
  </si>
  <si>
    <t>EXIF-Tag 41994, 0xA40A. Gibt die Ausrichtung der Schärfe-Verarbeitung durch die Kamera an.</t>
  </si>
  <si>
    <t>Das Datum und die Zeit, zu dem zuletzt eines der IPTC Foto-Metadaten-Felder bearbeitet wurde.</t>
  </si>
  <si>
    <t>Informationen über die ethnische Zugehörigkeit und andere Fakten des Modells in einem vom Modell freigegebenen Bild.</t>
  </si>
  <si>
    <t>SHA-1 verschlüsselter Message Hash der Windows Live-E-Mail-Adresse der Person</t>
  </si>
  <si>
    <t>Breite und Höhe des Bildes, zum Zeitpunkt des Speicherns der Bereichs-Daten</t>
  </si>
  <si>
    <t>Land / primärer Standort</t>
  </si>
  <si>
    <t>Das Datum, an dem der intellektuelle Inhalt des Dokuments erstellt wurde (anstatt dem Erstellungsdatum der physischen Darstellung), nach IIM Konventionen. Zum Beispiel würde ein Foto, das während des amerikanischen Bürgerkriegs aufgenommen wurde, ein Erstellungsdatum während dieser Epoche (1861-1865) haben, anstatt des Datums, an dem das Bild für die Archivierung digitalisiert wurde.</t>
  </si>
  <si>
    <t>Zusätzliche Kategorie</t>
  </si>
  <si>
    <t>Original-Übertragungs-Referenz</t>
  </si>
  <si>
    <t>Zusätzliche Details der Postanschrift des Lizenzgebers</t>
  </si>
  <si>
    <t>Identifizierer, der durch den Lizenznehmer für seine Referenz und seinen internen Gebrauch zugeordnet wurde.</t>
  </si>
  <si>
    <t xml:space="preserve">Identifizierer, der vom Lizenzgeber für seine Referenz und seinen internen Gebrauch zugeordnet wurden. </t>
  </si>
  <si>
    <t>Einschränkungen, die den Umfangs der PLUS Mediennutzung, die in der Lizenz enthalten sind, auf bestimmt benannte Medien oder Medien, die noch nicht speziell in der PLUS Medien Matrix definiert sind, einschränken.</t>
  </si>
  <si>
    <t>Optionale Kennung, die mit jeder Modell Freigabe verbunden ist.</t>
  </si>
  <si>
    <t>Einschränkungen, die die Nutzung des Bildes für die Werbung für/in Verbindung mit einem benannten Produkt oder Dienstleistung einschränken.</t>
  </si>
  <si>
    <t>Einschränkungen, die den Umfang der geografischen Verteilung auf bestimmte Städte, Staaten, Provinzen oder anderen Bereiche einschließt oder ausschließt von den PLUS-Regionen, die in den Medien Nutzungen in der Lizenz angegeben sind.</t>
  </si>
  <si>
    <t>Zeigt an, ob eine Lizenz eine Wiederholung oder eine erste Lizenz ist. Eintrag kann verlangen, dass Lizenzen in Dateien, die zuvor an den Kunden ausgeliefert wurden, aktualisiert gespeichert werden.</t>
  </si>
  <si>
    <t>TIFF-Tag 315, 0x13B.Kamerabesitzer, Fotograf oder Bild-Erzeuger. Hinweis: Diese Eigenschaft wird in XMP als erster eintrag im Feld dc:creator gespeichert.</t>
  </si>
  <si>
    <t>TIFF-Tag 271, 0x10F. Hersteller des Aufnahmegerätes.</t>
  </si>
  <si>
    <t>Eine ungeordnete Liste von Text-Zeichenketten, die eindeutig die Ressource in einem bestimmten Kontext identifizieren. Ein Eintrag kann mit xmpidq:Scheme qualifiziert werden, um das formale Identifikationssystem zu bezeichnen, auf die sich die Kennung bezieht. Hinweis: Die Eigenschaft dc: identifier wird nicht verwendet, weil eine definierte Schema-Qualifikation fehlt, und in der XMP-Spezifikation als einfache (einwertige) Eigenschaft definiert wurde.</t>
  </si>
  <si>
    <t>Ein Wort oder ein kurzer Satz, der ein Dokument als Mitglied einer benutzerdefinierten Sammlung identifiziert. Wird verwendet, um Dokumente in einer Datei-Browser zu organisieren.</t>
  </si>
  <si>
    <t>Das Datum und die Zeit, zu der irgendein Metadatum für diese Ressource zuletzt geändert wurde. Es sollte gleich oder neuer als xmp:ModifyDate sein.</t>
  </si>
  <si>
    <t>Eine Zahl, die den Status eines Dokuments relativ zu anderen Dokumenten anzeigt, verwendet um Dokumente in einem Datei-Browser zu organisieren. Die Werte werden in einem Anwendung-definierten Bereich benutzerdefiniert.</t>
  </si>
  <si>
    <t>Eine alternative Liste der Miniaturbilder für eine Datei, die in Eigenschaften wie Größe oder Bildcodierung abweichen kann.</t>
  </si>
  <si>
    <t>Eine alternativer Bandnamen, über das Projekt-Fenster oder Timecode Dialog in Premiere gesetzt. Wenn ein alternativer Name festgelegt und nicht rückgängig gemacht wurde, wird dieser Name angezeigt.</t>
  </si>
  <si>
    <t>Die Datei-Datenrate in Megabyte pro Sekunde. Zum Beispiel: "36/10" = 3,6 MB / sec</t>
  </si>
  <si>
    <t>Die Anzahl der Takte.</t>
  </si>
  <si>
    <t>Anzahl Takte</t>
  </si>
  <si>
    <t>Eine Beschreibung der Lautsprecher-Winkel von der Mitte vorne in Grad. Zum Beispiel: "Links = -30, rechts = 30, Mitte = 0, LFE = 45, links Surround = -110, Rechts Surround = 110"</t>
  </si>
  <si>
    <t>Eine geordnete Liste von High-Level-Benutzer-Aktionen, die zu dieser Ressource geführt haben. Es soll den menschlichen Leser einen allgemeinen Hinweis auf die Maßnahmen geben, um die Änderungen gegenüber der vorherigen Version zu dieser zu machen. Die Liste sollte auf einer abstrakten Ebene sein, es ist nicht beabsichtigt, eine erschöpfender Tastendruck- oder andere detaillierte Historie zu sein.</t>
  </si>
  <si>
    <t>Der Name des Asset-Management-Systems, das diese Ressource verwaltet. Zusammen mit xmpMM:ManagerVariant teilt es Anwendungen mit, welches Asset-Management-System bezüglich dieses Dokumentes zu kontaktieren ist.</t>
  </si>
  <si>
    <t>Überholt; zum Schutz der Privatsphäre.</t>
  </si>
  <si>
    <t>Der Dokument-Version-Identifizierer für diese Resource. Jede Version eines Dokumentes bekommt einen neuen Identifizierer, üblicherweise einfach durch Hochzählen einer Ganzzahl 1, 2, 3… usw.. Medien-Management-Systeme können andere Regeln haben oder Zweige unterstützen, die ein komplexeres Schema erfordern.</t>
  </si>
  <si>
    <t>Textuelle Anweisung, wie ein Ressource legal verwendet werden darf</t>
  </si>
  <si>
    <t>Unsortierte Liste der Schriftarten, die in dem Dokument verwendet werden (einschließlich aller enthaltenenen Dokumente)</t>
  </si>
  <si>
    <t>Göße der größten Seite in dem Dokument (einschließlich aller enthaltenenen Dokumente)</t>
  </si>
  <si>
    <t>Sortierte Liste der Farbstoffe, die in dem Dokument verwendet werden (einschließlich aller enthaltenenen Dokumente)</t>
  </si>
  <si>
    <t>Anzahl der Seiten in dem Dokument (einschließlich aller enthaltenenen Dokumente)</t>
  </si>
  <si>
    <t>Farbrauschen-Reduktions-Einstellung. Bereich 0-100.</t>
  </si>
  <si>
    <t>Gibt den Code des Landes / des primären Aufnahmeortes an, an dem das geistige Eigentum der Objektdaten erstellt wurde, z. B. ein Foto aufgenommen wurde oder es zu einem Ereignis kam. Wenn ISO einen entsprechende Ländercode nach ISO 3166 definiert hat, wird dieser Code verwendet. Wenn ISO 3166 keine ausreichende Identifizierung von einem Ort oder einem neuen Land, Schiffe auf dem Meer, Weltraum, ermöglicht, wird IPTC einen entsprechenden dreistelligen Code gemäß den Bestimmungen von ISO 3166 zuweisen, um Konflikte zu vermeiden.</t>
  </si>
  <si>
    <t>Bietet eine Möglichkeit für Kamera-Hersteller, um private Daten in die DNG-Datei für die Nutzung durch ihre eigenen RAW-Konvertern zu speichern und diese Daten durch Programme, die DNG-Dateien bearbeiten, erhalten zu lassen.</t>
  </si>
  <si>
    <t>Dieser Tag definiert eine Matrix, die weiß-abgegelichene Kamera-Farben auf XYZ D50 Farben abbildet</t>
  </si>
  <si>
    <t>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t>
  </si>
  <si>
    <t>Ein allgemeiner Hinweis auf die Art der Daten, die in diesem subfile enthalten sind.</t>
  </si>
  <si>
    <t>Dieser Tag enthält Informationen über die Nutzungsregeln für das zugeordnete Kamera-Profil.</t>
  </si>
  <si>
    <t>Die Gesamtanzahl von Bytes in jedem Streifen. Bei JPEG-komprimierten Daten ist diese Kennzeichnung nicht erforderlich und wird weggelassen.</t>
  </si>
  <si>
    <t>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t>
  </si>
  <si>
    <t>Ein allgemeiner Hinweis auf die Art der Daten, die in diesem subfile enthalten sind. Dieses Feld ist veraltet. Stattdessen sollte das Feld NewSubfileType verwendet werden.</t>
  </si>
  <si>
    <t>Definiert durch Adobe Corporation um TIFF-Bäume innerhalb einer TIFF-Datei zu ermöglichen.</t>
  </si>
  <si>
    <t>Durchschnittliche Bytes pro Sekunde, die im Audio-Stream zu finden sind</t>
  </si>
  <si>
    <t>Gibt die Links-Rechts-Balance des Audio an</t>
  </si>
  <si>
    <t>Bits pro Test-Probe</t>
  </si>
  <si>
    <t>Video-Breite in Pixel</t>
  </si>
  <si>
    <t>Allgemeine Stream-Qualität</t>
  </si>
  <si>
    <t>Beschreibt den Stream-Typ. Z.B. Video, Audio oder Untertitel</t>
  </si>
  <si>
    <t>Enthält Information, Untertitel-Codec dekodieren alle, d.h. aktiviert / deaktiviert</t>
  </si>
  <si>
    <t>Enthält Einstellungen, die der Codec benötigt, bevor die Decodierung gestartet werden kann.</t>
  </si>
  <si>
    <t>Untertitel Spur Standard Ein, d.h. aktiviert / deaktiviert</t>
  </si>
  <si>
    <t>Status Untertitel Spur, d.h. aktiviert / deaktiviert</t>
  </si>
  <si>
    <t>Die Sprache, in der die Untertitel in aufgezeichnet wurden.</t>
  </si>
  <si>
    <t>Untertitel Spur Erzwungen, d.h. aktiviert / deaktiviert</t>
  </si>
  <si>
    <t>Wenn Tag standardmäßig aktiviert ist , ist dieser Wert Ja, sonst Nein</t>
  </si>
  <si>
    <t>Sprache, die verwendet wurde, um Tags zu definieren</t>
  </si>
  <si>
    <t>Tags konnten verwendet werden, um mehrere Titel für ein Segment zu definieren.</t>
  </si>
  <si>
    <t>Information, die in einem Tag enthalten ist</t>
  </si>
  <si>
    <t>Eine Zeichenfolge, die die logische Ebene des Objekts beschreibt, auf die das Tag sich bezieht.</t>
  </si>
  <si>
    <t>Vorschaubild Größe</t>
  </si>
  <si>
    <t>Eine binäre Zahl, die die Version des Information Interchange Model, Teil I, angibt, die der Anbieter benutzt. Die Versionsnummern werden von IPTC und NAA Organisationen zugewiesen.</t>
  </si>
  <si>
    <t>Codec verwendet für Audio-Codierung / Decodierung</t>
  </si>
  <si>
    <t>Enthält Informationen zu Audio Codec Decodierung alle, d.h. aktiviert / deaktiviert</t>
  </si>
  <si>
    <t>Enthält Informationen, die der Codec benötigt, bevor die Decodierung gestartet werden kann. Ein Beispiel hierfür ist die Initialisierung Vorbis-Pakete für Vorbis Audio.</t>
  </si>
  <si>
    <t>Die Anzahl der Mikrosekunden, die ein Audio-Stück spielt.</t>
  </si>
  <si>
    <t>Audio-Track-Standard Ein, d.h. aktiviert / deaktiviert</t>
  </si>
  <si>
    <t>Audio Stream, der standardmäßig gespielt werden würde.</t>
  </si>
  <si>
    <t>Status Audio Track, d.h. aktiviert / deaktiviert</t>
  </si>
  <si>
    <t>Ein Vier-Zeichen-Code, der den Typ des Handlers angibt. Nur zwei Werte sind gültig für dieses Feld: "mhlr" für Medien-Handler und "dhlr" für Datenhandler.</t>
  </si>
  <si>
    <t>Ein 32-Bit-Ganzzahl (in Sekunden seit Mitternacht 1. Januar 1904 ), die angibt, wann der Medien-Header erstellt wurde.</t>
  </si>
  <si>
    <t>Ein Zeitwert, der die Dauer dieser Medien (in Zeit-Koordinatensystemdes Films) zeigt.</t>
  </si>
  <si>
    <t>Eine 1-Byte-Spezifikation der Version dieses Medien-Headers</t>
  </si>
  <si>
    <t>Ein 16-Bit-Ganzzahl, die den Sprachcode für dieses Medium angibt.</t>
  </si>
  <si>
    <t>Ein 32-Bit-Ganzzahl (in Sekunden seit Mitternacht 1. Januar 1904 ), die angibt, wann der Medien-Header zuletzt verändert wurde.</t>
  </si>
  <si>
    <t>Ein 32-Bit-Ganzzahl (in Sekunden seit Mitternacht 1. Januar 1904 ), die angibt, wann der Spur-Header erstellt wurde.</t>
  </si>
  <si>
    <t>Ein 32-Bit-Ganzzahl (in Sekunden seit Mitternacht 1. Januar 1904 ), die angibt, wann der Spur-Header zuletzt verändert wurde.</t>
  </si>
  <si>
    <t>Ein Zeitwert, der die Zeitskala für dieses Medium angibt, das heißt die Anzahl der Zeiteinheiten, die pro Sekunde in seinem Zeit-Koordinatensystem vergeht.</t>
  </si>
  <si>
    <t xml:space="preserve">Probe genommen für die Analyse des Audio-Streams </t>
  </si>
  <si>
    <t>Gibt die Präsentationszeitversatz des Streams in 100-Nanosekunden-Einheiten an. Dieser Wert ist gleich dem Sendezeitpunkt des ersten verschachtelten Paket in dem Datenabschnitt.</t>
  </si>
  <si>
    <t>Ein Zeitwert, der die Dauer dieser Spur (in Zeit-Koordinatensystem des Films) anzeigt.</t>
  </si>
  <si>
    <t>Audio Track erzwungen, d.h. aktiviert / deaktiviert</t>
  </si>
  <si>
    <t>Eine 1-Byte-Spezifikation der Version dieses Track-Headers</t>
  </si>
  <si>
    <t>Ein 32-Bit-Ganzzahl, die die Spur eindeutig identifiziert. Der Wert 0 kann nicht verwendet werden.</t>
  </si>
  <si>
    <t>Die Sprache, in der ein bestimmter Stream aufgezeichnet wurde.</t>
  </si>
  <si>
    <t>Ein 16-Bit-Ganzzahl, die die räumliche Priorität dieser Spur in seinem Film zeigt. Die Quicktime-Movie-Toolbox verwendet diesen Wert um zu bestimmen, wie Spuren sich überlagern. Tracks mit niedrigeren Layer-Wert werden vor Tracks mit höheren Layer-Werte angezeigt.</t>
  </si>
  <si>
    <t>Ein 16-Bit-Festpunktzahl, die angibt, wie laut diesen Track Sound zu spielen ist. Ein Wert von 1,0 bedeutet volle Lautstärke.</t>
  </si>
  <si>
    <t>Ein C-String, der die URL angibt. Es kann zusätzliche Daten nach dem C-String geben.</t>
  </si>
  <si>
    <t>Ein C-String, der eine URN gibt. Es kann zusätzliche Daten nach dem C-String geben.</t>
  </si>
  <si>
    <t>Ein 32-Bit-Ganzzahl, die den Entwickler des Komprimierers, der die komprimierten Daten erzeugt, angibt. Häufig enthält dieses Feld "Appl", um Apple Computer, Inc. Anzuzeigen</t>
  </si>
  <si>
    <t>Informationen über die Archiv-Ort.</t>
  </si>
  <si>
    <t>Informationen über den Arrangeur.</t>
  </si>
  <si>
    <t>Informationen zu den Arrangeur Schlüsselworten</t>
  </si>
  <si>
    <t>Verhältnis von Breite:Höhe, trägt dazu bei zu bestimmen, wie ein Video auf einem Bildschirm angezeigt werden würde.</t>
  </si>
  <si>
    <t>Seitenverhältnis-Typ. Z.B. Free-Resizing oder Fixed</t>
  </si>
  <si>
    <t>Byte-Reihenfolge verwendet von der Videoerfassungsvorrichtung.</t>
  </si>
  <si>
    <t>Der Video-Codec-Informationen. Auskunft über den Video-Kodieralgorithmus Video. Codec Info ist notwendig für Video-Wiedergabe.</t>
  </si>
  <si>
    <t>Video-Track-Standard Ein, d.h. aktiviert / deaktiviert</t>
  </si>
  <si>
    <t>Status Video Track, d.h. aktiviert / deaktiviert</t>
  </si>
  <si>
    <t>Enthält Informationen zu Video Codec Decodierung alle, d.h. aktiviert / deaktiviert</t>
  </si>
  <si>
    <t>Video Track erzwungen, d.h. aktiviert / deaktiviert</t>
  </si>
  <si>
    <t>Enthält Informationen, die der Codec benötigt, bevor die Decodierung gestartet werden kann.</t>
  </si>
  <si>
    <t>Andere Quicktime kompatible Dateityp Marke</t>
  </si>
  <si>
    <t>Informationen zu den Composer Schlüsselworten</t>
  </si>
  <si>
    <t>Primärer Metadaten Container</t>
  </si>
  <si>
    <t>Inhalt-Kompressionsalgorithmus. Z.B. zlib</t>
  </si>
  <si>
    <t>Inhalt Encoding Type. Z.B. Verschlüsselung oder Kompression</t>
  </si>
  <si>
    <t>Content Encryption Algorithmus. Z.B. Blowfish</t>
  </si>
  <si>
    <t>Inhalt Signatur Algorithmus. Z.B. RSA</t>
  </si>
  <si>
    <t>Inhalt Signatur Hash Algorithmus. Z.B. SHA1-160 oder MD5</t>
  </si>
  <si>
    <t>Zeigt die Richtung der durch die Kamera angewandten Kontrastverarbeitung an.</t>
  </si>
  <si>
    <t>Kostüm-Designer, verbunden mit dem Video.</t>
  </si>
  <si>
    <t>Gibt das Datum und die Uhrzeit der ursprünglichen Erstellung der Datei an. Der Wert wird als die Anzahl der 100-Nanosekunden-Intervalle seit 1. Januar 1601 nach der koordinierten Weltzeit (Greenwich Mean Time) angegeben.</t>
  </si>
  <si>
    <t>Anzahl der Pixel, abzuschneiden von unten.</t>
  </si>
  <si>
    <t>Feld zeigt an, wenn ein Video beschnitten wurde.</t>
  </si>
  <si>
    <t>Anzahl der Pixel, abzuschneiden von rechts</t>
  </si>
  <si>
    <t>Anzahl der Pixel, abzuschneiden von links</t>
  </si>
  <si>
    <t>Anzahl der Pixel, abzuschneiden von oben</t>
  </si>
  <si>
    <t>Der Zeitwert für die aktuelle Zeitposition innerhalb des Films.</t>
  </si>
  <si>
    <t>Gibt die Anzahl der Datenpaket-Einträge an, die in dem Daten-Objekt vorhanden sind.</t>
  </si>
  <si>
    <t>Datum und Zeit, als Video als digitale Daten gespeichert wurde; können die gleichen wie Aufnahmedatum sein, wenn ursprünglich in digitaler Form gespeichert wurde. Im ISO 8601-Format gespeichert.</t>
  </si>
  <si>
    <t>Datum und Uhrzeit wann das ursprüngliche Video erzeugt wurde, in ISO 8601.</t>
  </si>
  <si>
    <t>Zeigt die digitale Zoomfaktor an, als das Video gedreht wurde.</t>
  </si>
  <si>
    <t>Informationen über den Regisseur.</t>
  </si>
  <si>
    <t>Videoanzeigeeinheit. Z.B. cm, Pixel, Zoll</t>
  </si>
  <si>
    <t>Vertrieben durch, d.h. Name der Person oder Organisation.</t>
  </si>
  <si>
    <t>Beschreibt den Inhalt der Datei. Im Falle einer Matroska-Datei, ist sein Wert 'matroska'</t>
  </si>
  <si>
    <t>Ein Matroska-Video-spezifische Eigenschaft, hilft bei der Bestimmung der Kompatibilität der Datei mit einer bestimmten Version eines Video-Player</t>
  </si>
  <si>
    <t>Ein Matroska-Video-spezifische Eigenschaft, die die Version des Dateityps anzeigt, hilft bei der Bestimmung der Kompatibilität</t>
  </si>
  <si>
    <t>EBML Lese Version</t>
  </si>
  <si>
    <t>Informationen über Bearbeiten / Sprache.</t>
  </si>
  <si>
    <t>Bearbeitet von, d.h. Name der Person oder Organisation.</t>
  </si>
  <si>
    <t>Kodiert durch, d.h. Name der Person oder Organisation.</t>
  </si>
  <si>
    <t>Ende-Zeitcode</t>
  </si>
  <si>
    <t>Informationen über die Geräte, die zur Aufzeichnung von Video verwendet wurden.</t>
  </si>
  <si>
    <t>Erweiterte Inhalt Beschreibung, in der Regel in ASF-Typ-Dateien enthalten.</t>
  </si>
  <si>
    <t>Erweiterung der Datei oder Datei-Typ</t>
  </si>
  <si>
    <t>Angewendete Filtereffekteinstellungen Applied.</t>
  </si>
  <si>
    <t>Firmware-Version der Kamera / des Video-Gerätes.</t>
  </si>
  <si>
    <t>Blendenzahl. Kamera-Objektiv-spezifischen Daten.</t>
  </si>
  <si>
    <t>Brennweite des Objektivs in Millimetern.</t>
  </si>
  <si>
    <t>Fokusmodus des Objektivs . Z.B. - AF Autofokus</t>
  </si>
  <si>
    <t>Angabe des Filmformats (computergeneriert, digitalisiert, und so weiter).</t>
  </si>
  <si>
    <t>Gesamtzahl von Frames in einem Video</t>
  </si>
  <si>
    <t>Höhe der Frames in einem Video</t>
  </si>
  <si>
    <t>Geschwindigkeit, mit der Bilder werden in einem Video angezeigt werden, ausgedrückt in fps (Bilder pro Sekunde)</t>
  </si>
  <si>
    <t>Datumsstempel von GPS-Daten</t>
  </si>
  <si>
    <t>Richtung des Bildes, bei der Aufnahme, Werte von 0 bis 359,99.</t>
  </si>
  <si>
    <t>(Nord / Süd). Zeigt Breite an.</t>
  </si>
  <si>
    <t>(Ost / West). Zeigt Länge an.</t>
  </si>
  <si>
    <t>Satelliten-Information, Format ist nicht spezifiziert.</t>
  </si>
  <si>
    <t>Zeitstempel des GPS-Daten</t>
  </si>
  <si>
    <t>Eine Dezimalzahl-Kodierung mit Punkt als Trennzeichen.</t>
  </si>
  <si>
    <t>Ein 16-Bit-Ganzzahl, die den Übertragungsmodus angibt. Der Übertragungsmodus legt fest, welche Booleanoperation QuickDraw anwenden sollte, wenn eine Zeichnung gemalt oder von einem Ort zu einem anderen Ort transferriert wird.</t>
  </si>
  <si>
    <t>Eine (gezählte) Zeichenfolge, die den Namen der Komponente, d.h. den bei Erzeugung den Mediums verwendeten Medienhandler,  spezifiziert.</t>
  </si>
  <si>
    <t>Verwendete Video-Komprimierungs-Bibliothek</t>
  </si>
  <si>
    <t>Video-Komprimierungs-Id der verwendeten Technologie/Codec</t>
  </si>
  <si>
    <t>Informationen über die Komprimierer-Version.</t>
  </si>
  <si>
    <t>Komprimierer Version</t>
  </si>
  <si>
    <t>Komprimierer ID</t>
  </si>
  <si>
    <t>Komprimierer</t>
  </si>
  <si>
    <t>Der Ort einer Webseite, die den Besitzer und/oder rechtliche Angaben der Resource beschreibt</t>
  </si>
  <si>
    <t>Informationen zur Einstellung der Farbtonanpassung</t>
  </si>
  <si>
    <t>Bild Länge, eine Eigenschaft übernommen von Bitmap-Format</t>
  </si>
  <si>
    <t>Informationen Banner Bild</t>
  </si>
  <si>
    <t>Orts-Informationen.</t>
  </si>
  <si>
    <t>Ein C-String, der die Logo-Icon-URL angibt.</t>
  </si>
  <si>
    <t>Ein C-String, der eine Logo-URL angibt.</t>
  </si>
  <si>
    <t>Quicktime-Dur Dateityp-Marke</t>
  </si>
  <si>
    <t>Hersteller-Notiz Typ</t>
  </si>
  <si>
    <t>Hersteller-Notiz Version</t>
  </si>
  <si>
    <t>Hersteller-Notiz Typ der Kamera</t>
  </si>
  <si>
    <t>Hersteller Notiz Version der Kamera</t>
  </si>
  <si>
    <t>Ein Zeitwert, der die Zeitskala für dieses Medium angibt, das heißt die Anzahl der Zeiteinheiten, die pro Sekunde in seinem Zeit-Koordinatensystem vergeht. Ein Zeit-Koordinatensystem, das die Zeit in Sechzigstel einer Sekunde mißt, hat z.B. eine Zeitskala von 60.</t>
  </si>
  <si>
    <t>URL des Herstellers der Kamera</t>
  </si>
  <si>
    <t>Gibt die maximale momentane Bitrate in Bit pro Sekunde für die gesamte Datei an. Dies soll der Summe der Bitraten der einzelnen digitalen Medienströmen entsprechen.</t>
  </si>
  <si>
    <t>Spitzenrate, mit der Daten in einem Video dargestellt werden, ausgedrückt in kB/s (Kilobytes pro Sekunde)</t>
  </si>
  <si>
    <t>Ein Array von unbekannten / unregistrierten Metadaten-Tags und deren Werten.</t>
  </si>
  <si>
    <t>Ein Array von unregistrierten Metadaten-Bibliothek-Tags und ihre Werte.</t>
  </si>
  <si>
    <t>Informiert über das Video-Format</t>
  </si>
  <si>
    <t>QuickTime Minor Dateityp-Version</t>
  </si>
  <si>
    <t>Film-Header-Version</t>
  </si>
  <si>
    <t>Musik von, d.h. Name der Person oder Organisation.</t>
  </si>
  <si>
    <t>Ein 32-Bit-Ganzzahl, die einen Wert angibt, zu verwenden als Spur-ID-Nummer des nächsten Titels, der zu diesem Film hinzugefügt wird. Beachten Sie, dass 0 kein gültiger Track-ID-Wert ist.</t>
  </si>
  <si>
    <t>Anzahl von wichtigen Farben, Eigenschaft übernommen von Bitmap-Format</t>
  </si>
  <si>
    <t>Drei 16-Bit-Werte, die die rote, grüne und blaue Farben für die Übertragungsmodus-Operation angibt, die im Grafikmodus Feld angegeben ist.</t>
  </si>
  <si>
    <t>Name der Organisation, die mit dem Video verbunden ist.</t>
  </si>
  <si>
    <t xml:space="preserve">Video Neigung: 1 = Horizontal (normal) 2 = Spiegeln horizontal 3 =  Drehen um 180 4 = Spiegeln vertikal 5 = Spiegeln horizontal und drehen 270 im Uhrzeigersinn  6 = Drehen um 90 im Uhrzeigersinn  7 = Spiegel horizontal und drehen um 90 im Uhrzeigersinn  8 = Drehen 270 im Uhrzeigersinn  </t>
  </si>
  <si>
    <t>Darsteller, die im Video eingebunden sind.</t>
  </si>
  <si>
    <t>Den Darstellern gewidmete URL</t>
  </si>
  <si>
    <t>Bildkontrolle - Information zur Anpassung</t>
  </si>
  <si>
    <t>Bildkontrolle - Daten-Basis</t>
  </si>
  <si>
    <t>Bildkontrolle - Einstellungen für Schnellanpassung</t>
  </si>
  <si>
    <t>Pixel pro Meter X, eine Eigenschaft übernommen von Bitmap-Format</t>
  </si>
  <si>
    <t>Pixel pro Meter Y, eine Eigenschaft übernommen von Bitmap-Format</t>
  </si>
  <si>
    <t>Die Anzahl der Bildebenen in dem Video</t>
  </si>
  <si>
    <t>Der Zeitwert zum Zeitpunkt des Filmplakats.</t>
  </si>
  <si>
    <t>Ein 32-Bit-Festpunktzahl, die die Geschwindigkeit angibt, mit der dieser Film zu spielen ist. Ein Wert von 1,0 bedeutet wie normal.</t>
  </si>
  <si>
    <t>Ein 16-Bit-Festpunktzahl, die angibt, wie laut der Sound dieses Films zu spielen ist. Ein Wert von 1,0 bedeutet volle Lautstärke.</t>
  </si>
  <si>
    <t>Gibt den Typ des Atoms an, der die Vorschau-Daten enthält</t>
  </si>
  <si>
    <t>Gibt die Menge an Zeit in Millisekunden an, um Daten vor dem Start des Abspielens der Datei zu puffern. Wenn dieser Wert nicht Null ist, haben die Felder für Spieldauer und alle Felder für Präsentationszeiten von Nutzdaten diesen Betrag aufgeschlagen. Daher muss Player-Software den Wert im Vorlauf-Feld von der Spieldauer und Präsentationszeiten subtrahieren, um ihre tatsächlichen Werte zu berechnen.</t>
  </si>
  <si>
    <t>Das Datum der Filmvorschau von UTC in Ortszeit umgewandelt</t>
  </si>
  <si>
    <t>Produziert durch, d.h. Name der Person oder Organisation.</t>
  </si>
  <si>
    <t>Informationen zum Hersteller Schlüsselworte</t>
  </si>
  <si>
    <t>Produkt Öffnungshöhe in Pixel</t>
  </si>
  <si>
    <t>Informationen über das Produktions-Studio.</t>
  </si>
  <si>
    <t>Bewerten</t>
  </si>
  <si>
    <t>Der Altersbereich erforderlich für das Betrachten des Videos</t>
  </si>
  <si>
    <t>Bewertung, zum Beispiel 7 oder 8 (im allgemeinen von 10).</t>
  </si>
  <si>
    <t>Record Label-Name oder der Name der Organisation, die das Video aufgenommen hat</t>
  </si>
  <si>
    <t>Verwendete Einheit für XResolution und Yresolution. Wert ist einer von: 2 = Zoll, 3 = cm</t>
  </si>
  <si>
    <t>Geripped von, d.h. Name der Person oder Organisation.</t>
  </si>
  <si>
    <t>Zeigt die Richtung der Sättigungsverarbeitung an, die die Kamera verwendet hat.</t>
  </si>
  <si>
    <t>Gibt die Zeit in 100-Nanosekunden-Einheiten an, die benötigt wird, um die Datei senden. Dieser Wert sollte die Dauer des letzten Pakets in den Inhalten enthalten.</t>
  </si>
  <si>
    <t>Software zur Erzeugung / Erstellung der Video-Daten</t>
  </si>
  <si>
    <t>Die verwendete Version der Software</t>
  </si>
  <si>
    <t>Enthält einen allgemeinen Name des Segments, wie "Der Herr der Ringe - Die zwei Türme", jedoch könnten Stichworte verwendet werden, um mehrere Titel für ein Segment zu definieren.</t>
  </si>
  <si>
    <t>Angewenedete Einstellungen für Tönungseffekt</t>
  </si>
  <si>
    <t>Gesamtzahl der in einem Video vorhanden Streams, z.B. Video, Audio oder Untertitel</t>
  </si>
  <si>
    <t>Track Name, könnte verwendet werden, um Titel für ein Segment zu definieren.</t>
  </si>
  <si>
    <t>Kapitel-Übersetzungs-Codec- Informationen. In der Regel in Matroska FILR Typ.</t>
  </si>
  <si>
    <t>Unbekannte / unregistrierte Metadaten-Tags und deren Werte.</t>
  </si>
  <si>
    <t>Software-Einstellungen verwendet zur Erzeugung / Erstellung der Video-Daten.</t>
  </si>
  <si>
    <t>Der Entwickler des Komprimierers, der die komprimierten Daten erzeugt.</t>
  </si>
  <si>
    <t>Video Stream Abtastgröße</t>
  </si>
  <si>
    <t>Ein C-String, der eine Wasserzeichen-URL angibt.</t>
  </si>
  <si>
    <t>Enthält den Namen der Anwendung, die verwendet wurde, um die Datei zu erstellen (wie "mkvmerge 0.8.1")</t>
  </si>
  <si>
    <t>Ingenieur</t>
  </si>
  <si>
    <t>Name des Ingenieurs</t>
  </si>
  <si>
    <t>Ingenieur, in den meisten Fällen Name der Person.</t>
  </si>
  <si>
    <t>Produzent</t>
  </si>
  <si>
    <t>An dem Video beteiligte Produzenten</t>
  </si>
  <si>
    <t>Exif.CanonFi.FocusDistanceLower</t>
  </si>
  <si>
    <t>Focus Distance Lower</t>
  </si>
  <si>
    <t>Exif.CanonFi.FocusDistanceUpper</t>
  </si>
  <si>
    <t>Focus Distance Upper</t>
  </si>
  <si>
    <t>Exif.Casio.AFPoint</t>
  </si>
  <si>
    <t>AF Point</t>
  </si>
  <si>
    <t>Exif.Casio.CCDSensitivity</t>
  </si>
  <si>
    <t>CCDSensitivity</t>
  </si>
  <si>
    <t>Exif.Casio.ColorFilter</t>
  </si>
  <si>
    <t>Color Filter</t>
  </si>
  <si>
    <t>Exif.Casio.Contrast</t>
  </si>
  <si>
    <t>Exif.Casio.DigitalZoom</t>
  </si>
  <si>
    <t>Exif.Casio.Enhancement</t>
  </si>
  <si>
    <t>Enhancement</t>
  </si>
  <si>
    <t>Exif.Casio.FirmwareDate</t>
  </si>
  <si>
    <t>Firmware date</t>
  </si>
  <si>
    <t>Exif.Casio.FlashIntensity</t>
  </si>
  <si>
    <t>Flash Intensity</t>
  </si>
  <si>
    <t>Exif.Casio.FlashIntensity2</t>
  </si>
  <si>
    <t>Exif.Casio.FlashMode</t>
  </si>
  <si>
    <t>Flash Mode</t>
  </si>
  <si>
    <t>Exif.Casio.FocusMode</t>
  </si>
  <si>
    <t>Exif.Casio.ISO</t>
  </si>
  <si>
    <t>Exif.Casio.ObjectDistance</t>
  </si>
  <si>
    <t>Distance to object</t>
  </si>
  <si>
    <t>Exif.Casio.PrintIM</t>
  </si>
  <si>
    <t>Exif.Casio.Quality</t>
  </si>
  <si>
    <t>Exif.Casio.RecodingMode</t>
  </si>
  <si>
    <t>Recording Mode</t>
  </si>
  <si>
    <t>Exif.Casio.Saturation</t>
  </si>
  <si>
    <t>Exif.Casio.Sharpness</t>
  </si>
  <si>
    <t>Exif.Casio.WhiteBalance</t>
  </si>
  <si>
    <t>White balance settings</t>
  </si>
  <si>
    <t>Exif.Casio2.AFMode</t>
  </si>
  <si>
    <t>Exif.Casio2.AFPointPosition</t>
  </si>
  <si>
    <t>AF Point Position</t>
  </si>
  <si>
    <t>Exif.Casio2.ArtMode</t>
  </si>
  <si>
    <t>Art Mode</t>
  </si>
  <si>
    <t>Exif.Casio2.ArtModeParameters</t>
  </si>
  <si>
    <t>Art Mode Parameters</t>
  </si>
  <si>
    <t>Exif.Casio2.AutoISO</t>
  </si>
  <si>
    <t>Auto ISO</t>
  </si>
  <si>
    <t>Exif.Casio2.BestShotMode</t>
  </si>
  <si>
    <t>Best Shot Mode</t>
  </si>
  <si>
    <t>Exif.Casio2.CaptureFrameRate</t>
  </si>
  <si>
    <t>Capture Frame Rate</t>
  </si>
  <si>
    <t>Exif.Casio2.ColorFilter</t>
  </si>
  <si>
    <t>Exif.Casio2.ColorMode</t>
  </si>
  <si>
    <t>Exif.Casio2.Contrast</t>
  </si>
  <si>
    <t>Exif.Casio2.Contrast2</t>
  </si>
  <si>
    <t>Exif.Casio2.DriveMode</t>
  </si>
  <si>
    <t>Exif.Casio2.Enhancement</t>
  </si>
  <si>
    <t>Exif.Casio2.FaceInfo</t>
  </si>
  <si>
    <t>Face Info</t>
  </si>
  <si>
    <t>Exif.Casio2.FacesDetected</t>
  </si>
  <si>
    <t>Faces detected</t>
  </si>
  <si>
    <t>Exif.Casio2.FirmwareDate</t>
  </si>
  <si>
    <t>Firmware Date</t>
  </si>
  <si>
    <t>Exif.Casio2.FlashDistance</t>
  </si>
  <si>
    <t>Flash Distance</t>
  </si>
  <si>
    <t>Exif.Casio2.FocalLength</t>
  </si>
  <si>
    <t>Focal Length</t>
  </si>
  <si>
    <t>Exif.Casio2.FocusMode</t>
  </si>
  <si>
    <t>Exif.Casio2.FocusMode2</t>
  </si>
  <si>
    <t>Focus Mode2</t>
  </si>
  <si>
    <t>Exif.Casio2.HometownCity</t>
  </si>
  <si>
    <t>Home town city</t>
  </si>
  <si>
    <t>Exif.Casio2.ImageSize</t>
  </si>
  <si>
    <t>Image Size</t>
  </si>
  <si>
    <t>Exif.Casio2.ImageStabilization</t>
  </si>
  <si>
    <t>Exif.Casio2.ISO</t>
  </si>
  <si>
    <t>Exif.Casio2.ISOSpeed</t>
  </si>
  <si>
    <t>ISO Speed</t>
  </si>
  <si>
    <t>Exif.Casio2.LightingMode</t>
  </si>
  <si>
    <t>Lighting Mode</t>
  </si>
  <si>
    <t>Exif.Casio2.ObjectDistance</t>
  </si>
  <si>
    <t>Object Distance</t>
  </si>
  <si>
    <t>Exif.Casio2.PortraitRefiner</t>
  </si>
  <si>
    <t>Portrait Refiner settings</t>
  </si>
  <si>
    <t>Exif.Casio2.PreviewImage</t>
  </si>
  <si>
    <t>Preview Image</t>
  </si>
  <si>
    <t>Exif.Casio2.PreviewImageLength</t>
  </si>
  <si>
    <t>Preview Image Length</t>
  </si>
  <si>
    <t>Exif.Casio2.PreviewImageSize</t>
  </si>
  <si>
    <t>Preview Image Size</t>
  </si>
  <si>
    <t>Exif.Casio2.PreviewImageStart</t>
  </si>
  <si>
    <t>Preview Image Start</t>
  </si>
  <si>
    <t>Exif.Casio2.PrintIM</t>
  </si>
  <si>
    <t>Exif.Casio2.Quality</t>
  </si>
  <si>
    <t>Exif.Casio2.QualityMode</t>
  </si>
  <si>
    <t>Quality Mode</t>
  </si>
  <si>
    <t>Exif.Casio2.RecordMode</t>
  </si>
  <si>
    <t>Record Mode</t>
  </si>
  <si>
    <t>Exif.Casio2.ReleaseMode</t>
  </si>
  <si>
    <t>Exif.Casio2.Saturation</t>
  </si>
  <si>
    <t>Exif.Casio2.Saturation2</t>
  </si>
  <si>
    <t>Exif.Casio2.SequenceNumber</t>
  </si>
  <si>
    <t>Sequence Number</t>
  </si>
  <si>
    <t>Exif.Casio2.Sharpness</t>
  </si>
  <si>
    <t>Exif.Casio2.Sharpness2</t>
  </si>
  <si>
    <t>Exif.Casio2.SpecialEffectLevel</t>
  </si>
  <si>
    <t>Special Effect Level</t>
  </si>
  <si>
    <t>Exif.Casio2.SpecialEffectMode</t>
  </si>
  <si>
    <t>Special Effect Mode</t>
  </si>
  <si>
    <t>Exif.Casio2.SpecialEffectSetting</t>
  </si>
  <si>
    <t>Special Effect Setting</t>
  </si>
  <si>
    <t>Exif.Casio2.VideoQuality</t>
  </si>
  <si>
    <t>Video Quality</t>
  </si>
  <si>
    <t>Exif.Casio2.WhiteBalance</t>
  </si>
  <si>
    <t>White Balance Setting</t>
  </si>
  <si>
    <t>Exif.Casio2.WhiteBalance2</t>
  </si>
  <si>
    <t>Exif.Casio2.WhiteBalanceBias</t>
  </si>
  <si>
    <t>White Balance Bias</t>
  </si>
  <si>
    <t>Exif.Image.PageNumber</t>
  </si>
  <si>
    <t>The page number of the page from which this image was scanned.</t>
  </si>
  <si>
    <t>Exif.Image.Thresholding</t>
  </si>
  <si>
    <t>Exif.Panasonic.AccelerometerX</t>
  </si>
  <si>
    <t>positive is acceleration to the left</t>
  </si>
  <si>
    <t>Exif.Panasonic.AccelerometerY</t>
  </si>
  <si>
    <t>positive is acceleration backwards</t>
  </si>
  <si>
    <t>Exif.Panasonic.AccelerometerZ</t>
  </si>
  <si>
    <t>positive is acceleration upwards</t>
  </si>
  <si>
    <t>Exif.Panasonic.AccessorySerialNumber</t>
  </si>
  <si>
    <t>Accessory Serial Number</t>
  </si>
  <si>
    <t>Exif.Panasonic.AdvancedSceneType</t>
  </si>
  <si>
    <t>Advanced Scene Type</t>
  </si>
  <si>
    <t>Exif.Panasonic.AFAssistLamp</t>
  </si>
  <si>
    <t>AF Assist Lamp</t>
  </si>
  <si>
    <t>Exif.Panasonic.AFPointPosition</t>
  </si>
  <si>
    <t>Exif.Panasonic.BabyAge1</t>
  </si>
  <si>
    <t>Baby (or pet) age 1</t>
  </si>
  <si>
    <t>Exif.Panasonic.BabyAge2</t>
  </si>
  <si>
    <t>Baby (or pet) age 2</t>
  </si>
  <si>
    <t>Exif.Panasonic.BabyName</t>
  </si>
  <si>
    <t>Baby name (or pet name)</t>
  </si>
  <si>
    <t>Exif.Panasonic.BracketSettings</t>
  </si>
  <si>
    <t>Bracket Settings</t>
  </si>
  <si>
    <t>Burst Speed in pictures per second</t>
  </si>
  <si>
    <t>Exif.Panasonic.CameraOrientation</t>
  </si>
  <si>
    <t>Camera Orientation</t>
  </si>
  <si>
    <t>Exif.Panasonic.City</t>
  </si>
  <si>
    <t>City</t>
  </si>
  <si>
    <t>Exif.Panasonic.City2</t>
  </si>
  <si>
    <t>City2</t>
  </si>
  <si>
    <t>Exif.Panasonic.ClearRetouch</t>
  </si>
  <si>
    <t>Clear Retouch</t>
  </si>
  <si>
    <t>Exif.Panasonic.ClearRetouchValue</t>
  </si>
  <si>
    <t>Clear Retouch Value</t>
  </si>
  <si>
    <t>Exif.Panasonic.ColorTempKelvin</t>
  </si>
  <si>
    <t>Exif.Panasonic.Country</t>
  </si>
  <si>
    <t>Country</t>
  </si>
  <si>
    <t>Exif.Panasonic.FaceDetInfo</t>
  </si>
  <si>
    <t>Face detection info</t>
  </si>
  <si>
    <t>Exif.Panasonic.FaceRecInfo</t>
  </si>
  <si>
    <t>Face recognition info</t>
  </si>
  <si>
    <t>Exif.Panasonic.FacesDetected</t>
  </si>
  <si>
    <t>Exif.Panasonic.FlashCurtain</t>
  </si>
  <si>
    <t>Flash Curtain</t>
  </si>
  <si>
    <t>Exif.Panasonic.FlashFired</t>
  </si>
  <si>
    <t>Flash Fired</t>
  </si>
  <si>
    <t>Exif.Panasonic.FlashWarning</t>
  </si>
  <si>
    <t>Flash warning</t>
  </si>
  <si>
    <t>Exif.Panasonic.HDR</t>
  </si>
  <si>
    <t>HDR</t>
  </si>
  <si>
    <t>Exif.Panasonic.ImageHeight</t>
  </si>
  <si>
    <t>Exif.Panasonic.ImageWidth</t>
  </si>
  <si>
    <t>Exif.Panasonic.IntelligentDRange</t>
  </si>
  <si>
    <t>Intelligent Dynamic Range</t>
  </si>
  <si>
    <t>Exif.Panasonic.IntelligentExposure</t>
  </si>
  <si>
    <t>Intelligent Exposure</t>
  </si>
  <si>
    <t>Exif.Panasonic.IntelligentResolution</t>
  </si>
  <si>
    <t>Intelligent resolution</t>
  </si>
  <si>
    <t>Exif.Panasonic.InternalNDFilter</t>
  </si>
  <si>
    <t>Internal ND Filter</t>
  </si>
  <si>
    <t>Exif.Panasonic.Landmark</t>
  </si>
  <si>
    <t>Landmark</t>
  </si>
  <si>
    <t>Exif.Panasonic.LensFirmwareVersion</t>
  </si>
  <si>
    <t>Firmware Version of the Lens</t>
  </si>
  <si>
    <t>Exif.Panasonic.Location</t>
  </si>
  <si>
    <t>Exif.Panasonic.LongShutterNoiseReduction</t>
  </si>
  <si>
    <t>Long Shutter Noise Reduction</t>
  </si>
  <si>
    <t>Exif.Panasonic.ManometerPressure</t>
  </si>
  <si>
    <t>Exif.Panasonic.PanoramaFieldOfView</t>
  </si>
  <si>
    <t>Field of View of Panorama</t>
  </si>
  <si>
    <t>Exif.Panasonic.PhotoStyle</t>
  </si>
  <si>
    <t>Photo style</t>
  </si>
  <si>
    <t>Exif.Panasonic.PitchAngle</t>
  </si>
  <si>
    <t>Exif.Panasonic.RollAngle</t>
  </si>
  <si>
    <t>Exif.Panasonic.ShadingCompensation</t>
  </si>
  <si>
    <t>Shading Compensation</t>
  </si>
  <si>
    <t>Exif.Panasonic.ShutterType</t>
  </si>
  <si>
    <t>Shutter Type</t>
  </si>
  <si>
    <t>Exif.Panasonic.State</t>
  </si>
  <si>
    <t>State</t>
  </si>
  <si>
    <t>Exif.Panasonic.SweepPanoramaDirection</t>
  </si>
  <si>
    <t>Sweep Panorama Direction</t>
  </si>
  <si>
    <t>Exif.Panasonic.TextStamp1</t>
  </si>
  <si>
    <t>Text Stamp 1</t>
  </si>
  <si>
    <t>Exif.Panasonic.TextStamp2</t>
  </si>
  <si>
    <t>Text Stamp 2</t>
  </si>
  <si>
    <t>Exif.Panasonic.TextStamp3</t>
  </si>
  <si>
    <t>Text Stamp 3</t>
  </si>
  <si>
    <t>Exif.Panasonic.TextStamp4</t>
  </si>
  <si>
    <t>Text Stamp 4</t>
  </si>
  <si>
    <t>Exif.Panasonic.TimerRecording</t>
  </si>
  <si>
    <t>Timer Recording</t>
  </si>
  <si>
    <t>Exif.Panasonic.Title</t>
  </si>
  <si>
    <t>Title</t>
  </si>
  <si>
    <t>Exif.Panasonic.TouchAE</t>
  </si>
  <si>
    <t>TouchAE</t>
  </si>
  <si>
    <t>Exif.Panasonic.Transform1</t>
  </si>
  <si>
    <t>Transform 1</t>
  </si>
  <si>
    <t>Exif.Panasonic.Transform2</t>
  </si>
  <si>
    <t>Transform 2</t>
  </si>
  <si>
    <t>Exif.Pentax.WhiteBalance</t>
  </si>
  <si>
    <t>Exif.Pentax.WhiteBalanceMode</t>
  </si>
  <si>
    <t>Xmp.acdsee.author</t>
  </si>
  <si>
    <t>The name of the author or photographer</t>
  </si>
  <si>
    <t>Xmp.acdsee.caption</t>
  </si>
  <si>
    <t>A brief description of the file</t>
  </si>
  <si>
    <t>Xmp.acdsee.categories</t>
  </si>
  <si>
    <t>Catalog of hierarchical keywords and groups</t>
  </si>
  <si>
    <t>Xmp.acdsee.datetime</t>
  </si>
  <si>
    <t>Date and Time</t>
  </si>
  <si>
    <t>Xmp.acdsee.notes</t>
  </si>
  <si>
    <t>Any descriptive or additional free-form text up to 4,095 characters</t>
  </si>
  <si>
    <t>Xmp.acdsee.rating</t>
  </si>
  <si>
    <t>Numerical rating from 1 to 5</t>
  </si>
  <si>
    <t>Xmp.acdsee.tagged</t>
  </si>
  <si>
    <t>True or False</t>
  </si>
  <si>
    <t>Xmp.dcterms.accessRights</t>
  </si>
  <si>
    <t>Information about who can access the resource or an indication of its security status.</t>
  </si>
  <si>
    <t>Xmp.dcterms.bibliographicCitation</t>
  </si>
  <si>
    <t>A bibliographic reference for the resource.</t>
  </si>
  <si>
    <t>Xmp.dcterms.language</t>
  </si>
  <si>
    <t>A language of the resource.</t>
  </si>
  <si>
    <t>Xmp.dcterms.license</t>
  </si>
  <si>
    <t>A legal document giving official permission to do something with the resource.</t>
  </si>
  <si>
    <t>Xmp.dcterms.Location</t>
  </si>
  <si>
    <t>*Main structure* containing Darwin Core location based information.</t>
  </si>
  <si>
    <t>Xmp.dcterms.modified</t>
  </si>
  <si>
    <t>Date on which the resource was changed.</t>
  </si>
  <si>
    <t>Xmp.dcterms.references</t>
  </si>
  <si>
    <t>A related resource that is referenced, cited, or otherwise pointed to by the described resource.</t>
  </si>
  <si>
    <t>Xmp.dcterms.rightsHolder</t>
  </si>
  <si>
    <t>A person or organization owning or managing rights over the resource.</t>
  </si>
  <si>
    <t>Xmp.dcterms.type</t>
  </si>
  <si>
    <t>The nature or genre of the resource.</t>
  </si>
  <si>
    <t>Xmp.dwc.acceptedNameUsage</t>
  </si>
  <si>
    <t>The full name, with authorship and date information if known, of the currently valid (zoological) or accepted (botanical) taxon.</t>
  </si>
  <si>
    <t>Xmp.dwc.acceptedNameUsageID</t>
  </si>
  <si>
    <t>An identifier for the name usage (documented meaning of the name according to a source) of the currently valid (zoological) or accepted (botanical) taxon.</t>
  </si>
  <si>
    <t>Xmp.dwc.associatedMedia</t>
  </si>
  <si>
    <t>A list (concatenated and separated) of identifiers (publication, global unique identifier, URI) of media associated with the Occurrence.</t>
  </si>
  <si>
    <t>Xmp.dwc.associatedOccurrences</t>
  </si>
  <si>
    <t>Xmp.dwc.associatedOrganisms</t>
  </si>
  <si>
    <t>A list (concatenated and separated with a vertical bar ' | ' ) of identifiers of other Organisms and their associations to this Organism.</t>
  </si>
  <si>
    <t>Xmp.dwc.associatedReferences</t>
  </si>
  <si>
    <t>A list (concatenated and separated) of identifiers (publication, bibliographic reference, global unique identifier, URI) of literature associated with the Occurrence.</t>
  </si>
  <si>
    <t>Xmp.dwc.associatedSequences</t>
  </si>
  <si>
    <t>A list (concatenated and separated) of identifiers (publication, global unique identifier, URI) of genetic sequence information associated with the Occurrence.</t>
  </si>
  <si>
    <t>Xmp.dwc.associatedTaxa</t>
  </si>
  <si>
    <t>A list (concatenated and separated) of identifiers or names of taxa and their associations with the Occurrence.</t>
  </si>
  <si>
    <t>Xmp.dwc.basisOfRecord</t>
  </si>
  <si>
    <t>The specific nature of the data record - a subtype of the type. Recommended best practice is to use a controlled vocabulary such as the Darwin Core Type Vocabulary (http://rs.tdwg.org/dwc/terms/type-vocabulary/index.htm).</t>
  </si>
  <si>
    <t>Xmp.dwc.bed</t>
  </si>
  <si>
    <t>The full name of the lithostratigraphic bed from which the cataloged item was collected.</t>
  </si>
  <si>
    <t>Xmp.dwc.behavior</t>
  </si>
  <si>
    <t>A description of the behavior shown by the subject at the time the Occurrence was recorded. Recommended best practice is to use a controlled vocabulary.</t>
  </si>
  <si>
    <t>Xmp.dwc.catalogNumber</t>
  </si>
  <si>
    <t>An identifier (preferably unique) for the record within the data set or collection.</t>
  </si>
  <si>
    <t>Xmp.dwc.class</t>
  </si>
  <si>
    <t>The full scientific name of the class in which the taxon is classified.</t>
  </si>
  <si>
    <t>Xmp.dwc.collectionCode</t>
  </si>
  <si>
    <t>The name, acronym, coden, or initialism identifying the collection or data set from which the record was derived.</t>
  </si>
  <si>
    <t>Xmp.dwc.collectionID</t>
  </si>
  <si>
    <t>An identifier for the collection or dataset from which the record was derived. For physical specimens, the recommended best practice is to use the identifier in a collections registry such as the Biodiversity Collections Index (http://www.biodiversitycollectionsindex.org/).</t>
  </si>
  <si>
    <t>Xmp.dwc.continent</t>
  </si>
  <si>
    <t>The name of the continent in which the Location occurs. Recommended best practice is to use a controlled vocabulary such as the Getty Thesaurus of Geographic Names or the ISO 3166 Continent code.</t>
  </si>
  <si>
    <t>Xmp.dwc.coordinatePrecision</t>
  </si>
  <si>
    <t>A decimal representation of the precision of the coordinates given in the decimalLatitude and decimalLongitude.</t>
  </si>
  <si>
    <t>Xmp.dwc.coordinateUncertaintyInMeters</t>
  </si>
  <si>
    <t>The horizontal distance (in meters) from the given decimalLatitude and decimalLongitude describing the smallest circle containing the whole of the Location. Leave the value empty if the uncertainty is unknown, cannot be estimated, or is not applicable (because there are no coordinates). Zero is not a valid value for this term.</t>
  </si>
  <si>
    <t>Xmp.dwc.country</t>
  </si>
  <si>
    <t>The name of the country or major administrative unit in which the Location occurs. Recommended best practice is to use a controlled vocabulary such as the Getty Thesaurus of Geographic Names.</t>
  </si>
  <si>
    <t>Xmp.dwc.countryCode</t>
  </si>
  <si>
    <t>The standard code for the country in which the Location occurs. Recommended best practice is to use ISO 3166-1-alpha-2 country codes.</t>
  </si>
  <si>
    <t>Xmp.dwc.county</t>
  </si>
  <si>
    <t>The full, unabbreviated name of the next smaller administrative region than stateProvince (county, shire, department, etc.) in which the Location occurs.</t>
  </si>
  <si>
    <t>Xmp.dwc.dataGeneralizations</t>
  </si>
  <si>
    <t>Actions taken to make the shared data less specific or complete than in its original form. Suggests that alternative data of higher quality may be available on request.</t>
  </si>
  <si>
    <t>Xmp.dwc.datasetID</t>
  </si>
  <si>
    <t>An identifier for the set of data. May be a global unique identifier or an identifier specific to a collection or institution.</t>
  </si>
  <si>
    <t>Xmp.dwc.datasetName</t>
  </si>
  <si>
    <t>The name identifying the data set from which the record was derived.</t>
  </si>
  <si>
    <t>Xmp.dwc.dateIdentified</t>
  </si>
  <si>
    <t>The date on which the subject was identified as representing the Taxon. Recommended best practice is to use an encoding scheme, such as ISO 8601:2004(E).</t>
  </si>
  <si>
    <t>Xmp.dwc.day</t>
  </si>
  <si>
    <t>The integer day of the month on which the Event occurred.</t>
  </si>
  <si>
    <t>Xmp.dwc.dctermsLocation</t>
  </si>
  <si>
    <t>Xmp.dwc.decimalLatitude</t>
  </si>
  <si>
    <t>The geographic latitude (in decimal degrees, using the spatial reference system given in geodeticDatum) of the geographic center of a Location. Positive values are north of the Equator, negative values are south of it. Legal values lie between -90 and 90, inclusive.</t>
  </si>
  <si>
    <t>Xmp.dwc.decimalLongitude</t>
  </si>
  <si>
    <t>The geographic longitude (in decimal degrees, using the spatial reference system given in geodeticDatum) of the geographic center of a Location. Positive values are east of the Greenwich Meridian, negative values are west of it. Legal values lie between -180 and 180, inclusive.</t>
  </si>
  <si>
    <t>Xmp.dwc.disposition</t>
  </si>
  <si>
    <t>The current state of a specimen with respect to the collection identified in collectionCode or collectionID. Recommended best practice is to use a controlled vocabulary.</t>
  </si>
  <si>
    <t>Xmp.dwc.dynamicProperties</t>
  </si>
  <si>
    <t>A list (concatenated and separated) of additional measurements, facts, characteristics, or assertions about the record. Meant to provide a mechanism for structured content such as key-value pairs.</t>
  </si>
  <si>
    <t>Xmp.dwc.earliestAgeOrLowestStage</t>
  </si>
  <si>
    <t>The full name of the earliest possible geochronologic age or lowest chronostratigraphic stage attributable to the stratigraphic horizon from which the cataloged item was collected.</t>
  </si>
  <si>
    <t>Xmp.dwc.earliestDate</t>
  </si>
  <si>
    <t>Xmp.dwc.earliestEonOrLowestEonothem</t>
  </si>
  <si>
    <t>The full name of the earliest possible geochronologic eon or lowest chrono-stratigraphic eonothem or the informal name ("Precambrian") attributable to the stratigraphic horizon from which the cataloged item was collected.</t>
  </si>
  <si>
    <t>Xmp.dwc.earliestEpochOrLowestSeries</t>
  </si>
  <si>
    <t>The full name of the earliest possible geochronologic epoch or lowest chronostratigraphic series attributable to the stratigraphic horizon from which the cataloged item was collected.</t>
  </si>
  <si>
    <t>Xmp.dwc.earliestEraOrLowestErathem</t>
  </si>
  <si>
    <t>The full name of the earliest possible geochronologic era or lowest chronostratigraphic erathem attributable to the stratigraphic horizon from which the cataloged item was collected.</t>
  </si>
  <si>
    <t>Xmp.dwc.earliestPeriodOrLowestSystem</t>
  </si>
  <si>
    <t>The full name of the earliest possible geochronologic period or lowest chronostratigraphic system attributable to the stratigraphic horizon from which the cataloged item was collected.</t>
  </si>
  <si>
    <t>Xmp.dwc.endDayOfYear</t>
  </si>
  <si>
    <t>The latest ordinal day of the year on which the Event occurred (1 for January 1, 365 for December 31, except in a leap year, in which case it is 366).</t>
  </si>
  <si>
    <t>Xmp.dwc.establishmentMeans</t>
  </si>
  <si>
    <t>The process by which the biological individual(s) represented in the Occurrence became established at the location. Recommended best practice is to use a controlled vocabulary.</t>
  </si>
  <si>
    <t>Xmp.dwc.Event</t>
  </si>
  <si>
    <t>*Main structure* containing event based information.</t>
  </si>
  <si>
    <t>Xmp.dwc.eventDate</t>
  </si>
  <si>
    <t>The date-time or interval during which an Event occurred. For occurrences, this is the date-time when the event was recorded. Not suitable for a time in a geological context. Recommended best practice is to use an encoding scheme, such as ISO 8601:2004(E).</t>
  </si>
  <si>
    <t>Xmp.dwc.eventID</t>
  </si>
  <si>
    <t>An identifier for the set of information associated with an Event (something that occurs at a place and time). May be a global unique identifier or an identifier specific to the data set.</t>
  </si>
  <si>
    <t>Xmp.dwc.eventRemarks</t>
  </si>
  <si>
    <t>Comments or notes about the Event.</t>
  </si>
  <si>
    <t>Xmp.dwc.eventTime</t>
  </si>
  <si>
    <t>The time or interval during which an Event occurred. Recommended best practice is to use an encoding scheme, such as ISO 8601:2004(E).</t>
  </si>
  <si>
    <t>Xmp.dwc.family</t>
  </si>
  <si>
    <t>The full scientific name of the family in which the taxon is classified.</t>
  </si>
  <si>
    <t>Xmp.dwc.fieldNotes</t>
  </si>
  <si>
    <t>One of (a) an indicator of the existence of, (b) a reference to (publication, URI), or (c) the text of notes taken in the field about the Event.</t>
  </si>
  <si>
    <t>Xmp.dwc.fieldNumber</t>
  </si>
  <si>
    <t>An identifier given to the event in the field. Often serves as a link between field notes and the Event.</t>
  </si>
  <si>
    <t>Xmp.dwc.footprintSpatialFit</t>
  </si>
  <si>
    <t>The ratio of the area of the footprint (footprintWKT) to the area of the true (original, or most specific) spatial representation of the Location. Legal values are 0, greater than or equal to 1, or undefined. A value of 1 is an exact match or 100% overlap. A value of 0 should be used if the given footprint does not completely contain the original representation. The footprintSpatialFit is undefined (and should be left blank) if the original representation is a point and the given georeference is not that same point. If both the original and the given georeference are the same point, the footprintSpatialFit is 1.</t>
  </si>
  <si>
    <t>Xmp.dwc.footprintSRS</t>
  </si>
  <si>
    <t>A Well-Known Text (WKT) representation of the Spatial Reference System (SRS) for the footprintWKT of the Location. Do not use this term to describe the SRS of the decimalLatitude and decimalLongitude, even if it is the same as for the footprintWKT - use the geodeticDatum instead.</t>
  </si>
  <si>
    <t>Xmp.dwc.footprintWKT</t>
  </si>
  <si>
    <t>A Well-Known Text (WKT) representation of the shape (footprint, geometry) that defines the Location. A Location may have both a point-radius representation (see decimalLatitude) and a footprint representation, and they may differ from each other.</t>
  </si>
  <si>
    <t>Xmp.dwc.formation</t>
  </si>
  <si>
    <t>The full name of the lithostratigraphic formation from which the cataloged item was collected.</t>
  </si>
  <si>
    <t>Xmp.dwc.FossilSpecimen</t>
  </si>
  <si>
    <t>*Main structure* containing fossil specimen based information. A preserved specimen that is a fossil.</t>
  </si>
  <si>
    <t>Xmp.dwc.genus</t>
  </si>
  <si>
    <t>The full scientific name of the genus in which the taxon is classified.</t>
  </si>
  <si>
    <t>Xmp.dwc.geodeticDatum</t>
  </si>
  <si>
    <t>The ellipsoid, geodetic datum, or spatial reference system (SRS) upon which the geographic coordinates given in decimalLatitude and decimalLongitude as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</si>
  <si>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Xmp.dwc.GeologicalContext</t>
  </si>
  <si>
    <t>*Main structure* containing geological context based information.</t>
  </si>
  <si>
    <t>Xmp.dwc.geologicalContextID</t>
  </si>
  <si>
    <t>An identifier for the set of information associated with a GeologicalContext (the location within a geological context, such as stratigraphy). May be a global unique identifier or an identifier specific to the data set.</t>
  </si>
  <si>
    <t>Xmp.dwc.georeferencedBy</t>
  </si>
  <si>
    <t>A list (concatenated and separated) of names of people, groups, or organizations who determined the georeference (spatial representation) for the Location.</t>
  </si>
  <si>
    <t>Xmp.dwc.georeferencedDate</t>
  </si>
  <si>
    <t>The date on which the Location was georeferenced. Recommended best practice is to use an encoding scheme, such as ISO 8601:2004(E).</t>
  </si>
  <si>
    <t>Xmp.dwc.georeferenceProtocol</t>
  </si>
  <si>
    <t>A description or reference to the methods used to determine the spatial footprint, coordinates, and uncertainties.</t>
  </si>
  <si>
    <t>Xmp.dwc.georeferenceRemarks</t>
  </si>
  <si>
    <t>Notes or comments about the spatial description determination, explaining assumptions made in addition or opposition to the those formalized in the method referred to in georeferenceProtocol.</t>
  </si>
  <si>
    <t>Xmp.dwc.georeferenceSources</t>
  </si>
  <si>
    <t>A list (concatenated and separated) of maps, gazetteers, or other resources used to georeference the Location, described specifically enough to allow anyone in the future to use the same resources.</t>
  </si>
  <si>
    <t>Xmp.dwc.georeferenceVerificationStatus</t>
  </si>
  <si>
    <t>A categorical description of the extent to which the georeference has been verified to represent the best possible spatial description. Recommended best practice is to use a controlled vocabulary.</t>
  </si>
  <si>
    <t>Xmp.dwc.group</t>
  </si>
  <si>
    <t>The full name of the lithostratigraphic group from which the cataloged item was collected.</t>
  </si>
  <si>
    <t>Xmp.dwc.habitat</t>
  </si>
  <si>
    <t>A category or description of the habitat in which the Event occurred.</t>
  </si>
  <si>
    <t>Xmp.dwc.higherClassification</t>
  </si>
  <si>
    <t>A list (concatenated and separated) of taxa names terminating at the rank immediately superior to the taxon referenced in the taxon record. Recommended best practice is to order the list starting with the highest rank and separating the names for each rank with a semi-colon ;</t>
  </si>
  <si>
    <t>Xmp.dwc.higherGeography</t>
  </si>
  <si>
    <t>A list (concatenated and separated) of geographic names less specific than the information captured in the locality term.</t>
  </si>
  <si>
    <t>Xmp.dwc.higherGeographyID</t>
  </si>
  <si>
    <t>An identifier for the geographic region within which the Location occurred. Recommended best practice is to use an persistent identifier from a controlled vocabulary such as the Getty Thesaurus of Geographic Names.</t>
  </si>
  <si>
    <t>Xmp.dwc.highestBiostratigraphicZone</t>
  </si>
  <si>
    <t>The full name of the highest possible geological biostratigraphic zone of the stratigraphic horizon from which the cataloged item was collected.</t>
  </si>
  <si>
    <t>Xmp.dwc.HumanObservation</t>
  </si>
  <si>
    <t>*Main structure* containing human observation based information.</t>
  </si>
  <si>
    <t>Xmp.dwc.Identification</t>
  </si>
  <si>
    <t>*Main structure* containing identification based information.</t>
  </si>
  <si>
    <t>Xmp.dwc.identificationID</t>
  </si>
  <si>
    <t>An identifier for the Identification (the body of information associated with the assignment of a scientific name). May be a global unique identifier or an identifier specific to the data set.</t>
  </si>
  <si>
    <t>Xmp.dwc.identificationQualifier</t>
  </si>
  <si>
    <t>A brief phrase or a standard term ("cf." "aff.") to express the determiner's doubts about the Identification.</t>
  </si>
  <si>
    <t>Xmp.dwc.identificationReferences</t>
  </si>
  <si>
    <t>A list (concatenated and separated) of references (publication, global unique identifier, URI) used in the Identification.</t>
  </si>
  <si>
    <t>Xmp.dwc.identificationRemarks</t>
  </si>
  <si>
    <t>Comments or notes about the Identification.</t>
  </si>
  <si>
    <t>Xmp.dwc.identificationVerificationStatus</t>
  </si>
  <si>
    <t>A categorical indicator of the extent to which the taxonomic identification has been verified to be correct. Recommended best practice is to use a controlled vocabulary such as that used in HISPID/ABCD.</t>
  </si>
  <si>
    <t>Xmp.dwc.identifiedBy</t>
  </si>
  <si>
    <t>A list (concatenated and separated) of names of people, groups, or organizations who assigned the Taxon to the subject.</t>
  </si>
  <si>
    <t>Xmp.dwc.individualCount</t>
  </si>
  <si>
    <t>The number of individuals represented present at the time of the Occurrence.</t>
  </si>
  <si>
    <t>Xmp.dwc.individualID</t>
  </si>
  <si>
    <t>Xmp.dwc.informationWithheld</t>
  </si>
  <si>
    <t>Additional information that exists, but that has not been shared in the given record.</t>
  </si>
  <si>
    <t>Xmp.dwc.infraspecificEpithet</t>
  </si>
  <si>
    <t>The name of the lowest or terminal infraspecific epithet of the scientificName, excluding any rank designation.</t>
  </si>
  <si>
    <t>Xmp.dwc.institutionCode</t>
  </si>
  <si>
    <t>The name (or acronym) in use by the institution having custody of the object(s) or information referred to in the record.</t>
  </si>
  <si>
    <t>Xmp.dwc.institutionID</t>
  </si>
  <si>
    <t>An identifier for the institution having custody of the object(s) or information referred to in the record.</t>
  </si>
  <si>
    <t>Xmp.dwc.island</t>
  </si>
  <si>
    <t>The name of the island on or near which the Location occurs. Recommended best practice is to use a controlled vocabulary such as the Getty Thesaurus of Geographic Names.</t>
  </si>
  <si>
    <t>Xmp.dwc.islandGroup</t>
  </si>
  <si>
    <t>The name of the island group in which the Location occurs. Recommended best practice is to use a controlled vocabulary such as the Getty Thesaurus of Geographic Names.</t>
  </si>
  <si>
    <t>Xmp.dwc.kingdom</t>
  </si>
  <si>
    <t>The full scientific name of the kingdom in which the taxon is classified.</t>
  </si>
  <si>
    <t>Xmp.dwc.latestAgeOrHighestStage</t>
  </si>
  <si>
    <t>The full name of the latest possible geochronologic age or highest chronostratigraphic stage attributable to the stratigraphic horizon from which the cataloged item was collected.</t>
  </si>
  <si>
    <t>Xmp.dwc.latestDate</t>
  </si>
  <si>
    <t>Xmp.dwc.latestEonOrHighestEonothem</t>
  </si>
  <si>
    <t>The full name of the latest possible geochronologic eon or highest chrono-stratigraphic eonothem or the informal name ("Precambrian") attributable to the stratigraphic horizon from which the cataloged item was collected.</t>
  </si>
  <si>
    <t>Xmp.dwc.latestEpochOrHighestSeries</t>
  </si>
  <si>
    <t>The full name of the latest possible geochronologic epoch or highest chronostratigraphic series attributable to the stratigraphic horizon from which the cataloged item was collected.</t>
  </si>
  <si>
    <t>Xmp.dwc.latestEraOrHighestErathem</t>
  </si>
  <si>
    <t>The full name of the latest possible geochronologic era or highest chronostratigraphic erathem attributable to the stratigraphic horizon from which the cataloged item was collected.</t>
  </si>
  <si>
    <t>Xmp.dwc.latestPeriodOrHighestSystem</t>
  </si>
  <si>
    <t>The full name of the latest possible geochronologic period or highest chronostratigraphic system attributable to the stratigraphic horizon from which the cataloged item was collected.</t>
  </si>
  <si>
    <t>Xmp.dwc.lifeStage</t>
  </si>
  <si>
    <t>The age class or life stage of the biological individual(s) at the time the Occurrence was recorded. Recommended best practice is to use a controlled vocabulary.</t>
  </si>
  <si>
    <t>Xmp.dwc.lithostratigraphicTerms</t>
  </si>
  <si>
    <t>The combination of all litho-stratigraphic names for the rock from which the cataloged item was collected.</t>
  </si>
  <si>
    <t>Xmp.dwc.LivingSpecimen</t>
  </si>
  <si>
    <t>*Main structure* containing living specimen based information. A specimen that is alive.</t>
  </si>
  <si>
    <t>Xmp.dwc.locality</t>
  </si>
  <si>
    <t>The specific description of the place. Less specific geographic information can be provided in other geographic terms (higherGeography, continent, country, stateProvince, county, municipality, waterBody, island, islandGroup). This term may contain information modified from the original to correct perceived errors or standardize the description.</t>
  </si>
  <si>
    <t>Xmp.dwc.locationAccordingTo</t>
  </si>
  <si>
    <t>Information about the source of this Location information. Could be a publication (gazetteer), institution, or team of individuals.</t>
  </si>
  <si>
    <t>Xmp.dwc.locationID</t>
  </si>
  <si>
    <t>An identifier for the set of location information (data associated with Location). May be a global unique identifier or an identifier specific to the data set.</t>
  </si>
  <si>
    <t>Xmp.dwc.locationRemarks</t>
  </si>
  <si>
    <t>Comments or notes about the Location.</t>
  </si>
  <si>
    <t>Xmp.dwc.lowestBiostratigraphicZone</t>
  </si>
  <si>
    <t>The full name of the lowest possible geological biostratigraphic zone of the stratigraphic horizon from which the cataloged item was collected.</t>
  </si>
  <si>
    <t>Xmp.dwc.MachineObservation</t>
  </si>
  <si>
    <t>*Main structure* containing machine observation based information.</t>
  </si>
  <si>
    <t>Xmp.dwc.MaterialSample</t>
  </si>
  <si>
    <t>*Main structure* containing material sample based information.</t>
  </si>
  <si>
    <t>Xmp.dwc.materialSampleID</t>
  </si>
  <si>
    <t>An identifier for the MaterialSample (as opposed to a particular digital record of the material sample). In the absence of a persistent global unique identifier, construct one from a combination of identifiers in the record that will most closely make the materialSampleID globally unique.</t>
  </si>
  <si>
    <t>Xmp.dwc.maximumDepthInMeters</t>
  </si>
  <si>
    <t>The greater depth of a range of depth below the local surface, in meters.</t>
  </si>
  <si>
    <t>Xmp.dwc.maximumDistanceAboveSurfaceInMeters</t>
  </si>
  <si>
    <t>The greater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</si>
  <si>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Xmp.dwc.maximumElevationInMeters</t>
  </si>
  <si>
    <t>The upper limit of the range of elevation (altitude, usually above sea level), in meters.</t>
  </si>
  <si>
    <t>Xmp.dwc.measurementAccuracy</t>
  </si>
  <si>
    <t>The description of the potential error associated with the measurementValue.</t>
  </si>
  <si>
    <t>Xmp.dwc.measurementDeterminedBy</t>
  </si>
  <si>
    <t>A list (concatenated and separated) of names of people, groups, or organizations who determined the value of the MeasurementOrFact.</t>
  </si>
  <si>
    <t>Xmp.dwc.measurementDeterminedDate</t>
  </si>
  <si>
    <t>The date on which the MeasurementOrFact was made. Recommended best practice is to use an encoding scheme, such as ISO 8601:2004(E).</t>
  </si>
  <si>
    <t>Xmp.dwc.measurementID</t>
  </si>
  <si>
    <t>An identifier for the MeasurementOrFact (information pertaining to measurements, facts, characteristics, or assertions). May be a global unique identifier or an identifier specific to the data set.</t>
  </si>
  <si>
    <t>Xmp.dwc.measurementMethod</t>
  </si>
  <si>
    <t>A description of or reference to (publication, URI) the method or protocol used to determine the measurement, fact, characteristic, or assertion.</t>
  </si>
  <si>
    <t>Xmp.dwc.MeasurementOrFact</t>
  </si>
  <si>
    <t>*Main structure* containing measurement based information.</t>
  </si>
  <si>
    <t>Xmp.dwc.measurementRemarks</t>
  </si>
  <si>
    <t>Comments or notes accompanying the MeasurementOrFact.</t>
  </si>
  <si>
    <t>Xmp.dwc.measurementType</t>
  </si>
  <si>
    <t>The nature of the measurement, fact, characteristic, or assertion. Recommended best practice is to use a controlled vocabulary.</t>
  </si>
  <si>
    <t>Xmp.dwc.measurementUnit</t>
  </si>
  <si>
    <t>The units associated with the measurementValue. Recommended best practice is to use the International System of Units (SI).</t>
  </si>
  <si>
    <t>Xmp.dwc.measurementValue</t>
  </si>
  <si>
    <t>The value of the measurement, fact, characteristic, or assertion.</t>
  </si>
  <si>
    <t>Xmp.dwc.member</t>
  </si>
  <si>
    <t>The full name of the lithostratigraphic member from which the cataloged item was collected.</t>
  </si>
  <si>
    <t>Xmp.dwc.minimumDepthInMeters</t>
  </si>
  <si>
    <t>The lesser depth of a range of depth below the local surface, in meters.</t>
  </si>
  <si>
    <t>Xmp.dwc.minimumDistanceAboveSurfaceInMeters</t>
  </si>
  <si>
    <t>The lesser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</si>
  <si>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Xmp.dwc.minimumElevationInMeters</t>
  </si>
  <si>
    <t>The lower limit of the range of elevation (altitude, usually above sea level), in meters.</t>
  </si>
  <si>
    <t>Xmp.dwc.month</t>
  </si>
  <si>
    <t>The ordinal month in which the Event occurred.</t>
  </si>
  <si>
    <t>Xmp.dwc.municipality</t>
  </si>
  <si>
    <t>The full, unabbreviated name of the next smaller administrative region than county (city, municipality, etc.) in which the Location occurs. Do not use this term for a nearby named place that does not contain the actual location.</t>
  </si>
  <si>
    <t>Xmp.dwc.nameAccordingTo</t>
  </si>
  <si>
    <t>The reference to the source in which the specific taxon concept circumscription is defined or implied - traditionally signified by the Latin "sensu" or "sec." (from secundum, meaning "according to"). For taxa that result from identifications, a reference to the keys, monographs, experts and other sources should be given.</t>
  </si>
  <si>
    <t>Xmp.dwc.nameAccordingToID</t>
  </si>
  <si>
    <t>An identifier for the source in which the specific taxon concept circumscription is defined or implied. See nameAccordingTo.</t>
  </si>
  <si>
    <t>Xmp.dwc.namePublishedIn</t>
  </si>
  <si>
    <t>A reference for the publication in which the scientificName was originally established under the rules of the associated nomenclaturalCode.</t>
  </si>
  <si>
    <t>Xmp.dwc.namePublishedInID</t>
  </si>
  <si>
    <t>An identifier for the publication in which the scientificName was originally established under the rules of the associated nomenclaturalCode.</t>
  </si>
  <si>
    <t>Xmp.dwc.namePublishedInYear</t>
  </si>
  <si>
    <t>The four-digit year in which the scientificName was published.</t>
  </si>
  <si>
    <t>Xmp.dwc.nomenclaturalCode</t>
  </si>
  <si>
    <t>The nomenclatural code (or codes in the case of an ambiregnal name) under which the scientificName is constructed. Recommended best practice is to use a controlled vocabulary.</t>
  </si>
  <si>
    <t>Xmp.dwc.nomenclaturalStatus</t>
  </si>
  <si>
    <t>The status related to the original publication of the name and its conformance to the relevant rules of nomenclature. It is based essentially on an algorithm according to the business rules of the code. It requires no taxonomic opinion.</t>
  </si>
  <si>
    <t>Xmp.dwc.Occurrence</t>
  </si>
  <si>
    <t>*Main structure* containing occurrence based information.</t>
  </si>
  <si>
    <t>Xmp.dwc.occurrenceDetails</t>
  </si>
  <si>
    <t>Xmp.dwc.occurrenceID</t>
  </si>
  <si>
    <t>An identifier for the Occurrence (as opposed to a particular digital record of the occurrence). In the absence of a persistent global unique identifier, construct one from a combination of identifiers in the record that will most closely make the occurrenceID globally unique.</t>
  </si>
  <si>
    <t>Xmp.dwc.occurrenceRemarks</t>
  </si>
  <si>
    <t>Comments or notes about the Occurrence.</t>
  </si>
  <si>
    <t>Xmp.dwc.occurrenceStatus</t>
  </si>
  <si>
    <t>A statement about the presence or absence of a Taxon at a Location. Recommended best practice is to use a controlled vocabulary.</t>
  </si>
  <si>
    <t>Xmp.dwc.order</t>
  </si>
  <si>
    <t>The full scientific name of the order in which the taxon is classified.</t>
  </si>
  <si>
    <t>Xmp.dwc.Organism</t>
  </si>
  <si>
    <t>*Main structure* containing organism based information.</t>
  </si>
  <si>
    <t>Xmp.dwc.organismID</t>
  </si>
  <si>
    <t>An identifier for the Organism instance (as opposed to a particular digital record of the Organism). May be a globally unique identifier or an identifier specific to the data set.</t>
  </si>
  <si>
    <t>Xmp.dwc.organismName</t>
  </si>
  <si>
    <t>A textual name or label assigned to an Organism instance.</t>
  </si>
  <si>
    <t>Xmp.dwc.organismQuantity</t>
  </si>
  <si>
    <t>A number or enumeration value for the quantity of organisms.</t>
  </si>
  <si>
    <t>Xmp.dwc.organismQuantityType</t>
  </si>
  <si>
    <t>The type of quantification system used for the quantity of organisms.</t>
  </si>
  <si>
    <t>Xmp.dwc.organismRemarks</t>
  </si>
  <si>
    <t>Comments or notes about the Organism instance.</t>
  </si>
  <si>
    <t>Xmp.dwc.organismScope</t>
  </si>
  <si>
    <t>A description of the kind of Organism instance. Can be used to indicate whether the Organism instance represents a discrete organism or if it represents a particular type of aggregation. Recommended best practice is to use a controlled vocabulary.</t>
  </si>
  <si>
    <t>Xmp.dwc.originalNameUsage</t>
  </si>
  <si>
    <t>The taxon name, with authorship and date information if known, as it originally appeared when first established under the rules of the associated nomenclaturalCode. The basionym (botany) or basonym (bacteriology) of the scientificName or the senior/earlier homonym for replaced names.</t>
  </si>
  <si>
    <t>Xmp.dwc.originalNameUsageID</t>
  </si>
  <si>
    <t>An identifier for the name usage (documented meaning of the name according to a source) in which the terminal element of the scientificName was originally established under the rules of the associated nomenclaturalCode.</t>
  </si>
  <si>
    <t>Xmp.dwc.otherCatalogNumbers</t>
  </si>
  <si>
    <t>A list (concatenated and separated) of previous or alternate fully qualified catalog numbers or other human-used identifiers for the same Occurrence, whether in the current or any other data set or collection.</t>
  </si>
  <si>
    <t>Xmp.dwc.ownerInstitutionCode</t>
  </si>
  <si>
    <t>The name (or acronym) in use by the institution having ownership of the object(s) or information referred to in the record.</t>
  </si>
  <si>
    <t>Xmp.dwc.parentEventID</t>
  </si>
  <si>
    <t>An identifier for the broader Event that groups this and potentially other Events.</t>
  </si>
  <si>
    <t>Xmp.dwc.parentNameUsage</t>
  </si>
  <si>
    <t>The full name, with authorship and date information if known, of the direct, most proximate higher-rank parent taxon (in a classification) of the most specific element of the scientificName.</t>
  </si>
  <si>
    <t>Xmp.dwc.parentNameUsageID</t>
  </si>
  <si>
    <t>An identifier for the name usage (documented meaning of the name according to a source) of the direct, most proximate higher-rank parent taxon (in a classification) of the most specific element of the scientificName.</t>
  </si>
  <si>
    <t>Xmp.dwc.phylum</t>
  </si>
  <si>
    <t>The full scientific name of the phylum or division in which the taxon is classified.</t>
  </si>
  <si>
    <t>Xmp.dwc.pointRadiusSpatialFit</t>
  </si>
  <si>
    <t>The ratio of the area of the point-radius (decimalLatitude, decimalLongitude, coordinateUncertaintyInMeters) to the area of the true (original, or most specific) spatial representation of the Location. Legal values are 0, greater than or equal to 1, or undefined. A value of 1 is an exact match or 100% overlap. A value of 0 should be used if the given point-radius does not completely contain the original representation. The pointRadiusSpatialFit is undefined (and should be left blank) if the original representation is a point without uncertainty and the given georeference is not that same point (without uncertainty). If both the original and the given georeference are the same point, the pointRadiusSpatialFit is 1.</t>
  </si>
  <si>
    <t>Xmp.dwc.preparations</t>
  </si>
  <si>
    <t>A list (concatenated and separated) of preparations and preservation methods for a specimen.</t>
  </si>
  <si>
    <t>Xmp.dwc.PreservedSpecimen</t>
  </si>
  <si>
    <t>*Main structure* containing preserved specimen based information. A specimen that has been preserved.</t>
  </si>
  <si>
    <t>Xmp.dwc.previousIdentifications</t>
  </si>
  <si>
    <t>Xmp.dwc.Record</t>
  </si>
  <si>
    <t>*Main structure* containing record based information.</t>
  </si>
  <si>
    <t>Xmp.dwc.recordedBy</t>
  </si>
  <si>
    <t>A list (concatenated and separated) of names of people, groups, or organizations responsible for recording the original Occurrence. The primary collector or observer, especially one who applies a personal identifier (recordNumber), should be listed first.</t>
  </si>
  <si>
    <t>Xmp.dwc.recordNumber</t>
  </si>
  <si>
    <t>An identifier given to the Occurrence at the time it was recorded. Often serves as a link between field notes and an Occurrence record, such as a specimen collector's number.</t>
  </si>
  <si>
    <t>Xmp.dwc.relatedResourceID</t>
  </si>
  <si>
    <t>An identifier for a related resource (the object, rather than the subject of the relationship).</t>
  </si>
  <si>
    <t>Xmp.dwc.relationshipAccordingTo</t>
  </si>
  <si>
    <t>The source (person, organization, publication, reference) establishing the relationship between the two resources.</t>
  </si>
  <si>
    <t>Xmp.dwc.relationshipEstablishedDate</t>
  </si>
  <si>
    <t>The date-time on which the relationship between the two resources was established. Recommended best practice is to use an encoding scheme, such as ISO 8601:2004(E).</t>
  </si>
  <si>
    <t>Xmp.dwc.relationshipOfResource</t>
  </si>
  <si>
    <t>The relationship of the resource identified by relatedResourceID to the subject (optionally identified by the resourceID). Recommended best practice is to use a controlled vocabulary.</t>
  </si>
  <si>
    <t>Xmp.dwc.relationshipRemarks</t>
  </si>
  <si>
    <t>Comments or notes about the relationship between the two resources.</t>
  </si>
  <si>
    <t>Xmp.dwc.reproductiveCondition</t>
  </si>
  <si>
    <t>The reproductive condition of the biological individual(s) represented in the Occurrence. Recommended best practice is to use a controlled vocabulary.</t>
  </si>
  <si>
    <t>Xmp.dwc.resourceID</t>
  </si>
  <si>
    <t>An identifier for the resource that is the subject of the relationship.</t>
  </si>
  <si>
    <t>Xmp.dwc.ResourceRelationship</t>
  </si>
  <si>
    <t>*Main structure* containing relationships between resources based information.</t>
  </si>
  <si>
    <t>Xmp.dwc.resourceRelationshipID</t>
  </si>
  <si>
    <t>An identifier for an instance of relationship between one resource (the subject) and another (relatedResource, the object).</t>
  </si>
  <si>
    <t>Xmp.dwc.sampleSizeUnit</t>
  </si>
  <si>
    <t>The unit of measurement of the size (time duration, length, area, or volume) of a sample in a sampling event.</t>
  </si>
  <si>
    <t>Xmp.dwc.sampleSizeValue</t>
  </si>
  <si>
    <t>A numeric value for a measurement of the size (time duration, length, area, or volume) of a sample in a sampling event.</t>
  </si>
  <si>
    <t>Xmp.dwc.samplingEffort</t>
  </si>
  <si>
    <t>The amount of effort expended during an Event.</t>
  </si>
  <si>
    <t>Xmp.dwc.samplingProtocol</t>
  </si>
  <si>
    <t>The name of, reference to, or description of the method or protocol used during an Event.</t>
  </si>
  <si>
    <t>Xmp.dwc.scientificName</t>
  </si>
  <si>
    <t>The full scientific name, with authorship and date information if known. When forming part of an Identification, this should be the name in lowest level taxonomic rank that can be determined. This term should not contain identification qualifications, which should instead be supplied in the IdentificationQualifier term.</t>
  </si>
  <si>
    <t>Xmp.dwc.scientificNameAuthorship</t>
  </si>
  <si>
    <t>The authorship information for the scientificName formatted according to the conventions of the applicable nomenclaturalCode.</t>
  </si>
  <si>
    <t>Xmp.dwc.scientificNameID</t>
  </si>
  <si>
    <t>An identifier for the nomenclatural (not taxonomic) details of a scientific name.</t>
  </si>
  <si>
    <t>Xmp.dwc.sex</t>
  </si>
  <si>
    <t>The sex of the biological individual(s) represented in the Occurrence. Recommended best practice is to use a controlled vocabulary.</t>
  </si>
  <si>
    <t>Xmp.dwc.specificEpithet</t>
  </si>
  <si>
    <t>The name of the first or species epithet of the scientificName.</t>
  </si>
  <si>
    <t>Xmp.dwc.startDayOfYear</t>
  </si>
  <si>
    <t>The earliest ordinal day of the year on which the Event occurred (1 for January 1, 365 for December 31, except in a leap year, in which case it is 366).</t>
  </si>
  <si>
    <t>Xmp.dwc.stateProvince</t>
  </si>
  <si>
    <t>The name of the next smaller administrative region than country (state, province, canton, department, region, etc.) in which the Location occurs.</t>
  </si>
  <si>
    <t>Xmp.dwc.subgenus</t>
  </si>
  <si>
    <t>The full scientific name of the subgenus in which the taxon is classified. Values should include the genus to avoid homonym confusion.</t>
  </si>
  <si>
    <t>Xmp.dwc.Taxon</t>
  </si>
  <si>
    <t>*Main structure* containing taxonomic based information.</t>
  </si>
  <si>
    <t>Xmp.dwc.taxonConceptID</t>
  </si>
  <si>
    <t>An identifier for the taxonomic concept to which the record refers - not for the nomenclatural details of a taxon.</t>
  </si>
  <si>
    <t>Xmp.dwc.taxonID</t>
  </si>
  <si>
    <t>An identifier for the set of taxon information (data associated with the Taxon class). May be a global unique identifier or an identifier specific to the data set.</t>
  </si>
  <si>
    <t>Xmp.dwc.taxonomicStatus</t>
  </si>
  <si>
    <t>The status of the use of the scientificName as a label for a taxon. Requires taxonomic opinion to define the scope of a taxon. Rules of priority then are used to define the taxonomic status of the nomenclature contained in that scope, combined with the experts opinion. It must be linked to a specific taxonomic reference that defines the concept. Recommended best practice is to use a controlled vocabulary.</t>
  </si>
  <si>
    <t>Xmp.dwc.taxonRank</t>
  </si>
  <si>
    <t>The taxonomic rank of the most specific name in the scientificName. Recommended best practice is to use a controlled vocabulary.</t>
  </si>
  <si>
    <t>Xmp.dwc.taxonRemarks</t>
  </si>
  <si>
    <t>Comments or notes about the taxon or name.</t>
  </si>
  <si>
    <t>Xmp.dwc.typeStatus</t>
  </si>
  <si>
    <t>A list (concatenated and separated) of nomenclatural types (type status, typified scientific name, publication) applied to the subject.</t>
  </si>
  <si>
    <t>Xmp.dwc.verbatimCoordinates</t>
  </si>
  <si>
    <t>The verbatim original spatial coordinates of the Location. The coordinate ellipsoid, geodeticDatum, or full Spatial Reference System (SRS) for these coordinates should be stored in verbatimSRS and the coordinate system should be stored in verbatimCoordinateSystem.</t>
  </si>
  <si>
    <t>Xmp.dwc.verbatimCoordinateSystem</t>
  </si>
  <si>
    <t>The spatial coordinate system for the verbatimLatitude and verbatimLongitude or the verbatimCoordinates of the Location. Recommended best practice is to use a controlled vocabulary.</t>
  </si>
  <si>
    <t>Xmp.dwc.verbatimDepth</t>
  </si>
  <si>
    <t>The original description of the depth below the local surface.</t>
  </si>
  <si>
    <t>Xmp.dwc.verbatimElevation</t>
  </si>
  <si>
    <t>The original description of the elevation (altitude, usually above sea level) of the Location.</t>
  </si>
  <si>
    <t>Xmp.dwc.verbatimEventDate</t>
  </si>
  <si>
    <t>The verbatim original representation of the date and time information for an Event.</t>
  </si>
  <si>
    <t>Xmp.dwc.verbatimLatitude</t>
  </si>
  <si>
    <t>The verbatim original latitude of the Location. The coordinate ellipsoid, geodeticDatum, or full Spatial Reference System (SRS) for these coordinates should be stored in verbatimSRS and the coordinate system should be stored in verbatimCoordinateSystem.</t>
  </si>
  <si>
    <t>Xmp.dwc.verbatimLocality</t>
  </si>
  <si>
    <t>The original textual description of the place.</t>
  </si>
  <si>
    <t>Xmp.dwc.verbatimLongitude</t>
  </si>
  <si>
    <t>The verbatim original longitude of the Location. The coordinate ellipsoid, geodeticDatum, or full Spatial Reference System (SRS) for these coordinates should be stored in verbatimSRS and the coordinate system should be stored in verbatimCoordinateSystem.</t>
  </si>
  <si>
    <t>Xmp.dwc.verbatimSRS</t>
  </si>
  <si>
    <t>The ellipsoid, geodetic datum, or spatial reference system (SRS) upon which coordinates given in verbatimLatitude and verbatimLongitude, or verbatimCoordinates are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</si>
  <si>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Xmp.dwc.verbatimTaxonRank</t>
  </si>
  <si>
    <t>The taxonomic rank of the most specific name in the scientificName as it appears in the original record.</t>
  </si>
  <si>
    <t>Xmp.dwc.vernacularName</t>
  </si>
  <si>
    <t>A common or vernacular name.</t>
  </si>
  <si>
    <t>Xmp.dwc.waterBody</t>
  </si>
  <si>
    <t>The name of the water body in which the Location occurs. Recommended best practice is to use a controlled vocabulary such as the Getty Thesaurus of Geographic Names.</t>
  </si>
  <si>
    <t>Xmp.dwc.year</t>
  </si>
  <si>
    <t>The four-digit year in which the Event occurred, according to the Common Era Calendar.</t>
  </si>
  <si>
    <t>Xmp.GPano.CaptureSoftware</t>
  </si>
  <si>
    <t>If capture was done using an application on a mobile device, such as an Android phone, the name of the application that was used (such as "Photo Sphere"). This should be left blank if source images were captured manually, such as by using a DSLR on a tripod.</t>
  </si>
  <si>
    <t>Xmp.GPano.CroppedAreaImageHeightPixels</t>
  </si>
  <si>
    <t>Original height in pixels of the image (equal to the actual image's height for unedited images).</t>
  </si>
  <si>
    <t>Xmp.GPano.CroppedAreaImageWidthPixels</t>
  </si>
  <si>
    <t>Original width in pixels of the image (equal to the actual image's width for unedited images).</t>
  </si>
  <si>
    <t>Xmp.GPano.CroppedAreaLeftPixels</t>
  </si>
  <si>
    <t>Column where the left edge of the image was cropped from the full sized panorama.</t>
  </si>
  <si>
    <t>Xmp.GPano.CroppedAreaTopPixels</t>
  </si>
  <si>
    <t>Row where the top edge of the image was cropped from the full sized panorama.</t>
  </si>
  <si>
    <t>Xmp.GPano.ExposureLockUsed</t>
  </si>
  <si>
    <t>Xmp.GPano.FirstPhotoDate</t>
  </si>
  <si>
    <t>Date and time for the first image created in the panorama.</t>
  </si>
  <si>
    <t>Xmp.GPano.FullPanoHeightPixels</t>
  </si>
  <si>
    <t>Original full panorama height from which the image was cropped. Or, if only a partial panorama was captured, this specifies the height of what the full panorama would have been.</t>
  </si>
  <si>
    <t>Xmp.GPano.FullPanoWidthPixels</t>
  </si>
  <si>
    <t>Original full panorama width from which the image was cropped. Or, if only a partial panorama was captured, this specifies the width of what the full panorama would have been.</t>
  </si>
  <si>
    <t>Xmp.GPano.InitialCameraDolly</t>
  </si>
  <si>
    <t>This optional parameter moves the virtual camera position along the line of sight, away from the center of the photo sphere. A rear surface position is represented by the value -1.0, while a front surface position is represented by 1.0. For normal viewing, this parameter should be set to 0.</t>
  </si>
  <si>
    <t>Xmp.GPano.InitialHorizontalFOVDegrees</t>
  </si>
  <si>
    <t>The initial horizontal field of view that the viewer should display (in degrees). This is similar to a zoom level.</t>
  </si>
  <si>
    <t>Xmp.GPano.InitialViewHeadingDegrees</t>
  </si>
  <si>
    <t>The heading angle of the initial view in degrees.</t>
  </si>
  <si>
    <t>Xmp.GPano.InitialViewPitchDegrees</t>
  </si>
  <si>
    <t>The pitch angle of the initial view in degrees.</t>
  </si>
  <si>
    <t>Xmp.GPano.InitialViewRollDegrees</t>
  </si>
  <si>
    <t>The roll angle of the initial view in degrees.</t>
  </si>
  <si>
    <t>Xmp.GPano.LastPhotoDate</t>
  </si>
  <si>
    <t>Date and time for the last image created in the panorama.</t>
  </si>
  <si>
    <t>Xmp.GPano.PoseHeadingDegrees</t>
  </si>
  <si>
    <t>Compass heading, measured in degrees, for the center the image. Value must be &gt;= 0 and &lt; 360.</t>
  </si>
  <si>
    <t>Xmp.GPano.PosePitchDegrees</t>
  </si>
  <si>
    <t>Pitch, measured in degrees, for the center in the image. Value must be &gt;= -90 and &lt;= 90.</t>
  </si>
  <si>
    <t>Xmp.GPano.PoseRollDegrees</t>
  </si>
  <si>
    <t>Roll, measured in degrees, of the image where level with the horizon is 0. Value must be &gt; -180 and &lt;= 180.</t>
  </si>
  <si>
    <t>Xmp.GPano.ProjectionType</t>
  </si>
  <si>
    <t>Projection type used in the image file. Google products currently support the value equirectangular.</t>
  </si>
  <si>
    <t>Xmp.GPano.SourcePhotosCount</t>
  </si>
  <si>
    <t>Number of source images used to create the panorama</t>
  </si>
  <si>
    <t>Xmp.GPano.StitchingSoftware</t>
  </si>
  <si>
    <t>The software that was used to create the final panorama. This may sometimes be the same value as that of  GPano:CaptureSoftware.</t>
  </si>
  <si>
    <t>Xmp.GPano.UsePanoramaViewer</t>
  </si>
  <si>
    <t>Whether to show this image in a panorama viewer rather than as a normal flat image. This may be specified based on user preferences or by the stitching software. The application displaying or ingesting the image may choose to ignore this.</t>
  </si>
  <si>
    <t>Xmp.kipi.PanoramaInputFiles</t>
  </si>
  <si>
    <t>The list of files processed with Hugin program through Panorama tool.</t>
  </si>
  <si>
    <t>Xmp.lr.hierarchicalSubject</t>
  </si>
  <si>
    <t>Adobe Lightroom hierarchical keywords.</t>
  </si>
  <si>
    <t>Xmp.lr.privateRTKInfo</t>
  </si>
  <si>
    <t>Adobe Lightroom private RTK info.</t>
  </si>
  <si>
    <t>Xmp.MPReg.PersonLiveIdCID</t>
  </si>
  <si>
    <t>Xmp.mwg-kw.Applied</t>
  </si>
  <si>
    <t>True if this keyword has been applied, False otherwise. If missing, mwg-kw:Applied is presumed True for leaf nodes and False for ancestor nodes</t>
  </si>
  <si>
    <t>Xmp.mwg-kw.Children</t>
  </si>
  <si>
    <t>List of children keyword structures</t>
  </si>
  <si>
    <t>Xmp.mwg-kw.Hierarchy</t>
  </si>
  <si>
    <t>List of root keyword structures</t>
  </si>
  <si>
    <t>Xmp.mwg-kw.Keyword</t>
  </si>
  <si>
    <t>Name of keyword (-node)</t>
  </si>
  <si>
    <t>Xmp.mwg-kw.Keywords</t>
  </si>
  <si>
    <t>Main structure containing keyword based information</t>
  </si>
  <si>
    <t>Xmp.dwc.</t>
  </si>
  <si>
    <t>Xmp.GPano.</t>
  </si>
  <si>
    <t>Xmp.lr.</t>
  </si>
  <si>
    <t>Xmp.mwg-kw.</t>
  </si>
  <si>
    <t>Exif.Casio.</t>
  </si>
  <si>
    <t>Exif.Casio2.</t>
  </si>
  <si>
    <t>Xmp.acdsee.</t>
  </si>
  <si>
    <t>Xmp.dcterms.</t>
  </si>
  <si>
    <t>Aufnahmeabstand unterer</t>
  </si>
  <si>
    <t>Aufnahmeabstand oberer</t>
  </si>
  <si>
    <t>Aufnahmeabstand unterer Wert</t>
  </si>
  <si>
    <t>Aufnahmeabstand oberer Wert</t>
  </si>
  <si>
    <t>CCD Empfindlichkeit</t>
  </si>
  <si>
    <t>Erweiterung</t>
  </si>
  <si>
    <t>Blitzintensität2</t>
  </si>
  <si>
    <t>Firmware Datum</t>
  </si>
  <si>
    <t>Objektabstand</t>
  </si>
  <si>
    <t>AF-Punkt Position</t>
  </si>
  <si>
    <t>Kontrast2</t>
  </si>
  <si>
    <t>Aufnahme-Modus</t>
  </si>
  <si>
    <t>Sättigung2</t>
  </si>
  <si>
    <t>Shärfe2</t>
  </si>
  <si>
    <t>Kunst Modus</t>
  </si>
  <si>
    <t>Kunst Modus Parameter</t>
  </si>
  <si>
    <t>Best-Aufnahme-Modus</t>
  </si>
  <si>
    <t>Gesichts-Info</t>
  </si>
  <si>
    <t>Gesichter erkannt</t>
  </si>
  <si>
    <t>Blitzabstand</t>
  </si>
  <si>
    <t>Fokusmodus2</t>
  </si>
  <si>
    <t>Beleuchungsmodus</t>
  </si>
  <si>
    <t>Portrai-Veredler</t>
  </si>
  <si>
    <t>Qualitätsmodus</t>
  </si>
  <si>
    <t>Spezialeffekt-Level</t>
  </si>
  <si>
    <t>Spezialeffekt-Modus</t>
  </si>
  <si>
    <t>Spezialeffekt-Einstellung</t>
  </si>
  <si>
    <t>Seitennummer</t>
  </si>
  <si>
    <t>Schwellwert-Verfahren</t>
  </si>
  <si>
    <t>Baby-Alter 1</t>
  </si>
  <si>
    <t>Baby-Alter 2</t>
  </si>
  <si>
    <t>Baby-Name</t>
  </si>
  <si>
    <t>Kamera-Ausrichtung</t>
  </si>
  <si>
    <t>Stadt2</t>
  </si>
  <si>
    <t>Aufnahme-Bildrate</t>
  </si>
  <si>
    <t>Beschleunigungsmesser X</t>
  </si>
  <si>
    <t>Beschleunigungsmesser Z</t>
  </si>
  <si>
    <t>Beschleunigungsmesser Y</t>
  </si>
  <si>
    <t>Zubehör Seriennummer</t>
  </si>
  <si>
    <t>Erweiterter Szene-Typ</t>
  </si>
  <si>
    <t>AF-Hilfsleuchte</t>
  </si>
  <si>
    <t>Belichtungsreihe-Einstellungen</t>
  </si>
  <si>
    <t>Farbtemperatur Kelvin</t>
  </si>
  <si>
    <t>Farbtemperatur in Kelvin</t>
  </si>
  <si>
    <t>Gesichteserkennung Info</t>
  </si>
  <si>
    <t>Gesichteserfassung Info</t>
  </si>
  <si>
    <t>Blitz Vorhang</t>
  </si>
  <si>
    <t>Blitz Warnung</t>
  </si>
  <si>
    <t>Intelligenter Dynamischer Bereich</t>
  </si>
  <si>
    <t>Intelligente Belichtung</t>
  </si>
  <si>
    <t>Intelligente Auflösung</t>
  </si>
  <si>
    <t>Interner ND Filter</t>
  </si>
  <si>
    <t>Wahrzeichen</t>
  </si>
  <si>
    <t>Lange Belichtung Rauschreduzierung</t>
  </si>
  <si>
    <t>Panorama Bildfeld</t>
  </si>
  <si>
    <t>Bildfeld des Panoramas</t>
  </si>
  <si>
    <t>Foto Stil</t>
  </si>
  <si>
    <t>Steigung</t>
  </si>
  <si>
    <t>Drehwinkel</t>
  </si>
  <si>
    <t>Verschlusstyp</t>
  </si>
  <si>
    <t>Bogen Panorama Richtung</t>
  </si>
  <si>
    <t>Textstempel 1</t>
  </si>
  <si>
    <t>Textstempel 4</t>
  </si>
  <si>
    <t>Textstempel 2</t>
  </si>
  <si>
    <t>Textstempel 3</t>
  </si>
  <si>
    <t>Timer Aufzeichnung</t>
  </si>
  <si>
    <t>Umwandlung 1</t>
  </si>
  <si>
    <t>Umwandlung 2</t>
  </si>
  <si>
    <t>Kategorien</t>
  </si>
  <si>
    <t>Notizen</t>
  </si>
  <si>
    <t>True oder False</t>
  </si>
  <si>
    <t>Zugriffsrechte</t>
  </si>
  <si>
    <t>Lizenz</t>
  </si>
  <si>
    <t>Verändert</t>
  </si>
  <si>
    <t>Ort gemäß</t>
  </si>
  <si>
    <t>Ort ID</t>
  </si>
  <si>
    <t>Ort Bemerkungen</t>
  </si>
  <si>
    <t>Lokalität</t>
  </si>
  <si>
    <t>Retusche löschen</t>
  </si>
  <si>
    <t>Retusche löschen Wert</t>
  </si>
  <si>
    <t>Bibliographische Quellenangabe</t>
  </si>
  <si>
    <t>Verweise</t>
  </si>
  <si>
    <t>Rechte-Halter</t>
  </si>
  <si>
    <t>Eine bibliographische Referenz für die Ressource.</t>
  </si>
  <si>
    <t>Der ganzzahlige Tag des Monats, an dem das Ereignis aufgetreten ist.</t>
  </si>
  <si>
    <t>Kommentare oder Notizen über das Ereignis.</t>
  </si>
  <si>
    <t>Eine Kategorie oder eine Beschreibung des Lebensraums, in dem das Ereignis eingetreten ist.</t>
  </si>
  <si>
    <t>Kommentare oder Hinweise über die Bezeichnung.</t>
  </si>
  <si>
    <t>Der vollständige wissenschaftliche Name des Reiches, in dem das Taxon eingestuft.</t>
  </si>
  <si>
    <t>Kommentare oder Notizen über das Auftreten.</t>
  </si>
  <si>
    <t>Kommentare oder Notizen über die Beziehung zwischen den beiden Ressourcen.</t>
  </si>
  <si>
    <t>Die ursprüngliche Textbeschreibung des Ortes.</t>
  </si>
  <si>
    <t>akzpetierte Namen-Bezeichnung</t>
  </si>
  <si>
    <t>akzpetierte Namen-Bezeichnung ID</t>
  </si>
  <si>
    <t>zugeordnete Medien</t>
  </si>
  <si>
    <t>zugeordnete Vorkommen</t>
  </si>
  <si>
    <t>zugeordnete Organismen</t>
  </si>
  <si>
    <t>zugeordnete Referenzen</t>
  </si>
  <si>
    <t>zugeordnete Sequenzen</t>
  </si>
  <si>
    <t>zugeordnete Taxa</t>
  </si>
  <si>
    <t>basis des Datensatzes</t>
  </si>
  <si>
    <t>Verhalten</t>
  </si>
  <si>
    <t>Katalog-Nummer</t>
  </si>
  <si>
    <t>Klasse</t>
  </si>
  <si>
    <t>Kontinent</t>
  </si>
  <si>
    <t>Koordinaten-Genauigkeit</t>
  </si>
  <si>
    <t>Koordinaten-Unsicherheit Meter</t>
  </si>
  <si>
    <t>Bezirk</t>
  </si>
  <si>
    <t>Daten-Generalisierungen</t>
  </si>
  <si>
    <t>Datensatz-ID</t>
  </si>
  <si>
    <t>Datensatz Name</t>
  </si>
  <si>
    <t>Datum identifiziert</t>
  </si>
  <si>
    <t>Tag</t>
  </si>
  <si>
    <t>dezimale Breite</t>
  </si>
  <si>
    <t>dezimale Länge</t>
  </si>
  <si>
    <t>dynamische Eigenschaften</t>
  </si>
  <si>
    <t>frühestes Alter oder unterste Schicht</t>
  </si>
  <si>
    <t>frühestes Datum</t>
  </si>
  <si>
    <t>Ereignis Datum</t>
  </si>
  <si>
    <t>Ereignis-ID</t>
  </si>
  <si>
    <t>Ereignis Bemerkungen</t>
  </si>
  <si>
    <t>Ereignis Zeit</t>
  </si>
  <si>
    <t>Familie</t>
  </si>
  <si>
    <t>Feld-Notizen</t>
  </si>
  <si>
    <t>Feld-Nummer</t>
  </si>
  <si>
    <t>Monat</t>
  </si>
  <si>
    <t>Name gemäß</t>
  </si>
  <si>
    <t>Name gemäß ID</t>
  </si>
  <si>
    <t>Name veröffentlicht in</t>
  </si>
  <si>
    <t>Name veröffentlicht in - Jahr</t>
  </si>
  <si>
    <t>Name veröffentlicht in - ID</t>
  </si>
  <si>
    <t>Organismus</t>
  </si>
  <si>
    <t>Organismus ID</t>
  </si>
  <si>
    <t>Organismus Name</t>
  </si>
  <si>
    <t>Organismus Menge</t>
  </si>
  <si>
    <t>Organismus Mengentyp</t>
  </si>
  <si>
    <t>Organismus Bemerkungen</t>
  </si>
  <si>
    <t>Identifiziert von</t>
  </si>
  <si>
    <t>Anzahl Individuen</t>
  </si>
  <si>
    <t>Idividuen ID</t>
  </si>
  <si>
    <t>Geschlecht</t>
  </si>
  <si>
    <t>Staat Provinz</t>
  </si>
  <si>
    <t>Untergattung</t>
  </si>
  <si>
    <t>Taxon</t>
  </si>
  <si>
    <t>Taxon Konzept ID</t>
  </si>
  <si>
    <t>Taxon ID</t>
  </si>
  <si>
    <t>Taxonomie Status</t>
  </si>
  <si>
    <t>taxonomischer Rang</t>
  </si>
  <si>
    <t>Taxon Bemerkungen</t>
  </si>
  <si>
    <t>Typ-Status</t>
  </si>
  <si>
    <t>ursprüngliche Koordinaten</t>
  </si>
  <si>
    <t>ursprüngliches Koordinatensystem</t>
  </si>
  <si>
    <t>ursprüngliche Tiefe</t>
  </si>
  <si>
    <t>ursprüngliche Erhöhung</t>
  </si>
  <si>
    <t>ursprüngliches Ereignis-Datum</t>
  </si>
  <si>
    <t>ursprüngliche Länge</t>
  </si>
  <si>
    <t>ursprüngliche Breite</t>
  </si>
  <si>
    <t>ursprünglicher Ort</t>
  </si>
  <si>
    <t>ursprüngliches SRS</t>
  </si>
  <si>
    <t>ursprünglicher taxonomischer Rang</t>
  </si>
  <si>
    <t>Aufnahme-Software</t>
  </si>
  <si>
    <t>Erstes Foto-Datum</t>
  </si>
  <si>
    <t>Materialprobe</t>
  </si>
  <si>
    <t>Materialproben-ID</t>
  </si>
  <si>
    <t>max Tiefe in Meter</t>
  </si>
  <si>
    <t>max Abstand über Oberfläche in Meter</t>
  </si>
  <si>
    <t>max Erhöhung in Meter</t>
  </si>
  <si>
    <t>Messgenauigkeit</t>
  </si>
  <si>
    <t>Messung erstellt von</t>
  </si>
  <si>
    <t>Messung Erstell-Datum</t>
  </si>
  <si>
    <t>Messung-ID</t>
  </si>
  <si>
    <t>Messung oder Tatsache</t>
  </si>
  <si>
    <t>Messung Bemerkungen</t>
  </si>
  <si>
    <t>Mess-Typ</t>
  </si>
  <si>
    <t>Maßeinheit</t>
  </si>
  <si>
    <t>Messwert</t>
  </si>
  <si>
    <t>Mitglied</t>
  </si>
  <si>
    <t>min Tiefe in Meter</t>
  </si>
  <si>
    <t>min Abstand über Oberfläche in Meter</t>
  </si>
  <si>
    <t>min Erhöhung in Meter</t>
  </si>
  <si>
    <t>Verwaltungsregion</t>
  </si>
  <si>
    <t>Nomenklatur-Code</t>
  </si>
  <si>
    <t>Nomenklatur-Status</t>
  </si>
  <si>
    <t>Auftreten</t>
  </si>
  <si>
    <t>Auftreten Details</t>
  </si>
  <si>
    <t>Auftreten ID</t>
  </si>
  <si>
    <t>Auftreten Bemerkungen</t>
  </si>
  <si>
    <t>Auftreten Status</t>
  </si>
  <si>
    <t>Reihenfolge</t>
  </si>
  <si>
    <t>übergeordnete Namen-Bezeichnung</t>
  </si>
  <si>
    <t>übergeordnete Namen-Bezeichnung ID</t>
  </si>
  <si>
    <t>Gruppe</t>
  </si>
  <si>
    <t>Lebensraum</t>
  </si>
  <si>
    <t>höhere Klassifizierung</t>
  </si>
  <si>
    <t>höhere Geographie</t>
  </si>
  <si>
    <t>höhere Geographie ID</t>
  </si>
  <si>
    <t>Menschliche Beobachtung</t>
  </si>
  <si>
    <t>Identfikation</t>
  </si>
  <si>
    <t>Identfikation ID</t>
  </si>
  <si>
    <t>Identfikation Qualifizierer</t>
  </si>
  <si>
    <t>Identfikation Referenzen</t>
  </si>
  <si>
    <t>Identfikation Bemerkungen</t>
  </si>
  <si>
    <t>Identfikation Verifizierungsstatus</t>
  </si>
  <si>
    <t>zurückgehaltene Information</t>
  </si>
  <si>
    <t>Insel</t>
  </si>
  <si>
    <t>Inselgruppe</t>
  </si>
  <si>
    <t>übergeordnete Ereignis ID</t>
  </si>
  <si>
    <t>Schlüsselwort</t>
  </si>
  <si>
    <t>Hierarchie</t>
  </si>
  <si>
    <t>Formation</t>
  </si>
  <si>
    <t>Gattung</t>
  </si>
  <si>
    <t>Geodätische Daten</t>
  </si>
  <si>
    <t>Geologischer Kontext</t>
  </si>
  <si>
    <t>Geologischer Kontext ID</t>
  </si>
  <si>
    <t>Georeferenzierung durch</t>
  </si>
  <si>
    <t>Georeferenzierung Datum</t>
  </si>
  <si>
    <t>Georeferenzierung Protokoll</t>
  </si>
  <si>
    <t>Georeferenzierung Bemerkungen</t>
  </si>
  <si>
    <t>Georeferenzierung Quellen</t>
  </si>
  <si>
    <t>Georeferenzierung Verifizierungsstatus</t>
  </si>
  <si>
    <t>Letztes Datum</t>
  </si>
  <si>
    <t>Lebensphase</t>
  </si>
  <si>
    <t>andere Katalognummern</t>
  </si>
  <si>
    <t>Stamm</t>
  </si>
  <si>
    <t>Vorbereitungen</t>
  </si>
  <si>
    <t>vorherige Identifikationen</t>
  </si>
  <si>
    <t>Datensatz</t>
  </si>
  <si>
    <t>Aufgezeichnet von</t>
  </si>
  <si>
    <t>Datensatz-Nummer</t>
  </si>
  <si>
    <t>verbundene Resource ID</t>
  </si>
  <si>
    <t>Beziehung gemäß</t>
  </si>
  <si>
    <t>Beziehung hergestellt Datum</t>
  </si>
  <si>
    <t>Beziehung der Ressource</t>
  </si>
  <si>
    <t>Beziehung Bemerkungen</t>
  </si>
  <si>
    <t>Fortpflanzungszustand</t>
  </si>
  <si>
    <t>Ressource ID</t>
  </si>
  <si>
    <t>Ressource Beziehung</t>
  </si>
  <si>
    <t>Ressource Beziehung ID</t>
  </si>
  <si>
    <t>Probe Messeinheit</t>
  </si>
  <si>
    <t>Probe Messwert</t>
  </si>
  <si>
    <t>Proben Aufwand</t>
  </si>
  <si>
    <t>Proben Protokoll</t>
  </si>
  <si>
    <t>Wissenschaftlicher Name</t>
  </si>
  <si>
    <t>Wissenschaftlicher Name Autor</t>
  </si>
  <si>
    <t>Wissenschaftlicher Name ID</t>
  </si>
  <si>
    <t>Beschnittener Bereich Pixel links</t>
  </si>
  <si>
    <t>Beschnittener Bereich Pixel oben</t>
  </si>
  <si>
    <t>Belichtungssperre verwendet</t>
  </si>
  <si>
    <t>Voll-Panorama Höhe Pixel</t>
  </si>
  <si>
    <t>Beschnittener Bereich Bildbreite Pixel</t>
  </si>
  <si>
    <t>Beschnittener Bereich Bildhöhe Pixel</t>
  </si>
  <si>
    <t>Voll-Panorama Breite Pixel</t>
  </si>
  <si>
    <t>Ursprünglicher Kamerawagen</t>
  </si>
  <si>
    <t>Ursprüngliches horizontales Bildfeld Winkel</t>
  </si>
  <si>
    <t>Ursprüngliche Blickrichtung Winkel</t>
  </si>
  <si>
    <t>Ursprüngliche Drehung Winkel</t>
  </si>
  <si>
    <t>Letztes Photo Datum</t>
  </si>
  <si>
    <t>Pose Blickrichtung Winkel</t>
  </si>
  <si>
    <t>Pose Drehung Winkel</t>
  </si>
  <si>
    <t>Projektionstyp</t>
  </si>
  <si>
    <t>Quell-Fotos Anzahl</t>
  </si>
  <si>
    <t>Stitching Software</t>
  </si>
  <si>
    <t>Verwende Panarama-Viewer</t>
  </si>
  <si>
    <t>Panorama Eingabe-Dateien</t>
  </si>
  <si>
    <t>Hierarches Subjekt</t>
  </si>
  <si>
    <t>Private RTK Information</t>
  </si>
  <si>
    <t>Person Live ID CID</t>
  </si>
  <si>
    <t>Angewendet</t>
  </si>
  <si>
    <t>Kinder</t>
  </si>
  <si>
    <t>vernacularName</t>
  </si>
  <si>
    <t>Datum und Zeit oder das Intervall, in dem ein Ereignis aufgetreten ist. Für Vorkommnisse ist dies Datum/Zeit, wann das Ereignis aufgezeichnet wurde. Nicht geeignet für eine Zeit in einem geologischen Kontext. Generell wird empfohlen, ein Codierungsschema verwenden, wie zum Beispiel ISO 8601: 2004 (E).</t>
  </si>
  <si>
    <t>Ein Bezeichner für die Quelle, in der die spezifische Taxon-Konzept-Umschreibung definiert oder angedeutet wurde. Siehe "Name gemäß".</t>
  </si>
  <si>
    <t>Aufnahme Modus</t>
  </si>
  <si>
    <t>Weißabgleich Einstellungen</t>
  </si>
  <si>
    <t>Die Seitennummer der Seite, von der dieses Bild gescannt wurde</t>
  </si>
  <si>
    <t>positiv ist Beschleunigung nach links</t>
  </si>
  <si>
    <t>positiv ist Beschleunigung nach hinten</t>
  </si>
  <si>
    <t>positiv ist Beschleunigung nach oben</t>
  </si>
  <si>
    <t>Baby (oder Haustier) -Alter 1</t>
  </si>
  <si>
    <t>Baby (oder Haustier) -Alter 2</t>
  </si>
  <si>
    <t>Baby-Name (oder Haustier-Name)</t>
  </si>
  <si>
    <t>Firmwareversion des Objektivs</t>
  </si>
  <si>
    <t>Winkel der Kameraneigung nach oben</t>
  </si>
  <si>
    <t>Winkel der Kameradrehung in Uhrzeigerrichtung</t>
  </si>
  <si>
    <t>Name des Autors oder Fotografs</t>
  </si>
  <si>
    <t>Kurze Beschreibung der Datei</t>
  </si>
  <si>
    <t>Katalog von hierarchischen Schlüsselworten und Gruppen</t>
  </si>
  <si>
    <t>Datum und Zeit</t>
  </si>
  <si>
    <t>Beliebiger beschreibender oder zusätzlicher Text in beliebiger Form mit bis zu 4.095 Zeichen</t>
  </si>
  <si>
    <t>Numerische Bewertung von 1 bis 5</t>
  </si>
  <si>
    <t>Eine Sprache der Ressource.</t>
  </si>
  <si>
    <t>Informationen darüber, wer auf die Ressource zugreifen kann oder einen Hinweis auf ihren Sicherheitsstatus.</t>
  </si>
  <si>
    <t>Ein juristisches Dokument, das die offizielle Erlaubnis gibt, etwas mit der Ressource zu tun.</t>
  </si>
  <si>
    <t>* Hauptstruktur * enthält Darwin Core ortsbezogene Informationen.</t>
  </si>
  <si>
    <t>Datum, an dem die Ressource geändert wurde.</t>
  </si>
  <si>
    <t>Eine verwandte Ressource, auf die durch  die beschriebene Ressource verwiesen wird, die zitiert wird oder auf die auf andere Weise gedeutet wird.</t>
  </si>
  <si>
    <t>Eine Person oder Organisation, die Rechte an der Ressource besitzt oder verwaltet.</t>
  </si>
  <si>
    <t>Art oder Genre der Ressource.</t>
  </si>
  <si>
    <t>Ein Identifizierer für die Namens-Bezeichnung Benutzung (dokumentierte Bedeutung des Namens nach einer Quelle) des aktuell gültigen (zoologischen) oder akzeptierten (botanischen) Taxons.</t>
  </si>
  <si>
    <t>Der vollständige Name, mit Autorenschaft und Datums-Informationen (wenn bekannt) des aktuell gültigen (zoologischen) oder akzeptierten (botanischen) Taxons.</t>
  </si>
  <si>
    <t>Eine Liste (verkettet und mit einem senkrechten Strich '|' getrennt) der Kennungen der anderen Organismen und ihrer Verbindungen zu diesem Organismus.</t>
  </si>
  <si>
    <t>Eine Liste (verkettet und getrennt) von Identifikatoren (Veröffentlichung, bibliographische Referenz, Global Unique Identifier, URI) der Literatur, die mit dem Vorkommen verbunden ist.</t>
  </si>
  <si>
    <t>Eine Liste (verkettet und getrennt) von Identifikatoren (Veröffentlichung, Global Unique Identifier, URI) von Medien, die mit dem Vorkommen verbunden sind.</t>
  </si>
  <si>
    <t>Eine Liste (verkettet und getrennt) von Identifikatoren (Veröffentlichung, Global Unique Identifier, URI) der genetischen Sequenzinformation, mit dem Auftreten verbunden ist.</t>
  </si>
  <si>
    <t>Eine Liste (verkettet und getrennt) von Identifikatoren oder Namen von Taxa und ihre Verbindungen mit dem Vorkommen.</t>
  </si>
  <si>
    <t>Die spezifische Art der Aufzeichnung - ein Untertyp des Typs. Generell wird empfohlen, ein kontrolliertes Vokabular wie das Darwin Core Typ Vokabular (http://rs.tdwg.org/dwc/terms/type-vocabulary/index.htm) zu verwenden.</t>
  </si>
  <si>
    <t>Lithostratigraphische Schicht</t>
  </si>
  <si>
    <t>Der vollständige Name der lithostratigraphischen Schicht, aus dem die katalogisierten Elemente gesammelt wurden.</t>
  </si>
  <si>
    <t>Eine Beschreibung der von dem Subjekt gezeigtem Verhalten, als das Vorkommen aufgezeichnet wurde. Generell wird empfohlen, ein kontrolliertes Vokabular zu verwenden.</t>
  </si>
  <si>
    <t>Ein Bezeichner (vorzugsweise eindeutig) für die Aufzeichnung innerhalb des Datensatzes oder Sammlung.</t>
  </si>
  <si>
    <t>Der vollständige wissenschaftliche Name der Klasse, in der das Taxon eingestuft ist.</t>
  </si>
  <si>
    <t>Hauptstruktur, die Schlüsselwort-basierte Informationen enthält</t>
  </si>
  <si>
    <t>Name des Schlüsselwortes (-knotens)</t>
  </si>
  <si>
    <t>Liste der Stamm-Stichwort-Strukturen</t>
  </si>
  <si>
    <t>Liste der Kinder-Stichwort-Strukturen</t>
  </si>
  <si>
    <t>Adobe Lightroom private RTK Information.</t>
  </si>
  <si>
    <t>Adobe Lightroom hierarchische Schlüsselwörter.</t>
  </si>
  <si>
    <t>True, wenn dieses Schlüsselwort angewendet worden ist, ansonsten False. Wenn es fehlt, mwg-kw: Es wird angenommen, dass True für Blattknoten und False für Vorfahren-Knoten gilt</t>
  </si>
  <si>
    <t>Die Liste der Dateien, die mit Hugin-Programm durch Panorama-Tool verarbeitet wurde.</t>
  </si>
  <si>
    <t>Ob dieses Bild in einem Panorama-Viewer und nicht als normale Flachbild zu zeigen ist. Dies kann basierend auf Benutzerpräferenzen oder durch Stitching- Software festgelegt werden. Die Anwendung, die das Bild anzeigt oder aufnimmt, kann entscheiden, dies zu ignorieren.</t>
  </si>
  <si>
    <t>Die Software, die verwendet wurde, um das endgültige Panorama zu erstellen. Dies kann manchmal den gleichen Wert wie der Aufnahme-Software sein.</t>
  </si>
  <si>
    <t>Anzahl der Quellbilder, die verwendet wurden, um das Panorama zu erstellen</t>
  </si>
  <si>
    <t>In der Bilddatei verwendeter Projektionstyp. Google-Produkte unterstützen derzeit den Wert equirectangular.</t>
  </si>
  <si>
    <t>Drehung der Bildebene gemessen in Grad, wo mit dem Horizont 0 ist. Der Wert muss&gt; -180 und &lt;= 180 sein.</t>
  </si>
  <si>
    <t>Neigung für die Mitte des Bildes, gemessen in Grad. Der Wert muss&gt; = -90 und &lt;= 90 sein.</t>
  </si>
  <si>
    <t>Pose Neigung Winkel</t>
  </si>
  <si>
    <t>Kompasskurs für das Zentrum das Bildes, gemessen in Grad. Wert muss&gt; = 0 und &lt;360.</t>
  </si>
  <si>
    <t>Datum und Zeit für das letzte Bild, das im Panorama erstellt wurde.</t>
  </si>
  <si>
    <t>Die Blickrichtung der Anfangsansicht in Grad.</t>
  </si>
  <si>
    <t>Der Neigungswinkel der Anfangsansicht in Grad.</t>
  </si>
  <si>
    <t>Der Drehwinkel der Anfangsansicht in Grad.</t>
  </si>
  <si>
    <t>Ursprüngliche Neigung Winkel</t>
  </si>
  <si>
    <t>Das anfängliche horizontale Sichtfeld (in Grad), das der Betrachter anzeigen sollte. Dies ist ähnlich wie bei einer Zoom-Stufe.</t>
  </si>
  <si>
    <t>Ursprüngliche Höhe des Bildes in Pixel (identisch mit der tatsächlichen Bildhöhe für unbearbeitete Bilder).</t>
  </si>
  <si>
    <t>Ursprüngliche Breite des Bildes in Pixel (identisch mit der tatsächlichen Bildbreite für unbearbeitete Bilder).</t>
  </si>
  <si>
    <t>Spalte, in der der linke Rand des Bildes von der vollen Größe des Panoramas abgeschnitten wurde.</t>
  </si>
  <si>
    <t>Spalte, in der der obere Rand des Bildes von der vollen Größe des Panoramas abgeschnitten wurde.</t>
  </si>
  <si>
    <t>Wenn einzelne Quell-Fotografien aufgenommen wurden: ob Belichtungseinstellung der Kamera gesperrt war.</t>
  </si>
  <si>
    <t>Datum und Zeit für das erste Bild, das im Panorama erstellt wurde.</t>
  </si>
  <si>
    <t>Original-Vollpanorama Höhe, aus dem die beschnitten wurde. Oder, wenn nur ein Teilpanorama aufgenommen wurde, die Höhe, die das volle Panorama gehabt hätte.</t>
  </si>
  <si>
    <t>Original-Vollpanorama Breite, aus dem die beschnitten wurde. Oder, wenn nur ein Teilpanorama aufgenommen wurde, die Breite, die das volle Panorama gehabt hätte.</t>
  </si>
  <si>
    <t>Dieser optionale Parameter bewegt den virtuellen Kameraposition entlang der Sichtlinie, weg von der Mitte des Foto-Sphäre. Eine hintere Oberflächenposition wird durch den Wert -1.0 dargestellt, während eine vordere Oberflächenposition durch 1,0 dargestellt wird. Für normale Betrachtung sollte dieser Parameter auf 0 gesetzt werden.</t>
  </si>
  <si>
    <t>Heimatort Stadt</t>
  </si>
  <si>
    <t>Image.GPSLatitudeDecimal</t>
  </si>
  <si>
    <t>Image.GPSLongitudeDecimal</t>
  </si>
  <si>
    <t>Indicates the latitude expressed as degrees in decimal notation</t>
  </si>
  <si>
    <t>Indicates the longitude expressed as degrees in decimal notation</t>
  </si>
  <si>
    <t>Image (Bild).GPS Breite Dezimal</t>
  </si>
  <si>
    <t>Image (Bild).GPS Länge Dezimal</t>
  </si>
  <si>
    <t>Image.GPSPosition</t>
  </si>
  <si>
    <t>GPS position, latitude and longitude as degrees in decimal notation</t>
  </si>
  <si>
    <t>Image (Bild).GPS Position</t>
  </si>
  <si>
    <t>Gibt die geographische Länge als Grad in Dezimaldarstellung an</t>
  </si>
  <si>
    <t>Gibt die geographische Breite als Grad in Dezimaldarstellung an</t>
  </si>
  <si>
    <t>GPS Position, Breite und Länge als Grad in Dezimaldarstellung</t>
  </si>
  <si>
    <t>Exif.Canon.TimeInfo</t>
  </si>
  <si>
    <t>Time zone information</t>
  </si>
  <si>
    <t>Exif.CanonTi.DaylightSavings</t>
  </si>
  <si>
    <t>Daylight Saving Time</t>
  </si>
  <si>
    <t>Exif.CanonTi.TimeZone</t>
  </si>
  <si>
    <t>Time zone offset in minutes</t>
  </si>
  <si>
    <t>Exif.CanonTi.TimeZoneCity</t>
  </si>
  <si>
    <t>Time zone city</t>
  </si>
  <si>
    <t>Exif.Image.CameraLabel</t>
  </si>
  <si>
    <t>The optional CameraLabel tag shall specify a text label for how the camera is used or assigned in this clip. This tag is similar to CameraLabel in XMP.</t>
  </si>
  <si>
    <t>Exif.Image.FrameRate</t>
  </si>
  <si>
    <t>The optional FrameRate tag shall specify the video frame rate in number of image frames per second, expressed as a signed rational number. The numerator shall be non-negative and the denominator shall be positive. This field value is identical to the sample rate field in SMPTE 377-1-2009.</t>
  </si>
  <si>
    <t>Exif.Image.ReelName</t>
  </si>
  <si>
    <t>The optional ReelName tag shall specify a name for a sequence of images, where each image in the sequence has a unique image identifier (including but not limited to file name, frame number, date time, time code).</t>
  </si>
  <si>
    <t>Exif.Image.TimeCodes</t>
  </si>
  <si>
    <t>The optional TimeCodes tag shall contain an ordered array of time codes. All time codes shall be 8 bytes long and in binary format. The tag may contain from 1 to 10 time codes. When the tag contains more than one time code, the first one shall be the default time code. This specification does not prescribe how to use multiple time codes. Each time code shall be as defined for the 8-byte time code structure in SMPTE 331M-2004, Section 8.3. See also SMPTE 12-1-2008 and SMPTE 309-1999.</t>
  </si>
  <si>
    <t>Exif.Image.TStop</t>
  </si>
  <si>
    <t>The optional TStop tag shall specify the T-stop of the actual lens, expressed as an unsigned rational number. T-stop is also known as T-number or the photometric aperture of the lens. (F-number is the geometric aperture of the lens.) When the exact value is known, the T-stop shall be specified using a single number. Alternately, two numbers shall be used to indicate a T-stop range, in which case the first number shall be the minimum T-stop and the second number shall be the maximum T-stop.</t>
  </si>
  <si>
    <t>Exif.MpfInfo.MPFAxisDistanceX</t>
  </si>
  <si>
    <t>MPF Axis Distance X</t>
  </si>
  <si>
    <t>Exif.MpfInfo.MPFAxisDistanceY</t>
  </si>
  <si>
    <t>MPF Axis Distance Y</t>
  </si>
  <si>
    <t>Exif.MpfInfo.MPFAxisDistanceZ</t>
  </si>
  <si>
    <t>MPF Axis Distance Z</t>
  </si>
  <si>
    <t>Exif.MpfInfo.MPFBaselineLength</t>
  </si>
  <si>
    <t>MPF Baseline Length</t>
  </si>
  <si>
    <t>Exif.MpfInfo.MPFBaseViewpointNum</t>
  </si>
  <si>
    <t>MPF Base Viewpoint Number</t>
  </si>
  <si>
    <t>Exif.MpfInfo.MPFConvergenceAngle</t>
  </si>
  <si>
    <t>MPF Convergence Angle</t>
  </si>
  <si>
    <t>Exif.MpfInfo.MPFImageList</t>
  </si>
  <si>
    <t>MPF Image List</t>
  </si>
  <si>
    <t>Exif.MpfInfo.MPFImageUIDList</t>
  </si>
  <si>
    <t>MPF Image UID List</t>
  </si>
  <si>
    <t>Exif.MpfInfo.MPFIndividualNum</t>
  </si>
  <si>
    <t>MPF Individual Num</t>
  </si>
  <si>
    <t>Exif.MpfInfo.MPFNumberOfImages</t>
  </si>
  <si>
    <t>MPF Number of Images</t>
  </si>
  <si>
    <t>Exif.MpfInfo.MPFPanOrientation</t>
  </si>
  <si>
    <t>MPFPanOrientation</t>
  </si>
  <si>
    <t>Exif.MpfInfo.MPFPanOverlapH</t>
  </si>
  <si>
    <t>Exif.MpfInfo.MPFPanOverlapV</t>
  </si>
  <si>
    <t>MPF Pan Overlap Vertical</t>
  </si>
  <si>
    <t>Exif.MpfInfo.MPFPitchAngle</t>
  </si>
  <si>
    <t>MPF Pitch Angle</t>
  </si>
  <si>
    <t>Exif.MpfInfo.MPFRollAngle</t>
  </si>
  <si>
    <t>MPF Roll Angle</t>
  </si>
  <si>
    <t>Exif.MpfInfo.MPFTotalFrames</t>
  </si>
  <si>
    <t>MPF Total Frames</t>
  </si>
  <si>
    <t>Exif.MpfInfo.MPFVersion</t>
  </si>
  <si>
    <t>MPF Version</t>
  </si>
  <si>
    <t>Exif.MpfInfo.MPFVerticalDivergence</t>
  </si>
  <si>
    <t>MPF Vertical Divergence</t>
  </si>
  <si>
    <t>Exif.MpfInfo.MPFYawAngle</t>
  </si>
  <si>
    <t>MPF Yaw Angle</t>
  </si>
  <si>
    <t>Exif.Nikon3.BarometerInfo</t>
  </si>
  <si>
    <t>Barometer Info</t>
  </si>
  <si>
    <t>Exif.Thumbnail.ActiveArea</t>
  </si>
  <si>
    <t>Exif.Thumbnail.AnalogBalance</t>
  </si>
  <si>
    <t>Exif.Thumbnail.AntiAliasStrength</t>
  </si>
  <si>
    <t>Exif.Thumbnail.ApertureValue</t>
  </si>
  <si>
    <t>Exif.Thumbnail.Artist</t>
  </si>
  <si>
    <t>Exif.Thumbnail.AsShotICCProfile</t>
  </si>
  <si>
    <t>Exif.Thumbnail.AsShotNeutral</t>
  </si>
  <si>
    <t>Exif.Thumbnail.AsShotPreProfileMatrix</t>
  </si>
  <si>
    <t>Exif.Thumbnail.AsShotProfileName</t>
  </si>
  <si>
    <t>Exif.Thumbnail.AsShotWhiteXY</t>
  </si>
  <si>
    <t>Exif.Thumbnail.BaselineExposure</t>
  </si>
  <si>
    <t>Exif.Thumbnail.BaselineNoise</t>
  </si>
  <si>
    <t>Exif.Thumbnail.BaselineSharpness</t>
  </si>
  <si>
    <t>Exif.Thumbnail.BatteryLevel</t>
  </si>
  <si>
    <t>Exif.Thumbnail.BayerGreenSplit</t>
  </si>
  <si>
    <t>Exif.Thumbnail.BestQualityScale</t>
  </si>
  <si>
    <t>Exif.Thumbnail.BitsPerSample</t>
  </si>
  <si>
    <t>Exif.Thumbnail.BlackLevel</t>
  </si>
  <si>
    <t>Exif.Thumbnail.BlackLevelDeltaH</t>
  </si>
  <si>
    <t>Exif.Thumbnail.BlackLevelDeltaV</t>
  </si>
  <si>
    <t>Exif.Thumbnail.BlackLevelRepeatDim</t>
  </si>
  <si>
    <t>Exif.Thumbnail.BrightnessValue</t>
  </si>
  <si>
    <t>Exif.Thumbnail.CalibrationIlluminant1</t>
  </si>
  <si>
    <t>Exif.Thumbnail.CalibrationIlluminant2</t>
  </si>
  <si>
    <t>Exif.Thumbnail.CameraCalibration1</t>
  </si>
  <si>
    <t>CameraCalibration1 defines a calibration matrix that transforms reference camera native space values to individual camera native space values under the first calibration illuminant. The matrix is stored in row scan order. This matrix is stored separately from the matrix specified by the ColorMatrix1 tag to allow raw converters to swap in replacement color matrices based on UniqueCameraModel tag, while still taking advantage of any per-individual camera calibration performed by the camera manufacturer.</t>
  </si>
  <si>
    <t>Exif.Thumbnail.CameraCalibration2</t>
  </si>
  <si>
    <t>Exif.Thumbnail.CameraCalibrationSignature</t>
  </si>
  <si>
    <t>Exif.Thumbnail.CameraLabel</t>
  </si>
  <si>
    <t>Exif.Thumbnail.CameraSerialNumber</t>
  </si>
  <si>
    <t>Exif.Thumbnail.CellLength</t>
  </si>
  <si>
    <t>Exif.Thumbnail.CellWidth</t>
  </si>
  <si>
    <t>Exif.Thumbnail.CFALayout</t>
  </si>
  <si>
    <t>Exif.Thumbnail.CFAPattern</t>
  </si>
  <si>
    <t>Exif.Thumbnail.CFAPlaneColor</t>
  </si>
  <si>
    <t>Exif.Thumbnail.CFARepeatPatternDim</t>
  </si>
  <si>
    <t>Exif.Thumbnail.ChromaBlurRadius</t>
  </si>
  <si>
    <t>Exif.Thumbnail.ClipPath</t>
  </si>
  <si>
    <t>Exif.Thumbnail.ColorimetricReference</t>
  </si>
  <si>
    <t>Exif.Thumbnail.ColorMap</t>
  </si>
  <si>
    <t>Exif.Thumbnail.ColorMatrix1</t>
  </si>
  <si>
    <t>Exif.Thumbnail.ColorMatrix2</t>
  </si>
  <si>
    <t>Exif.Thumbnail.CompressedBitsPerPixel</t>
  </si>
  <si>
    <t>Exif.Thumbnail.Compression</t>
  </si>
  <si>
    <t>Exif.Thumbnail.Copyright</t>
  </si>
  <si>
    <t>Copyright information. In this standard the tag is used to indicate both the photographer and editor copyrights. It is the copyright notice of the person or organization claiming rights to the image. The Interoperability copyright statement including date and rights should be written in this field; e.g., "Copyright, John Smith, 19xx. All rights reserved.". In this standard the field records both the photographer and editor copyrights, with each recorded in a separate part of the statement. When there is a clear distinction between the photographer and editor copyrights, these are to be written in the order of photographer followed by editor copyright, separated by NULL (in this case since the statement also ends with a NULL, there are two NULL codes). When only the photographer copyright is given, it is terminated by one NULL code. When only the editor copyright is given, the photographer copyright part consists of one space followed by a terminating NULL code, then the editor copyright is given. When the field is left blank, it is treated as unknown.</t>
  </si>
  <si>
    <t>Exif.Thumbnail.CurrentICCProfile</t>
  </si>
  <si>
    <t>Exif.Thumbnail.CurrentPreProfileMatrix</t>
  </si>
  <si>
    <t>Exif.Thumbnail.DateTime</t>
  </si>
  <si>
    <t>Exif.Thumbnail.DateTimeOriginal</t>
  </si>
  <si>
    <t>Exif.Thumbnail.DefaultCropOrigin</t>
  </si>
  <si>
    <t>Exif.Thumbnail.DefaultCropSize</t>
  </si>
  <si>
    <t>Exif.Thumbnail.DefaultScale</t>
  </si>
  <si>
    <t>Exif.Thumbnail.DNGBackwardVersion</t>
  </si>
  <si>
    <t>Exif.Thumbnail.DNGPrivateData</t>
  </si>
  <si>
    <t>Exif.Thumbnail.DNGVersion</t>
  </si>
  <si>
    <t>Exif.Thumbnail.DocumentName</t>
  </si>
  <si>
    <t>Exif.Thumbnail.DotRange</t>
  </si>
  <si>
    <t>Exif.Thumbnail.ExifTag</t>
  </si>
  <si>
    <t>Exif.Thumbnail.ExposureBiasValue</t>
  </si>
  <si>
    <t>Exif.Thumbnail.ExposureIndex</t>
  </si>
  <si>
    <t>Exif.Thumbnail.ExposureProgram</t>
  </si>
  <si>
    <t>Exif.Thumbnail.ExposureTime</t>
  </si>
  <si>
    <t>Exif.Thumbnail.ExtraSamples</t>
  </si>
  <si>
    <t>Exif.Thumbnail.FillOrder</t>
  </si>
  <si>
    <t>Exif.Thumbnail.Flash</t>
  </si>
  <si>
    <t>Exif.Thumbnail.FlashEnergy</t>
  </si>
  <si>
    <t>Exif.Thumbnail.FNumber</t>
  </si>
  <si>
    <t>Exif.Thumbnail.FocalLength</t>
  </si>
  <si>
    <t>Exif.Thumbnail.FocalPlaneResolutionUnit</t>
  </si>
  <si>
    <t>Exif.Thumbnail.FocalPlaneXResolution</t>
  </si>
  <si>
    <t>Exif.Thumbnail.FocalPlaneYResolution</t>
  </si>
  <si>
    <t>Exif.Thumbnail.ForwardMatrix1</t>
  </si>
  <si>
    <t>Exif.Thumbnail.ForwardMatrix2</t>
  </si>
  <si>
    <t>Exif.Thumbnail.FrameRate</t>
  </si>
  <si>
    <t>Exif.Thumbnail.GPSTag</t>
  </si>
  <si>
    <t>Exif.Thumbnail.GrayResponseCurve</t>
  </si>
  <si>
    <t>Exif.Thumbnail.GrayResponseUnit</t>
  </si>
  <si>
    <t>Exif.Thumbnail.HalftoneHints</t>
  </si>
  <si>
    <t>Exif.Thumbnail.HostComputer</t>
  </si>
  <si>
    <t>Exif.Thumbnail.ImageDescription</t>
  </si>
  <si>
    <t>Exif.Thumbnail.ImageHistory</t>
  </si>
  <si>
    <t>Exif.Thumbnail.ImageID</t>
  </si>
  <si>
    <t>Exif.Thumbnail.ImageLength</t>
  </si>
  <si>
    <t>Exif.Thumbnail.ImageNumber</t>
  </si>
  <si>
    <t>Exif.Thumbnail.ImageResources</t>
  </si>
  <si>
    <t>Exif.Thumbnail.ImageWidth</t>
  </si>
  <si>
    <t>Exif.Thumbnail.Indexed</t>
  </si>
  <si>
    <t>Exif.Thumbnail.InkNames</t>
  </si>
  <si>
    <t>Exif.Thumbnail.InkSet</t>
  </si>
  <si>
    <t>Exif.Thumbnail.InterColorProfile</t>
  </si>
  <si>
    <t>Exif.Thumbnail.Interlace</t>
  </si>
  <si>
    <t>Exif.Thumbnail.IPTCNAA</t>
  </si>
  <si>
    <t>Exif.Thumbnail.ISOSpeedRatings</t>
  </si>
  <si>
    <t>Exif.Thumbnail.JPEGACTables</t>
  </si>
  <si>
    <t>Exif.Thumbnail.JPEGDCTables</t>
  </si>
  <si>
    <t>Exif.Thumbnail.JPEGInterchangeFormat</t>
  </si>
  <si>
    <t>Exif.Thumbnail.JPEGInterchangeFormatLength</t>
  </si>
  <si>
    <t>Exif.Thumbnail.JPEGLosslessPredictors</t>
  </si>
  <si>
    <t>Exif.Thumbnail.JPEGPointTransforms</t>
  </si>
  <si>
    <t>Exif.Thumbnail.JPEGProc</t>
  </si>
  <si>
    <t>Exif.Thumbnail.JPEGQTables</t>
  </si>
  <si>
    <t>Exif.Thumbnail.JPEGRestartInterval</t>
  </si>
  <si>
    <t>Exif.Thumbnail.JPEGTables</t>
  </si>
  <si>
    <t>This optional tag may be used to encode the JPEG quantization and Huffman tables for subsequent use by the JPEG decompression process.</t>
  </si>
  <si>
    <t>Exif.Thumbnail.LensInfo</t>
  </si>
  <si>
    <t>Exif.Thumbnail.LightSource</t>
  </si>
  <si>
    <t>Exif.Thumbnail.LinearizationTable</t>
  </si>
  <si>
    <t>Exif.Thumbnail.LinearResponseLimit</t>
  </si>
  <si>
    <t>Exif.Thumbnail.LocalizedCameraModel</t>
  </si>
  <si>
    <t>Exif.Thumbnail.Make</t>
  </si>
  <si>
    <t>Exif.Thumbnail.MakerNoteSafety</t>
  </si>
  <si>
    <t>Exif.Thumbnail.MaskedAreas</t>
  </si>
  <si>
    <t>Exif.Thumbnail.MaxApertureValue</t>
  </si>
  <si>
    <t>Exif.Thumbnail.MeteringMode</t>
  </si>
  <si>
    <t>Exif.Thumbnail.Model</t>
  </si>
  <si>
    <t>Exif.Thumbnail.NewSubfileType</t>
  </si>
  <si>
    <t>Exif.Thumbnail.Noise</t>
  </si>
  <si>
    <t>Exif.Thumbnail.NoiseProfile</t>
  </si>
  <si>
    <t>Exif.Thumbnail.NoiseReductionApplied</t>
  </si>
  <si>
    <t>Exif.Thumbnail.NumberOfInks</t>
  </si>
  <si>
    <t>Exif.Thumbnail.OECF</t>
  </si>
  <si>
    <t>Exif.Thumbnail.OpcodeList1</t>
  </si>
  <si>
    <t>Exif.Thumbnail.OpcodeList2</t>
  </si>
  <si>
    <t>Exif.Thumbnail.OpcodeList3</t>
  </si>
  <si>
    <t>Exif.Thumbnail.OPIProxy</t>
  </si>
  <si>
    <t>Exif.Thumbnail.Orientation</t>
  </si>
  <si>
    <t>Exif.Thumbnail.OriginalRawFileData</t>
  </si>
  <si>
    <t>Exif.Thumbnail.OriginalRawFileDigest</t>
  </si>
  <si>
    <t>Exif.Thumbnail.OriginalRawFileName</t>
  </si>
  <si>
    <t>Exif.Thumbnail.PageNumber</t>
  </si>
  <si>
    <t>Exif.Thumbnail.PhotometricInterpretation</t>
  </si>
  <si>
    <t>Exif.Thumbnail.PlanarConfiguration</t>
  </si>
  <si>
    <t>Exif.Thumbnail.Predictor</t>
  </si>
  <si>
    <t>Exif.Thumbnail.PreviewApplicationName</t>
  </si>
  <si>
    <t>Exif.Thumbnail.PreviewApplicationVersion</t>
  </si>
  <si>
    <t>Exif.Thumbnail.PreviewColorSpace</t>
  </si>
  <si>
    <t>Exif.Thumbnail.PreviewDateTime</t>
  </si>
  <si>
    <t>Exif.Thumbnail.PreviewSettingsDigest</t>
  </si>
  <si>
    <t>Exif.Thumbnail.PreviewSettingsName</t>
  </si>
  <si>
    <t>Exif.Thumbnail.PrimaryChromaticities</t>
  </si>
  <si>
    <t>Exif.Thumbnail.PrintImageMatching</t>
  </si>
  <si>
    <t>Exif.Thumbnail.ProcessingSoftware</t>
  </si>
  <si>
    <t>Exif.Thumbnail.ProfileCalibrationSignature</t>
  </si>
  <si>
    <t>Exif.Thumbnail.ProfileCopyright</t>
  </si>
  <si>
    <t>Exif.Thumbnail.ProfileEmbedPolicy</t>
  </si>
  <si>
    <t>Exif.Thumbnail.ProfileHueSatMapData1</t>
  </si>
  <si>
    <t>Exif.Thumbnail.ProfileHueSatMapData2</t>
  </si>
  <si>
    <t>Exif.Thumbnail.ProfileHueSatMapDims</t>
  </si>
  <si>
    <t>Exif.Thumbnail.ProfileLookTableData</t>
  </si>
  <si>
    <t>Exif.Thumbnail.ProfileLookTableDims</t>
  </si>
  <si>
    <t>Exif.Thumbnail.ProfileName</t>
  </si>
  <si>
    <t>Exif.Thumbnail.ProfileToneCurve</t>
  </si>
  <si>
    <t>Exif.Thumbnail.Rating</t>
  </si>
  <si>
    <t>Exif.Thumbnail.RatingPercent</t>
  </si>
  <si>
    <t>Exif.Thumbnail.RawDataUniqueID</t>
  </si>
  <si>
    <t>Exif.Thumbnail.RawImageDigest</t>
  </si>
  <si>
    <t>Exif.Thumbnail.ReductionMatrix1</t>
  </si>
  <si>
    <t>Exif.Thumbnail.ReductionMatrix2</t>
  </si>
  <si>
    <t>Exif.Thumbnail.ReelName</t>
  </si>
  <si>
    <t>Exif.Thumbnail.ReferenceBlackWhite</t>
  </si>
  <si>
    <t>Exif.Thumbnail.ResolutionUnit</t>
  </si>
  <si>
    <t>Exif.Thumbnail.RowInterleaveFactor</t>
  </si>
  <si>
    <t>Exif.Thumbnail.RowsPerStrip</t>
  </si>
  <si>
    <t>Exif.Thumbnail.SampleFormat</t>
  </si>
  <si>
    <t>Exif.Thumbnail.SamplesPerPixel</t>
  </si>
  <si>
    <t>Exif.Thumbnail.SecurityClassification</t>
  </si>
  <si>
    <t>Exif.Thumbnail.SelfTimerMode</t>
  </si>
  <si>
    <t>Exif.Thumbnail.SensingMethod</t>
  </si>
  <si>
    <t>Exif.Thumbnail.ShadowScale</t>
  </si>
  <si>
    <t>Exif.Thumbnail.ShutterSpeedValue</t>
  </si>
  <si>
    <t>Exif.Thumbnail.SMaxSampleValue</t>
  </si>
  <si>
    <t>Exif.Thumbnail.SMinSampleValue</t>
  </si>
  <si>
    <t>Exif.Thumbnail.Software</t>
  </si>
  <si>
    <t>Exif.Thumbnail.SpatialFrequencyResponse</t>
  </si>
  <si>
    <t>Exif.Thumbnail.SpectralSensitivity</t>
  </si>
  <si>
    <t>Exif.Thumbnail.StripByteCounts</t>
  </si>
  <si>
    <t>Exif.Thumbnail.StripOffsets</t>
  </si>
  <si>
    <t>Exif.Thumbnail.SubfileType</t>
  </si>
  <si>
    <t>Exif.Thumbnail.SubIFDs</t>
  </si>
  <si>
    <t>Exif.Thumbnail.SubjectDistance</t>
  </si>
  <si>
    <t>Exif.Thumbnail.SubjectLocation</t>
  </si>
  <si>
    <t>Exif.Thumbnail.SubTileBlockSize</t>
  </si>
  <si>
    <t>Exif.Thumbnail.T4Options</t>
  </si>
  <si>
    <t>Exif.Thumbnail.T6Options</t>
  </si>
  <si>
    <t>Exif.Thumbnail.TargetPrinter</t>
  </si>
  <si>
    <t>Exif.Thumbnail.Thresholding</t>
  </si>
  <si>
    <t>Exif.Thumbnail.TIFFEPStandardID</t>
  </si>
  <si>
    <t>Exif.Thumbnail.TileByteCounts</t>
  </si>
  <si>
    <t>Exif.Thumbnail.TileLength</t>
  </si>
  <si>
    <t>Exif.Thumbnail.TileOffsets</t>
  </si>
  <si>
    <t>Exif.Thumbnail.TileWidth</t>
  </si>
  <si>
    <t>Exif.Thumbnail.TimeCodes</t>
  </si>
  <si>
    <t>Exif.Thumbnail.TimeZoneOffset</t>
  </si>
  <si>
    <t>This optional tag encodes the time zone of the camera clock (relative to Greenwich Mean Time) used to create the DataTimeOriginal tag-value when the picture was taken. It may also contain the time zone offset of the clock used to create the DateTime tag-value when the image was modified.</t>
  </si>
  <si>
    <t>Exif.Thumbnail.TransferFunction</t>
  </si>
  <si>
    <t>Exif.Thumbnail.TransferRange</t>
  </si>
  <si>
    <t>Exif.Thumbnail.TStop</t>
  </si>
  <si>
    <t>Exif.Thumbnail.UniqueCameraModel</t>
  </si>
  <si>
    <t>Exif.Thumbnail.WhiteLevel</t>
  </si>
  <si>
    <t>Exif.Thumbnail.WhitePoint</t>
  </si>
  <si>
    <t>Exif.Thumbnail.XClipPathUnits</t>
  </si>
  <si>
    <t>Exif.Thumbnail.XMLPacket</t>
  </si>
  <si>
    <t>Exif.Thumbnail.XPAuthor</t>
  </si>
  <si>
    <t>Exif.Thumbnail.XPComment</t>
  </si>
  <si>
    <t>Exif.Thumbnail.XPKeywords</t>
  </si>
  <si>
    <t>Exif.Thumbnail.XPSubject</t>
  </si>
  <si>
    <t>Exif.Thumbnail.XPTitle</t>
  </si>
  <si>
    <t>Exif.Thumbnail.XResolution</t>
  </si>
  <si>
    <t>Exif.Thumbnail.YCbCrCoefficients</t>
  </si>
  <si>
    <t>Exif.Thumbnail.YCbCrPositioning</t>
  </si>
  <si>
    <t>Exif.Thumbnail.YCbCrSubSampling</t>
  </si>
  <si>
    <t>Exif.Thumbnail.YClipPathUnits</t>
  </si>
  <si>
    <t>Exif.Thumbnail.YResolution</t>
  </si>
  <si>
    <t>Xmp.crs.Alpha</t>
  </si>
  <si>
    <t>Not in XMP Specification. Found in sample files.</t>
  </si>
  <si>
    <t>Xmp.crs.AlreadyApplied</t>
  </si>
  <si>
    <t>Xmp.crs.Angle</t>
  </si>
  <si>
    <t>Xmp.crs.AutoLateralCA</t>
  </si>
  <si>
    <t>Xmp.crs.AutoWhiteVersion</t>
  </si>
  <si>
    <t>Xmp.crs.Blacks2012</t>
  </si>
  <si>
    <t>Xmp.crs.Bottom</t>
  </si>
  <si>
    <t>Xmp.crs.CameraProfileDigest</t>
  </si>
  <si>
    <t>Xmp.crs.CenterValue</t>
  </si>
  <si>
    <t>Xmp.crs.CenterWeight</t>
  </si>
  <si>
    <t>Xmp.crs.CircularGradientBasedCorrections</t>
  </si>
  <si>
    <t xml:space="preserve">*Root structure* </t>
  </si>
  <si>
    <t>Xmp.crs.Clarity</t>
  </si>
  <si>
    <t>Xmp.crs.Clarity2012</t>
  </si>
  <si>
    <t>Xmp.crs.ColorNoiseReductionDetail</t>
  </si>
  <si>
    <t>Xmp.crs.ColorNoiseReductionSmoothness</t>
  </si>
  <si>
    <t>Xmp.crs.Contrast2012</t>
  </si>
  <si>
    <t>Xmp.crs.Converter</t>
  </si>
  <si>
    <t>Xmp.crs.ConvertToGrayscale</t>
  </si>
  <si>
    <t>Xmp.crs.CorrectionMasks</t>
  </si>
  <si>
    <t xml:space="preserve">*sub Root structure* </t>
  </si>
  <si>
    <t>Xmp.crs.CropConstrainToWarp</t>
  </si>
  <si>
    <t>Xmp.crs.CropUnit</t>
  </si>
  <si>
    <t>Xmp.crs.Dabs</t>
  </si>
  <si>
    <t>Array of points (Integer, Integer).</t>
  </si>
  <si>
    <t>Xmp.crs.DefaultAutoGray</t>
  </si>
  <si>
    <t>Xmp.crs.DefaultAutoTone</t>
  </si>
  <si>
    <t>Xmp.crs.DefaultsSpecificToISO</t>
  </si>
  <si>
    <t>Xmp.crs.DefaultsSpecificToSerial</t>
  </si>
  <si>
    <t>Xmp.crs.Defringe</t>
  </si>
  <si>
    <t>Xmp.crs.DefringeGreenAmount</t>
  </si>
  <si>
    <t>Xmp.crs.DefringeGreenHueHi</t>
  </si>
  <si>
    <t>Xmp.crs.DefringeGreenHueLo</t>
  </si>
  <si>
    <t>Xmp.crs.DefringePurpleAmount</t>
  </si>
  <si>
    <t>Xmp.crs.DefringePurpleHueHi</t>
  </si>
  <si>
    <t>Xmp.crs.DefringePurpleHueLo</t>
  </si>
  <si>
    <t>Xmp.crs.DNGIgnoreSidecars</t>
  </si>
  <si>
    <t>Xmp.crs.Exposure2012</t>
  </si>
  <si>
    <t>Xmp.crs.Feather</t>
  </si>
  <si>
    <t>Xmp.crs.FillLight</t>
  </si>
  <si>
    <t>Xmp.crs.Flipped</t>
  </si>
  <si>
    <t>Xmp.crs.Flow</t>
  </si>
  <si>
    <t>Xmp.crs.FullX</t>
  </si>
  <si>
    <t>Xmp.crs.FullY</t>
  </si>
  <si>
    <t>Xmp.crs.GrainAmount</t>
  </si>
  <si>
    <t>Xmp.crs.GrainFrequency</t>
  </si>
  <si>
    <t>Xmp.crs.GrainSize</t>
  </si>
  <si>
    <t>Xmp.crs.GrayMixerAqua</t>
  </si>
  <si>
    <t>Xmp.crs.GrayMixerBlue</t>
  </si>
  <si>
    <t>Xmp.crs.GrayMixerGreen</t>
  </si>
  <si>
    <t>Xmp.crs.GrayMixerMagenta</t>
  </si>
  <si>
    <t>Xmp.crs.GrayMixerOrange</t>
  </si>
  <si>
    <t>Xmp.crs.GrayMixerPurple</t>
  </si>
  <si>
    <t>Xmp.crs.GrayMixerRed</t>
  </si>
  <si>
    <t>Xmp.crs.GrayMixerYellow</t>
  </si>
  <si>
    <t>Xmp.crs.HighlightRecovery</t>
  </si>
  <si>
    <t>Xmp.crs.Highlights2012</t>
  </si>
  <si>
    <t>Xmp.crs.HueAdjustmentAqua</t>
  </si>
  <si>
    <t>Xmp.crs.HueAdjustmentBlue</t>
  </si>
  <si>
    <t>Xmp.crs.HueAdjustmentGreen</t>
  </si>
  <si>
    <t>Xmp.crs.HueAdjustmentMagenta</t>
  </si>
  <si>
    <t>Xmp.crs.HueAdjustmentOrange</t>
  </si>
  <si>
    <t>Xmp.crs.HueAdjustmentPurple</t>
  </si>
  <si>
    <t>Xmp.crs.HueAdjustmentRed</t>
  </si>
  <si>
    <t>Xmp.crs.HueAdjustmentYellow</t>
  </si>
  <si>
    <t>Xmp.crs.IncrementalTemperature</t>
  </si>
  <si>
    <t>Xmp.crs.IncrementalTint</t>
  </si>
  <si>
    <t>Xmp.crs.JPEGHandling</t>
  </si>
  <si>
    <t>Xmp.crs.Left</t>
  </si>
  <si>
    <t>Xmp.crs.LensManualDistortionAmount</t>
  </si>
  <si>
    <t>Xmp.crs.LensProfileChromaticAberrationScale</t>
  </si>
  <si>
    <t>Xmp.crs.LensProfileDigest</t>
  </si>
  <si>
    <t>Xmp.crs.LensProfileDistortionScale</t>
  </si>
  <si>
    <t>Xmp.crs.LensProfileEnable</t>
  </si>
  <si>
    <t>Xmp.crs.LensProfileFilename</t>
  </si>
  <si>
    <t>Xmp.crs.LensProfileMatchKeyCameraModelName</t>
  </si>
  <si>
    <t>Xmp.crs.LensProfileMatchKeyExifMake</t>
  </si>
  <si>
    <t>Xmp.crs.LensProfileMatchKeyExifModel</t>
  </si>
  <si>
    <t>Xmp.crs.LensProfileMatchKeyIsRaw</t>
  </si>
  <si>
    <t>Xmp.crs.LensProfileMatchKeyLensID</t>
  </si>
  <si>
    <t>Xmp.crs.LensProfileMatchKeyLensInfo</t>
  </si>
  <si>
    <t>Xmp.crs.LensProfileMatchKeyLensName</t>
  </si>
  <si>
    <t>Xmp.crs.LensProfileMatchKeySensorFormatFactor</t>
  </si>
  <si>
    <t>Xmp.crs.LensProfileName</t>
  </si>
  <si>
    <t>Xmp.crs.LensProfileSetup</t>
  </si>
  <si>
    <t>Xmp.crs.LensProfileVignettingScale</t>
  </si>
  <si>
    <t>Xmp.crs.LuminanceAdjustmentAqua</t>
  </si>
  <si>
    <t>Xmp.crs.LuminanceAdjustmentBlue</t>
  </si>
  <si>
    <t>Xmp.crs.LuminanceAdjustmentGreen</t>
  </si>
  <si>
    <t>Xmp.crs.LuminanceAdjustmentMagenta</t>
  </si>
  <si>
    <t>Xmp.crs.LuminanceAdjustmentOrange</t>
  </si>
  <si>
    <t>Xmp.crs.LuminanceAdjustmentPurple</t>
  </si>
  <si>
    <t>Xmp.crs.LuminanceAdjustmentRed</t>
  </si>
  <si>
    <t>Xmp.crs.LuminanceAdjustmentYellow</t>
  </si>
  <si>
    <t>Xmp.crs.LuminanceNoiseReductionContrast</t>
  </si>
  <si>
    <t>Xmp.crs.LuminanceNoiseReductionDetail</t>
  </si>
  <si>
    <t>Xmp.crs.MaskValue</t>
  </si>
  <si>
    <t>Xmp.crs.Method</t>
  </si>
  <si>
    <t>Xmp.crs.Midpoint</t>
  </si>
  <si>
    <t>Xmp.crs.MoireFilter</t>
  </si>
  <si>
    <t>Xmp.crs.NegativeCacheLargePreviewSize</t>
  </si>
  <si>
    <t>Xmp.crs.NegativeCacheMaximumSize</t>
  </si>
  <si>
    <t>Xmp.crs.NegativeCachePath</t>
  </si>
  <si>
    <t>Xmp.crs.OffsetY</t>
  </si>
  <si>
    <t>Xmp.crs.Opacity</t>
  </si>
  <si>
    <t>Xmp.crs.PaintBasedCorrections</t>
  </si>
  <si>
    <t>Xmp.crs.ParametricDarks</t>
  </si>
  <si>
    <t>Xmp.crs.ParametricHighlights</t>
  </si>
  <si>
    <t>Xmp.crs.ParametricHighlightSplit</t>
  </si>
  <si>
    <t>Xmp.crs.ParametricLights</t>
  </si>
  <si>
    <t>Xmp.crs.ParametricMidtoneSplit</t>
  </si>
  <si>
    <t>Xmp.crs.ParametricShadows</t>
  </si>
  <si>
    <t>Xmp.crs.ParametricShadowSplit</t>
  </si>
  <si>
    <t>Xmp.crs.PerimeterValue</t>
  </si>
  <si>
    <t>Xmp.crs.PerspectiveAspect</t>
  </si>
  <si>
    <t>Xmp.crs.PerspectiveHorizontal</t>
  </si>
  <si>
    <t>Xmp.crs.PerspectiveRotate</t>
  </si>
  <si>
    <t>Xmp.crs.PerspectiveScale</t>
  </si>
  <si>
    <t>Xmp.crs.PerspectiveUpright</t>
  </si>
  <si>
    <t>Xmp.crs.PerspectiveVertical</t>
  </si>
  <si>
    <t>Xmp.crs.PostCropVignetteAmount</t>
  </si>
  <si>
    <t>Xmp.crs.PostCropVignetteFeather</t>
  </si>
  <si>
    <t>Xmp.crs.PostCropVignetteHighlightContrast</t>
  </si>
  <si>
    <t>Xmp.crs.PostCropVignetteMidpoint</t>
  </si>
  <si>
    <t>Xmp.crs.PostCropVignetteRoundness</t>
  </si>
  <si>
    <t>Xmp.crs.PostCropVignetteStyle</t>
  </si>
  <si>
    <t>Xmp.crs.ProcessVersion</t>
  </si>
  <si>
    <t>Xmp.crs.Radius</t>
  </si>
  <si>
    <t>Xmp.crs.RedEyeInfo</t>
  </si>
  <si>
    <t>Xmp.crs.RetouchAreas</t>
  </si>
  <si>
    <t>Xmp.crs.RetouchInfo</t>
  </si>
  <si>
    <t>Xmp.crs.Right</t>
  </si>
  <si>
    <t>Xmp.crs.Roundness</t>
  </si>
  <si>
    <t>Xmp.crs.SaturationAdjustmentAqua</t>
  </si>
  <si>
    <t>Xmp.crs.SaturationAdjustmentBlue</t>
  </si>
  <si>
    <t>Xmp.crs.SaturationAdjustmentGreen</t>
  </si>
  <si>
    <t>Xmp.crs.SaturationAdjustmentMagenta</t>
  </si>
  <si>
    <t>Xmp.crs.SaturationAdjustmentOrange</t>
  </si>
  <si>
    <t>Xmp.crs.SaturationAdjustmentPurple</t>
  </si>
  <si>
    <t>Xmp.crs.SaturationAdjustmentRed</t>
  </si>
  <si>
    <t>Xmp.crs.SaturationAdjustmentYellow</t>
  </si>
  <si>
    <t>Xmp.crs.Seed</t>
  </si>
  <si>
    <t>Xmp.crs.Shadows2012</t>
  </si>
  <si>
    <t>Xmp.crs.SharpenDetail</t>
  </si>
  <si>
    <t>Xmp.crs.SharpenEdgeMasking</t>
  </si>
  <si>
    <t>Xmp.crs.SharpenRadius</t>
  </si>
  <si>
    <t>Xmp.crs.SizeX</t>
  </si>
  <si>
    <t>Xmp.crs.SizeY</t>
  </si>
  <si>
    <t>Xmp.crs.Smoothness</t>
  </si>
  <si>
    <t>Xmp.crs.SourceState</t>
  </si>
  <si>
    <t>Xmp.crs.SourceX</t>
  </si>
  <si>
    <t>Xmp.crs.SplitToningBalance</t>
  </si>
  <si>
    <t>Xmp.crs.SplitToningHighlightHue</t>
  </si>
  <si>
    <t>Xmp.crs.SplitToningHighlightSaturation</t>
  </si>
  <si>
    <t>Xmp.crs.SplitToningShadowHue</t>
  </si>
  <si>
    <t>Xmp.crs.SplitToningShadowSaturation</t>
  </si>
  <si>
    <t>Xmp.crs.SpotType</t>
  </si>
  <si>
    <t>Xmp.crs.TIFFHandling</t>
  </si>
  <si>
    <t>Xmp.crs.ToneCurveBlue</t>
  </si>
  <si>
    <t>Xmp.crs.ToneCurveGreen</t>
  </si>
  <si>
    <t>Xmp.crs.ToneCurveName2012</t>
  </si>
  <si>
    <t>Values: Linear, Medium Contrast, Strong Contrast, Custom. Not in XMP Specification. Found in sample files.</t>
  </si>
  <si>
    <t>Xmp.crs.ToneCurvePV2012</t>
  </si>
  <si>
    <t>Xmp.crs.ToneCurvePV2012Blue</t>
  </si>
  <si>
    <t>Xmp.crs.ToneCurvePV2012Green</t>
  </si>
  <si>
    <t>Xmp.crs.ToneCurvePV2012Red</t>
  </si>
  <si>
    <t>Xmp.crs.ToneCurveRed</t>
  </si>
  <si>
    <t>Xmp.crs.Top</t>
  </si>
  <si>
    <t>Xmp.crs.UprightCenterMode</t>
  </si>
  <si>
    <t>Xmp.crs.UprightCenterNormX</t>
  </si>
  <si>
    <t>Xmp.crs.UprightCenterNormY</t>
  </si>
  <si>
    <t>Xmp.crs.UprightDependentDigest</t>
  </si>
  <si>
    <t>Xmp.crs.UprightFocalLength35mm</t>
  </si>
  <si>
    <t>Xmp.crs.UprightFocalMode</t>
  </si>
  <si>
    <t>Xmp.crs.UprightPreview</t>
  </si>
  <si>
    <t>Xmp.crs.UprightTransform_0</t>
  </si>
  <si>
    <t>Xmp.crs.UprightTransform_1</t>
  </si>
  <si>
    <t>Xmp.crs.UprightTransform_2</t>
  </si>
  <si>
    <t>Xmp.crs.UprightTransform_3</t>
  </si>
  <si>
    <t>Xmp.crs.UprightTransform_4</t>
  </si>
  <si>
    <t>Xmp.crs.UprightTransformCount</t>
  </si>
  <si>
    <t>Xmp.crs.UprightVersion</t>
  </si>
  <si>
    <t>Xmp.crs.Vibrance</t>
  </si>
  <si>
    <t>Xmp.crs.What</t>
  </si>
  <si>
    <t>Xmp.crs.Whites2012</t>
  </si>
  <si>
    <t>Xmp.crs.X</t>
  </si>
  <si>
    <t>Xmp.crs.Y</t>
  </si>
  <si>
    <t>Xmp.crs.ZeroX</t>
  </si>
  <si>
    <t>Xmp.crs.ZeroY</t>
  </si>
  <si>
    <t>Xmp.crss.Name</t>
  </si>
  <si>
    <t>Camera Raw Saved Settings Name.</t>
  </si>
  <si>
    <t>Xmp.crss.Parameters</t>
  </si>
  <si>
    <t>*Main structure* Camera Raw Saved Settings Parameters.</t>
  </si>
  <si>
    <t>Xmp.crss.SavedSettings</t>
  </si>
  <si>
    <t>*Main structure* Camera Raw Saved Settings.</t>
  </si>
  <si>
    <t>Xmp.crss.Type</t>
  </si>
  <si>
    <t>Camera Raw Saved Settings Type.</t>
  </si>
  <si>
    <t>Xmp.exifEX.BodySerialNumber</t>
  </si>
  <si>
    <t>EXIF tag 42033, 0xA431. The serial number of the camera or camera body used to take the photograph.</t>
  </si>
  <si>
    <t>Xmp.exifEX.CameraOwnerName</t>
  </si>
  <si>
    <t>EXIF tag 42032, 0xA430. This tag records the owner of a camera used in photography as an ASCII string.</t>
  </si>
  <si>
    <t>Xmp.exifEX.Gamma</t>
  </si>
  <si>
    <t>EXIF tag 42240, 0xA500. Indicates the value of coefficient gamma.</t>
  </si>
  <si>
    <t>Xmp.exifEX.InteroperabilityIndex</t>
  </si>
  <si>
    <t>EXIF tag 1, 0x0001. Indicates the identification of the Interoperability rule.  R98 = Indicates a file conforming to R98 file specification of Recommended Exif Interoperability Rules (Exif R 98) or to DCF basic file stipulated by Design Rule for Camera File System (DCF). THM = Indicates a file conforming to DCF thumbnail file stipulated by Design rule for Camera File System. R03 = Indicates a file conforming to DCF Option File stipulated by Design rule for Camera File System.</t>
  </si>
  <si>
    <t>Xmp.exifEX.ISOSpeed</t>
  </si>
  <si>
    <t>EXIF tag 34867, 0x8833. Indicates the ISO speed value of a camera or input device defined in ISO 12232.</t>
  </si>
  <si>
    <t>Xmp.exifEX.ISOSpeedLatitudeyyy</t>
  </si>
  <si>
    <t>EXIF tag 34868, 0x8834. Indicates the ISO speed latitude yyy value of a camera or input device defined in ISO 12232.</t>
  </si>
  <si>
    <t>Xmp.exifEX.ISOSpeedLatitudezzz</t>
  </si>
  <si>
    <t>EXIF tag 34869, 0x8835. Indicates the ISO speed latitude zzz value of a camera or input device defined in ISO 12232.</t>
  </si>
  <si>
    <t>Xmp.exifEX.LensMake</t>
  </si>
  <si>
    <t>EXIF tag 42035, 0xA433. Records the lens manufacturer as an ASCII string.</t>
  </si>
  <si>
    <t>Xmp.exifEX.LensModel</t>
  </si>
  <si>
    <t>EXIF tag 42036, 0xA434. Records the lens's model name and model number as an ASCII string.</t>
  </si>
  <si>
    <t>Xmp.exifEX.LensSerialNumber</t>
  </si>
  <si>
    <t>EXIF tag 42037, 0xA435. This tag records the serial number of the interchangeable lens that was used in photography as an ASCII string.</t>
  </si>
  <si>
    <t>Xmp.exifEX.LensSpecification</t>
  </si>
  <si>
    <t>EXIF tag 42034, 0xA432. notes minimum focal length, maximum focal length, minimum F number in the minimum focal length, and minimum F number in the maximum focal length, which are specification information for the lens that was used in photography.</t>
  </si>
  <si>
    <t>Xmp.exifEX.PhotographicSensitivity</t>
  </si>
  <si>
    <t>EXIF tag 34855, 0x8827. Indicates the sensitivity of the camera or input device when the image was shot up to the value of 65535 with one of the following parameters that are defined in ISO 12232: standard output sensitivity (SOS), recommended exposure index (REI), or ISO speed.</t>
  </si>
  <si>
    <t>Xmp.exifEX.RecommendedExposureIndex</t>
  </si>
  <si>
    <t>EXIF tag 34866, 0x8832. Indicates the recommended exposure index value of a camera or input device defined in ISO 12232.</t>
  </si>
  <si>
    <t>Xmp.exifEX.SensitivityType</t>
  </si>
  <si>
    <t>EXIF tag 34864, 0x8830. Indicates which one of the parameters of ISO12232 is used for PhotographicSensitivity:0 = Unknown 1 = Standard output sensitivity (SOS) 2 = Recommended exposure index (REI) 3 = ISO speed 4 = Standard output sensitivity (SOS) and recommended exposure index (REI) 5 = Standard output sensitivity (SOS) and ISO speed 6 = Recommended exposure index (REI) and ISO speed 7 = Standard output sensitivity (SOS) and recommended exposure index (REI) and ISO speed</t>
  </si>
  <si>
    <t>Xmp.exifEX.StandardOutput-Sensitivity</t>
  </si>
  <si>
    <t>EXIF tag 34865, 0x8831. Indicates the standard output sensitivity value of a camera or input device defined in ISO 12232.</t>
  </si>
  <si>
    <t>Xmp.pdf.Trapped</t>
  </si>
  <si>
    <t>True when the document has been trapped.</t>
  </si>
  <si>
    <t>Xmp.photoshop.AncestorID</t>
  </si>
  <si>
    <t>The unique identifier of a document.</t>
  </si>
  <si>
    <t>Xmp.photoshop.ColorMode</t>
  </si>
  <si>
    <t>The colour mode. One of: 0 = Bitmap, 1 = Grayscale, 2 = Indexed, 3 = RGB, 4 = CMYK, 7 = Multichannel, 8 = Duotone, 9 = Lab.</t>
  </si>
  <si>
    <t>Xmp.photoshop.DocumentAncestors</t>
  </si>
  <si>
    <t>If the source document for a copy-and-paste or place operation has a document ID, that ID is added to this list in the destination document's XMP.</t>
  </si>
  <si>
    <t>Xmp.photoshop.EmbeddedXMPDigest</t>
  </si>
  <si>
    <t>Embedded XMP Digest.</t>
  </si>
  <si>
    <t>Xmp.photoshop.History</t>
  </si>
  <si>
    <t>The history that appears in the FileInfo panel, if activated in the application preferences.</t>
  </si>
  <si>
    <t>Xmp.photoshop.ICCProfile</t>
  </si>
  <si>
    <t>The colour profile, such as AppleRGB, AdobeRGB1998.</t>
  </si>
  <si>
    <t>Xmp.photoshop.LayerName</t>
  </si>
  <si>
    <t>The identifying name of the text layer.</t>
  </si>
  <si>
    <t>Xmp.photoshop.LayerText</t>
  </si>
  <si>
    <t>The text content of the text layer.</t>
  </si>
  <si>
    <t>Xmp.photoshop.LegacyIPTCDigest</t>
  </si>
  <si>
    <t>Legacy IPTC Digest.</t>
  </si>
  <si>
    <t>Xmp.photoshop.SidecarForExtension</t>
  </si>
  <si>
    <t>Filename extension of associated image file.</t>
  </si>
  <si>
    <t>Xmp.photoshop.TextLayers</t>
  </si>
  <si>
    <t>If a document has text layers, this property caches the text for each layer.</t>
  </si>
  <si>
    <t>Xmp.xmpDM.cameraAngle</t>
  </si>
  <si>
    <t>The orientation of the camera to the subject in a static shot, from a fixed set of industry standard terminology. Predefined values include:Low Angle, Eye Level, High Angle, Overhead Shot, Birds Eye Shot, Dutch Angle, POV, Over the Shoulder, Reaction Shot.</t>
  </si>
  <si>
    <t>Xmp.xmpDM.cameraLabel</t>
  </si>
  <si>
    <t>A description of the camera used for a shoot. Can be any string, but is usually simply a number, for example "1", "2", or more explicitly "Camera 1".</t>
  </si>
  <si>
    <t>Xmp.xmpDM.cameraModel</t>
  </si>
  <si>
    <t>The make and model of the camera used for a shoot.</t>
  </si>
  <si>
    <t>Xmp.xmpDM.cameraMove</t>
  </si>
  <si>
    <t>The movement of the camera during the shot, from a fixed set of industry standard terminology. Predefined values include: Aerial, Boom Up, Boom Down, Crane Up, Crane Down, Dolly In, Dolly Out, Pan Left, Pan Right, Pedestal Up, Pedestal Down, Tilt Up, Tilt Down, Tracking, Truck Left, Truck Right, Zoom In, Zoom Out.</t>
  </si>
  <si>
    <t>Xmp.xmpDM.client</t>
  </si>
  <si>
    <t>The client for the job of which this shot or take is a part.</t>
  </si>
  <si>
    <t>Xmp.xmpDM.comment</t>
  </si>
  <si>
    <t>A user's comments.</t>
  </si>
  <si>
    <t>Xmp.xmpDM.director</t>
  </si>
  <si>
    <t>The director of the scene.</t>
  </si>
  <si>
    <t>Xmp.xmpDM.directorPhotography</t>
  </si>
  <si>
    <t>The director of photography for the scene.</t>
  </si>
  <si>
    <t>Xmp.xmpDM.discNumber</t>
  </si>
  <si>
    <t>If in a multi-disc set, might contain total number of discs. For example: 2/3.</t>
  </si>
  <si>
    <t>Xmp.xmpDM.good</t>
  </si>
  <si>
    <t>A checkbox for tracking whether a shot is a keeper.</t>
  </si>
  <si>
    <t>Xmp.xmpDM.lyrics</t>
  </si>
  <si>
    <t>Lyrics text. No association with timecode.</t>
  </si>
  <si>
    <t>Xmp.xmpDM.partOfCompilation</t>
  </si>
  <si>
    <t>Part of compilation.</t>
  </si>
  <si>
    <t>Xmp.xmpDM.projectName</t>
  </si>
  <si>
    <t>The name of the project of which this file is a part.</t>
  </si>
  <si>
    <t>Xmp.xmpDM.shotDay</t>
  </si>
  <si>
    <t>The day in a multiday shoot. For example: "Day 2", "Friday".</t>
  </si>
  <si>
    <t>Xmp.xmpDM.shotNumber</t>
  </si>
  <si>
    <t>The position of the shot in a script or production, relative to other shots. For example: 1, 2, 1a, 1b, 1.1, 1.2.</t>
  </si>
  <si>
    <t>Xmp.xmpDM.shotSize</t>
  </si>
  <si>
    <t>The size or scale of the shot framing, from a fixed set of industry standard terminology. Predefined values include: ECU --extreme close-up, MCU -- medium close-up. CU -- close-up, MS -- medium shot, WS -- wide shot, MWS -- medium wide shot, EWS -- extreme wide shot.</t>
  </si>
  <si>
    <t>Xmp.xmpDM.takeNumber</t>
  </si>
  <si>
    <t>A numeric value indicating the absolute number of a take.</t>
  </si>
  <si>
    <t>Xmp.xmpDM.tracks</t>
  </si>
  <si>
    <t>An unordered list of tracks. A track is a named set of markers, which can specify a frame rate for all markers in the set. See also xmpDM:markers.</t>
  </si>
  <si>
    <t>Xmp.xmpMM.Ingredients</t>
  </si>
  <si>
    <t>Xmp.xmpMM.OriginalDocumentID</t>
  </si>
  <si>
    <t>Refer to Part 1, Data Model, Serialization, and Core Properties, for definition.</t>
  </si>
  <si>
    <t>Xmp.xmpMM.Pantry</t>
  </si>
  <si>
    <t>Each array item has a structure value with a potentially unique set of fields, containing extracted XMP from a component. Each field is a property from the XMP of a contained resource component, with all substructure preserved. Each pantry entry shall contain an xmpMM:InstanceID. Only one copy of the pantry entry for any given xmpMM:InstanceID shall be retained in the pantry. Nested pantry items shall be removed from the individual pantry item and promoted to the top level of the pantry.</t>
  </si>
  <si>
    <t>Exif.CanonTi.</t>
  </si>
  <si>
    <t>Exif.MpfInfo.</t>
  </si>
  <si>
    <t>Exif.Thumbnail.</t>
  </si>
  <si>
    <t>Exif.Vorschaubild.</t>
  </si>
  <si>
    <t>Xmp.crss.</t>
  </si>
  <si>
    <t>Xmp.exifEX.</t>
  </si>
  <si>
    <t>Zeit Info</t>
  </si>
  <si>
    <t>Zeitzonen Information</t>
  </si>
  <si>
    <t>Zeitzone - Stadt</t>
  </si>
  <si>
    <t>ReelName</t>
  </si>
  <si>
    <t>Zeitzone-Stadt</t>
  </si>
  <si>
    <t>Kamera-Label</t>
  </si>
  <si>
    <t>Zeit-Codes</t>
  </si>
  <si>
    <t>Alpha</t>
  </si>
  <si>
    <t>Radius</t>
  </si>
  <si>
    <t>X</t>
  </si>
  <si>
    <t>Y</t>
  </si>
  <si>
    <t>Gamma</t>
  </si>
  <si>
    <t>gut</t>
  </si>
  <si>
    <t>OriginalDokumentID</t>
  </si>
  <si>
    <t>Projektname</t>
  </si>
  <si>
    <t>Exif.NikonAf22.AFAreaHeight</t>
  </si>
  <si>
    <t>Exif.NikonAf22.AFAreaMode</t>
  </si>
  <si>
    <t>Exif.NikonAf22.AFAreaWidth</t>
  </si>
  <si>
    <t>Exif.NikonAf22.AFAreaXPosition</t>
  </si>
  <si>
    <t>Exif.NikonAf22.AFAreaYPosition</t>
  </si>
  <si>
    <t>Exif.NikonAf22.AFImageHeight</t>
  </si>
  <si>
    <t>Exif.NikonAf22.AFImageWidth</t>
  </si>
  <si>
    <t>Exif.NikonAf22.AFPointsUsed</t>
  </si>
  <si>
    <t>Exif.NikonAf22.ContrastDetectAF</t>
  </si>
  <si>
    <t>Exif.NikonAf22.ContrastDetectAFInFocus</t>
  </si>
  <si>
    <t>Exif.NikonAf22.PhaseDetectAF</t>
  </si>
  <si>
    <t>Exif.NikonAf22.PrimaryAFPoint</t>
  </si>
  <si>
    <t>Exif.NikonAf22.Version</t>
  </si>
  <si>
    <t>Exif.Sony2Fp.AFAreaMode</t>
  </si>
  <si>
    <t>Exif.Sony2Fp.AmbientTemperature</t>
  </si>
  <si>
    <t>Exif.Sony2Fp.FocusMode</t>
  </si>
  <si>
    <t>Exif.Sony2Fp.FocusPosition2</t>
  </si>
  <si>
    <t>Exif.NikonAf22.</t>
  </si>
  <si>
    <t>Exif.Sony2Fp.</t>
  </si>
  <si>
    <t>Fokus Position 2</t>
  </si>
  <si>
    <t>Umgebungstemperatur</t>
  </si>
  <si>
    <t>Exif.Canon.AFAreaHeights</t>
  </si>
  <si>
    <t>AF Area Heights</t>
  </si>
  <si>
    <t>Exif.Canon.AFAreaMode</t>
  </si>
  <si>
    <t>Exif.Canon.AFAreaWidths</t>
  </si>
  <si>
    <t>AF Area Widths</t>
  </si>
  <si>
    <t>Exif.Canon.AFCanonImageHeight</t>
  </si>
  <si>
    <t>AF ImageHeight</t>
  </si>
  <si>
    <t>Exif.Canon.AFCanonImageWidth</t>
  </si>
  <si>
    <t>AF ImageWidth</t>
  </si>
  <si>
    <t>Exif.Canon.AFImageHeight</t>
  </si>
  <si>
    <t>AF Height</t>
  </si>
  <si>
    <t>Exif.Canon.AFImageWidth</t>
  </si>
  <si>
    <t>AF Width</t>
  </si>
  <si>
    <t>Exif.Canon.AFInfoSize</t>
  </si>
  <si>
    <t>AF InfoSize</t>
  </si>
  <si>
    <t>Exif.Canon.AFNumPoints</t>
  </si>
  <si>
    <t>AF NumPoints</t>
  </si>
  <si>
    <t>Exif.Canon.AFPointsInFocus</t>
  </si>
  <si>
    <t>AF Points in Focus</t>
  </si>
  <si>
    <t>Exif.Canon.AFPointsSelected</t>
  </si>
  <si>
    <t>AF Points Selected</t>
  </si>
  <si>
    <t>Exif.Canon.AFPointsUnusable</t>
  </si>
  <si>
    <t>AF Points Unusable</t>
  </si>
  <si>
    <t>Exif.Canon.AFValidPoints</t>
  </si>
  <si>
    <t>AF ValidPoints</t>
  </si>
  <si>
    <t>Exif.Canon.AFXPositions</t>
  </si>
  <si>
    <t>AF X Positions</t>
  </si>
  <si>
    <t>Exif.Canon.AFYPositions</t>
  </si>
  <si>
    <t>AF Y Positions</t>
  </si>
  <si>
    <t>Exif.CanonSi.AutoExposureBracketing</t>
  </si>
  <si>
    <t>Auto exposure bracketing</t>
  </si>
  <si>
    <t>Exif.CanonSi.AutoISO</t>
  </si>
  <si>
    <t>AutoISO</t>
  </si>
  <si>
    <t>Exif.CanonSi.AutoRotate</t>
  </si>
  <si>
    <t>Auto rotate</t>
  </si>
  <si>
    <t>Exif.CanonSi.BulbDuration</t>
  </si>
  <si>
    <t>Bulb duration</t>
  </si>
  <si>
    <t>Exif.CanonSi.CameraTemperature</t>
  </si>
  <si>
    <t>Exif.CanonSi.CameraType</t>
  </si>
  <si>
    <t>Exif.CanonSi.FlashGuideNumber</t>
  </si>
  <si>
    <t>Flash guide number</t>
  </si>
  <si>
    <t>Exif.CanonSi.SlowShutter</t>
  </si>
  <si>
    <t>Slow shutter</t>
  </si>
  <si>
    <t>Exif.Fujifilm.DRangePriority</t>
  </si>
  <si>
    <t>Dynamic range priority</t>
  </si>
  <si>
    <t>Exif.Fujifilm.DRangePriorityAuto</t>
  </si>
  <si>
    <t>Dynamic range priority auto</t>
  </si>
  <si>
    <t>Exif.Fujifilm.DRangePriorityFixed</t>
  </si>
  <si>
    <t>Dynamic range priority fixed</t>
  </si>
  <si>
    <t>Exif.Fujifilm.HighlightTone</t>
  </si>
  <si>
    <t>Highlight tone</t>
  </si>
  <si>
    <t>Exif.Fujifilm.Rating</t>
  </si>
  <si>
    <t>Rating</t>
  </si>
  <si>
    <t>Exif.Fujifilm.ShadowTone</t>
  </si>
  <si>
    <t>Shadow tone</t>
  </si>
  <si>
    <t>Exif.Sony2010e.BrightnessValue</t>
  </si>
  <si>
    <t>BrightnessValue</t>
  </si>
  <si>
    <t>Exif.Sony2010e.DigitalZoomRatio</t>
  </si>
  <si>
    <t>DigitalZoomRatio</t>
  </si>
  <si>
    <t>Exif.Sony2010e.DistortionCorrParams</t>
  </si>
  <si>
    <t>DistortionCorrParams</t>
  </si>
  <si>
    <t>Exif.Sony2010e.DistortionCorrParamsNumber</t>
  </si>
  <si>
    <t>DistortionCorrParamsNumber</t>
  </si>
  <si>
    <t>Exif.Sony2010e.DistortionCorrParamsPresent</t>
  </si>
  <si>
    <t>DistortionCorrParamsPresent</t>
  </si>
  <si>
    <t>Exif.Sony2010e.DynamicRangeOptimizer</t>
  </si>
  <si>
    <t>DynamicRangeOptimizer</t>
  </si>
  <si>
    <t>Exif.Sony2010e.ExposureCompensation</t>
  </si>
  <si>
    <t>ExposureCompensation</t>
  </si>
  <si>
    <t>Exif.Sony2010e.ExposureProgram</t>
  </si>
  <si>
    <t>ExposureProgram</t>
  </si>
  <si>
    <t>Exif.Sony2010e.FlashMode</t>
  </si>
  <si>
    <t>Exif.Sony2010e.FocalLength</t>
  </si>
  <si>
    <t>Exif.Sony2010e.HDRSetting</t>
  </si>
  <si>
    <t>HDRSetting</t>
  </si>
  <si>
    <t>Exif.Sony2010e.LensFormat</t>
  </si>
  <si>
    <t>LensFormat</t>
  </si>
  <si>
    <t>Exif.Sony2010e.LensMount</t>
  </si>
  <si>
    <t>LensMount</t>
  </si>
  <si>
    <t>Exif.Sony2010e.LensType</t>
  </si>
  <si>
    <t>LensType</t>
  </si>
  <si>
    <t>Exif.Sony2010e.LensType2</t>
  </si>
  <si>
    <t>LensType2</t>
  </si>
  <si>
    <t>Exif.Sony2010e.MaxFocalLength</t>
  </si>
  <si>
    <t>MaxFocalLength</t>
  </si>
  <si>
    <t>Exif.Sony2010e.MeterInfo</t>
  </si>
  <si>
    <t>MeterInfo</t>
  </si>
  <si>
    <t>Exif.Sony2010e.MeteringMode</t>
  </si>
  <si>
    <t>Exif.Sony2010e.MinFocalLength</t>
  </si>
  <si>
    <t>MinFocalLength</t>
  </si>
  <si>
    <t>Exif.Sony2010e.PictureEffect2</t>
  </si>
  <si>
    <t>PictureEffect2</t>
  </si>
  <si>
    <t>Exif.Sony2010e.PictureProfile</t>
  </si>
  <si>
    <t>PictureProfile</t>
  </si>
  <si>
    <t>Exif.Sony2010e.PictureProfile2</t>
  </si>
  <si>
    <t>PictureProfile2</t>
  </si>
  <si>
    <t>Exif.Sony2010e.Quality2</t>
  </si>
  <si>
    <t>Quality2</t>
  </si>
  <si>
    <t>Exif.Sony2010e.ReleaseMode2</t>
  </si>
  <si>
    <t>ReleaseMode2</t>
  </si>
  <si>
    <t>Exif.Sony2010e.ReleaseMode3</t>
  </si>
  <si>
    <t>ReleaseMode3</t>
  </si>
  <si>
    <t>Exif.Sony2010e.SelfTimer</t>
  </si>
  <si>
    <t>SelfTimer</t>
  </si>
  <si>
    <t>Exif.Sony2010e.SequenceFileNumber</t>
  </si>
  <si>
    <t>SequenceFileNumber</t>
  </si>
  <si>
    <t>Exif.Sony2010e.SequenceImageNumber</t>
  </si>
  <si>
    <t>Sequence Image Number</t>
  </si>
  <si>
    <t>Exif.Sony2010e.SonyDateTime</t>
  </si>
  <si>
    <t>SonyDateTime</t>
  </si>
  <si>
    <t>Exif.Sony2010e.SonyISO</t>
  </si>
  <si>
    <t>SonyISO</t>
  </si>
  <si>
    <t>Exif.Sony2010e.SonyISO2</t>
  </si>
  <si>
    <t>SonyISO2</t>
  </si>
  <si>
    <t>Exif.Sony2010e.SonyISO3</t>
  </si>
  <si>
    <t>SonyISO3</t>
  </si>
  <si>
    <t>Exif.Sony2010e.StopsAboveBaseISO</t>
  </si>
  <si>
    <t>StopsAboveBaseISO</t>
  </si>
  <si>
    <t>Exif.Sony2010e.WB_RGBLevels</t>
  </si>
  <si>
    <t>WB_RGBLevels</t>
  </si>
  <si>
    <t>Xmp.digiKam.Preview</t>
  </si>
  <si>
    <t>Reduced size JPEG preview image encoded as base64 for a fast screen rendering.</t>
  </si>
  <si>
    <t>Exif.Sony2010e.</t>
  </si>
  <si>
    <t>AF Bereich Breiten</t>
  </si>
  <si>
    <t>AF Höhe</t>
  </si>
  <si>
    <t>AF Breite</t>
  </si>
  <si>
    <t>Nicht in XMP Spezifikation, in Beispielen gefunden.</t>
  </si>
  <si>
    <t>AF Bereich Höhen</t>
  </si>
  <si>
    <t>AF Canon Bildhöhe</t>
  </si>
  <si>
    <t>AF Canon Bildbreite</t>
  </si>
  <si>
    <t>AF Anzahl Messfelder</t>
  </si>
  <si>
    <t>AF Messfelder ausgewählt</t>
  </si>
  <si>
    <t>AF Messfelder nicht verwendbar</t>
  </si>
  <si>
    <t>AF gültige Messfelder</t>
  </si>
  <si>
    <t>AF X-Positionen</t>
  </si>
  <si>
    <t>AF Y-Positionen</t>
  </si>
  <si>
    <t>Auto Drehung</t>
  </si>
  <si>
    <t>Langzeitbelichtung Dauer</t>
  </si>
  <si>
    <t>Verzerrungskorrektur Parameter</t>
  </si>
  <si>
    <t>Blitz-Leitzahl</t>
  </si>
  <si>
    <t>HDR Einstellung</t>
  </si>
  <si>
    <t>Objektiv Format</t>
  </si>
  <si>
    <t>Objektivanschluss</t>
  </si>
  <si>
    <t>Objektiv Typ 2</t>
  </si>
  <si>
    <t>Messinformation</t>
  </si>
  <si>
    <t>Bildeffekt 2</t>
  </si>
  <si>
    <t>Bildprofil</t>
  </si>
  <si>
    <t>Bildprofil 2</t>
  </si>
  <si>
    <t>Qualität 2</t>
  </si>
  <si>
    <t>Release-Mode</t>
  </si>
  <si>
    <t>Release-Mode 2</t>
  </si>
  <si>
    <t>Release-Mode 3</t>
  </si>
  <si>
    <t>Sequenz-Dateinummer</t>
  </si>
  <si>
    <t>Sequenz-Bildnummer</t>
  </si>
  <si>
    <t>Sony Datum-Zeit</t>
  </si>
  <si>
    <t>Sony ISO</t>
  </si>
  <si>
    <t>Sony ISO 3</t>
  </si>
  <si>
    <t>Sony ISO 2</t>
  </si>
  <si>
    <t>WB RGB Ebenen</t>
  </si>
  <si>
    <t>Barometer-Info</t>
  </si>
  <si>
    <t>Kamerawinkel</t>
  </si>
  <si>
    <t>Kamerabewegung</t>
  </si>
  <si>
    <t>Kunde</t>
  </si>
  <si>
    <t>Parameter</t>
  </si>
  <si>
    <t>Opazität</t>
  </si>
  <si>
    <t>Gespeicherte Einstellungen</t>
  </si>
  <si>
    <t>Aufnahmenummer</t>
  </si>
  <si>
    <t>Gebräulicher oder volkstümlicher Name</t>
  </si>
  <si>
    <t>Die genaue Beschreibung des Ortes. Weniger bestimmte geografischen Informationen können in anderen geographischen Bezug (higherGeography, Kontinent, Land, Stateprovince, Landkreis, Gemeinde, Gewässer, Insel, Inselgruppe) zur Verfügung gestellt werden. Diese Beschreibung kann veränderte Informationen aus der ursprünglichen Beschreibung enthalten, um wahrgenommene Fehler zu korrigieren oder die Beschreibung zu standardisieren.</t>
  </si>
  <si>
    <t>Kommentare oder Hinweise über den Ort</t>
  </si>
  <si>
    <t>Kommentare oder Notizen zugehörig zu "Messung Bemerkungen" (MeasurementOrFact).</t>
  </si>
  <si>
    <t>Der geringere Wert des Tiefenbereiches unterhalb der lokalen Oberfläche, in Metern.</t>
  </si>
  <si>
    <t>Der größere Wert des Tiefenbereiches unterhalb der lokalen Oberfläche, in Metern.</t>
  </si>
  <si>
    <t>Veraltet. Details zu den Vorkommen.</t>
  </si>
  <si>
    <t>Der Name der nächst kleineren Verwaltungsregion als Land (Staat, Provinz, Kanton, Abteilung, Region, etc.), zu der der Ort gehört.</t>
  </si>
  <si>
    <t>Die ursprüngliche Beschreibung der Tiefe unterhalb der lokalen Oberfläche.</t>
  </si>
  <si>
    <t>Original-Beschreibung der Erhebung (Höhenlage, in der Regel über dem Meeresspiegel) des Ortes.</t>
  </si>
  <si>
    <t>Die wörtliche ursprüngliche Darstellung der Datums- und Zeitinformationen für ein Ereignis.</t>
  </si>
  <si>
    <t>Jahr</t>
  </si>
  <si>
    <t>Der eindeutige Identifizierer eines Dokuments</t>
  </si>
  <si>
    <t>EXIF tag 42033, 0xA431. Die Seriennummer der Kamera oder des Kameragehäuses, mit dem die Aufnahme gemacht wurde.</t>
  </si>
  <si>
    <t>Belichtungsreihenautomatik</t>
  </si>
  <si>
    <t>Die Ausrichtung der Kamera zum Motiv in einer statischen Aufnahme anhand einer festgelegten Terminologie nach Industriestandard. Zu den vordefinierten Werten gehören: Niedriger Winkel, Augenhöhe, Hoher Winkel, Überkopfschuss, Vogelperspektive, Niederländischer Winkel, POV, Über die Schulter, Reaktionsschuss.</t>
  </si>
  <si>
    <t>Das optionale Kamera-Label-Tag muss eine Textbezeichnung für die Verwendung oder Zuweisung der Kamera in diesem Clip angeben. Dieses Tag ähnelt CameraLabel in XMP.</t>
  </si>
  <si>
    <t>Eine Beschreibung der Kamera, die für ein Shooting verwendet wurde. Kann eine beliebige Zeichenfolge sein, ist jedoch normalerweise einfach eine Zahl, z. B. "1", "2" oder genauer gesagt "Kamera 1".</t>
  </si>
  <si>
    <t>Marke und Modell der Kamera, die für ein Shooting verwendet wurde.</t>
  </si>
  <si>
    <t>Die Bewegung der Kamera während der Aufnahme anhand einer festgelegten Terminologie nach Industriestandard. Vordefinierte Werte sind: Antenne, Ausleger nach oben, Ausleger nach unten, Kran nach oben, Kran nach unten, Dolly In, Dolly Out, Schwenken nach links, Schwenken nach rechts, Sockel nach oben, Sockel nach unten, Neigen nach oben, Neigen nach unten, Tracking, LKW nach links, LKW nach rechts, Hineinzoomen, Herauszoomen.</t>
  </si>
  <si>
    <t>EXIF-Tag 42032, 0xA430. Dieses Tag zeichnet den Besitzer einer in der Fotografie verwendeten Kamera als ASCII-Zeichenfolge auf.</t>
  </si>
  <si>
    <t>Der Kunde, für den dieser Schuss oder diese Aufnahme ein Teil ist.</t>
  </si>
  <si>
    <t>Der Farbmodus. Eine von: 0 = Bitmap, 1 = Graustufen, 2 = Indiziert, 3 = RGB, 4 = CMYK, 7 = Mehrkanal, 8 = Duoton, 9 = Labor.</t>
  </si>
  <si>
    <t>Kommentare eines Benutzers.</t>
  </si>
  <si>
    <t>Array von Punkten (Integer, Integer).</t>
  </si>
  <si>
    <t>Der Regisseur der Szene.</t>
  </si>
  <si>
    <t>Der Kameramann für die Szene.</t>
  </si>
  <si>
    <t>Wenn es sich um ein Multi-Disc-Set handelt, enthält es möglicherweise die Gesamtzahl der Discs. Zum Beispiel: 2/3.</t>
  </si>
  <si>
    <t>Wenn das Quelldokument für einen Vorgang zum Kopieren und Einfügen oder Platzieren eine Dokument-ID hat, wird diese ID dieser Liste im XMP des Zieldokuments hinzugefügt.</t>
  </si>
  <si>
    <t>Das optionale FrameRate-Tag gibt die Videobildrate in Anzahl der Bildbilder pro Sekunde an, ausgedrückt als vorzeichenbehaftete rationale Zahl. Der Zähler darf nicht negativ und der Nenner soll positiv sein. Dieser Feldwert ist identisch mit dem Abtastratenfeld in SMPTE 377-1-2009.</t>
  </si>
  <si>
    <t>EXIF-Tag 42240, 0xA500. Zeigt den Wert des Koeffizienten Gamma an.</t>
  </si>
  <si>
    <t>Ein Kontrollkästchen zum Verfolgen, ob ein Schuss zu behalten ist.</t>
  </si>
  <si>
    <t>Der Verlauf, der im FileInfo-Bereich angezeigt wird, wenn er in den Anwendungseinstellungen aktiviert ist.</t>
  </si>
  <si>
    <t>Das Farbprofil, z. B. AppleRGB, AdobeRGB1998.</t>
  </si>
  <si>
    <t>Verweise auf Ressourcen, die durch Aufnahme oder Verweis in diese Ressource aufgenommen wurden.</t>
  </si>
  <si>
    <t>EXIF-Tag 1, 0x0001. Zeigt die Identifizierung der Interoperabilitätsregel an. R98 = Zeigt eine Datei an, die der R98-Dateispezifikation der empfohlenen Exif-Interoperabilitätsregeln (Exif R 98) oder der DCF-Basisdatei entspricht, die in der Entwurfsregel für das Kameradateisystem (DCF) festgelegt ist. THM = Gibt eine Datei an, die der DCF-Miniaturbilddatei entspricht, die in der Entwurfsregel für das Kameradateisystem festgelegt ist. R03 = Zeigt eine Datei an, die der DCF-Optionsdatei entspricht, die in der Entwurfsregel für das Kameradateisystem festgelegt ist.</t>
  </si>
  <si>
    <t>EXIF-Tag 34867, 0x8833. Zeigt den ISO-Geschwindigkeitswert einer in ISO 12232 definierten Kamera oder eines Eingabegeräts an.</t>
  </si>
  <si>
    <t>EXIF-Tag 34869, 0x8835. Zeigt den zzz-Wert der ISO-Geschwindigkeitsbreite einer Kamera oder eines Eingabegeräts an, der in ISO 12232 definiert ist.</t>
  </si>
  <si>
    <t>Dieses Tag gibt yyy-Wert der den ISO-Geschwindigkeitsbreite einer Kamera oder eines Eingabegeräts an, der in ISO 12232 definiert ist. Dieses Tag darf jedoch nicht ohne ISOSpeed und ISOSpeedLatitudezzz aufgezeichnet werden.</t>
  </si>
  <si>
    <t>Dieses Tag gibt den zzz-Wert der ISO-Geschwindigkeitsbreite einer Kamera oder eines Eingabegeräts an, der in ISO 12232 definiert ist. Dieses Tag darf jedoch nicht ohne ISOSpeed und ISOSpeedLatitudeyyy aufgezeichnet werden.</t>
  </si>
  <si>
    <t>Der identifizierende Name der Textebene.</t>
  </si>
  <si>
    <t>Der Textinhalt der Textebene.</t>
  </si>
  <si>
    <t>EXIF-Tag 42035, 0xA433. Zeichnet den Objektivhersteller als ASCII-Zeichenfolge auf.</t>
  </si>
  <si>
    <t>EXIF-Tag 42036, 0xA434. Zeichnet den Modellnamen und die Modellnummer des Objektivs als ASCII-Zeichenfolge auf.</t>
  </si>
  <si>
    <t>EXIF-Tag 42037, 0xA435. Dieses Tag zeichnet die Seriennummer des Wechselobjektivs, das in der Fotografie  verwendet wurde,  als ASCII-Zeichenfolge auf.</t>
  </si>
  <si>
    <t>EXIF-Tag 42034, 0xA432. Vermerkt die minimale Brennweite, die maximale Brennweite, die minimale Blendenzahl in der minimalen Brennweite und die minimale Blendenzahl in der maximalen Brennweite, die Spezifikationsinformationen für das Objektiv sind, das in der Fotografie verwendet wurde.</t>
  </si>
  <si>
    <t>Liedtext. Keine Zuordnung zum Timecode.</t>
  </si>
  <si>
    <t>MPF-Achsenabstand X</t>
  </si>
  <si>
    <t>MPF-Achsenabstand Y</t>
  </si>
  <si>
    <t>MPF-Achsenabstand Z</t>
  </si>
  <si>
    <t>MPF-Konvergenzwinkel</t>
  </si>
  <si>
    <t>MPF-Bildliste</t>
  </si>
  <si>
    <t>MPF-Image-UID-Liste</t>
  </si>
  <si>
    <t>MPF Anzahl der Bilder</t>
  </si>
  <si>
    <t>MPF-Schwenküberlappung horizontal</t>
  </si>
  <si>
    <t>MPF-Schwenkorientierung</t>
  </si>
  <si>
    <t>MPF-Schwenküberlappung vertikal</t>
  </si>
  <si>
    <t>MPF-Neigungswinkel</t>
  </si>
  <si>
    <t>MPF-Rollwinkel</t>
  </si>
  <si>
    <t>MPF Gesamt Frames</t>
  </si>
  <si>
    <t>MPF Vertikale Divergenz</t>
  </si>
  <si>
    <t>MPF Gierwinkel</t>
  </si>
  <si>
    <t>Name der gespeicherten Camera Raw-Einstellungen.</t>
  </si>
  <si>
    <t>Eine Definition finden Sie in Teil 1, Datenmodell, Serialisierung und Kerneigenschaften.</t>
  </si>
  <si>
    <t>Jedes Array-Element verfügt über einen Strukturwert mit einem möglicherweise eindeutigen Satz von Feldern, die extrahiertes XMP aus einer Komponente enthalten. Jedes Feld ist eine Eigenschaft aus dem XMP einer enthaltenen Ressourcenkomponente, wobei alle Unterstrukturen erhalten bleiben. Jeder Pantry-Eintrag muss eine xmpMM: InstanceID enthalten. Nur eine Kopie des Pantry-Eintrags für ein bestimmtes xmpMM: InstanceID darf in der Pantry aufbewahrt werden. Verschachtelte Vorratsgegenstände werden aus dem einzelnen Vorratsgegenstand entfernt und in die oberste Ebene der Vorratskammer befördert.</t>
  </si>
  <si>
    <t>* Hauptstruktur * Parameter für gespeicherte Camera Raw-Einstellungen.</t>
  </si>
  <si>
    <t>Teil der Zusammenstellung.</t>
  </si>
  <si>
    <t>Teil der Zusammenstellung</t>
  </si>
  <si>
    <t>EXIF-Tag 34855, 0x8827. Zeigt die Empfindlichkeit der Kamera oder des Eingabegeräts an, als das Bild mit einem der folgenden in ISO 12232 definierten Parameter auf den Wert 65535 aufgenommen wurde: Standardausgangsempfindlichkeit (SOS), empfohlener Belichtungsindex (REI) oder ISO-Empfindlichkeit .</t>
  </si>
  <si>
    <t>Eine geordnete Reihe von Plattennamen, die zum Drucken des Dokuments benötigt werden (einschließlich aller darin enthaltenen Dokumente).</t>
  </si>
  <si>
    <t>JPEG-Vorschaubild mit reduzierter Größe, das als base64 für ein schnelles Rendern des Bildschirms codiert ist.</t>
  </si>
  <si>
    <t>EXIF-Tag 34866, 0x8832. Zeigt den empfohlenen Belichtungsindexwert einer in ISO 12232 definierten Kamera oder eines Eingabegeräts an.</t>
  </si>
  <si>
    <t>Das optionale ReelName-Tag muss einen Namen für eine Bildsequenz angeben, wobei jedes Bild in der Sequenz eine eindeutige Bildkennung aufweist (einschließlich, aber nicht beschränkt auf Dateiname, Bildnummer, Datum, Uhrzeit, Zeitcode).</t>
  </si>
  <si>
    <t>Veraltet zugunsten von xmpMM: DerivedFrom. Ein Verweis auf das Dokument, von dem dies eine Wiedergabe ist.</t>
  </si>
  <si>
    <t>Kann verwendet werden, um zusätzliche Wiedergabeparameter bereitzustellen, die zu komplex oder ausführlich sind, um sie in xmpMM: RenditionClass zu codieren.</t>
  </si>
  <si>
    <t>EXIF-Tag 34864, 0x8830. Gibt an, welcher der Parameter von ISO12232 für die fotografische Empfindlichkeit verwendet wird: 0 = Unbekannt 1 = Standardausgangsempfindlichkeit (SOS) 2 = Empfohlener Belichtungsindex (REI) 3 = ISO-Empfindlichkeit 4 = Standardausgangsempfindlichkeit (SOS) und empfohlener Belichtungsindex (REI) ) 5 = Standardausgangsempfindlichkeit (SOS) und ISO-Empfindlichkeit 6 = Empfohlener Belichtungsindex (REI) und ISO-Empfindlichkeit 7 = Standardausgangsempfindlichkeit (SOS) und empfohlener Belichtungsindex (REI) und ISO-Empfindlichkeit</t>
  </si>
  <si>
    <t>Der Tag in einem mehrtägigen Shooting. Zum Beispiel: "Tag 2", "Freitag".</t>
  </si>
  <si>
    <t>Die Position der Aufnahme in einem Drehbuch oder einer Produktion im Verhältnis zu anderen Aufnahmen. Zum Beispiel: 1, 2, 1a, 1b, 1.1, 1.2.</t>
  </si>
  <si>
    <t>Die Größe oder der Maßstab des Bildrahmens anhand einer festgelegten Terminologie nach Industriestandard. Zu den vordefinierten Werten gehören: ECU - extreme Nahaufnahme, MCU - mittlere Nahaufnahme. CU - Nahaufnahme, MS - mittlerer Schuss, WS - Weitwinkel, MWS - mittlerer Weitwinkel, EWS - extremer Weitwinkel.</t>
  </si>
  <si>
    <t>Dateinamenerweiterung der zugehörigen Bilddatei.</t>
  </si>
  <si>
    <t>EXIF-Tag 34865, 0x8831. Zeigt den Standardwert für die Ausgangsempfindlichkeit einer Kamera oder eines Eingabegeräts an, der in ISO 12232 definiert ist.</t>
  </si>
  <si>
    <t>Ein numerischer Wert, der die absolute Zahl eines Take angibt.</t>
  </si>
  <si>
    <t>Wenn ein Dokument Textebenen enthält, speichert diese Eigenschaft den Text für jede Ebene zwischen.</t>
  </si>
  <si>
    <t>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t>
  </si>
  <si>
    <t>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t>
  </si>
  <si>
    <t>Werte: Linear, Mittlerer Kontrast, Starker Kontrast, Benutzerdefiniert. Nicht in der XMP-Spezifikation. In Beispieldateien gefunden.</t>
  </si>
  <si>
    <t>Eine ungeordnete Liste von Titeln. Ein Track ist ein benannter Satz von Markern, mit denen eine Bildrate für alle Marker im Satz angegeben werden kann. Siehe auch xmpDM: Marker.</t>
  </si>
  <si>
    <t>Tracks</t>
  </si>
  <si>
    <t>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t>
  </si>
  <si>
    <t>Translation</t>
  </si>
  <si>
    <t>Description-Original</t>
  </si>
  <si>
    <t>Tag-Translated</t>
  </si>
  <si>
    <t>Description-Translated</t>
  </si>
  <si>
    <t>For developers only:</t>
  </si>
  <si>
    <t>Für Entwickler:</t>
  </si>
  <si>
    <t>Anleitung</t>
  </si>
  <si>
    <t>Instructions</t>
  </si>
  <si>
    <t>Explanations of the sheets:</t>
  </si>
  <si>
    <t>Erläuterungen der Blätter:</t>
  </si>
  <si>
    <t>Übersetzen:</t>
  </si>
  <si>
    <t>Translation:</t>
  </si>
  <si>
    <t>For developers:</t>
  </si>
  <si>
    <t>Add new internally defined tags</t>
  </si>
  <si>
    <t>Neue Tags im Blatt "InternalDefined" eintragen.</t>
  </si>
  <si>
    <t>Enter new tags in sheet "InternalDefined".</t>
  </si>
  <si>
    <t>New tags from exiv2</t>
  </si>
  <si>
    <t>Check</t>
  </si>
  <si>
    <t>Hinweise:</t>
  </si>
  <si>
    <t>Hints:</t>
  </si>
  <si>
    <t>Prio</t>
  </si>
  <si>
    <t>Prefix-Original</t>
  </si>
  <si>
    <t>Prefix-Lookup</t>
  </si>
  <si>
    <t>Suffix-Original</t>
  </si>
  <si>
    <t>Suffix-Translated</t>
  </si>
  <si>
    <t>Ignore lines with Txt ....</t>
  </si>
  <si>
    <t>Suffix-Lookup</t>
  </si>
  <si>
    <t>Description-Lookup</t>
  </si>
  <si>
    <t>Schaltfläche "Fill lookup columns and enter formulas"</t>
  </si>
  <si>
    <t>Button "Fill lookup columns and enter formulas"</t>
  </si>
  <si>
    <t>SuffixKey</t>
  </si>
  <si>
    <t>DescKey</t>
  </si>
  <si>
    <t>Output-Paths:</t>
  </si>
  <si>
    <t>Suffix 1.</t>
  </si>
  <si>
    <t>Desc. 1.</t>
  </si>
  <si>
    <t>Sequenzgeschwindigkeit</t>
  </si>
  <si>
    <t>Sequenzgeschwindigkeit in Bildern pro Sekunde</t>
  </si>
  <si>
    <t>Dynamikbereich-Erweiterung</t>
  </si>
  <si>
    <t>ISO-Empfindlichkeitseinstellungen</t>
  </si>
  <si>
    <t>JPEG-Austauschformat</t>
  </si>
  <si>
    <t>Der Offset zum Startbyte (SOI) von JPEG-komprimierten Miniaturbilddaten. Dies wird nicht für primäre JPEG-Bilddaten verwendet.</t>
  </si>
  <si>
    <t>Enthält vier ASCII-Zeichen, die die TIFF / EP Standardversion einer TIFF/EP-Datei angibt, z. B. '1 ', '0', '0 ', '0'</t>
  </si>
  <si>
    <t>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t>
  </si>
  <si>
    <t>* Hauptstruktur * Kamera Raw gespeicherte Einstellungen.</t>
  </si>
  <si>
    <t>Typ der Kamera Raw gespeicherten Einstellungen</t>
  </si>
  <si>
    <t>Der Name des Kontinents, in dem der Ort liegt. Generell wird empfohlen, ein kontrolliertes Vokabular wie dem Getty Thesaurus of Geographic Names oder den ISO 3166 Kontinent Code verwenden.</t>
  </si>
  <si>
    <t>Eine dezimale Darstellung der Genauigkeit der Koordinaten angegeben in  dezimaler Breite und dezimaler Länge.</t>
  </si>
  <si>
    <t>Der horizontale Abstand (in Metern) von der angegebenen dezimaler Breite und dezimaler Länge, der den kleinsten Kreis beschreibt, der den gesamten Ort enthält. Lassen Sie den Wert leer, wenn die Unsicherheit nicht bekannt ist, nicht abgeschätzt werden kann oder nicht anwendbar ist (weil es keine Koordinaten gibt).Null ist kein gültiger Wert für diesen Begriff.</t>
  </si>
  <si>
    <t>Der Name des Landes oder der Hauptverwaltungseinheit, in der der Ort liegt. Generell wird empfohlen, ein kontrolliertes Vokabular wie den Getty Thesaurus of Geographic Names zu verwenden.</t>
  </si>
  <si>
    <t>Der Standardcode für das Land, in dem der Ort liegt. Generell wird empfohlen, ISO 3166-1-Alpha-2-Ländercodes zu verwenden.</t>
  </si>
  <si>
    <t>Der vollständige, ungekürzte Name der nächstkleineren Verwaltungsregion als Stateprovince (Grafschaft, Grafschaft, Abteilung, etc.), in dem der Ort liegt.</t>
  </si>
  <si>
    <t>Maßnahmen, die die gemeinsam genutzten Daten weniger spezifisch oder vollständiger als in seiner ursprünglichen Form gemacht haben. Zeigt an, dass alternative Daten von höherer Qualität auf Anfrage zur Verfügung stehen.</t>
  </si>
  <si>
    <t>Ein Bezeichner für den Satz von Daten. Kann eine globale eindeutige Kennung sein oder eine Kennung, die spezifisch für eine Sammlung oder Institution ist.</t>
  </si>
  <si>
    <t>Name, der die Datensammlung identifiziert, aus der der Datensatz stammt.</t>
  </si>
  <si>
    <t xml:space="preserve">Veraltet. Verwenden Sie stattdessen Xmp.dcterms.Location. *Hauptstruktur* mit standortbezogenen Informationen.
</t>
  </si>
  <si>
    <t>Die geographische Breite (in Dezimalgrad, mit dem räumlichen Bezugssystem in geodeticDatum angegeben) des geographischen Mittelpunkts eines Ortes. Positive Werte sind nördlich des Äquators, negative Werte sind südlich davon. Zulässige Werte liegen zwischen -90 und 90 einschließlich.</t>
  </si>
  <si>
    <t>Die geographische Länge (in Dezimalgrad, mit dem räumlichen Bezugssystem in geodeticDatuman gegeben) des geographische Mittelpunktes eines Ortes. Positive Werte sind östlich des Greenwich-Meridians, negative Werte westlich davon. Zulässige Werte liegen zwischen -180 und 180, inklusive.</t>
  </si>
  <si>
    <t>Eine Liste (verkettet und getrennt) von zusätzlichen Messungen, Fakten, Eigenschaften oder Behauptungen über den Datensatz. Soll einen Mechanismus für strukturierte Inhalte wie Schlüssel-Wert-Paare bereitstellen.</t>
  </si>
  <si>
    <t>Veraltet. (Child of Xmp.dwc.Event) Der Zeitpunkt bzw. das Intervall, in dem ein Ereignis begann. Für Vorkommnisse ist dies Datum und Zeit, wann das Ereignis aufgezeichnet wurde. Nicht für eine Zeit in einem geologischen Kontext. Generell wird empfohlen, um ein Codierungsschema verwenden, wie zum Beispiel ISO 8601: 2004 (E).</t>
  </si>
  <si>
    <t>Ein Bezeichner der dem Satz von Daten mit einem Ereignis (etwas, das an einem Ort und Zeit auftritt) zugeordnet ist. Kann eine globale eindeutige Kennung sein oder eine Kennung, die spezifisch für die Datensammlung ist.</t>
  </si>
  <si>
    <t>Der Zeitpunkt bzw. das Intervall, in dem ein Ereignis aufgetreten ist. Generell wird empfohlen, ein Codierungsschema zu verwenden, wie zum Beispiel ISO 8601: 2004 (E).</t>
  </si>
  <si>
    <t>Der vollständige wissenschaftliche Name der Familie, in der das Taxon klassifiziert ist.</t>
  </si>
  <si>
    <t>Eines von (a) ein Indikator für das Vorhandensein von, (b) einen Hinweis auf (Veröffentlichung, URI), oder (c) der Text von Hinweisen, der im Feld über das Ereignis aufgezeichnet wurde.</t>
  </si>
  <si>
    <t>Eine Kennung auf das Ereignis, die im Feld gegeben wurde. Dient oft als Verbindung zwischen Feldnotizen und dem Ereignis.</t>
  </si>
  <si>
    <t>Der vollständige Name der lithostratigraphischen Formation, aus der die katalogisierten Elements gesammelt wurden.</t>
  </si>
  <si>
    <t>Der vollständige wissenschaftliche Name der Gattung, in der das Taxon klassifiziert wurde.</t>
  </si>
  <si>
    <t>Eine Liste (verkettet und getrennt) der Namen der Personen, Gruppen oder Organisationen, die die Georeferenzierung (räumliche Darstellung) für den Standort festgelegt hat.</t>
  </si>
  <si>
    <t>Das Datum, an dem die Lage georeferenziert wurde. Generell wird empfohlen, ein Codierungsschema zu verwenden, wie zum Beispiel ISO 8601: 2004 (E).</t>
  </si>
  <si>
    <t>Der vollständige Name der lithostratigraphischen Gruppe, aus der die katalogisierten Elements gesammelt wurden.</t>
  </si>
  <si>
    <t>Eine Liste (verkettet und getrennt) der Namen der Personen, Gruppen oder Organisationen, die das Taxon dem Thema zugeordnet hat.</t>
  </si>
  <si>
    <t>Zusätzliche Informationen, die vorhanden ist, aber nicht in dem gegebenen Datensatz geteilt wurden.</t>
  </si>
  <si>
    <t>Der Name der Insel die am oder nahe dem Ort liegt. Generell wird empfohlen, ein kontrolliertes Vokabular wie den Getty Thesaurus of Geographic Names zu verwenden.</t>
  </si>
  <si>
    <t>Der Name der Inselgruppe, in der der Ort liegt. Generell wird empfohlen, ein kontrolliertes Vokabular wie den Getty Thesaurus of Geographic Names zu verwenden.</t>
  </si>
  <si>
    <t>Reich</t>
  </si>
  <si>
    <t>Veraltet. (Child of Xmp.dwc.Event) Der Zeitpunkt bzw. das Intervall, in dem ein Ereignis endete. Für Vorkommnisse ist dies Datum und Zeit, wann das Ereignis aufgezeichnet wurde. Nicht für eine Zeit in einem geologischen Kontext. Generell wird empfohlen, um ein Codierungsschema verwenden, wie zum Beispiel ISO 8601: 2004 (E).</t>
  </si>
  <si>
    <t>Die Altersklasse oder Lebensphase der biologischen Individuen zum Zeitpunkt der Aufzeichnung des  Auftretens. Generell wird empfohlen, ein kontrolliertes Vokabular zu verwenden.</t>
  </si>
  <si>
    <t>Informationen über die Quelle dieser Informationen über den Standort. Könnte eine Publikation (Mitteilungsblatt), Institution oder Team von Individuen sein.</t>
  </si>
  <si>
    <t>Ein Bezeichner für den Satz von Ortsinformationen (Daten, die mit Standort verbunden sind). Kann eine globale eindeutige Kennung sein oder eine Kennung, die spezifisch für die Datensammlung ist.</t>
  </si>
  <si>
    <t>Verwendete Einheit der Messung. Generell wird empfohlen, das Internationalen Einheitensystem (SI) zu verwenden.</t>
  </si>
  <si>
    <t>Der Wert der Messung der Tat, Charakteristik oder Behauptung.</t>
  </si>
  <si>
    <t>Der vollständige, ungekürzte Name der nächst-kleineren Verwaltungsregion als Landkreis (Stadt, Gemeinde, etc.), in dem der Ort liegt. Verwenden Sie diese Bezeichnung für einen in der Nähe benannten Ort, die nicht den tatsächlichen Ort enthält.</t>
  </si>
  <si>
    <t>Der vollständige wissenschaftliche Name des Stammes oder der Spaltung, in der das Taxon klassifiziert ist.</t>
  </si>
  <si>
    <t>Eine Kennung für die Ressource, die Gegenstand der Beziehung ist.</t>
  </si>
  <si>
    <t>Die Einheit der Messung der Größe (Zeitdauer, Länge, Fläche oder das Volumen) einer Probe in einem Probenereignis.</t>
  </si>
  <si>
    <t>Ein numerischer Wert für eine Messung der Größe (Zeitdauer, Länge, Fläche oder Volumen) einer Probe in einer Probennahme.</t>
  </si>
  <si>
    <t>Der Name, die Bezugnahme auf oder Beschreibung der Methode oder des Protokolls, das während des Ereignisses verwendet wurde.</t>
  </si>
  <si>
    <t>Der vollständige wissenschaftliche Name der Untergattung, in der das Taxon eingestuft ist. Werte sollten die Gattung beinhalten um Verwirrung  zu gleichnamigen zu vermeiden sind.</t>
  </si>
  <si>
    <t>Ein Bezeichner für den Satz von Taxon Informationen (Daten die der Taxon Klasse zugeordnet sind). Kann eine globale eindeutige Kennung sein oder eine Kennung, die spezifisch für die Datensammlung ist.</t>
  </si>
  <si>
    <t>Kommentare oder Notizen über das Taxon oder den Namen.</t>
  </si>
  <si>
    <t>Die vierstellige Jahreszahl, in der das Ereignis aufgetreten ist, gemäß des Common Era Kalender.</t>
  </si>
  <si>
    <t>Encoded durch</t>
  </si>
  <si>
    <t>Bildebenen</t>
  </si>
  <si>
    <t>Wiedergabemodus</t>
  </si>
  <si>
    <t>Altersfreigabe</t>
  </si>
  <si>
    <t>Ripped von</t>
  </si>
  <si>
    <t>Software-Version</t>
  </si>
  <si>
    <t>Tag-Sprache</t>
  </si>
  <si>
    <t>Tag-Name</t>
  </si>
  <si>
    <t>Tag-Zeichenkette</t>
  </si>
  <si>
    <t>Wasserzeichen-URL</t>
  </si>
  <si>
    <t>Ausgang Audio-Abtastrate</t>
  </si>
  <si>
    <t>Winkel</t>
  </si>
  <si>
    <t>Methode</t>
  </si>
  <si>
    <t>Mittelpunkt</t>
  </si>
  <si>
    <t>Moire-Filter</t>
  </si>
  <si>
    <t>Offset-Y</t>
  </si>
  <si>
    <t>Layer-Name</t>
  </si>
  <si>
    <t>Layer-Text</t>
  </si>
  <si>
    <t>Text-Layers</t>
  </si>
  <si>
    <t>Record-Labelname</t>
  </si>
  <si>
    <t>Disc-Nummer</t>
  </si>
  <si>
    <t>Web-Statement</t>
  </si>
  <si>
    <t>Name des Projektes, von dem diese Datei ein Teil ist.</t>
  </si>
  <si>
    <t>Audio-Codec-Download-URL</t>
  </si>
  <si>
    <t>* Hauptstruktur * enthält ereignisbasierte Daten.</t>
  </si>
  <si>
    <t>Die laufende Nummer des Monats, in dem das Ereignis aufgetreten ist.</t>
  </si>
  <si>
    <t>Ende-Tag im Jahr</t>
  </si>
  <si>
    <t>Start-Tag im Jahr</t>
  </si>
  <si>
    <t>Erläuterungen zu den Zeilen und Spalten</t>
  </si>
  <si>
    <t>Die Zeilen 1 und 2 sind für rein technische Zwecke und daher ausgeblendet.</t>
  </si>
  <si>
    <t>Die Spalten A und B sind ebenfalls für rein technische Zwecke und daher ausgeblendet.</t>
  </si>
  <si>
    <t>Explanations to the rows and columns</t>
  </si>
  <si>
    <t>Blatt Exiv2</t>
  </si>
  <si>
    <t>Blatt InternalDefined</t>
  </si>
  <si>
    <t>Blatt PrefixTranslation</t>
  </si>
  <si>
    <t>Blatt Main</t>
  </si>
  <si>
    <t xml:space="preserve">Mit dieser Datei werden die Konfigurations-Dateien zum Übersetzen von Tag-Namen und Beschreibungen in QuickImageComment definiert. </t>
  </si>
  <si>
    <t>Die Tags, die von exiv2 gelesen werden, werden hier am letzten Punkt im Tag-Namen in einen Präfix und einen Suffix getrennt. Durch diese Trennung wird die Übersetzungs-Arbeit einfacher, weil viele Suffixe mit mehreren Präfixen zusammen verwendet werden, z.B. FNumber unter anderen als
Exif.Image.FNumber
Exif.MinoltaCs5D.FNumber
Exif.MinoltaCs7D.FNumber
Exif.MinoltaCsNew.FNumber</t>
  </si>
  <si>
    <t xml:space="preserve">Man muss nur einmal FNumber übersetzen, die anderen Tags verwenden dann die gleiche Übersetzung. Es verbleiben aber immer noch mehr als 2200 Suffixe (von mehr als 3400 Tags, die von Exiv2 gelesen werden). </t>
  </si>
  <si>
    <t>Um dies zu ermöglichen, sind einige Formeln notwendig, die die Eingabe langsam machen können. Während der reinen Eingabe kann es daher sinnvoll sein, die Berechnung der Formeln temporär abzuschalten.</t>
  </si>
  <si>
    <t xml:space="preserve">This file defines the configuration files for translating tag names and descriptions in QuickImageComment. </t>
  </si>
  <si>
    <t xml:space="preserve">You only have to translate FNumber once, the other tags use the same translation. But there are still more than 2200 suffixes left (from more than 3400 tags read by Exiv2). </t>
  </si>
  <si>
    <t>The tags read by exiv2 are separated here at the last point in the tag name into a prefix and a suffix. This separation makes the translation work easier, because many suffixes are used together with several prefixes, e.g. FNumber among others as
Exif.Image.FNumber
Exif.MinoltaCs5D.FNumber
Exif.MinoltaCs7D.FNumber
Exif.MinoltaCsNew.FNumber</t>
  </si>
  <si>
    <t>To make this possible, some formulas are necessary, which can make the input slow. During the pure input it can be useful to temporarily switch off the calculation of the formulas.</t>
  </si>
  <si>
    <t>Sheet Main</t>
  </si>
  <si>
    <t>Enthält Liste der Tags aus exiv2 mit deren Übersetzungen.</t>
  </si>
  <si>
    <t>Spalte Prefix-Lookup: Ermittelt per Lookup in Blatt "PrefixTranslation" die Übersetzung für den Prefix.</t>
  </si>
  <si>
    <t>Spalte Suffix-Original: Berechnet den Suffix des Tags in Original-Sprache (Englisch).</t>
  </si>
  <si>
    <t>Spalte Tag-Original: Enthält den Tag-Namen in Original-Sprache (Englisch).</t>
  </si>
  <si>
    <t>Spalte Description-Original: Enthält die Tag-Beschreibung in Original-Sprache (Englisch).</t>
  </si>
  <si>
    <t>Spalte Suffix-Translated: Enthält die Übersetzung für das Suffix.</t>
  </si>
  <si>
    <t>Spalte Description-Translated: Enthält die Übersetzung der Beschreibung.</t>
  </si>
  <si>
    <t>Spalte Suffix-Lookup: Ermittelt per Lookup die Übersetzung  für das Suffix (verwendet bereits übersetzte Einträge).</t>
  </si>
  <si>
    <t>Spalte Check: Enthält Formeln zur Prüfung der Übersetzung.</t>
  </si>
  <si>
    <t>Enthält intern (innerhalb von QuickImageComment) definierte Tags und Beschreibungen.</t>
  </si>
  <si>
    <t>Lines 1 and 2 are for purely technical purposes and therefore hidden.</t>
  </si>
  <si>
    <t>The columns A and B are also for purely technical purposes and therefore hidden.</t>
  </si>
  <si>
    <t>Column Prefix-Original: Calculates the prefix of the tag in original language (English).</t>
  </si>
  <si>
    <t>Column Prefix-Lookup: Determines the translation for the prefix by lookup in sheet "PrefixTranslation".</t>
  </si>
  <si>
    <t>Column Suffix-Original: Calculates the suffix of the tag in original language (English).</t>
  </si>
  <si>
    <t>Column Tag-Original: Contains the Tag name in original language (English).</t>
  </si>
  <si>
    <t>Column Description-Original: Contains the tag description in original language (English).</t>
  </si>
  <si>
    <t>Column Suffix-Translated: Contains the translation for the suffix.</t>
  </si>
  <si>
    <t>Column Description-Translated: Contains the translation of the description.</t>
  </si>
  <si>
    <t>Column Suffix-Lookup: Determines the translation for the suffix by lookup (uses already translated entries).</t>
  </si>
  <si>
    <t>Spalte Description-Lookup:  Ermittelt per Lookup die Übersetzung  für die Beschreibung (verwendet bereits übersetzte Einträge).
Hinweis: Für kurze Beschreibungen wird die Funktion SVERWEIS verwendet. Da dies nur für Texte mit einer Länge bis 255 Zeichen funktioniert, wird für längere Texte eine kompliziertere (und damit auch langsamere) Formel verwendet. Wegen der unterschiedlichen Formeln in der Spalte wird von Excel eine Warnung angezeigt.</t>
  </si>
  <si>
    <t>Column Description-Lookup: Determines the translation for the description by lookup (uses already translated entries).
Note: For short descriptions, the VLOOKUP  function is used. Since this only works for texts up to 255 characters long, a more complicated (and therefore slower) formula is used for longer texts. Because of the different formulas in the column, Excel displays a warning.</t>
  </si>
  <si>
    <t>Column Check: Contains formulas for checking the translation.</t>
  </si>
  <si>
    <t>Sheet Exiv2</t>
  </si>
  <si>
    <t>Sheet InternalDefined</t>
  </si>
  <si>
    <t>Contains internally (within QuickImageComment) defined tags and descriptions.</t>
  </si>
  <si>
    <t>Sheet PrefixTranslation</t>
  </si>
  <si>
    <t>Contains list of prefixes and their translations.</t>
  </si>
  <si>
    <t>Check whether an #NV appears in column "Prefix-Lookup".</t>
  </si>
  <si>
    <t>Falls ja: neuen Prefix in Blatt "PrefixTranslation" ergänzen.</t>
  </si>
  <si>
    <t>If yes: add new prefix in sheet "PrefixTranslation".</t>
  </si>
  <si>
    <t>Spalte "Prio" für neue Einträge füllen.</t>
  </si>
  <si>
    <t>Fill column "Prio" for new entries.</t>
  </si>
  <si>
    <t>Filter im Blatt "Exiv2" löschen.</t>
  </si>
  <si>
    <t>Delete the filter in sheet "Exiv2".</t>
  </si>
  <si>
    <t>Zeilen mit Txt.... Ignorieren.</t>
  </si>
  <si>
    <t>Prüfen, ob in Spalte "Prefix-Lookup" ein #NV auftaucht.</t>
  </si>
  <si>
    <t>Schaltfläche "Sort and mark first occurance of suffix / description"</t>
  </si>
  <si>
    <t>Button "Sort and mark first occurance of suffix / description"</t>
  </si>
  <si>
    <t>Spalte Suffix 1.: Enthält ein "X", wenn in dieser Zeile das Suffix zum ersten Mal auftritt; wird per Makro gefüllt.
Hinweis: Erstes Auftreten ist gesetzt basierend auf Sortierung nach Tag-Namen.</t>
  </si>
  <si>
    <t>Spalte Desc. 1.: Enthält ein "X", wenn in dieser Zeile die Beschreibung zum ersten Mal auftritt; wird per Makro gefüllt.
Hinweis: Erstes Auftreten ist gesetzt basierend auf Sortierung nach Tag-Namen.</t>
  </si>
  <si>
    <t>Column Desc. 1: Contains an "X" when the description occurs for the first time in this line; is filled by macro.
Note: First occurrence is set based on sorting by tag name.</t>
  </si>
  <si>
    <t>Column Suffix 1.: Contains an "X" when the suffix occurs for the first time in this line; is filled by macro.
Note: First occurrence is set based on sorting by tag name.</t>
  </si>
  <si>
    <t xml:space="preserve">Die meisten Präfixe sind Hersteller-spezifisch (z.B. Exif.Canon) und sollen daher nicht übersetzt werden. Für die wenigen Ausnahmen (z.B. Exif.Image) kann man sich fragen, ob eine Übersetzung sinnvoll ist. </t>
  </si>
  <si>
    <t xml:space="preserve">Most prefixes are manufacturer-specific (e.g. Exif.Canon) and should therefore not be translated. For the few exceptions (e.g. Exif.Image) you may wonder if a translation is useful. </t>
  </si>
  <si>
    <t>Therefore the following recommendation: Copy all values from the "Original" column to the "Translation" column. Then check which prefixes can and should be translated - and translate those.</t>
  </si>
  <si>
    <t>Daher folgende Empfehlung: Alle Werte aus der Spalte "Original" in die Spalte "Translation" kopieren. Dann prüfen, welche Präfixe übersetzt werden können und sollten - und diese übersetzen.</t>
  </si>
  <si>
    <t>One should consider how the translations of the suffixes are used: If a new field definition is created in the mask "Field definitions", the suffix is used as name for the definition (but can still be changed manually). This name then appears in the different masks. Therefore "MeasuredEV" in the German translation became  "Gemessener Belichtungswert" ("Measured Exposure Value"), because it looks "better" in the masks. While special characters and spaces are not possible in the original name, they can be used in the translation for better readability. So feel free to make use of it.</t>
  </si>
  <si>
    <t>Die Spalten "Tag-Translated" und "Description-Translated" sind zu füllen.</t>
  </si>
  <si>
    <t>The columns "Tag-Translated" and "Description-Translated" must be filled.</t>
  </si>
  <si>
    <t xml:space="preserve">Hier gibt es die meisten Einträge. Allerdings wird nicht erwartet, dass alle Einträge übersetzt werden. </t>
  </si>
  <si>
    <t>Suffixe von Einträgen mit Prio 9 können nicht übersetzt werden, sie sind alle der Art 0x0001. Die Beschreibung "unknown" könnte man aber übersetzen. Dazu die Spalte Prio auf "9" filtern und für den ersten Eintrag die Spalte  "Description-Translated" füllen.</t>
  </si>
  <si>
    <t xml:space="preserve">Es verbleiben dann noch sehr viele weiter Einträge. Bei einer Durchsicht der Liste kann man die Spalte "Prio" nutzen, um die Einträge zu gruppieren. Man kann dort beliebige Werte (auch Texte) eintragen. Lediglich die Werte "1" und "9" sollten nur in dem hier beschriebenen Sinne verwendet werden, damit sich ein anderer Freiwilliger, der die Übersetzung fortführen möchte, danach orientieren kann. </t>
  </si>
  <si>
    <t xml:space="preserve">Wichtig: Jeder, der sich dieser Aufgabe stellt, kann für sich entscheiden, wie und wieviel er übersetzt. Dabei ist es durchaus möglich, für einen Eintrag nur den Suffix oder nur die Beschreibung zu übersetzen. </t>
  </si>
  <si>
    <t>Erstellen der Konfigurations-Datei für QuickImageComment:</t>
  </si>
  <si>
    <t>Trage im Blatt "Main" die Output-paths ein, d.h. die Ordner, in welche die Sprachdateien geschrieben werden sollen. Trage die Ordner ein, in denen QuickImageComment.exe oder QuickImageCommentX64.exe gespeichert sind. Für Entwickler können noch weitere Ordner wichtig sein. Bis zu sechs Ordner können eingetragen werden.</t>
  </si>
  <si>
    <t>Betätige die Schaltfläche "Create File" um die Sprachdateien zu generieren.</t>
  </si>
  <si>
    <t>Wenn für einen Eintrag in Blatt "Exiv2" weder die Spalte "-Translated" noch die Spalte "-Lookup" gefüllt ist, wird der englische Text verwendet.</t>
  </si>
  <si>
    <t>QuickImageComment tolerates it if the tag lookup list is incomplete. However, it is completely generated - for missing entries with English texts - to enable the users to complete the translation themselves.</t>
  </si>
  <si>
    <t>QuickImageComment toleriert es, wenn die Tag-Lookup-Liste unvollständig ist. Sie wird aber vollständig erzeugt - für fehlende Einträge mit englischen Texten - um dem Anwender zu ermöglichen, die Übersetzung selbst zu vervollständigen.</t>
  </si>
  <si>
    <t>If neither the "-Translated" column nor the "-Lookup" column is filled for an entry in sheet "Exiv2", the English text is used.</t>
  </si>
  <si>
    <t>Press the "Create File" button to generate the language files.</t>
  </si>
  <si>
    <t>In the sheet "Main" enter the output-paths, i.e. the folders in which the language files should be written. Enter the folders where QuickImageComment.exe or QuickImageCommentX64.exe are stored. Other folders may be important for developers. Up to six folders can be entered.</t>
  </si>
  <si>
    <t>Create the configuration file for QuickImageComment:</t>
  </si>
  <si>
    <t xml:space="preserve">The column "Check" shows the status of the translation:
"Suffix not translated" = Entry in column "Suffix-Translated" is empty.
"Suffix translation &lt;&gt; lookup" = The entry in column "Suffix-Translated" differs from the entry in column "Suffix-Lookup", i.e. another entry with the same suffix was translated differently. This does not occur if only suffixes with an "X" in column "Suffix 1." are translated.
"Description not translated" = Entry in column "Description-Translated" is empty.
"Description translation &lt;&gt; lookup" = The entry in column "Description-Translated" differs from the entry in column "Description-Lookup", i.e. another entry with the same description was translated differently. This does not occur if only descriptions with an "X" in column "Desc. 1." are translated.
</t>
  </si>
  <si>
    <t>In der Spalte "Check" wird der Status der Übersetzung angezeigt:
"Suffix not translated" = Eintrag in Spalte "Suffix-Translated" ist leer.
"Suffix translation &lt;&gt; lookup" = Der Eintrag in Spalte "Suffix-Translated" weicht vom Eintrag in Spalte "Suffix-Lookup" ab, d.h. ein anderer Eintrag mit gleichem Suffix wurde anders übersetzt. Dies kommt nicht vor, wenn man nur Suffixe mit einem "X" ins Spalte "Suffix 1." übersetzt.
"Description not translated" = Eintrag in Spalte "Description-Translated" ist leer.
"Description translation &lt;&gt; lookup" = Der Eintrag in Spalte "Description-Translated" weicht vom Eintrag in Spalte "Description-Lookup" ab, d.h. ein anderer Eintrag mit gleicher Beschreibung wurde anders übersetzt. Dies kommt nicht vor, wenn man nur Beschreibungen mit einem "X" ins Spalte "Desc. 1." übersetzt.</t>
  </si>
  <si>
    <t xml:space="preserve">Important: Anyone who takes on this task can decide for themselves how and how much they want to translate. It is quite possible to translate only the suffix or only the description for an entry. </t>
  </si>
  <si>
    <t xml:space="preserve">There will be many more entries left. When viewing the list, you can use the column "Prio" to group the entries. There you can enter any values (also texts). Only the values "1" and "9" should be used only in the sense described here, so that another volunteer, who wants to continue the translation, can orientate himself by them. </t>
  </si>
  <si>
    <t>Suffixes of entries with Prio 9 cannot be translated, they are all of the type 0x0001. But the description "unknown" could be translated. Therefore filter the column Prio to "9" and fill the column "Description-Translated" for the first entry.</t>
  </si>
  <si>
    <t xml:space="preserve">This is where most entries are found. But it is not expected that all entries are translated. </t>
  </si>
  <si>
    <t>Contains list of tags from exiv2 with their translations.</t>
  </si>
  <si>
    <t>Spalte Prefix-Original: Berechnet den Präfix des Tags in Original-Sprache (Englisch).</t>
  </si>
  <si>
    <t>Spalte Prio: Ermöglicht die Tags zu gruppieren. Verwendet werden von mir:
1 = die wichtigsten Tags, die übersetzt werden sollten
5 = Tags, deren Übersetzung schwierig ist und daher bisher nicht vollständig übersetzt wurden
9 = Tags, die nicht übersetzt werden (Suffix der Art 0x0001)</t>
  </si>
  <si>
    <t>Column Prio: Allows you to group the tags. Used by me:
1 = the most important tags that should be translated
5 = Tags that are difficult to translate and therefore up to now were not translated completely
9 = Tags that are not translated (suffix of the type 0x0001)</t>
  </si>
  <si>
    <t>Enthält Liste der Präfixe und deren Übersetzungen.</t>
  </si>
  <si>
    <t>Man sollte berücksichtigen, wie die Übersetzungen der Suffixe verwendet werden: Wenn in der Maske "Felddefinitionen" eine neue Felddefinition angelegt wird, wird der Suffix als Name für die Definition übernommen (kann allerdings manuell noch geändert werden). Dieser Name erscheint dann in den verschiedenen Masken. Daher wurde aus "MeasuredEV" in der deutschen Übersetzung "Gemessener Belichtungswert", weil es "besser" in den Masken aussieht. Während im Original-Namen Sonderzeichen und Leerzeichen nicht möglich sind, können sie (außer Punkt) in der Übersetzung zur besseren Lesbarkeit verwendet werden. Machen Sie also ruhig Gebrauch davon.</t>
  </si>
  <si>
    <t>Hinweis: In der Übersetzung dürfen keine zusätzlichen Punkte (z.B. bei Abkürzungen) verwendet werden, weil der Punkt als Trennzeichen für die Gruppierung verwendet wird.
Beispiel: Das Tag "Exif.Fujifilm.MaxApertureAtMaxFocal" wird als "Exif.Fujifilm.Max Blende bei max Brennweite" übersetzt und damit als "Max Blende bei max Brennweite" unter der Überschrift "Exif.Fujifilm" angezeigt. Würde man es mit "Exif.Fujifilm.Max. Blende bei max. Brennweite" übersetzen, würde es als "Brennweite" unter "Exif.Fujifilm.Max. Blende bei max." angezeigt werden.</t>
  </si>
  <si>
    <t xml:space="preserve">Note: in translations you may not add additional points (e.g. for abbreviations), because the point is used as a delimiter for the grouping.
For example, the tag "Exif.Fujifilm.MaxApertureAtMaxFocal" is translated as "Exif.Fujifilm.Max Blende bei max Brennweite" and thus is displayed as "Max Blende bei max Brennweite" under the heading "Exif.Fujifilm". If it would be translated as "Exif.Fujifilm.Max. Blende bei max. Brennweite", it would be displayed as "Brennweite" under the heading "Exif.Fujifilm.Max. Blende bei max.". </t>
  </si>
  <si>
    <t>Zunächst sollte man in der Spalte "Prio" auf Einträge mit "1" filtern.</t>
  </si>
  <si>
    <t>Danach sollte man die Spalte "Suffix 1." auf Einträge mit "X" filtern. Damit werden alle Wiederholungen des gleichen Suffix ausgeblendet. Es verbleiben dann etwa 40 Einträge, die ich für die wichtigsten halte.</t>
  </si>
  <si>
    <t>First you should filter for entries with "1" in the column "Prio".</t>
  </si>
  <si>
    <t>Then you should filter the column "Suffix 1." for entries with "X". This will hide all repetitions of the same suffix. This leaves about 40 entries, which I consider to be the most important ones.</t>
  </si>
  <si>
    <t>For these entries fill the column "Suffix-Translated".</t>
  </si>
  <si>
    <t>Für diese Einträge die Spalte "Suffix-Translated" füllen.</t>
  </si>
  <si>
    <t>Bild-Info</t>
  </si>
  <si>
    <t>Das Datum und die Uhrzeit der letzten Ã„nderung der Metadaten.</t>
  </si>
  <si>
    <t>Das Datum und die Uhrzeit der letzten Ã„nderung des Videos.</t>
  </si>
  <si>
    <t>Ein kurzer informeller Name fÃ¼r die Ressource.</t>
  </si>
  <si>
    <t>Eine textuelle Beschreibung der Objektdaten.</t>
  </si>
  <si>
    <t>En Dokumenttyp wie z.B. Roman, Gedicht oder Arbeitspapier.</t>
  </si>
  <si>
    <t>Genereller Hinweis auf die Art der Daten in dieser Unterdatei</t>
  </si>
  <si>
    <t>Offset des Vorschaubildes</t>
  </si>
  <si>
    <t>Eine Referenz zu dem Projekt das diese Datei erstellt hat.</t>
  </si>
  <si>
    <t>Protokollkommentar des Benutzers.</t>
  </si>
  <si>
    <t>Automatische Belichtungssperre</t>
  </si>
  <si>
    <t>Blitzkompensationswert</t>
  </si>
  <si>
    <t>Automatische Belichtung-Einstellungen</t>
  </si>
  <si>
    <t>AEB Sequenz/Automatischer Abbruch</t>
  </si>
  <si>
    <t>Autofokus-Information</t>
  </si>
  <si>
    <t>SÃ¤ttigungsanpassung</t>
  </si>
  <si>
    <t>Autofokus-Position</t>
  </si>
  <si>
    <t>Autofokus-Bereiche</t>
  </si>
  <si>
    <t>Autofokus-UnterstÃ¼tzung</t>
  </si>
  <si>
    <t>Benutzter Autofokus-Punkt</t>
  </si>
  <si>
    <t>BildhÃ¶he</t>
  </si>
  <si>
    <t>Autofokus-Punkt</t>
  </si>
  <si>
    <t>Autofokus-Punkte</t>
  </si>
  <si>
    <t>Benutzte Autofokus-Punkte</t>
  </si>
  <si>
    <t>Autofokus-Antwort</t>
  </si>
  <si>
    <t>Autofokus-Suche</t>
  </si>
  <si>
    <t>Auswahl</t>
  </si>
  <si>
    <t>Schneller Verschluss</t>
  </si>
  <si>
    <t>Rechts zuschneiden</t>
  </si>
  <si>
    <t>Autofokus-LichtunterstÃ¼tzung</t>
  </si>
  <si>
    <t>Autofokus-Positioninformation</t>
  </si>
  <si>
    <t>AusgewÃ¤hlter Autofokus-Punkt</t>
  </si>
  <si>
    <t>Benutzte Autofokus-Punkte (20D)</t>
  </si>
  <si>
    <t>Automatischer Fokus</t>
  </si>
  <si>
    <t>ASCII-Formatdaten wie z.B. bei [BildInfo]</t>
  </si>
  <si>
    <t>Linsentyp</t>
  </si>
  <si>
    <t>ZusÃ¤tzliche Parameter fÃ¼r den Stretchmodus des Taktverbundes.</t>
  </si>
  <si>
    <t>Justiere</t>
  </si>
  <si>
    <t>Anpassungsmodus</t>
  </si>
  <si>
    <t>Szenentyp</t>
  </si>
  <si>
    <t>Alternativer Zeitstempel</t>
  </si>
  <si>
    <t>F Nummer.</t>
  </si>
  <si>
    <t>Eine geordnete Liste von Markierungen</t>
  </si>
  <si>
    <t>Blendenwert</t>
  </si>
  <si>
    <t>Aufnahmeort</t>
  </si>
  <si>
    <t>Filter</t>
  </si>
  <si>
    <t>Copyright-Notiz</t>
  </si>
  <si>
    <t>Video-PixelverhÃ¤ltnis</t>
  </si>
  <si>
    <t>Rohdateiname</t>
  </si>
  <si>
    <t>Aufnahmeinformation</t>
  </si>
  <si>
    <t>Fokusmodus-Einstellungen</t>
  </si>
  <si>
    <t>Audiodauer</t>
  </si>
  <si>
    <t>Audio-Abtastrate</t>
  </si>
  <si>
    <t>AuslÃ¶ser der Automatische Erfassung</t>
  </si>
  <si>
    <t>Automatische Erfassung</t>
  </si>
  <si>
    <t>Automatischer Erfassung</t>
  </si>
  <si>
    <t>Autorfeld, in UCS2 kodiert, das von Windows benutzt wird.</t>
  </si>
  <si>
    <t>Automatisch</t>
  </si>
  <si>
    <t>Status der Auto-Fokuswarnung</t>
  </si>
  <si>
    <t>Status der Auto-Belichtungswarnung</t>
  </si>
  <si>
    <t>Automatische Verringerung des Aufhellblitzes</t>
  </si>
  <si>
    <t>Autofokusmodus</t>
  </si>
  <si>
    <t>Zusatzlinse (Adapter)</t>
  </si>
  <si>
    <t>Rotabgleich</t>
  </si>
  <si>
    <t>Automatischer Erfassungsschritt</t>
  </si>
  <si>
    <t>Basis-Adresse</t>
  </si>
  <si>
    <t>Mehrfache Belichtung</t>
  </si>
  <si>
    <t>SchÃ¤rfe</t>
  </si>
  <si>
    <t>Batteriestatus</t>
  </si>
  <si>
    <t>ISO-Auswahl</t>
  </si>
  <si>
    <t>Vorschaudaten des binÃ¤ren Bildes.</t>
  </si>
  <si>
    <t>Bits per Sample.</t>
  </si>
  <si>
    <t>Schwarz/WeiÃŸ-Modus</t>
  </si>
  <si>
    <t>Schwarzlevel</t>
  </si>
  <si>
    <t>Schwarz/WeiÃŸ-Filter</t>
  </si>
  <si>
    <t>FarbrauschunterdrÃ¼ckung</t>
  </si>
  <si>
    <t>Farbkontrolle</t>
  </si>
  <si>
    <t>UnschÃ¤rfewarnung-Status</t>
  </si>
  <si>
    <t>SchÃ¤rfeneinstellung</t>
  </si>
  <si>
    <t>Titel der Verfasserzeile.</t>
  </si>
  <si>
    <t>CCD-Scanmodus</t>
  </si>
  <si>
    <t>Belichtungskompensierung</t>
  </si>
  <si>
    <t>SÃ¤ttigung</t>
  </si>
  <si>
    <t>WeiÃŸabgleich</t>
  </si>
  <si>
    <t>WeiÃŸabgleich 2</t>
  </si>
  <si>
    <t>WeiÃŸabgleichsreihe</t>
  </si>
  <si>
    <t>Belichtungskompensation</t>
  </si>
  <si>
    <t>WeiÃŸabgleichsauslÃ¶ser</t>
  </si>
  <si>
    <t>CPU-Firmware Version</t>
  </si>
  <si>
    <t>Kamera ID-Daten</t>
  </si>
  <si>
    <t>Version der Herstellerbemerkung</t>
  </si>
  <si>
    <t>Linsen-Hersteller.</t>
  </si>
  <si>
    <t>Bild-Orientierung</t>
  </si>
  <si>
    <t>Bildvorschau gÃ¼ltig</t>
  </si>
  <si>
    <t>Kamera-Seriennummer.</t>
  </si>
  <si>
    <t>Kameraeinstellungen (fÃ¼r Dynax 5D Modell)</t>
  </si>
  <si>
    <t>Kameraeinstellungen (fÃ¼r das Modell Dynax 7D)</t>
  </si>
  <si>
    <t>Kameraeinstellungen (fÃ¼r Z1, DImage X und F100 Modelle)</t>
  </si>
  <si>
    <t>Kameraeinstellungen-Version</t>
  </si>
  <si>
    <t>Kameraeinstellungen (Unter-IFD)</t>
  </si>
  <si>
    <t>KamerasausrÃ¼stung Unter-IFD</t>
  </si>
  <si>
    <t>Kamera-Aufnahmemodus</t>
  </si>
  <si>
    <t>LÃ¤ndername</t>
  </si>
  <si>
    <t>VerschlusszÃ¤hler</t>
  </si>
  <si>
    <t>Diese Kategorie ist auf drei 7-Bit ASCII-Zeichen beschrÃ¤nkt.</t>
  </si>
  <si>
    <t>KachellÃ¤nge</t>
  </si>
  <si>
    <t>Breite des Zuschnitts</t>
  </si>
  <si>
    <t>Kontrast-Wert</t>
  </si>
  <si>
    <t>Chroma-SÃ¤ttigungseinstellungen</t>
  </si>
  <si>
    <t>Stadt.</t>
  </si>
  <si>
    <t>Maximale Blende bei minimalem Fokus</t>
  </si>
  <si>
    <t>RauschunterdrÃ¼ckung</t>
  </si>
  <si>
    <t>Messung wird durchgefÃ¼hrt</t>
  </si>
  <si>
    <t>Farbanpassung</t>
  </si>
  <si>
    <t>Blauer Farbabgleich</t>
  </si>
  <si>
    <t>GrÃ¼ner Farbabgleich</t>
  </si>
  <si>
    <t>Roter Farbabgleich</t>
  </si>
  <si>
    <t>Tonkompensation</t>
  </si>
  <si>
    <t>Meine Farbdaten</t>
  </si>
  <si>
    <t>Farbinfo</t>
  </si>
  <si>
    <t>Kommentarfeld, in UCS2 kodiert, das von Windows benutzt wird.</t>
  </si>
  <si>
    <t>Kompression</t>
  </si>
  <si>
    <t>Komprimierte BildgrÃ¶ÃŸe</t>
  </si>
  <si>
    <t>Kompressionsrate</t>
  </si>
  <si>
    <t>Kontaktinfo-Postleitzahl</t>
  </si>
  <si>
    <t>EnthÃ¤lt den IPTC/NAA Eintrag.</t>
  </si>
  <si>
    <t>EnthÃ¤lt die Notwendigen Copyright-Notizen.</t>
  </si>
  <si>
    <t>Der Teil der Kontaktinformation fÃ¼r das Land.</t>
  </si>
  <si>
    <t>Kontinuierlich, hoch</t>
  </si>
  <si>
    <t>Einstellungen fÃ¼r kontinuierliche Aufnahmen oder Belichtungsreihen</t>
  </si>
  <si>
    <t>Kontrasteinstellungen</t>
  </si>
  <si>
    <t>Andere Mitwirkende als die Autoren bei den Ressourcen.</t>
  </si>
  <si>
    <t>Kernfilter</t>
  </si>
  <si>
    <t>Land/PrimÃ¤re Lokation.</t>
  </si>
  <si>
    <t>Fernbedienung</t>
  </si>
  <si>
    <t>Danksagungen.</t>
  </si>
  <si>
    <t>Winkel zuschneiden</t>
  </si>
  <si>
    <t>HÃ¶he des Zuschnitts</t>
  </si>
  <si>
    <t>Hohe Empfindlichkeit</t>
  </si>
  <si>
    <t>Links zuschneiden</t>
  </si>
  <si>
    <t>Oben zuschneiden</t>
  </si>
  <si>
    <t>Angepasste Funktionen</t>
  </si>
  <si>
    <t>Benutzerdefinierte SÃ¤ttigung</t>
  </si>
  <si>
    <t>Benutzerdefiniert WB 1</t>
  </si>
  <si>
    <t>Tageslicht</t>
  </si>
  <si>
    <t>DSP-Firmware Version</t>
  </si>
  <si>
    <t>Datendump</t>
  </si>
  <si>
    <t>Datenformat</t>
  </si>
  <si>
    <t>Erwerbungsdatum.</t>
  </si>
  <si>
    <t>Datum und Uhrzeit</t>
  </si>
  <si>
    <t>Das Datum andem der Titel verÃ¶ffentlicht wurde.</t>
  </si>
  <si>
    <t>Daten an denen etwas Interessantes an der Ressource geschah.</t>
  </si>
  <si>
    <t>Messmodus</t>
  </si>
  <si>
    <t>Vignettierungsmenge</t>
  </si>
  <si>
    <t>Bildanzahl lÃ¶schen</t>
  </si>
  <si>
    <t>Veraltet wegen dem Schutz der PrivatsphÃ¤re.</t>
  </si>
  <si>
    <t>Entwicklungsdynamischer Bereich</t>
  </si>
  <si>
    <t>Digitaler Filter</t>
  </si>
  <si>
    <t>Digitales Makro</t>
  </si>
  <si>
    <t>Digitale Zoomrate</t>
  </si>
  <si>
    <t>Digitale Zoomeinstellung</t>
  </si>
  <si>
    <t>Ablaufsnummer</t>
  </si>
  <si>
    <t>Blende anzeigen</t>
  </si>
  <si>
    <t>Modellversion</t>
  </si>
  <si>
    <t>Dynamischer Bereich</t>
  </si>
  <si>
    <t>Antriebsmodus</t>
  </si>
  <si>
    <t>Antriebsmodus-Einstellungen</t>
  </si>
  <si>
    <t>Linseneigenschaften</t>
  </si>
  <si>
    <t>Dynamische Bereichseinstellung</t>
  </si>
  <si>
    <t>Dynamische Bereichserweiterung</t>
  </si>
  <si>
    <t>Exif-Feld 33434, 0x829A. Belichtungszeit in Sekunden.</t>
  </si>
  <si>
    <t>Exif-Feld 33437, 0x829D. Blende.</t>
  </si>
  <si>
    <t>Exif-Feld 34852, 0x8824. Spektrale Empfindlichkeit jedes Kanals.</t>
  </si>
  <si>
    <t>Exif-Feld 36864, 0x9000. Exif-Versionsnummer.</t>
  </si>
  <si>
    <t>Exif-Feld 37378, 0x9202. Linsenblende, Einheit ist APEX.</t>
  </si>
  <si>
    <t>Exif-Feld 37379, 0x9203. Helligkeit, Einheit ist APEX.</t>
  </si>
  <si>
    <t>Exif-Feld 37380, 0x9204. Belichtungsfehler, Einheit ist APEX.</t>
  </si>
  <si>
    <t>Exif-Feld 37381, 0x9205. Die kleineste Blende der Linse, in APEX.</t>
  </si>
  <si>
    <t>Exif-Feld 37382, 0x9206. Die Entfernung zum Motiv (in Metern).</t>
  </si>
  <si>
    <t>Exif-Feld 37510, 0x9286. Kommentar des Benutzers.</t>
  </si>
  <si>
    <t>Exif-Feld 40960, 0xA000. Version des FlashPix.</t>
  </si>
  <si>
    <t>Exif-Feld 40961, 0xA001. Informationen Ã¼ber den Farbraum.</t>
  </si>
  <si>
    <t>Exif-Feld 40962, 0xA002. GÃ¼ltige Bildbreite in Pixeln.</t>
  </si>
  <si>
    <t>Exif-Feld 40963, 0xA003. GÃ¼ltige BildhÃ¶he in Pixeln.</t>
  </si>
  <si>
    <t>TIFF-Feld 282, 0x11A. Horizontale AuflÃ¶sung in Pixeln pro Einheit.</t>
  </si>
  <si>
    <t>TIFF-Feld 283, 0x11B. Vertikale AuflÃ¶sung in Pixeln pro Einheit.</t>
  </si>
  <si>
    <t>Exif-Feld 41996, 0xA40C gibt den Abstand zum Motiv an.</t>
  </si>
  <si>
    <t>Einfacher Aufnahmemodus</t>
  </si>
  <si>
    <t>Elektronische VergrÃ¶ÃŸerung</t>
  </si>
  <si>
    <t>AusrÃ¼stungsversion</t>
  </si>
  <si>
    <t>Erweitert den Bereich der Transferfunktion</t>
  </si>
  <si>
    <t>Belichtungskontrolle</t>
  </si>
  <si>
    <t>Belichtungsfehler</t>
  </si>
  <si>
    <t>Belichtungsabstand</t>
  </si>
  <si>
    <t>Manuelle Belichtungskontrolle</t>
  </si>
  <si>
    <t>Belichtungseinstellung</t>
  </si>
  <si>
    <t>Szenenerkennung</t>
  </si>
  <si>
    <t>Firmware Version der Erweiterung</t>
  </si>
  <si>
    <t>Modell der Erweiterung</t>
  </si>
  <si>
    <t>Seriennummer der Erweiterung</t>
  </si>
  <si>
    <t>Externer Blitzmodus</t>
  </si>
  <si>
    <t>Externer Blitzzoom</t>
  </si>
  <si>
    <t>Eine Aufnahme mit Autofokus</t>
  </si>
  <si>
    <t>F-Nummer</t>
  </si>
  <si>
    <t>Fehler beim Lesen</t>
  </si>
  <si>
    <t>SelbstauslÃ¶ser</t>
  </si>
  <si>
    <t>Information zu der SchÃ¼ttelreduktion</t>
  </si>
  <si>
    <t>Datei</t>
  </si>
  <si>
    <t>Dateiname</t>
  </si>
  <si>
    <t>Dateinummerspeicher</t>
  </si>
  <si>
    <t>DateigrÃ¶ÃŸe</t>
  </si>
  <si>
    <t>Dateiquelle</t>
  </si>
  <si>
    <t>Dateiname der Rohdatei (nicht der komplette Pfad).</t>
  </si>
  <si>
    <t>Modellidentifikation</t>
  </si>
  <si>
    <t>BlitzaktivitÃ¤t</t>
  </si>
  <si>
    <t>Blitzkontrolle</t>
  </si>
  <si>
    <t>Batteriestatus des Blitzes</t>
  </si>
  <si>
    <t>BlitzgerÃ¤t</t>
  </si>
  <si>
    <t>Blitzbelichtungskompensation</t>
  </si>
  <si>
    <t>Firmware Version des Blitzes</t>
  </si>
  <si>
    <t>Maximale FokuslÃ¤nge</t>
  </si>
  <si>
    <t>Fokusabstand</t>
  </si>
  <si>
    <t>Hersteller des Blitzes.</t>
  </si>
  <si>
    <t>Blitzdosierung</t>
  </si>
  <si>
    <t>Blitzmodell.</t>
  </si>
  <si>
    <t>Blitz aus</t>
  </si>
  <si>
    <t>Blitzkompensationseinstellung</t>
  </si>
  <si>
    <t>Blitzkompensation in EV</t>
  </si>
  <si>
    <t>Blitzmodus-Einstellungen</t>
  </si>
  <si>
    <t>Seriennummer des Blitzes</t>
  </si>
  <si>
    <t>Fokusmodus-Einstellung</t>
  </si>
  <si>
    <t>Version der Fokus-Information</t>
  </si>
  <si>
    <t>Fokus-Schrittweite</t>
  </si>
  <si>
    <t>Einstellung des kontinuierlichen Fokus</t>
  </si>
  <si>
    <t>Fokus Unter-IFD</t>
  </si>
  <si>
    <t>Fokustypeinstellung</t>
  </si>
  <si>
    <t>Bildanzahl</t>
  </si>
  <si>
    <t>Einzelbildnummer</t>
  </si>
  <si>
    <t>Video-Bildrate</t>
  </si>
  <si>
    <t>Freie Bilder auf der Speicherkarte</t>
  </si>
  <si>
    <t>Version der Fujifilm Herstellerbemerkung</t>
  </si>
  <si>
    <t>BildgrÃ¶ÃŸe</t>
  </si>
  <si>
    <t>GPS-Zeitstempel</t>
  </si>
  <si>
    <t>GPS-Informationen</t>
  </si>
  <si>
    <t>GPS-Feld 11, 0x0B. Grad der PrÃ¤zision der GPS-Daten</t>
  </si>
  <si>
    <t>GPS-Feld 26, 0x1A. Die Entfernung zum Objekt (in Metern).</t>
  </si>
  <si>
    <t>GPS-Feld 6, 0x06 gibt die HÃ¶he in Metern an.</t>
  </si>
  <si>
    <t>BildqualitÃ¤t</t>
  </si>
  <si>
    <t>Farbtonkurve</t>
  </si>
  <si>
    <t>Schlagzeile.</t>
  </si>
  <si>
    <t>HÃ¶he des zugeschnittenen Bildes in zugeschnittenen Einheiten.</t>
  </si>
  <si>
    <t>Hohe Funktionen</t>
  </si>
  <si>
    <t>Hohe ISO-Rauschreduktion</t>
  </si>
  <si>
    <t>Spitzlichter</t>
  </si>
  <si>
    <t>Heimatstadt</t>
  </si>
  <si>
    <t>Bildanpassung-Einstellung</t>
  </si>
  <si>
    <t>Aufnahmeinfo</t>
  </si>
  <si>
    <t>ISO Geschwindigkeitsangabe</t>
  </si>
  <si>
    <t>ISO-Geschwindigkeitswert</t>
  </si>
  <si>
    <t>ISO Geschwindigkeit</t>
  </si>
  <si>
    <t>ISO Geschwindigkeitseinstellung</t>
  </si>
  <si>
    <t>Identifiziert den Anbieter und das Produkt</t>
  </si>
  <si>
    <t>Gibt den benutzen Programmtyp zum Erzeugen der Objektdaten an.</t>
  </si>
  <si>
    <t>BildqualitÃ¤tseinstellungen</t>
  </si>
  <si>
    <t>Bildgrenzen</t>
  </si>
  <si>
    <t>Bildton</t>
  </si>
  <si>
    <t>BilddatengrÃ¶ÃŸe</t>
  </si>
  <si>
    <t>BildgrÃ¶ÃŸe-Einstellungen</t>
  </si>
  <si>
    <t>BildqualitÃ¤t 2</t>
  </si>
  <si>
    <t>Bildstabilisierungsdaten</t>
  </si>
  <si>
    <t>Bildkonfiguration</t>
  </si>
  <si>
    <t>BildhÃ¶he (bei der Aufnahme)</t>
  </si>
  <si>
    <t>Bildverarbeitung Unter-IFD</t>
  </si>
  <si>
    <t>Informationen zur Bildverarbeitung</t>
  </si>
  <si>
    <t>BildqualitÃ¤tseinstellung</t>
  </si>
  <si>
    <t>BildschÃ¤rfungseinstellung</t>
  </si>
  <si>
    <t>Bildbreite bei der Aufnahme</t>
  </si>
  <si>
    <t>Linsentemperatur</t>
  </si>
  <si>
    <t>Zeigt an, dass dies eine Ressource ist, deren Rechte verwaltet sind.</t>
  </si>
  <si>
    <t>Gibt die Farbkomponenten eines Bildes an.</t>
  </si>
  <si>
    <t>Gibt den Abstand zum Zielpunkt an.</t>
  </si>
  <si>
    <t>Gibt der Dauer eines Audioinhalts an.</t>
  </si>
  <si>
    <t>Gibt den Sensortyp in der Kamera bzw. EingabegerÃ¤t an.</t>
  </si>
  <si>
    <t>Gibt die Sampling Rate eines Audioinhalts in Hertz an.</t>
  </si>
  <si>
    <t>Gibt die Sampling-AuflÃ¶sung eines Audioinhalts an.</t>
  </si>
  <si>
    <t>Gibt den Typen eines Audioinhalts an.</t>
  </si>
  <si>
    <t>AuflÃ¶sungsmodus</t>
  </si>
  <si>
    <t>IntervalllÃ¤nge</t>
  </si>
  <si>
    <t>Intern + Extern</t>
  </si>
  <si>
    <t>Eingebauter Blitz</t>
  </si>
  <si>
    <t>InteroperabilitÃ¤tsversion</t>
  </si>
  <si>
    <t>QualitÃ¤t</t>
  </si>
  <si>
    <t>Jpeg-Vorschau 640x480 Pixel</t>
  </si>
  <si>
    <t>SchlÃ¼sselfelder, kodiert in UCS2, die von Windows benutzt werden.</t>
  </si>
  <si>
    <t>SchlÃ¼sselbegriffe.</t>
  </si>
  <si>
    <t>Letzter IPTC-SchlÃ¼sselbegriff.</t>
  </si>
  <si>
    <t>Letzter XMP-SchlÃ¼sselbegriff.</t>
  </si>
  <si>
    <t>Linse</t>
  </si>
  <si>
    <t>Stoppknopf der Autofokus-Linse Funktionswechsel</t>
  </si>
  <si>
    <t>Linsendaten-Einstellungen</t>
  </si>
  <si>
    <t>Linsenverzerrungsparameter</t>
  </si>
  <si>
    <t>Blendeneinstellung der Linse</t>
  </si>
  <si>
    <t>Linsen-Firmware Version</t>
  </si>
  <si>
    <t>Linsen-Seriennummer</t>
  </si>
  <si>
    <t>Linseninformation</t>
  </si>
  <si>
    <t>Linsenmodell</t>
  </si>
  <si>
    <t>Linsenmodell.</t>
  </si>
  <si>
    <t>Langsamer Verschluss</t>
  </si>
  <si>
    <t>Linsenbrennweitenbereich</t>
  </si>
  <si>
    <t>Linsen-Identifizierung</t>
  </si>
  <si>
    <t>Szenenerkennungsdaten</t>
  </si>
  <si>
    <t>Staat/Provinz</t>
  </si>
  <si>
    <t>Versionsstruktur</t>
  </si>
  <si>
    <t>Rauschreduktion einer langen Belichtung</t>
  </si>
  <si>
    <t>Rohbild-Center</t>
  </si>
  <si>
    <t>Anzahl der Seiten</t>
  </si>
  <si>
    <t>Kachel-Byte-Anzahl</t>
  </si>
  <si>
    <t>Orientierung</t>
  </si>
  <si>
    <t>Makro-Fokus-Schrittweite</t>
  </si>
  <si>
    <t>Druckmesser-Druck</t>
  </si>
  <si>
    <t>Druckmesser-Lesen</t>
  </si>
  <si>
    <t>Manuell ausgelÃ¶st</t>
  </si>
  <si>
    <t>Manuelle Blitzkontrolle</t>
  </si>
  <si>
    <t>Manueller Fokusabstand</t>
  </si>
  <si>
    <t>TIFF-Feld 271, 0x10F. Hersteller der AufnahmeausrÃ¼stung.</t>
  </si>
  <si>
    <t>Maximale Blende bei aktuellem Fokus</t>
  </si>
  <si>
    <t>Maximale Blende bei maximalem Fokus</t>
  </si>
  <si>
    <t>NatÃ¼rliche Farben</t>
  </si>
  <si>
    <t>Mittel</t>
  </si>
  <si>
    <t>MenÃ¼knopf "Eingabe"</t>
  </si>
  <si>
    <t>Belichtungsmessungsmodus-Einstellungen</t>
  </si>
  <si>
    <t>Minimale FokuslÃ¤nge</t>
  </si>
  <si>
    <t>SpiegelvorauslÃ¶sung</t>
  </si>
  <si>
    <t>Modus des benutzten Blitzes</t>
  </si>
  <si>
    <t>Modell-ID</t>
  </si>
  <si>
    <t>TIFF-Feld 272, 0x110. Modellname oder -nummer der AusrÃ¼stung.</t>
  </si>
  <si>
    <t>GeÃ¤nderte SÃ¤ttigung</t>
  </si>
  <si>
    <t>Spitzname</t>
  </si>
  <si>
    <t>Der Name des KÃ¼nstlers bzw. der KÃ¼nstler.</t>
  </si>
  <si>
    <t>Der Name des Dokuments von dem das Bild eingelesen wurde.</t>
  </si>
  <si>
    <t>Version der Herstellerbemerkung von Nikon</t>
  </si>
  <si>
    <t>Rauschreduktion</t>
  </si>
  <si>
    <t>Taktanzahl</t>
  </si>
  <si>
    <t>Anzahl der Fotos dieser Kamera</t>
  </si>
  <si>
    <t>Offset der Bildvorschau</t>
  </si>
  <si>
    <t>Ein-Tasten-WeiÃŸabgleich</t>
  </si>
  <si>
    <t>Online-Rechteverwaltungszertifikat</t>
  </si>
  <si>
    <t>Original-Ãœbertragungsreferenz.</t>
  </si>
  <si>
    <t>Pamoramarichtung</t>
  </si>
  <si>
    <t>Panorama-Modus</t>
  </si>
  <si>
    <t>Nummer des Panoramaeinzelbildes</t>
  </si>
  <si>
    <t>Feier</t>
  </si>
  <si>
    <t>Version der Pentax-Herstellerbemerkung</t>
  </si>
  <si>
    <t>Bildmodus-SÃ¤ttigung</t>
  </si>
  <si>
    <t>Bildmodus-Monochromfilter</t>
  </si>
  <si>
    <t>Bildmodus-Kontrast</t>
  </si>
  <si>
    <t>Bildmodus-Farbton</t>
  </si>
  <si>
    <t>Bildmodus-SchÃ¤rfe</t>
  </si>
  <si>
    <t>Bildmodus-Ton</t>
  </si>
  <si>
    <t>Bildmoduseinstellung</t>
  </si>
  <si>
    <t>Bildaufnahmemodus</t>
  </si>
  <si>
    <t>LÃ¤nge der Bildvorschau</t>
  </si>
  <si>
    <t>Vorschau der BildrÃ¤nder</t>
  </si>
  <si>
    <t>Eingebettetes Vorschaubild</t>
  </si>
  <si>
    <t>Start der Bildvorschau</t>
  </si>
  <si>
    <t>Zonenabgleich</t>
  </si>
  <si>
    <t>Verarbeitungssoftware</t>
  </si>
  <si>
    <t>Produkt-ID</t>
  </si>
  <si>
    <t>Programmwechsel</t>
  </si>
  <si>
    <t>Programmvariation</t>
  </si>
  <si>
    <t>Provinz/Staat.</t>
  </si>
  <si>
    <t>Supermakro</t>
  </si>
  <si>
    <t>Bewertung in Prozent.</t>
  </si>
  <si>
    <t>Bewertungsfeld das von Windows benutzt wird.</t>
  </si>
  <si>
    <t>Bewertungsfeld das von Windows benutzt wird. Der Wert ist in Prozent.</t>
  </si>
  <si>
    <t>Version der Rohentwicklung</t>
  </si>
  <si>
    <t>Rohinfo</t>
  </si>
  <si>
    <t>Rohentwicklung 2 Unter-IFD</t>
  </si>
  <si>
    <t>Roh-Entwicklungsinformation</t>
  </si>
  <si>
    <t>Rohentwicklung Unter-IFD</t>
  </si>
  <si>
    <t>Eingeblendetes Display</t>
  </si>
  <si>
    <t>Rote Augen reduzieren</t>
  </si>
  <si>
    <t>Die Datei wird umbenannt nach</t>
  </si>
  <si>
    <t>AuflÃ¶sung des Vorschaubildes</t>
  </si>
  <si>
    <t>SÃ¤ttigungseinstellung</t>
  </si>
  <si>
    <t>Speicherungs-ID</t>
  </si>
  <si>
    <t>Szenenbereich</t>
  </si>
  <si>
    <t>Empfindlichkeit justieren</t>
  </si>
  <si>
    <t>Sensorenreinigung</t>
  </si>
  <si>
    <t>Sensor-PixelgrÃ¶ÃŸe</t>
  </si>
  <si>
    <t>Fortlaufende Nummer (wenn Sie im Burst-Modus fotografieren)</t>
  </si>
  <si>
    <t>Seriennummerformat</t>
  </si>
  <si>
    <t>Abschattungskompensation</t>
  </si>
  <si>
    <t>SchÃ¤rfefaktor</t>
  </si>
  <si>
    <t>SchÃ¤rfe-Wert</t>
  </si>
  <si>
    <t>Punktfokus</t>
  </si>
  <si>
    <t>Verschlussgeschwindigkeit</t>
  </si>
  <si>
    <t>Verschlusswert</t>
  </si>
  <si>
    <t>GrÃ¶ÃŸe des Vorschaubildes</t>
  </si>
  <si>
    <t>GrÃ¶ÃŸe der Bildvorschau</t>
  </si>
  <si>
    <t>Einstellungen des langsamen Synchronisationsmodus</t>
  </si>
  <si>
    <t>wurde in der Datei gefunden</t>
  </si>
  <si>
    <t>Quelle.</t>
  </si>
  <si>
    <t>Besondere Anweisungen.</t>
  </si>
  <si>
    <t>PunktschÃ¤rfe X-Wert</t>
  </si>
  <si>
    <t>PunktschÃ¤rfe Y-Wert</t>
  </si>
  <si>
    <t>Der Messmodus.</t>
  </si>
  <si>
    <t>Startzeitstempel</t>
  </si>
  <si>
    <t>Der Status der Motivdaten wie der Anbieter ihn benutzen will.</t>
  </si>
  <si>
    <t>Strip Byte Anzahl</t>
  </si>
  <si>
    <t>Motiv</t>
  </si>
  <si>
    <t>Motiv-Programm</t>
  </si>
  <si>
    <t>Motivfeld, kodiert in UCS2, das von Windows benutzt wird.</t>
  </si>
  <si>
    <t>ZusÃ¤tzliche Kategorie.</t>
  </si>
  <si>
    <t>TIFF-Feld 256, 0x100: Bildbreite in Pixeln.</t>
  </si>
  <si>
    <t>TIFF-Feld 257, 0x101: Bildbreite in Pixeln.</t>
  </si>
  <si>
    <t>TIFF-Feld 258, 0x102: Anzahl der Bits pro Komponente in jedem Kanal.</t>
  </si>
  <si>
    <t>TIFF-Feld 262, 0x106, Pixelzusammensetzung: 2 = RGB; 6 = YCbCr.</t>
  </si>
  <si>
    <t>TIFF-Feld 277, 0x115: Anzahl der Komponenten pro Pixel.</t>
  </si>
  <si>
    <t>TIFF-Feld 284, 0x11C. Datenlayout:1 = kompakt; 2 = flach.</t>
  </si>
  <si>
    <t>TIFF-Feld 318, 0x13E. ChromatizitÃ¤t des WeiÃŸpunktes.</t>
  </si>
  <si>
    <t>TIFF-Feld 319, 0x13F. ChromatizitÃ¤t der drei PrimÃ¤rfarben.</t>
  </si>
  <si>
    <t>StÃ¼cknummer</t>
  </si>
  <si>
    <t>Zielblende</t>
  </si>
  <si>
    <t>Zielverschlussgeschwindigkeit</t>
  </si>
  <si>
    <t>Textbeschreibung wie die Ressource legal benutzt werden kann.</t>
  </si>
  <si>
    <t>Die F Nummer.</t>
  </si>
  <si>
    <t>Die F Nummer</t>
  </si>
  <si>
    <t>Die FlashPix Formatversion die von einer FPXR Datei unterstÃ¼tzt wird.</t>
  </si>
  <si>
    <t>Der Name der Aufnahme.</t>
  </si>
  <si>
    <t>Die Version der PDF-Datei, z.B. 1.0, 1.3 usw.</t>
  </si>
  <si>
    <t>Der benutzte Alphamodus. Erlaubt sind: straight, pre-multiplied.</t>
  </si>
  <si>
    <t>Der Audio-Kanaltyp, ein Wert aus: Mono, Stereo, 5.1, 7.1.</t>
  </si>
  <si>
    <t>Die benutzte Audio-Kompression, z.B. MP3.</t>
  </si>
  <si>
    <t>Der Audio-Abtasttyp, ein Wert aus: 8Int, 16Int, 32Int, 32Float.</t>
  </si>
  <si>
    <t>Die Geschwindigkeit des Audio.</t>
  </si>
  <si>
    <t>Der Name des Verfassers.</t>
  </si>
  <si>
    <t>Das Datum und die Uhrzeit an dem das Video aufgenommen wurde.</t>
  </si>
  <si>
    <t>Die Entfernung zum Motiv (in Metern).</t>
  </si>
  <si>
    <t>Die Dauer der EinfÃ¼hrungszeit fÃ¼r Wartemusik.</t>
  </si>
  <si>
    <t>Die Abspieldauer der Mediendatei.</t>
  </si>
  <si>
    <t>Der Name des Technikers.</t>
  </si>
  <si>
    <t>Die Bildausrichtung in Sicht von Spalten und Zeilen.</t>
  </si>
  <si>
    <t>Die Linsenblende. Die Einheit ist der APEX Wert.</t>
  </si>
  <si>
    <t>Die logische Reihenfolge der Bits in einem Byte.</t>
  </si>
  <si>
    <t>Das musikalische Instrument.</t>
  </si>
  <si>
    <t>Der Name des Werkzeugs, dass das PDF-Dokument erstellt hat.</t>
  </si>
  <si>
    <t>Die Startzeit des Mediums innerhalb des Audioprojektes.</t>
  </si>
  <si>
    <t>Die Zeit zu der ausgeblendet werden sollte.</t>
  </si>
  <si>
    <t>Die urheberrechtliche Information.</t>
  </si>
  <si>
    <t>FÃ¼r die Video-Bildrate mÃ¶gliche Werte sind: 24, NTSC, PAL.</t>
  </si>
  <si>
    <t>Dieses Feld gibt den Motivabstand an.</t>
  </si>
  <si>
    <t>Kachel-Offsets</t>
  </si>
  <si>
    <t>Ton</t>
  </si>
  <si>
    <t>Titelfeld, in UCS2 kodiert, das von Windows benutzt wird.</t>
  </si>
  <si>
    <t>Transferbereich</t>
  </si>
  <si>
    <t>Dringlichkeit. Der gÃ¼ltige Bereich ist 1-8.</t>
  </si>
  <si>
    <t>Gibt den redaktionellen Zyklus der Objektdaten an.</t>
  </si>
  <si>
    <t>GÃ¼ltige Bits</t>
  </si>
  <si>
    <t>Video-Pixeltiefe</t>
  </si>
  <si>
    <t>Version des Kamerarohmoduls.</t>
  </si>
  <si>
    <t>Videokompression</t>
  </si>
  <si>
    <t>Video-BildgrÃ¶ÃŸe</t>
  </si>
  <si>
    <t>Benutzte Videokompression, z.B. jpeg.</t>
  </si>
  <si>
    <t>WeiÃŸabgleichswert</t>
  </si>
  <si>
    <t>Ist die Sommerzeit aktiv im Zielort</t>
  </si>
  <si>
    <t>Sommerzeit aktiv in der Heimatstadt</t>
  </si>
  <si>
    <t>WeiÃŸabgleichskontrolle</t>
  </si>
  <si>
    <t>WeiÃŸabgleichstabelle</t>
  </si>
  <si>
    <t>WeiÃŸabgleichseinstellung</t>
  </si>
  <si>
    <t>WeiÃŸabgleichstemperatur</t>
  </si>
  <si>
    <t>WeiÃŸpunkt</t>
  </si>
  <si>
    <t>WeiÃŸabgleich-Anpassung</t>
  </si>
  <si>
    <t>WeiÃŸabgleichsmodus</t>
  </si>
  <si>
    <t>Weite Fokuszone</t>
  </si>
  <si>
    <t>Breite des zugeschnittenen Bildes in zugeschnittenen Einheiten.</t>
  </si>
  <si>
    <t>Autor/Verfasser</t>
  </si>
  <si>
    <t>XMP-Metadaten (Adobe Technische Notiz 9-14-02)</t>
  </si>
  <si>
    <t>Zonenabgleich eingeschaltet</t>
  </si>
  <si>
    <t>Quellweite zoomen</t>
  </si>
  <si>
    <t>Zoom-Schrittweite</t>
  </si>
  <si>
    <t>Zielweite zoomen</t>
  </si>
  <si>
    <t>Import from exiv2-po</t>
  </si>
  <si>
    <t>Jahr (vierstellig), in dem der wissenschaftliche Name veröffentlicht wurde</t>
  </si>
  <si>
    <t>Mit der Schaltfläche "Import descriptions from Exiv2-po-file" können die Beschreibungen aus einer .po-Datei (enthalten in den exiv2-Sourcen) importiert werden.</t>
  </si>
  <si>
    <t>With the button "Import descriptions from Exiv2-po-file" the descriptions can be imported from a .po file (contained in the exiv2 sources).</t>
  </si>
  <si>
    <t>Spalte Import from exiv2-po: Hilfsspalte für den Import der Beschreibungen aus einer .po-Datei von exiv2.</t>
  </si>
  <si>
    <t>Column Import from exiv2-po: Help column for importing descriptions from a .po file of exiv2.</t>
  </si>
  <si>
    <t>In der Spalte "Import descriptions from Exiv2-po-file" sind ggfs. Beschreibungen enthalten, die aus einer .po-Datei (enthalten in den exiv2-Sourcen) importiert wurden. Sie können als Basis für das Füllen der Spalte "Description-Translated" verwendet werden.</t>
  </si>
  <si>
    <t>The column "Import descriptions from Exiv2-po-file" may contain descriptions, which have been imported from a .po file (contained in the exiv2 sources). They can be used as basis for filling the column "Description-Translated".</t>
  </si>
  <si>
    <t>Norbert Wagner</t>
  </si>
  <si>
    <t>Finalized with tags from exiv2 0.27.3</t>
  </si>
  <si>
    <t>Contains the controls for checking and creating the file, which are read by QuickImageComment, and the change history.</t>
  </si>
  <si>
    <t>Enthält die Bedienelemente zur Prüfung und Erzeugung der Datei, die von QuickImageComment gelesen werden, sowie die Änderungshistorie.</t>
  </si>
  <si>
    <t>Wenn die Aufnahme mit einer Anwendung auf einem mobilen Gerät, wie ein Android-Smartphone, erstellt wurde: der Name der Anwendung, die verwendet wurde (wie "Photo Sphere"). Dies sollte leer gelassen werden, wenn Originalbilder manuell aufgenommen wurden, beispielsweise durch Verwendung einer DSLR auf einem Stativ.</t>
  </si>
  <si>
    <t>Image.ArtistCombinedFields</t>
  </si>
  <si>
    <t>Image (Bild).Künstler kombiniert</t>
  </si>
  <si>
    <t>Künstler, als Kombination der verschiedenen Felder für Künstler (wie sie in der Maske "Einstellungen" auswählbar sind)</t>
  </si>
  <si>
    <t>Image.CommentCombinedFields</t>
  </si>
  <si>
    <t>Image (Bild).Kommentar kombiniert</t>
  </si>
  <si>
    <t>Kommentar, als Kombination der verschiedenen Felder für Kommentar (wie sie in der Maske "Einstellungen" auswählbar sind)</t>
  </si>
  <si>
    <t>Comment as combination of several comment fields (as selectable in mask "Settings"</t>
  </si>
  <si>
    <t>Artist as combination of several artist fields (as selectable in mask "Settings"</t>
  </si>
  <si>
    <t>Add new internal tags for QuickImageComment 4.37</t>
  </si>
  <si>
    <t>Create file as UTF-8 with BOM (Byte Order Mark)</t>
  </si>
  <si>
    <t>Gibt die Kodierungs-Ebene für Null-Licht (auch: thermisch schwarz oder Schwarz-Strom) als ein sich wiederholendes Muster an. Der Ursprung dieses Musters ist die linke obere Ecke des ActiveArea-Rechtecks. Die Werte sind in Zeilen-Spalten-Abtast-Reihenfolge gespeichert.</t>
  </si>
  <si>
    <t>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t>
  </si>
  <si>
    <t>Der letzte Tag, an dem das Ereignis aufgetreten ist als laufende Nummer im Jahr (1 für den 1. Januar, 365 zum 31. Dezember, außer in einem Schaltjahr, in welchem Fall es 366) ist).</t>
  </si>
  <si>
    <t>EXIF-Tag 36868, 0x9004 (primär) und 37522, 0x9292 (Millisekunden). Datum und Zeit, wenn das Bild als digitale Daten gespeichert wurde, kann das gleiche wie DateTimeOriginal sein, wenn ursprünglich in digitaler Form gespeichert wurde. Gespeichert in ISO-8601-Format. Umfasst die EXIF Daten SubSecTimeDigitized.</t>
  </si>
  <si>
    <t>GPS tag 29 (Datum), 0x1D, und, und GPS-Tag 7 (Zeit), 0x07. Zeitstempel von GPS-Daten, in Coordinated Universal Time. Hinweis: Das Tag GpsDateStamp ist neu in EXIF 2.2. Der GPS-Zeitstempel im EXIF 2.1 enthält das Datum nicht. Falls nicht vorhanden, sollte das Datum aus Exif:DateTimeOriginal übernommen werden, oder, wenn dieser auch fehlt von Exif:DateTimeDigitized. Wenn kein Datum vorhanden ist, sollte Exif: GPSTimeStamp nicht in XMP geschrieben werden.</t>
  </si>
  <si>
    <t>GPS tag 0, 0x00. Eine Dezimalzahl-Kodierung der vier EXIF Bytes mit Punkt als Trennzeichen. Der aktuelle Wert ist "2.0.0.0".</t>
  </si>
  <si>
    <t>TIFF-Tag 306, 0x132 (primär) und EXIF-Tag 37520, 0x9290 (Millisekunden). Datum und Uhrzeit der Bild-Erstellung (keine Zeitzone in EXIF), im ISO 8601-Format, nicht im Original EXIF-Format gespeichert. Diese Eigenschaft enthält den Wert für das Attribut EXIF subsectime. HINWEIS: Diese Eigenschaft wird in XMP als XMP:ModifyDate gespeichert.</t>
  </si>
  <si>
    <t>Der Name des Ortes, wo das Video gedreht wurde. Zum Beispiel: "Oktoberfest, München Deutschland" Für eine genauere Positionierung, verwenden Sie die EXIF GPS Werte.</t>
  </si>
  <si>
    <t>EXIF-Tags 36867, 0x9003 (primär) und 37521, 0x9291 (Millisekunden). Datum und Uhrzeit wann Originals generiert wurde, in ISO-8601-Format. Umfasst die EXIF Daten SubSecTimeOriginal.</t>
  </si>
  <si>
    <t>Der erste Tag, an dem das Ereignis aufgetreten ist als laufende Nummer im Jahr (1 für den 1. Januar, 365 zum 31. Dezember, außer in einem Schaltjahr, in welchem Fall es 366) ist).</t>
  </si>
  <si>
    <t>Image.GPSsignedLatitude</t>
  </si>
  <si>
    <t>Image.GPSsignedLongitude</t>
  </si>
  <si>
    <t>Gibt die geographische Breite als Grad in Dezimaldarstellung mit Vorzeichen (+ für Nord, - für Süd) an</t>
  </si>
  <si>
    <t>Gibt die geographische Länge als Grad in Dezimaldarstellung mit Vorzeichen (+ für Ost, - für West) an</t>
  </si>
  <si>
    <t>Image (Bild).GPS Breite mit Vorzeichen</t>
  </si>
  <si>
    <t>Image (Bild).GPS Länge mit Vorzeichen</t>
  </si>
  <si>
    <t>Subject distance</t>
  </si>
  <si>
    <t>Motiv Abstand</t>
  </si>
  <si>
    <t>Maximum aperture at maximum focal</t>
  </si>
  <si>
    <t>Maximum aperture at minimum focal</t>
  </si>
  <si>
    <t>Eine Zeichenkette mit dem Namens des GPS-Bereich. Die String-Kodierung wird nach dem gleichen Schema wie UserComment definiert.</t>
  </si>
  <si>
    <t>A character string recording the name of the method used for location finding. The string encoding is defined using the same scheme as UserComment.</t>
  </si>
  <si>
    <t>Eine Zeichenfolge, die den Namen der Methode für Ortung enthält. Die String-Kodierung wird nach dem gleichen Schema wie UserComment definiert.</t>
  </si>
  <si>
    <t>Color matrix number</t>
  </si>
  <si>
    <t>Pentax model identification</t>
  </si>
  <si>
    <t>The SensitivityType tag indicates which one of the parameters of ISO12232 is the PhotographicSensitivity tag. Although it is an optional tag, it should be recorded when a PhotographicSensitivity tag is recorded. Value = 4, 5, 6, or 7 may be used in case that the values of plural parameters are the same.</t>
  </si>
  <si>
    <t>Das Tag "SensitivityType" gibt an, welcher der Parameter von ISO12232 das Tag "PhotographicSensitivity" ist. Obwohl es ein optionales Tag ist, sollte es aufgezeichnet werden, wenn ein PhotographicSensitivity-Tag aufgezeichnet wird. Wert = 4, 5, 6 oder 7 kann verwendet werden, wenn die Werte mehrerer Parameter gleich sind.</t>
  </si>
  <si>
    <t>Empfindlichkeitstyp</t>
  </si>
  <si>
    <t>Shot number in continuous burst mode</t>
  </si>
  <si>
    <t>Indicates the latitude expressed as degrees in decimal notation with negative values for South</t>
  </si>
  <si>
    <t>Indicates the longitude expressed as degrees in decimal notation with negative values for West</t>
  </si>
  <si>
    <t>The output audio sample rate. Can be any value, but commonly 32000, 41100, or 48000.</t>
  </si>
  <si>
    <t>An XML based content to list all action processed on this image with image editor (as crop, rotate, color corrections, adjustments, etc.).</t>
  </si>
  <si>
    <t>The list of Lens Correction tools settings used to fix lens distortion. This include Batch Queue Manager and Image editor tools based on LensFun library.</t>
  </si>
  <si>
    <t>Deprecated. A list (concatenated and separated) of identifiers of other Occurrence records and their associations to this Occurrence.</t>
  </si>
  <si>
    <t>Deprecated. Use Xmp.dcterms.Location instead. *Main structure* containing location based information.</t>
  </si>
  <si>
    <t>Deprecated. (Child of Xmp.dwc.Event) The date-time or interval during which an Event started. For occurrences, this is the date-time when the event was recorded. Not suitable for a time in a geological context. Recommended best practice is to use an encoding scheme, such as ISO 8601:2004(E).</t>
  </si>
  <si>
    <t>Deprecated. An identifier for an individual or named group of individual organisms represented in the Occurrence. Meant to accommodate resampling of the same individual or group for monitoring purposes. May be a global unique identifier or an identifier specific to a data set.</t>
  </si>
  <si>
    <t>Deprecated. (Child of Xmp.dwc.Event) The date-time or interval during which an Event ended. For occurrences, this is the date-time when the event was recorded. Not suitable for a time in a geological context. Recommended best practice is to use an encoding scheme, such as ISO 8601:2004(E).</t>
  </si>
  <si>
    <t>Deprecated. Details about the Occurrence.</t>
  </si>
  <si>
    <t>Deprecated. A list (concatenated and separated) of previous assignments of names to the Occurrence.</t>
  </si>
  <si>
    <t>Date stamp of GPS data.</t>
  </si>
  <si>
    <t>Time stamp of GPS data.</t>
  </si>
  <si>
    <t>General Stream Quality</t>
  </si>
  <si>
    <t>A string describing the logical level of the object the Tag is referring to.</t>
  </si>
  <si>
    <t>Chapter Translate Codec information. Usually used in Matroska file type.</t>
  </si>
  <si>
    <t>The audio channel type. One of: Mono, Stereo, 5.1, 7.1, 16 Channel, Other.</t>
  </si>
  <si>
    <t>(deprecated) The date and time when the audio was last modified.</t>
  </si>
  <si>
    <t>The audio sample rate. Can be any value, but commonly 32000, 44100, or 48000.</t>
  </si>
  <si>
    <t>The audio sample type. One of: 8Int, 16Int, 24Int, 32Int, 32Float, Compressed, Packed, Other.</t>
  </si>
  <si>
    <t>(Deprecated in favour of dc:rights.) The copyright information.</t>
  </si>
  <si>
    <t>(Veraltet zu Gunsten von dc:rights.) Die Copyright-Informationen.</t>
  </si>
  <si>
    <t>When true, the clip can be looped seamlessly.</t>
  </si>
  <si>
    <t>(Veraltet) Das Datum und die Zeit, wenn die Metadaten zuletzt geändert wurden.</t>
  </si>
  <si>
    <t>The musical scale used in the music. One of: Major, Minor, Both, Neither.</t>
  </si>
  <si>
    <t>Die verwendete Tonleiter in der Musik. Gültige Werte: Major, Minor, Both, Neither.</t>
  </si>
  <si>
    <t>(Veraltet) Das Datum und die Zeit, wann das Video zuletzt geändert wurde.</t>
  </si>
  <si>
    <t>Readonly</t>
  </si>
  <si>
    <t>Short</t>
  </si>
  <si>
    <t>SShort</t>
  </si>
  <si>
    <t>Ascii</t>
  </si>
  <si>
    <t>Long</t>
  </si>
  <si>
    <t>SLong</t>
  </si>
  <si>
    <t>Undefined</t>
  </si>
  <si>
    <t>Byte</t>
  </si>
  <si>
    <t>Rational</t>
  </si>
  <si>
    <t>SRational</t>
  </si>
  <si>
    <t>Comment</t>
  </si>
  <si>
    <t>Double</t>
  </si>
  <si>
    <t>Float</t>
  </si>
  <si>
    <t>SByte</t>
  </si>
  <si>
    <t>String</t>
  </si>
  <si>
    <t>XmpText</t>
  </si>
  <si>
    <t>XmpBag</t>
  </si>
  <si>
    <t>XmpSeq</t>
  </si>
  <si>
    <t>LangAlt</t>
  </si>
  <si>
    <t>Type</t>
  </si>
  <si>
    <t>Fill lookup columns and enter formulas
Note: takes about one minute</t>
  </si>
  <si>
    <t>Sort and mark first occurance of suffix / description
Note: sorts according tag name and takes about 30 seconds</t>
  </si>
  <si>
    <t>Import descriptions from Exiv2-po-file</t>
  </si>
  <si>
    <t>Create simple text export of original name, type and description</t>
  </si>
  <si>
    <t>"Sharpness" setting. Range 0 to +100.</t>
  </si>
  <si>
    <t>"Blue Hue" setting. Range -100 to 100.</t>
  </si>
  <si>
    <t>"Blue Saturation" setting. Range -100 to +100.</t>
  </si>
  <si>
    <t>"Brightness" setting. Range 0 to +150.</t>
  </si>
  <si>
    <t>"Camera Profile" setting.</t>
  </si>
  <si>
    <t>"Chromatic Aberration, Fix Red/Cyan Fringe" setting. Range -100 to +100.</t>
  </si>
  <si>
    <t>"Color Noise Reduction" setting. Range 0 to +100.</t>
  </si>
  <si>
    <t>"Contrast" setting. Range -50 to +100.</t>
  </si>
  <si>
    <t>"Exposure" setting. Range -4.0 to +4.0.</t>
  </si>
  <si>
    <t>"Green Hue" setting. Range -100 to +100.</t>
  </si>
  <si>
    <t>"Green Saturation" setting. Range -100 to +100.</t>
  </si>
  <si>
    <t>"Luminance Smoothing" setting. Range 0 to +100.</t>
  </si>
  <si>
    <t>"Red Hue" setting. Range -100 to +100.</t>
  </si>
  <si>
    <t>"Red Saturation" setting. Range -100 to +100.</t>
  </si>
  <si>
    <t>"Saturation" setting. Range -100 to +100.</t>
  </si>
  <si>
    <t>"Shadows" setting. Range 0 to +100.</t>
  </si>
  <si>
    <t>"Shadow Tint" setting. Range -100 to +100.</t>
  </si>
  <si>
    <t>"Temperature" setting. Range 2000 to 50000.</t>
  </si>
  <si>
    <t>"Tint" setting. Range -150 to +150.</t>
  </si>
  <si>
    <t>"Vignetting Amount" setting. Range -100 to +100.</t>
  </si>
  <si>
    <t>"Vignetting Midpoint" setting. Range 0 to +100.</t>
  </si>
  <si>
    <t>"White Balance" setting. One of: As Shot, Auto, Daylight, Cloudy, Shade, Tungsten, Fluorescent, Flash, Custom</t>
  </si>
  <si>
    <t>Extended Content Description, usually found in ASF type files.</t>
  </si>
  <si>
    <t>A 16-bit integer that specifies the transfer mode. The transfer mode specifies which Booleanoperation QuickDraw should perform when drawing or transferring an image from one location to another.</t>
  </si>
  <si>
    <t>(Veraltet) Das Datum und die Zeit, wann Audio zuletzt geändert wurde.</t>
  </si>
  <si>
    <t>(deprecated) The date and time when the metadata was last modified.</t>
  </si>
  <si>
    <t>A character string recording the name of the GPS area.The string encoding is defined using the same scheme as UserComment.</t>
  </si>
  <si>
    <t>"Chromatic Aberration, Fix Blue/Yellow Fringe" setting. Range -100 to +100.</t>
  </si>
  <si>
    <t>(deprecated)The date and time when the video was last modified.</t>
  </si>
  <si>
    <t>Add new internal tags for QuickImageComment 4.39;
column with type added</t>
  </si>
  <si>
    <t>Mit der Schaltfläche "Create simple text export of original name, type and description" wird eine Datei erzeugt, die mit der Tag-Liste verglichen werden kann, die QuickImageComment erzeugt. Damit kann geprüft werden, ob die Excel-Tag-Liste vollständig und richtig ist.</t>
  </si>
  <si>
    <t>The button "Create simple text export of original name, type and description" creates a file that can be compared with the tag list that QuickImageComment creates. This can be used to check if the Excel tag list is complete and correct.</t>
  </si>
  <si>
    <t>Veraltet. Eine Liste (verkettet und getrennt) der Identifikatoren der anderen Vorkommen-Aufzeichnungen und ihre Verbindungen zu diesem Vorkommen.</t>
  </si>
  <si>
    <t>Der Audio-Kanal-Typ. Gültige Werte: Mono, Stereo, 5.1, 7.1, 16 Channel, Other.</t>
  </si>
  <si>
    <t>Die Audio-Abtastrate. Kann ein beliebiger Wert sein, aber gemeinhin 32000, 44100, or 48000.</t>
  </si>
  <si>
    <t>Der Audio-Sample-Typ. Gültige Werte: 8Int, 16Int, 24Int, 32Int, 32Float, Compressed, Packed, Other.</t>
  </si>
  <si>
    <t>Info about codec used to convert RAW image for display</t>
  </si>
  <si>
    <t>Image.CodecInfo</t>
  </si>
  <si>
    <t>Info über den Codec, der zur Konvertierung des RAW-Bildes für die Anzeige verwendet wird</t>
  </si>
  <si>
    <t>Image (Bild).CodecInfo</t>
  </si>
  <si>
    <t>New internal defined tag: Image.CodecInfo</t>
  </si>
  <si>
    <t>Exif.Canon.0x000a</t>
  </si>
  <si>
    <t>Exif.Canon.AFConfig</t>
  </si>
  <si>
    <t>AFConfig</t>
  </si>
  <si>
    <t>Exif.Canon.AFInfo3</t>
  </si>
  <si>
    <t>AFInfo3</t>
  </si>
  <si>
    <t>Exif.Canon.AFMicroAdj</t>
  </si>
  <si>
    <t>AFMicroAdj</t>
  </si>
  <si>
    <t>Exif.Canon.AFPointsInFocus1D</t>
  </si>
  <si>
    <t>AFPointsInFocus1D</t>
  </si>
  <si>
    <t>Exif.Canon.AmbienceInfo</t>
  </si>
  <si>
    <t>AmbienceInfo</t>
  </si>
  <si>
    <t>Exif.Canon.AspectInfo</t>
  </si>
  <si>
    <t>AspectInfo</t>
  </si>
  <si>
    <t>Exif.Canon.BatteryType</t>
  </si>
  <si>
    <t>BatteryType</t>
  </si>
  <si>
    <t>Exif.Canon.CanonFileInfo</t>
  </si>
  <si>
    <t>CanonFileInfo</t>
  </si>
  <si>
    <t>Exif.Canon.CanonFlags</t>
  </si>
  <si>
    <t>CanonFlags</t>
  </si>
  <si>
    <t>Exif.Canon.ColorBalance</t>
  </si>
  <si>
    <t>ColorBalance</t>
  </si>
  <si>
    <t>Exif.Canon.ColorInfo</t>
  </si>
  <si>
    <t>Exif.Canon.ColorTemperature</t>
  </si>
  <si>
    <t>ColorTemperature</t>
  </si>
  <si>
    <t>Exif.Canon.ContrastInfo</t>
  </si>
  <si>
    <t>ContrastInfo</t>
  </si>
  <si>
    <t>Exif.Canon.CRWParam</t>
  </si>
  <si>
    <t>CRWParam</t>
  </si>
  <si>
    <t>Exif.Canon.CustomPictureStyleFileName</t>
  </si>
  <si>
    <t>CustomPictureStyleFileName</t>
  </si>
  <si>
    <t>Exif.Canon.DateStampMode</t>
  </si>
  <si>
    <t>Data_Stamp_Mode</t>
  </si>
  <si>
    <t>Exif.Canon.FaceDetect1</t>
  </si>
  <si>
    <t>FaceDetect1</t>
  </si>
  <si>
    <t>Exif.Canon.FaceDetect2</t>
  </si>
  <si>
    <t>FaceDetect2</t>
  </si>
  <si>
    <t>Exif.Canon.FaceDetect3</t>
  </si>
  <si>
    <t>FaceDetect3</t>
  </si>
  <si>
    <t>Exif.Canon.FileLength</t>
  </si>
  <si>
    <t>FileLength</t>
  </si>
  <si>
    <t>Exif.Canon.FilterInfo</t>
  </si>
  <si>
    <t>FilterInfo</t>
  </si>
  <si>
    <t>Exif.Canon.FirmwareRevision</t>
  </si>
  <si>
    <t>Firmware_Revision</t>
  </si>
  <si>
    <t>Exif.Canon.Flavor</t>
  </si>
  <si>
    <t>Flavor</t>
  </si>
  <si>
    <t>Exif.Canon.HDRInfo</t>
  </si>
  <si>
    <t>HDRInfo</t>
  </si>
  <si>
    <t>Exif.Canon.ImageUniqueID</t>
  </si>
  <si>
    <t>ImageUniqueID</t>
  </si>
  <si>
    <t>Exif.Canon.LensInfo</t>
  </si>
  <si>
    <t>Exif.Canon.LightingOpt</t>
  </si>
  <si>
    <t>LightingOpt</t>
  </si>
  <si>
    <t>Exif.Canon.ModifiedInfo</t>
  </si>
  <si>
    <t>ModifiedInfo</t>
  </si>
  <si>
    <t>Exif.Canon.MovieInfo</t>
  </si>
  <si>
    <t>Movie info</t>
  </si>
  <si>
    <t>Exif.Canon.MultiExp</t>
  </si>
  <si>
    <t>MultiExp</t>
  </si>
  <si>
    <t>Exif.Canon.MyColors</t>
  </si>
  <si>
    <t>My_Colors</t>
  </si>
  <si>
    <t>Exif.Canon.PictureStyleUserDef</t>
  </si>
  <si>
    <t>PictureStyleUserDef</t>
  </si>
  <si>
    <t>Exif.Canon.PreviewImageInfo</t>
  </si>
  <si>
    <t>PreviewImageInfo</t>
  </si>
  <si>
    <t>Exif.Canon.RawBurstModeRoll</t>
  </si>
  <si>
    <t>RawBurstModeRoll</t>
  </si>
  <si>
    <t>Exif.Canon.RawDataOffset</t>
  </si>
  <si>
    <t>RawDataOffset</t>
  </si>
  <si>
    <t>Exif.Canon.SharpnessFreqTable</t>
  </si>
  <si>
    <t>SharpnessTable</t>
  </si>
  <si>
    <t>Exif.Canon.SharpnessTable</t>
  </si>
  <si>
    <t>Exif.Canon.ToneCurveMatching</t>
  </si>
  <si>
    <t>ToneCurveMatching</t>
  </si>
  <si>
    <t>Exif.Canon.ToneCurveTable</t>
  </si>
  <si>
    <t>ToneCurveTable</t>
  </si>
  <si>
    <t>Exif.Canon.VignettingCorr</t>
  </si>
  <si>
    <t>VignettingCorr</t>
  </si>
  <si>
    <t>Exif.Canon.VignettingCorr2</t>
  </si>
  <si>
    <t>VignettingCorr2</t>
  </si>
  <si>
    <t>Exif.Canon.WBInfo</t>
  </si>
  <si>
    <t>WBInfo</t>
  </si>
  <si>
    <t>Exif.Canon.WhiteBalanceMatching</t>
  </si>
  <si>
    <t>WhiteBalanceMatching</t>
  </si>
  <si>
    <t>Exif.CanonCs.RecordMode</t>
  </si>
  <si>
    <t>Exif.CanonFi.RFLensType</t>
  </si>
  <si>
    <t>RF Lens Type</t>
  </si>
  <si>
    <t>Exif.Fujifilm.BitsPerSample</t>
  </si>
  <si>
    <t>Bits Per Sample</t>
  </si>
  <si>
    <t>Exif.Fujifilm.BlackLevel</t>
  </si>
  <si>
    <t>Black Level</t>
  </si>
  <si>
    <t>Exif.Fujifilm.ChromaticAberrationParams</t>
  </si>
  <si>
    <t>Chromatic Aberration Params</t>
  </si>
  <si>
    <t>Exif.Fujifilm.CropMode</t>
  </si>
  <si>
    <t>Crop mode</t>
  </si>
  <si>
    <t>Exif.Fujifilm.FujiIFD</t>
  </si>
  <si>
    <t>Fujifilm IFD</t>
  </si>
  <si>
    <t>Exif.Fujifilm.GeometricDistortionParams</t>
  </si>
  <si>
    <t>Geometric Distortion Params</t>
  </si>
  <si>
    <t>Exif.Fujifilm.RawImageFullHeight</t>
  </si>
  <si>
    <t>Raw Image Full Height</t>
  </si>
  <si>
    <t>Exif.Fujifilm.RawImageFullWidth</t>
  </si>
  <si>
    <t>Raw Image Full Width</t>
  </si>
  <si>
    <t>Exif.Fujifilm.StripByteCounts</t>
  </si>
  <si>
    <t>Strip Byte Counts</t>
  </si>
  <si>
    <t>Exif.Fujifilm.StripOffsets</t>
  </si>
  <si>
    <t>Strip Offsets</t>
  </si>
  <si>
    <t>Exif.Fujifilm.VignettingParams</t>
  </si>
  <si>
    <t>Vignetting Params</t>
  </si>
  <si>
    <t>Exif.Fujifilm.WB_GRBLevels</t>
  </si>
  <si>
    <t>WB GRB Levels</t>
  </si>
  <si>
    <t>Exif.Fujifilm.WB_GRBLevelsAuto</t>
  </si>
  <si>
    <t>WB GRB Levels Auto</t>
  </si>
  <si>
    <t>Exif.Fujifilm.WB_GRBLevelsStandard</t>
  </si>
  <si>
    <t>WB GRB Levels Standard</t>
  </si>
  <si>
    <t>Exif.GPSInfo.GPSHPositioningError</t>
  </si>
  <si>
    <t>This tag indicates horizontal positioning errors in meters.</t>
  </si>
  <si>
    <t>Exif.Image.BaselineExposureOffset</t>
  </si>
  <si>
    <t>Provides a way for color profiles to increase or decrease exposure during raw conversion. BaselineExposureOffset specifies the amount (in EV units) to add to the BaselineExposure tag during image rendering. For example, if the BaselineExposure value for a given camera model is +0.3, and the BaselineExposureOffset value for a given camera profile used to render an image for that camera model is -0.7, then the actual default exposure value used during rendering will be +0.3 - 0.7 = -0.4.</t>
  </si>
  <si>
    <t>Exif.Image.CalibrationIlluminant3</t>
  </si>
  <si>
    <t>Exif.Image.CameraCalibration3</t>
  </si>
  <si>
    <t>CameraCalibration3 defines a calibration matrix that transforms reference camera native space values to individual camera native space values under the third calibration illuminant. The matrix is stored in row scan order. This matrix is stored separately from the matrix specified by the ColorMatrix3 tag to allow raw converters to swap in replacement color matrices based on UniqueCameraModel tag, while still taking advantage of any per-individual camera calibration performed by the camera manufacturer.</t>
  </si>
  <si>
    <t>Exif.Image.ChromaticAberrationCorrParams</t>
  </si>
  <si>
    <t>Sony chromatic aberration correction parameters</t>
  </si>
  <si>
    <t>Exif.Image.ColorMatrix3</t>
  </si>
  <si>
    <t>ColorMatrix3 defines a transformation matrix that converts XYZ values to reference camera native color space values, under the third calibration illuminant. The matrix values are stored in row scan order.</t>
  </si>
  <si>
    <t>Exif.Image.DefaultBlackRender</t>
  </si>
  <si>
    <t>This optional tag in a color profile provides a hint to the raw converter regarding how to handle the black point (e.g., flare subtraction) during rendering. If set to Auto, the raw converter should perform black subtraction during rendering. If set to None, the raw converter should not perform any black subtraction during rendering.</t>
  </si>
  <si>
    <t>Exif.Image.DefaultUserCrop</t>
  </si>
  <si>
    <t>Specifies a default user crop rectangle in relative coordinates. The values must satisfy: 0.0 &lt;= top &lt; bottom &lt;= 1.0, 0.0 &lt;= left &lt; right &lt;= 1.0.The default values of (top = 0, left = 0, bottom = 1, right = 1) correspond exactly to the default crop rectangle (as specified by the DefaultCropOrigin and DefaultCropSize tags).</t>
  </si>
  <si>
    <t>Exif.Image.DepthFar</t>
  </si>
  <si>
    <t>Specifies distance from the camera represented by the maximum value in the depth map. 0/0 means unknown. 1/0 means infinity, which is valid for unknown and inverse depth formats.</t>
  </si>
  <si>
    <t>Exif.Image.DepthFormat</t>
  </si>
  <si>
    <t>Specifies the encoding of any depth data in the file. Can be unknown (apart from nearer distances being closer to zero, and farther distances being closer to the maximum value), linear (values vary linearly from zero representing DepthNear to the maximum value representing DepthFar), or inverse (values are stored inverse linearly, with zero representing DepthNear and the maximum value representing DepthFar).</t>
  </si>
  <si>
    <t>Exif.Image.DepthMeasureType</t>
  </si>
  <si>
    <t>Specifies the measurement geometry for the depth map. Can be unknown, measured along the optical axis, or measured along the optical ray passing through each pixel.</t>
  </si>
  <si>
    <t>Exif.Image.DepthNear</t>
  </si>
  <si>
    <t>Specifies distance from the camera represented by the zero value in the depth map. 0/0 means unknown.</t>
  </si>
  <si>
    <t>Exif.Image.DepthUnits</t>
  </si>
  <si>
    <t>Specifies the measurement units for the DepthNear and DepthFar tags.</t>
  </si>
  <si>
    <t>Exif.Image.DistortionCorrParams</t>
  </si>
  <si>
    <t>Sony distortion correction parameters</t>
  </si>
  <si>
    <t>Exif.Image.EnhanceParams</t>
  </si>
  <si>
    <t>A string that documents how the enhanced image data was processed.</t>
  </si>
  <si>
    <t>Exif.Image.ExtraCameraProfiles</t>
  </si>
  <si>
    <t>A list of file offsets to extra Camera Profile IFDs. Note that the primary camera profile tags should be stored in IFD 0, and the ExtraCameraProfiles tag should only be used if there is more than one camera profile stored in the DNG file.</t>
  </si>
  <si>
    <t>Exif.Image.ForwardMatrix3</t>
  </si>
  <si>
    <t>Exif.Image.IlluminantData1</t>
  </si>
  <si>
    <t>When the CalibrationIlluminant1 tag is set to 255 (Other), then the IlluminantData1 tag is required and specifies the data for the first illuminant. Otherwise, this tag is ignored. The illuminant data may be specified as either a x-y chromaticity coordinate or as a spectral power distribution function.</t>
  </si>
  <si>
    <t>Exif.Image.IlluminantData2</t>
  </si>
  <si>
    <t>When the CalibrationIlluminant2 tag is set to 255 (Other), then the IlluminantData2 tag is required and specifies the data for the second illuminant. Otherwise, this tag is ignored. The format of the data is the same as IlluminantData1.</t>
  </si>
  <si>
    <t>Exif.Image.IlluminantData3</t>
  </si>
  <si>
    <t>When the CalibrationIlluminant3 tag is set to 255 (Other), then the IlluminantData3 tag is required and specifies the data for the third illuminant. Otherwise, this tag is ignored. The format of the data is the same as IlluminantData1.</t>
  </si>
  <si>
    <t>Exif.Image.NewRawImageDigest</t>
  </si>
  <si>
    <t>This tag is a modified MD5 digest of the raw image data. It has been updated from the algorithm used to compute the RawImageDigest tag be more multi-processor friendly, and to support lossy compression algorithms.</t>
  </si>
  <si>
    <t>Exif.Image.OriginalBestQualityFinalSize</t>
  </si>
  <si>
    <t>If this file is a proxy for a larger original DNG file, this tag specifics the best quality final size of the larger original file from which this proxy was generated. The default value for this tag is the OriginalDefaultFinalSize, if specified. Otherwise the default value for this tag is the best quality size of the current DNG file, which is DefaultCropSize * DefaultScale * BestQualityScale.</t>
  </si>
  <si>
    <t>Exif.Image.OriginalDefaultCropSize</t>
  </si>
  <si>
    <t>If this file is a proxy for a larger original DNG file, this tag specifics the DefaultCropSize of the larger original file from which this proxy was generated. The default value for this tag is OriginalDefaultFinalSize, if specified. Otherwise, the default value for this tag is the DefaultCropSize of the current DNG file.</t>
  </si>
  <si>
    <t>Exif.Image.OriginalDefaultFinalSize</t>
  </si>
  <si>
    <t>If this file is a proxy for a larger original DNG file, this tag specifics the default final size of the larger original file from which this proxy was generated. The default value for this tag is default final size of the current DNG file, which is DefaultCropSize * DefaultScale.</t>
  </si>
  <si>
    <t>Exif.Image.ProfileGainTableMap</t>
  </si>
  <si>
    <t>Contains spatially varying gain tables that can be applied while processing the image as a starting point for user adjustments.</t>
  </si>
  <si>
    <t>Exif.Image.ProfileHueSatMapData3</t>
  </si>
  <si>
    <t>This tag contains the data for the third hue/saturation/value mapping table. Each entry of the table contains three 32-bit IEEE floating-point values. The first entry is hue shift in degrees; the second entry is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</si>
  <si>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Exif.Image.ProfileHueSatMapEncoding</t>
  </si>
  <si>
    <t>Provides a way for color profiles to specify how indexing into a 3D HueSatMap is performed during raw conversion. This tag is not applicable to 2.5D HueSatMap tables (i.e., where the Value dimension is 1).</t>
  </si>
  <si>
    <t>Exif.Image.ProfileLookTableEncoding</t>
  </si>
  <si>
    <t>Provides a way for color profiles to specify how indexing into a 3D LookTable is performed during raw conversion. This tag is not applicable to a 2.5D LookTable (i.e., where the Value dimension is 1).</t>
  </si>
  <si>
    <t>Exif.Image.RawToPreviewGain</t>
  </si>
  <si>
    <t>The gain (what number the sample values are multiplied by) between the main raw IFD and the preview IFD containing this tag.</t>
  </si>
  <si>
    <t>Exif.Image.ReductionMatrix3</t>
  </si>
  <si>
    <t>ReductionMatrix3 defines a dimensionality reduction matrix for use as the first stage in converting color camera native space values to XYZ values, under the third calibration illuminant. This tag may only be used if ColorPlanes is greater than 3. The matrix is stored in row scan order.</t>
  </si>
  <si>
    <t>Exif.Image.SemanticInstanceID</t>
  </si>
  <si>
    <t>A string that identifies a specific instance in a semantic mask.</t>
  </si>
  <si>
    <t>Exif.Image.SemanticName</t>
  </si>
  <si>
    <t>A string that identifies the semantic mask.</t>
  </si>
  <si>
    <t>Exif.Image.VignettingCorrParams</t>
  </si>
  <si>
    <t>Sony vignetting correction parameters</t>
  </si>
  <si>
    <t>Exif.Nikon3.MechanicalShutterCount</t>
  </si>
  <si>
    <t>Mechanical shutter count</t>
  </si>
  <si>
    <t>Exif.Nikon3.ShutterMode</t>
  </si>
  <si>
    <t>Shutter mode</t>
  </si>
  <si>
    <t>Exif.NikonLd4.AFAperture</t>
  </si>
  <si>
    <t>Exif.NikonLd4.EffectiveMaxAperture</t>
  </si>
  <si>
    <t>Exif.NikonLd4.ExitPupilPosition</t>
  </si>
  <si>
    <t>Exif.NikonLd4.FNumber</t>
  </si>
  <si>
    <t>Exif.NikonLd4.FocalLength</t>
  </si>
  <si>
    <t>Exif.NikonLd4.FocusDistance</t>
  </si>
  <si>
    <t>Exif.NikonLd4.FocusPosition</t>
  </si>
  <si>
    <t>Exif.NikonLd4.LensFStops</t>
  </si>
  <si>
    <t>Exif.NikonLd4.LensID</t>
  </si>
  <si>
    <t>Lens ID</t>
  </si>
  <si>
    <t>Exif.NikonLd4.LensIDNumber</t>
  </si>
  <si>
    <t>Exif.NikonLd4.MaxAperture</t>
  </si>
  <si>
    <t>Exif.NikonLd4.MaxApertureAtMaxFocal</t>
  </si>
  <si>
    <t>Exif.NikonLd4.MaxApertureAtMinFocal</t>
  </si>
  <si>
    <t>Exif.NikonLd4.MaxFocalLength</t>
  </si>
  <si>
    <t>Exif.NikonLd4.MCUVersion</t>
  </si>
  <si>
    <t>Exif.NikonLd4.MinFocalLength</t>
  </si>
  <si>
    <t>Exif.NikonLd4.Version</t>
  </si>
  <si>
    <t>Exif.Panasonic.BurstSpeed</t>
  </si>
  <si>
    <t>Exif.Photo.Acceleration</t>
  </si>
  <si>
    <t>Acceleration (a scalar regardless of direction) as the ambient situation at the shot, for example the driving acceleration of the vehicle which the photographer rode on at the shot. The unit is mGal (10e-5 m/s^2).</t>
  </si>
  <si>
    <t>Exif.Photo.CameraElevationAngle</t>
  </si>
  <si>
    <t>Elevation/depression. angle of the orientation of the camera(imaging optical axis) as the ambient situation at the shot. The unit is degrees.</t>
  </si>
  <si>
    <t>Exif.Photo.CompositeImage</t>
  </si>
  <si>
    <t>Indicates whether the recorded image is a composite image or not.</t>
  </si>
  <si>
    <t>Exif.Photo.Humidity</t>
  </si>
  <si>
    <t>Humidity as the ambient situation at the shot, for example the room humidity where the photographer was holding the camera. The unit is %.</t>
  </si>
  <si>
    <t>Exif.Photo.OffsetTime</t>
  </si>
  <si>
    <t>Time difference from Universal Time Coordinated including daylight saving time of DateTime tag.</t>
  </si>
  <si>
    <t>Exif.Photo.OffsetTimeDigitized</t>
  </si>
  <si>
    <t>Time difference from Universal Time Coordinated including daylight saving time of DateTimeDigitized tag.</t>
  </si>
  <si>
    <t>Exif.Photo.OffsetTimeOriginal</t>
  </si>
  <si>
    <t>Time difference from Universal Time Coordinated including daylight saving time of DateTimeOriginal tag.</t>
  </si>
  <si>
    <t>Exif.Photo.Pressure</t>
  </si>
  <si>
    <t>Pressure as the ambient situation at the shot, for example the room atmosphere where the photographer was holding the camera or the water pressure under the sea. The unit is hPa.</t>
  </si>
  <si>
    <t>Exif.Photo.SourceExposureTimesOfCompositeImage</t>
  </si>
  <si>
    <t>For a composite image, records the parameters relating exposure time of the exposures for generating the said composite image, such as respective exposure times of captured source images (tentatively recorded images).</t>
  </si>
  <si>
    <t>Exif.Photo.SourceImageNumberOfCompositeImage</t>
  </si>
  <si>
    <t>Indicates the number of the source images (tentatively recorded images) captured for a composite Image.</t>
  </si>
  <si>
    <t>Exif.Photo.Temperature</t>
  </si>
  <si>
    <t>Temperature as the ambient situation at the shot, for example the room temperature where the photographer was holding the camera. The unit is degrees C.</t>
  </si>
  <si>
    <t>Exif.Photo.WaterDepth</t>
  </si>
  <si>
    <t>Water depth as the ambient situation at the shot, for example the water depth of the camera at underwater photography. The unit is m.</t>
  </si>
  <si>
    <t>Exif.Thumbnail.BaselineExposureOffset</t>
  </si>
  <si>
    <t>Exif.Thumbnail.CalibrationIlluminant3</t>
  </si>
  <si>
    <t>Exif.Thumbnail.CameraCalibration3</t>
  </si>
  <si>
    <t>Exif.Thumbnail.ChromaticAberrationCorrParams</t>
  </si>
  <si>
    <t>Exif.Thumbnail.ColorMatrix3</t>
  </si>
  <si>
    <t>Exif.Thumbnail.DefaultBlackRender</t>
  </si>
  <si>
    <t>Exif.Thumbnail.DefaultUserCrop</t>
  </si>
  <si>
    <t>Exif.Thumbnail.DepthFar</t>
  </si>
  <si>
    <t>Exif.Thumbnail.DepthFormat</t>
  </si>
  <si>
    <t>Exif.Thumbnail.DepthMeasureType</t>
  </si>
  <si>
    <t>Exif.Thumbnail.DepthNear</t>
  </si>
  <si>
    <t>Exif.Thumbnail.DepthUnits</t>
  </si>
  <si>
    <t>Exif.Thumbnail.DistortionCorrParams</t>
  </si>
  <si>
    <t>Exif.Thumbnail.EnhanceParams</t>
  </si>
  <si>
    <t>Exif.Thumbnail.ExtraCameraProfiles</t>
  </si>
  <si>
    <t>Exif.Thumbnail.ForwardMatrix3</t>
  </si>
  <si>
    <t>Exif.Thumbnail.IlluminantData1</t>
  </si>
  <si>
    <t>Exif.Thumbnail.IlluminantData2</t>
  </si>
  <si>
    <t>Exif.Thumbnail.IlluminantData3</t>
  </si>
  <si>
    <t>Exif.Thumbnail.NewRawImageDigest</t>
  </si>
  <si>
    <t>Exif.Thumbnail.OriginalBestQualityFinalSize</t>
  </si>
  <si>
    <t>Exif.Thumbnail.OriginalDefaultCropSize</t>
  </si>
  <si>
    <t>Exif.Thumbnail.OriginalDefaultFinalSize</t>
  </si>
  <si>
    <t>Exif.Thumbnail.ProfileGainTableMap</t>
  </si>
  <si>
    <t>Exif.Thumbnail.ProfileHueSatMapData3</t>
  </si>
  <si>
    <t>Exif.Thumbnail.ProfileHueSatMapEncoding</t>
  </si>
  <si>
    <t>Exif.Thumbnail.ProfileLookTableEncoding</t>
  </si>
  <si>
    <t>Exif.Thumbnail.RawToPreviewGain</t>
  </si>
  <si>
    <t>Exif.Thumbnail.ReductionMatrix3</t>
  </si>
  <si>
    <t>Exif.Thumbnail.SemanticInstanceID</t>
  </si>
  <si>
    <t>Exif.Thumbnail.SemanticName</t>
  </si>
  <si>
    <t>Exif.Thumbnail.VignettingCorrParams</t>
  </si>
  <si>
    <t>Exif.NikonLd4.</t>
  </si>
  <si>
    <t>Batterie-Typ</t>
  </si>
  <si>
    <t>Tone (contrast) setting</t>
  </si>
  <si>
    <t>The illuminant used for the first set of color calibration tags (ColorMatrix1, CameraCalibration1, ReductionMatrix1). The legal values for this tag are the same as the legal values for the LightSource EXIF tag. If set to 255 (Other), then the IFD must also include a IlluminantData1 tag to specify the x-y chromaticity or spectral power distribution function for this illuminant.</t>
  </si>
  <si>
    <t>The illuminant used for an optional second set of color calibration tags (ColorMatrix2, CameraCalibration2, ReductionMatrix2). The legal values for this tag are the same as the legal values for the CalibrationIlluminant1 tag; however, if both are included, neither is allowed to have a value of 0 (unknown). If set to 255 (Other), then the IFD must also include a IlluminantData2 tag to specify the x-y chromaticity or spectral power distribution function for this illuminant.</t>
  </si>
  <si>
    <t>This tag specifies the number of input samples in each dimension of the hue/saturation/value mapping tables. The data for these tables are stored in ProfileHueSatMapData1, ProfileHueSatMapData2 and ProfileHueSatMapData3 tags. The most common case has ValueDivisions equal to 1, so only hue and saturation are used as inputs to the mapping table.</t>
  </si>
  <si>
    <t>Ton (Kontrast) Einstellung</t>
  </si>
  <si>
    <t>Das Leuchtmittel für den ersten Satz des Farbkalibrierung Tags (ColorMatrix1, CameraCalibration1, ReductionMatrix1) verwendet. Die zulässigen Werte für diese Variable sind die gleichen wie die gesetzlichen Werte für die LightSource EXIF-Tag. Wenn auf 255 (Sonstige) gesetzt, muss die IFD auch ein IlluminantData1-Tag enthalten, um die x-y-Farbart oder die spektrale Leistungsverteilungsfunktion für diese Lichtart anzugeben.</t>
  </si>
  <si>
    <t>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 Wenn auf 255 (Sonstige) gesetzt, muss die IFD auch ein IlluminantData2-Tag enthalten, um die x-y-Farbart oder die spektrale Leistungsverteilungsfunktion für diese Lichtart anzugeben.</t>
  </si>
  <si>
    <t>Canon-Datei-Info</t>
  </si>
  <si>
    <t>Canon-Flags</t>
  </si>
  <si>
    <t>Kontrast-Info</t>
  </si>
  <si>
    <t>Gesichterkennung-1</t>
  </si>
  <si>
    <t>Gesichterkennung-2</t>
  </si>
  <si>
    <t>Gesichterkennung-3</t>
  </si>
  <si>
    <t>Dateilänge</t>
  </si>
  <si>
    <t>Datei-Info</t>
  </si>
  <si>
    <t>Firmware-Revision</t>
  </si>
  <si>
    <t>HDR-Info</t>
  </si>
  <si>
    <t>Geändert-Info</t>
  </si>
  <si>
    <t>Film-Info</t>
  </si>
  <si>
    <t>Vorschaubild-Info</t>
  </si>
  <si>
    <t>Schärfe-Tabelle</t>
  </si>
  <si>
    <t>Schärfe-Frequenz-Tabelle</t>
  </si>
  <si>
    <t>Vignettierungskorrektur</t>
  </si>
  <si>
    <t>Vignettierungskorrektur-2</t>
  </si>
  <si>
    <t>Weißabgleich-Info</t>
  </si>
  <si>
    <t>Chromatische Aberration Parameter</t>
  </si>
  <si>
    <t>Geometrische Verzerrung Parameter</t>
  </si>
  <si>
    <t>RAW Bild Gesamthöhe</t>
  </si>
  <si>
    <t>RAW Bild Gesamtbreite</t>
  </si>
  <si>
    <t>Vignettierung Parameter</t>
  </si>
  <si>
    <t>Dieses Tag zeigt horizontale Positionierungsfehler in Metern an.</t>
  </si>
  <si>
    <t>GPSH Positionierungsfehler</t>
  </si>
  <si>
    <t>Sony Parameter zur Korrektur der chromatischen Aberration</t>
  </si>
  <si>
    <t>Chromatische Aberration Korrekturparameter</t>
  </si>
  <si>
    <t>ColorMatrix3 definiert eine Transformationsmatrix, die XYZ-Werte unter der dritten Kalibrierungslichtart in native Farbraumwerte der Referenzkamera umwandelt. Die Matrixwerte werden in Zeilenabtastreihenfolge gespeichert.</t>
  </si>
  <si>
    <t>Farbmatrix-3</t>
  </si>
  <si>
    <t>Dieses optionale Tag in einem Farbprofil gibt dem Raw-Konverter einen Hinweis, wie er den Schwarzpunkt (z. B. Streulichtsubtraktion) beim Rendern behandeln soll. Wenn es auf Auto gesetzt ist, sollte der Raw-Konverter während des Renderns eine Schwarzsubtraktion durchführen. Wenn er auf None gesetzt ist, sollte der Raw-Konverter beim Rendern keine Schwarzsubtraktion durchführen.</t>
  </si>
  <si>
    <t>Standard Schwarzpunkt Render</t>
  </si>
  <si>
    <t>Sony Verzerrungskorrektur Parameter</t>
  </si>
  <si>
    <t>Auslöser-Modus</t>
  </si>
  <si>
    <t>Gibt die Entfernung von der Kamera an, die durch den Maximalwert in der Tiefenkarte dargestellt wird. 0/0 bedeutet unbekannt. 1/0 bedeutet unendlich, was für unbekannte und inverse Tiefenformate gültig ist.</t>
  </si>
  <si>
    <t>Gibt die Kodierung aller Tiefendaten in der Datei an. Kann unbekannt sein (abgesehen davon, dass nähere Entfernungen näher an Null und weitere Entfernungen näher am Maximalwert liegen), linear (Werte variieren linear von Null, was für DepthNear steht, bis zum Maximalwert, der für DepthFar steht) oder invers (Werte werden invers linear gespeichert, wobei Null für DepthNear und der Maximalwert für DepthFar steht).</t>
  </si>
  <si>
    <t>Legt die Messgeometrie für die Tiefenkarte fest. Kann unbekannt sein, entlang der optischen Achse oder entlang des optischen Strahls gemessen werden, der durch jedes Pixel verläuft.</t>
  </si>
  <si>
    <t>Gibt die Entfernung von der Kamera an, die durch den Nullwert in der Tiefenkarte dargestellt wird. 0/0 bedeutet unbekannt.</t>
  </si>
  <si>
    <t>Legt die Maßeinheiten für die Tags DepthNear und DepthFar fest.</t>
  </si>
  <si>
    <t>Eine Zeichenfolge, die dokumentiert, wie die erweiterten Bilddaten verarbeitet wurden.</t>
  </si>
  <si>
    <t>Eine Liste von Datei-Offsets zu zusätzlichen Kameraprofil-IFDs. Beachten Sie, dass die primären Kameraprofil-Tags in IFD 0 gespeichert werden sollten und das Tag ExtraCameraProfiles nur verwendet werden sollte, wenn mehr als ein Kameraprofil in der DNG-Datei gespeichert ist.</t>
  </si>
  <si>
    <t>Wenn das Tag "CalibrationIlluminant1" auf 255 (Sonstige) gesetzt ist, ist das Tag "IlluminantData1" erforderlich und gibt die Daten für die erste Lichtart an. Andernfalls wird dieses Tag ignoriert. Die Lichtartdaten können entweder als x-y-Chromatizitätskoordinate oder als spektrale Leistungsverteilungsfunktion angegeben werden.</t>
  </si>
  <si>
    <t>Wenn das Tag "CalibrationIlluminant2" auf 255 (Sonstige) gesetzt ist, ist das Tag "IlluminantData2" erforderlich und gibt die Daten für die zweite Lichtart an. Andernfalls wird dieses Tag ignoriert. Das Format der Daten ist dasselbe wie bei IlluminantData1.</t>
  </si>
  <si>
    <t>Wenn das Tag "CalibrationIlluminant3" auf 255 (Sonstige) gesetzt ist, ist das Tag "IlluminantData3" erforderlich und gibt die Daten für die dritte Lichtart an. Andernfalls wird dieses Tag ignoriert. Das Format der Daten ist dasselbe wie bei IlluminantData1.</t>
  </si>
  <si>
    <t>Dieses Tag ist ein modifizierter MD5-Digest der Rohbilddaten. Es wurde vom Algorithmus, der zur Berechnung des RawImageDigest-Tags verwendet wurde, aktualisiert, um mehrprozessorfreundlich zu sein und verlustbehaftete Komprimierungsalgorithmen zu unterstützen.</t>
  </si>
  <si>
    <t>Wenn diese Datei ein Proxy für eine größere Original-DNG-Datei ist, gibt dieses Tag die endgültige Größe der größeren Originaldatei mit der besten Qualität an, aus der dieses Proxy erzeugt wurde. Der Standardwert für dieses Tag ist die OriginalDefaultFinalSize, falls angegeben. Andernfalls ist der Standardwert für dieses Tag die beste Qualitätsgröße der aktuellen DNG-Datei, d. h. DefaultCropSize * DefaultScale * BestQualityScale.</t>
  </si>
  <si>
    <t>Wenn diese Datei ein Proxy für eine größere Original-DNG-Datei ist, gibt dieses Tag die DefaultCropSize der größeren Originaldatei an, aus der dieses Proxy erzeugt wurde. Der Standardwert für dieses Tag ist OriginalDefaultFinalSize, falls angegeben. Andernfalls ist der Standardwert für dieses Tag die DefaultCropSize der aktuellen DNG-Datei.</t>
  </si>
  <si>
    <t>Wenn diese Datei ein Proxy für eine größere Original-DNG-Datei ist, gibt dieses Tag die Standard-Endgröße der größeren Originaldatei an, aus der dieser Proxy erzeugt wurde. Der Standardwert für dieses Tag ist die Standard-Endgröße der aktuellen DNG-Datei, die DefaultCropSize * DefaultScale entspricht.</t>
  </si>
  <si>
    <t>Enthält räumlich variierende Verstärkungstabellen, die während der Verarbeitung des Bildes als Ausgangspunkt für Benutzeranpassungen verwendet werden können.</t>
  </si>
  <si>
    <t>Bietet eine Möglichkeit für Farbprofile anzugeben, wie die Indizierung in eine 3D-HueSatMap während der Rohkonvertierung durchgeführt wird. Dieses Tag ist nicht auf 2,5D-HueSatMap-Tabellen anwendbar (d. h., wo die Wertedimension 1 ist).</t>
  </si>
  <si>
    <t>Bietet eine Möglichkeit für Farbprofile, anzugeben, wie die Indizierung in eine 3D-LookTable während der Rohkonvertierung durchgeführt wird. Dieses Tag ist nicht auf eine 2,5D-LookTable anwendbar (d. h., wo die Wertedimension 1 ist).</t>
  </si>
  <si>
    <t>Die Verstärkung (mit welcher Zahl die Abtastwerte multipliziert werden) zwischen der Haupt-Roh-IFD und der Vorschau-IFD, die dieses Tag enthält.</t>
  </si>
  <si>
    <t>ReductionMatrix3 definiert eine Dimensionalitätsreduktionsmatrix für die Verwendung als erste Stufe bei der Konvertierung von Farbkameranormalraumwerten in XYZ-Werte unter der dritten Kalibrierungslichtart. Dieses Tag darf nur verwendet werden, wenn ColorPlanes größer als 3 ist. Die Matrix wird in Zeilenabtastreihenfolge gespeichert.</t>
  </si>
  <si>
    <t>Eine Zeichenfolge, die eine bestimmte Instanz in einer semantischen Maske identifiziert.</t>
  </si>
  <si>
    <t>Eine Zeichenkette, die die semantische Maske identifiziert.</t>
  </si>
  <si>
    <t>Sony Parameter für die Vignettierungskorrektur</t>
  </si>
  <si>
    <t>Anzahl der mechanischen Auslösungen</t>
  </si>
  <si>
    <t>Beschleunigung (ein richtungsunabhängiger Skalar) als Umgebungssituation bei der Aufnahme, z. B. die Fahrbeschleunigung des Fahrzeugs, auf dem der Fotograf bei der Aufnahme mitgefahren ist. Die Einheit ist mGal (10e-5 m/s^2).</t>
  </si>
  <si>
    <t>Elevation/Depression. Winkel der Ausrichtung der Kamera (optische Achse der Abbildung) als Umgebungssituation bei der Aufnahme. Die Einheit ist Grad.</t>
  </si>
  <si>
    <t>Zeigt an, ob das aufgenommene Bild ein zusammengesetztes Bild ist oder nicht.</t>
  </si>
  <si>
    <t>Luftfeuchtigkeit als Umgebungssituation zum Zeitpunkt der Aufnahme, z. B. die Raumluftfeuchtigkeit, in der der Fotograf die Kamera gehalten hat. Die Einheit ist %.</t>
  </si>
  <si>
    <t>Zeitdifferenz zur koordinierten Weltzeit einschließlich Sommerzeit des DateTime-Tags.</t>
  </si>
  <si>
    <t>Zeitdifferenz</t>
  </si>
  <si>
    <t>Zeitdifferenz zur koordinierten Weltzeit einschließlich Sommerzeit des DateTimeDigitized-Tags.</t>
  </si>
  <si>
    <t>Zeitdifferenz-digitalisiert</t>
  </si>
  <si>
    <t>Zeitdifferenz-original</t>
  </si>
  <si>
    <t>Zeitdifferenz zur koordinierten Weltzeit einschließlich Sommerzeit des Tags DateTimeOriginal.</t>
  </si>
  <si>
    <t>Druck als Umgebungssituation bei der Aufnahme, z. B. die Raumatmosphäre, in der der Fotograf die Kamera gehalten hat, oder der Wasserdruck unter dem Meer. Die Einheit ist hPa.</t>
  </si>
  <si>
    <t>Zeichnet für ein zusammengesetztes Bild die Parameter auf, die sich auf die Belichtungszeit der Belichtungen zur Erzeugung des besagten zusammengesetzten Bildes beziehen, wie z. B. die jeweiligen Belichtungszeiten der aufgenommenen Quellbilder (vorläufig aufgenommene Bilder).</t>
  </si>
  <si>
    <t>Zeigt die Anzahl der für ein zusammengesetztes Bild aufgenommenen Quellbilder (vorläufig aufgenommene Bilder) an.</t>
  </si>
  <si>
    <t>Temperatur als die Umgebungssituation bei der Aufnahme, z. B. die Raumtemperatur, in der der Fotograf die Kamera hielt. Die Einheit ist Grad C.</t>
  </si>
  <si>
    <t>Wassertiefe als Umgebungssituation bei der Aufnahme, zum Beispiel die Wassertiefe der Kamera bei Unterwasseraufnahmen. Die Einheit ist m.</t>
  </si>
  <si>
    <t>Wassertiefe</t>
  </si>
  <si>
    <t>Druck</t>
  </si>
  <si>
    <t>Add new tags from exiv2 0.27.4</t>
  </si>
  <si>
    <t>Copyright-Informationen. In diesem Standard wird das Tag verwendet, um sowohl die Urheberrechte des Fotografen als auch des Herausgebers anzugeben. Es handelt sich um den Copyright-Vermerk der Person oder Organisation, die die Rechte an dem Bild beansprucht. Der Interoperabilitäts-Copyright-Vermerk einschließlich Datum und Rechte sollte in dieses Feld geschrieben werden; z. B. "Copyright, John Smith, 19xx. Alle Rechte vorbehalten.". In diesem Standard erfasst das Feld sowohl die Urheberrechte des Fotografen als auch des Herausgebers, wobei jedes in einem separaten Teil der Erklärung festgehalten wird. Wenn es eine klare Unterscheidung zwischen dem Fotografen- und dem Herausgeber-Copyright gibt, sind diese in der Reihenfolge Fotograf gefolgt von Herausgeber-Copyright, getrennt durch NULL, zu schreiben (in diesem Fall, da die Anweisung auch mit einem NULL endet, gibt es zwei NULL-Codes). Wenn nur das Fotografen-Copyright angegeben wird, wird es durch einen NULL-Code abgeschlossen. Wenn nur das Herausgeber-Copyright angegeben wird, besteht der Fotograf-Copyright-Teil aus einem Leerzeichen, gefolgt von einem abschließenden NULL-Code, dann wird das Herausgeber-Copyright angegeben. Wenn das Feld leer gelassen wird, wird es als unbekannt behandelt.</t>
  </si>
  <si>
    <t>SharpnessFreqTable</t>
  </si>
  <si>
    <t>Exif.Photo.Gamma</t>
  </si>
  <si>
    <t>Indicates the value of coefficient gamma. The formula of transfer function used for image reproduction is expressed as follows: (reproduced value) = (input value)^gamma. Both reproduced value and input value indicate normalized value, whose minimum value is 0 and maximum value is 1.</t>
  </si>
  <si>
    <t>Add new tags from exiv2 0.27.5</t>
  </si>
  <si>
    <t>Gibt den Wert des Koeffizienten Gamma an. Die Formel der Übertragungsfunktion, die für die Bildreproduktion verwendet wird, wird wie folgt ausgedrückt: (reproduzierter Wert) = (Eingabewert)^gamma. Sowohl der reproduzierte Wert als auch der Eingabewert geben einen normalisierten Wert an, dessen Minimalwert 0 und Maximalwert 1 ist.</t>
  </si>
  <si>
    <t>Image.PixelFormat</t>
  </si>
  <si>
    <t>Image (Bild).PixelFormat</t>
  </si>
  <si>
    <t>Pixel format in RAW image (provided from RAW decoder)</t>
  </si>
  <si>
    <t>Pixelformat im RAW-Bild (vom RAW-Decoder bereitgestellt)</t>
  </si>
  <si>
    <t>New internal defined tag: Image.PixelFormat</t>
  </si>
  <si>
    <t>C:\_prg\QIC\QuickImageComment\config</t>
  </si>
  <si>
    <t>Exif.MinoltaCsOld.BracketStep</t>
  </si>
  <si>
    <t>Exif.MinoltaCsOld.Brightness</t>
  </si>
  <si>
    <t>Exif.MinoltaCsOld.BWFilter</t>
  </si>
  <si>
    <t>Exif.MinoltaCsOld.ColorBalanceBlue</t>
  </si>
  <si>
    <t>Exif.MinoltaCsOld.ColorBalanceGreen</t>
  </si>
  <si>
    <t>Exif.MinoltaCsOld.ColorBalanceRed</t>
  </si>
  <si>
    <t>Exif.MinoltaCsOld.ColorFilter</t>
  </si>
  <si>
    <t>Exif.MinoltaCsOld.ColorMode</t>
  </si>
  <si>
    <t>Exif.MinoltaCsOld.ColorProfile</t>
  </si>
  <si>
    <t>Exif.MinoltaCsOld.Contrast</t>
  </si>
  <si>
    <t>Exif.MinoltaCsOld.DataImprint</t>
  </si>
  <si>
    <t>Exif.MinoltaCsOld.DECPosition</t>
  </si>
  <si>
    <t>Exif.MinoltaCsOld.DigitalZoom</t>
  </si>
  <si>
    <t>Exif.MinoltaCsOld.DriveMode</t>
  </si>
  <si>
    <t>Exif.MinoltaCsOld.ExposureCompensation</t>
  </si>
  <si>
    <t>Exif.MinoltaCsOld.ExposureMode</t>
  </si>
  <si>
    <t>Exif.MinoltaCsOld.ExposureTime</t>
  </si>
  <si>
    <t>Exif.MinoltaCsOld.FileNumberMemory</t>
  </si>
  <si>
    <t>Exif.MinoltaCsOld.FlashExposureComp</t>
  </si>
  <si>
    <t>Exif.MinoltaCsOld.FlashFired</t>
  </si>
  <si>
    <t>Exif.MinoltaCsOld.FlashMetering</t>
  </si>
  <si>
    <t>Exif.MinoltaCsOld.FlashMode</t>
  </si>
  <si>
    <t>Exif.MinoltaCsOld.FNumber</t>
  </si>
  <si>
    <t>Exif.MinoltaCsOld.FocalLength</t>
  </si>
  <si>
    <t>Exif.MinoltaCsOld.FocusArea</t>
  </si>
  <si>
    <t>Exif.MinoltaCsOld.FocusDistance</t>
  </si>
  <si>
    <t>Exif.MinoltaCsOld.FocusMode</t>
  </si>
  <si>
    <t>Exif.MinoltaCsOld.FolderName</t>
  </si>
  <si>
    <t>Exif.MinoltaCsOld.ImageSize</t>
  </si>
  <si>
    <t>Exif.MinoltaCsOld.Internal Flash</t>
  </si>
  <si>
    <t>Exif.MinoltaCsOld.IntervalLength</t>
  </si>
  <si>
    <t>Exif.MinoltaCsOld.IntervalMode</t>
  </si>
  <si>
    <t>Exif.MinoltaCsOld.IntervalNumber</t>
  </si>
  <si>
    <t>Exif.MinoltaCsOld.ISO</t>
  </si>
  <si>
    <t>Exif.MinoltaCsOld.ISOSetting</t>
  </si>
  <si>
    <t>Exif.MinoltaCsOld.LastFileNumber</t>
  </si>
  <si>
    <t>Exif.MinoltaCsOld.MacroMode</t>
  </si>
  <si>
    <t>Exif.MinoltaCsOld.MaxAperture</t>
  </si>
  <si>
    <t>Exif.MinoltaCsOld.MeteringMode</t>
  </si>
  <si>
    <t>Exif.MinoltaCsOld.MinoltaDate</t>
  </si>
  <si>
    <t>Exif.MinoltaCsOld.MinoltaModel</t>
  </si>
  <si>
    <t>Exif.MinoltaCsOld.MinoltaTime</t>
  </si>
  <si>
    <t>Exif.MinoltaCsOld.Quality</t>
  </si>
  <si>
    <t>Exif.MinoltaCsOld.Saturation</t>
  </si>
  <si>
    <t>Exif.MinoltaCsOld.Sharpness</t>
  </si>
  <si>
    <t>Exif.MinoltaCsOld.SpotFocusPointX</t>
  </si>
  <si>
    <t>Exif.MinoltaCsOld.SpotFocusPointY</t>
  </si>
  <si>
    <t>Exif.MinoltaCsOld.SubjectProgram</t>
  </si>
  <si>
    <t>Exif.MinoltaCsOld.WhiteBalance</t>
  </si>
  <si>
    <t>Exif.MinoltaCsOld.WideFocusZone</t>
  </si>
  <si>
    <t>Exif.NikonSi01xx.DeletedImageCount</t>
  </si>
  <si>
    <t>Exif.NikonSi01xx.ISO</t>
  </si>
  <si>
    <t>Exif.NikonSi01xx.ShutterCount</t>
  </si>
  <si>
    <t>Exif.NikonSi01xx.ShutterCount1</t>
  </si>
  <si>
    <t>Exif.NikonSi01xx.ShutterCount2</t>
  </si>
  <si>
    <t>Exif.NikonSi01xx.Version</t>
  </si>
  <si>
    <t>Exif.NikonSi01xx.VibrationReduction</t>
  </si>
  <si>
    <t>Exif.NikonSi01xx.VibrationReduction1</t>
  </si>
  <si>
    <t>Exif.NikonSi01xx.VibrationReduction2</t>
  </si>
  <si>
    <t>Exif.Olympus.SceneMode</t>
  </si>
  <si>
    <t>Exif.Olympus2.0x0000</t>
  </si>
  <si>
    <t>Exif.Olympus2.0x1013</t>
  </si>
  <si>
    <t>Exif.Olympus2.0x1014</t>
  </si>
  <si>
    <t>Exif.Olympus2.0x1016</t>
  </si>
  <si>
    <t>Exif.Olympus2.0x101b</t>
  </si>
  <si>
    <t>Exif.Olympus2.0x101c</t>
  </si>
  <si>
    <t>Exif.Olympus2.0x101d</t>
  </si>
  <si>
    <t>Exif.Olympus2.0x101e</t>
  </si>
  <si>
    <t>Exif.Olympus2.0x101f</t>
  </si>
  <si>
    <t>Exif.Olympus2.0x1020</t>
  </si>
  <si>
    <t>Exif.Olympus2.0x1021</t>
  </si>
  <si>
    <t>Exif.Olympus2.0x1022</t>
  </si>
  <si>
    <t>Exif.Olympus2.0x1024</t>
  </si>
  <si>
    <t>Exif.Olympus2.0x1025</t>
  </si>
  <si>
    <t>Exif.Olympus2.0x1030</t>
  </si>
  <si>
    <t>Exif.Olympus2.0x1031</t>
  </si>
  <si>
    <t>Exif.Olympus2.0x1032</t>
  </si>
  <si>
    <t>Exif.Olympus2.0x1033</t>
  </si>
  <si>
    <t>Exif.Olympus2.ApertureValue</t>
  </si>
  <si>
    <t>Exif.Olympus2.BlackLevel</t>
  </si>
  <si>
    <t>Exif.Olympus2.BlueBalance</t>
  </si>
  <si>
    <t>Exif.Olympus2.BodyFirmwareVersion</t>
  </si>
  <si>
    <t>Exif.Olympus2.Bracket</t>
  </si>
  <si>
    <t>Exif.Olympus2.Brightness</t>
  </si>
  <si>
    <t>Exif.Olympus2.BWMode</t>
  </si>
  <si>
    <t>Exif.Olympus2.CameraID</t>
  </si>
  <si>
    <t>Exif.Olympus2.CameraSettings</t>
  </si>
  <si>
    <t>Exif.Olympus2.CameraType</t>
  </si>
  <si>
    <t>Exif.Olympus2.CCDScanMode</t>
  </si>
  <si>
    <t>Exif.Olympus2.ColorControl</t>
  </si>
  <si>
    <t>Exif.Olympus2.ColorMatrix</t>
  </si>
  <si>
    <t>Exif.Olympus2.ColorMatrixNumber</t>
  </si>
  <si>
    <t>Exif.Olympus2.CompressionRatio</t>
  </si>
  <si>
    <t>Exif.Olympus2.Contrast</t>
  </si>
  <si>
    <t>Exif.Olympus2.CoringFilter</t>
  </si>
  <si>
    <t>Exif.Olympus2.DataDump1</t>
  </si>
  <si>
    <t>Exif.Olympus2.DataDump2</t>
  </si>
  <si>
    <t>Exif.Olympus2.DigitalZoom</t>
  </si>
  <si>
    <t>Exif.Olympus2.Equipment</t>
  </si>
  <si>
    <t>Exif.Olympus2.ExternalFlashBounce</t>
  </si>
  <si>
    <t>Exif.Olympus2.ExternalFlashMode</t>
  </si>
  <si>
    <t>Exif.Olympus2.ExternalFlashZoom</t>
  </si>
  <si>
    <t>Exif.Olympus2.Firmware</t>
  </si>
  <si>
    <t>Exif.Olympus2.FlashBias</t>
  </si>
  <si>
    <t>Exif.Olympus2.FlashChargeLevel</t>
  </si>
  <si>
    <t>Exif.Olympus2.FlashDevice</t>
  </si>
  <si>
    <t>Exif.Olympus2.FlashMode</t>
  </si>
  <si>
    <t>Exif.Olympus2.FocalPlaneDiagonal</t>
  </si>
  <si>
    <t>Exif.Olympus2.FocusDistance</t>
  </si>
  <si>
    <t>Exif.Olympus2.FocusInfo</t>
  </si>
  <si>
    <t>Exif.Olympus2.FocusMode</t>
  </si>
  <si>
    <t>Exif.Olympus2.FocusRange</t>
  </si>
  <si>
    <t>Exif.Olympus2.ImageHeight</t>
  </si>
  <si>
    <t>Exif.Olympus2.ImageProcessing</t>
  </si>
  <si>
    <t>Exif.Olympus2.ImageWidth</t>
  </si>
  <si>
    <t>Exif.Olympus2.InfinityLensStep</t>
  </si>
  <si>
    <t>Exif.Olympus2.ISOSpeed</t>
  </si>
  <si>
    <t>Exif.Olympus2.LensDistortionParams</t>
  </si>
  <si>
    <t>Exif.Olympus2.LensTemperature</t>
  </si>
  <si>
    <t>Exif.Olympus2.LightCondition</t>
  </si>
  <si>
    <t>Exif.Olympus2.Macro</t>
  </si>
  <si>
    <t>Exif.Olympus2.MacroFocus</t>
  </si>
  <si>
    <t>Exif.Olympus2.NearLensStep</t>
  </si>
  <si>
    <t>Exif.Olympus2.NoiseReduction</t>
  </si>
  <si>
    <t>Exif.Olympus2.OneTouchWB</t>
  </si>
  <si>
    <t>Exif.Olympus2.PictureInfo</t>
  </si>
  <si>
    <t>Exif.Olympus2.PreCaptureFrames</t>
  </si>
  <si>
    <t>Exif.Olympus2.PreviewImage</t>
  </si>
  <si>
    <t>Exif.Olympus2.PrintIM</t>
  </si>
  <si>
    <t>Exif.Olympus2.Quality</t>
  </si>
  <si>
    <t>Exif.Olympus2.RawDevelopment</t>
  </si>
  <si>
    <t>Exif.Olympus2.RawDevelopment2</t>
  </si>
  <si>
    <t>Exif.Olympus2.RawInfo</t>
  </si>
  <si>
    <t>Exif.Olympus2.RedBalance</t>
  </si>
  <si>
    <t>Exif.Olympus2.SceneMode</t>
  </si>
  <si>
    <t>Exif.Olympus2.SensorTemperature</t>
  </si>
  <si>
    <t>Exif.Olympus2.SerialNumber2</t>
  </si>
  <si>
    <t>Exif.Olympus2.SharpnessFactor</t>
  </si>
  <si>
    <t>Exif.Olympus2.ShutterSpeed</t>
  </si>
  <si>
    <t>Exif.Olympus2.Software</t>
  </si>
  <si>
    <t>Exif.Olympus2.SpecialMode</t>
  </si>
  <si>
    <t>Exif.Olympus2.Thumbnail</t>
  </si>
  <si>
    <t>Exif.Olympus2.ThumbnailImage</t>
  </si>
  <si>
    <t>Exif.Olympus2.ThumbnailLength</t>
  </si>
  <si>
    <t>Exif.Olympus2.ThumbnailOffset</t>
  </si>
  <si>
    <t>Exif.Olympus2.ValidBits</t>
  </si>
  <si>
    <t>Exif.Olympus2.WhiteBalance</t>
  </si>
  <si>
    <t>Exif.Olympus2.WhiteBalanceBias</t>
  </si>
  <si>
    <t>Exif.Olympus2.WhiteBalanceBracket</t>
  </si>
  <si>
    <t>Exif.Olympus2.WhiteBoard</t>
  </si>
  <si>
    <t>Exif.Olympus2.Zoom</t>
  </si>
  <si>
    <t>Exif.OlympusFe2.BodyFirmwareVersion</t>
  </si>
  <si>
    <t>Exif.OlympusFe3.BodyFirmwareVersion</t>
  </si>
  <si>
    <t>Exif.OlympusFe4.BodyFirmwareVersion</t>
  </si>
  <si>
    <t>Exif.OlympusFe5.BodyFirmwareVersion</t>
  </si>
  <si>
    <t>Exif.OlympusFe6.BodyFirmwareVersion</t>
  </si>
  <si>
    <t>Exif.OlympusFe7.BodyFirmwareVersion</t>
  </si>
  <si>
    <t>Exif.OlympusFe8.BodyFirmwareVersion</t>
  </si>
  <si>
    <t>Exif.OlympusFe9.BodyFirmwareVersion</t>
  </si>
  <si>
    <t>Exif.PanasonicRaw.BlueBalance</t>
  </si>
  <si>
    <t>Exif.PanasonicRaw.ExifTag</t>
  </si>
  <si>
    <t>A pointer to the Exif IFD</t>
  </si>
  <si>
    <t>Exif.PanasonicRaw.GPSTag</t>
  </si>
  <si>
    <t>A pointer to the GPS Info IFD</t>
  </si>
  <si>
    <t>Exif.PanasonicRaw.ImageHeight</t>
  </si>
  <si>
    <t>Exif.PanasonicRaw.ImageWidth</t>
  </si>
  <si>
    <t>Exif.PanasonicRaw.ISOSpeed</t>
  </si>
  <si>
    <t>Exif.PanasonicRaw.Make</t>
  </si>
  <si>
    <t>The manufacturer of the recording equipment</t>
  </si>
  <si>
    <t>Exif.PanasonicRaw.Model</t>
  </si>
  <si>
    <t>The model name or model number of the equipment</t>
  </si>
  <si>
    <t>Exif.PanasonicRaw.Orientation</t>
  </si>
  <si>
    <t>Orientation</t>
  </si>
  <si>
    <t>Exif.PanasonicRaw.PreviewImage</t>
  </si>
  <si>
    <t>Exif.PanasonicRaw.RawDataOffset</t>
  </si>
  <si>
    <t>Raw data offset</t>
  </si>
  <si>
    <t>Exif.PanasonicRaw.RedBalance</t>
  </si>
  <si>
    <t>Red balance (found in Digilux 2 RAW images)</t>
  </si>
  <si>
    <t>Exif.PanasonicRaw.RowsPerStrip</t>
  </si>
  <si>
    <t>The number of rows per strip</t>
  </si>
  <si>
    <t>Exif.PanasonicRaw.SensorHeight</t>
  </si>
  <si>
    <t>Sensor height</t>
  </si>
  <si>
    <t>Exif.PanasonicRaw.SensorLeftBorder</t>
  </si>
  <si>
    <t>Sensor left border</t>
  </si>
  <si>
    <t>Exif.PanasonicRaw.SensorTopBorder</t>
  </si>
  <si>
    <t>Sensor top border</t>
  </si>
  <si>
    <t>Exif.PanasonicRaw.SensorWidth</t>
  </si>
  <si>
    <t>Sensor width</t>
  </si>
  <si>
    <t>Exif.PanasonicRaw.StripByteCounts</t>
  </si>
  <si>
    <t>Strip byte counts</t>
  </si>
  <si>
    <t>Exif.PanasonicRaw.StripOffsets</t>
  </si>
  <si>
    <t>Strip offsets</t>
  </si>
  <si>
    <t>Exif.PanasonicRaw.Version</t>
  </si>
  <si>
    <t>Panasonic raw version</t>
  </si>
  <si>
    <t>Exif.PanasonicRaw.WBBlueLevel</t>
  </si>
  <si>
    <t>Exif.PanasonicRaw.WBGreenLevel</t>
  </si>
  <si>
    <t>Exif.PanasonicRaw.WBRedLevel</t>
  </si>
  <si>
    <t>Exif.PentaxDng.AEInfo</t>
  </si>
  <si>
    <t>Exif.PentaxDng.AELock</t>
  </si>
  <si>
    <t>Exif.PentaxDng.AEMeteringSegments</t>
  </si>
  <si>
    <t>Exif.PentaxDng.AFAdjustment</t>
  </si>
  <si>
    <t>Exif.PentaxDng.AFInfo</t>
  </si>
  <si>
    <t>Exif.PentaxDng.AFPoint</t>
  </si>
  <si>
    <t>Exif.PentaxDng.AFPointInFocus</t>
  </si>
  <si>
    <t>Exif.PentaxDng.AutoBracketing</t>
  </si>
  <si>
    <t>Exif.PentaxDng.BatteryInfo</t>
  </si>
  <si>
    <t>Exif.PentaxDng.BlackPoint</t>
  </si>
  <si>
    <t>Exif.PentaxDng.BlueBalance</t>
  </si>
  <si>
    <t>Exif.PentaxDng.CameraInfo</t>
  </si>
  <si>
    <t>Exif.PentaxDng.ColorInfo</t>
  </si>
  <si>
    <t>Exif.PentaxDng.ColorSpace</t>
  </si>
  <si>
    <t>Exif.PentaxDng.ColorTemperature</t>
  </si>
  <si>
    <t>Exif.PentaxDng.Contrast</t>
  </si>
  <si>
    <t>Exif.PentaxDng.CPUFirmwareVersion</t>
  </si>
  <si>
    <t>Exif.PentaxDng.Date</t>
  </si>
  <si>
    <t>Exif.PentaxDng.Destination</t>
  </si>
  <si>
    <t>Exif.PentaxDng.DestinationDST</t>
  </si>
  <si>
    <t>Exif.PentaxDng.DigitalFilter</t>
  </si>
  <si>
    <t>Exif.PentaxDng.DigitalZoom</t>
  </si>
  <si>
    <t>Exif.PentaxDng.DriveMode</t>
  </si>
  <si>
    <t>Exif.PentaxDng.DSPFirmwareVersion</t>
  </si>
  <si>
    <t>Exif.PentaxDng.DynamicRangeExpansion</t>
  </si>
  <si>
    <t>Exif.PentaxDng.EffectiveLV</t>
  </si>
  <si>
    <t>Exif.PentaxDng.ExposureCompensation</t>
  </si>
  <si>
    <t>Exif.PentaxDng.ExposureTime</t>
  </si>
  <si>
    <t>Exif.PentaxDng.Flash</t>
  </si>
  <si>
    <t>Exif.PentaxDng.FlashADump</t>
  </si>
  <si>
    <t>Exif.PentaxDng.FlashBDump</t>
  </si>
  <si>
    <t>Exif.PentaxDng.FlashExposureCompensation</t>
  </si>
  <si>
    <t>Exif.PentaxDng.FlashInfo</t>
  </si>
  <si>
    <t>Exif.PentaxDng.FNumber</t>
  </si>
  <si>
    <t>Exif.PentaxDng.FocalLength</t>
  </si>
  <si>
    <t>Exif.PentaxDng.Focus</t>
  </si>
  <si>
    <t>Exif.PentaxDng.FrameNumber</t>
  </si>
  <si>
    <t>Exif.PentaxDng.HighISONoiseReduction</t>
  </si>
  <si>
    <t>Exif.PentaxDng.Hometown</t>
  </si>
  <si>
    <t>Exif.PentaxDng.HometownDST</t>
  </si>
  <si>
    <t>Exif.PentaxDng.ImageAreaOffset</t>
  </si>
  <si>
    <t>Exif.PentaxDng.ImageProcessing</t>
  </si>
  <si>
    <t>Exif.PentaxDng.ImageTone</t>
  </si>
  <si>
    <t>Exif.PentaxDng.ISO</t>
  </si>
  <si>
    <t>Exif.PentaxDng.LensInfo</t>
  </si>
  <si>
    <t>Exif.PentaxDng.LensType</t>
  </si>
  <si>
    <t>Exif.PentaxDng.Location</t>
  </si>
  <si>
    <t>Exif.PentaxDng.MeteringMode</t>
  </si>
  <si>
    <t>Exif.PentaxDng.Mode</t>
  </si>
  <si>
    <t>Exif.PentaxDng.ModelID</t>
  </si>
  <si>
    <t>Exif.PentaxDng.NoiseReduction</t>
  </si>
  <si>
    <t>Exif.PentaxDng.PictureMode</t>
  </si>
  <si>
    <t>Exif.PentaxDng.PreviewImageBorders</t>
  </si>
  <si>
    <t>Exif.PentaxDng.PreviewLength</t>
  </si>
  <si>
    <t>Exif.PentaxDng.PreviewOffset</t>
  </si>
  <si>
    <t>Exif.PentaxDng.PreviewResolution</t>
  </si>
  <si>
    <t>Exif.PentaxDng.Quality</t>
  </si>
  <si>
    <t>Exif.PentaxDng.RawImageSize</t>
  </si>
  <si>
    <t>Exif.PentaxDng.RedBalance</t>
  </si>
  <si>
    <t>Exif.PentaxDng.Saturation</t>
  </si>
  <si>
    <t>Exif.PentaxDng.SensitivityAdjust</t>
  </si>
  <si>
    <t>Exif.PentaxDng.SerialNumber</t>
  </si>
  <si>
    <t>Exif.PentaxDng.ShakeReduction</t>
  </si>
  <si>
    <t>Exif.PentaxDng.Sharpness</t>
  </si>
  <si>
    <t>Exif.PentaxDng.ShotInfo</t>
  </si>
  <si>
    <t>Exif.PentaxDng.ShutterCount</t>
  </si>
  <si>
    <t>Exif.PentaxDng.Size</t>
  </si>
  <si>
    <t>Exif.PentaxDng.Temperature</t>
  </si>
  <si>
    <t>Exif.PentaxDng.Time</t>
  </si>
  <si>
    <t>Exif.PentaxDng.Version</t>
  </si>
  <si>
    <t>Exif.PentaxDng.WB_RGGBLevelsCloudy</t>
  </si>
  <si>
    <t>Exif.PentaxDng.WB_RGGBLevelsDaylight</t>
  </si>
  <si>
    <t>Exif.PentaxDng.WB_RGGBLevelsFlash</t>
  </si>
  <si>
    <t>Exif.PentaxDng.WB_RGGBLevelsFluorescentD</t>
  </si>
  <si>
    <t>Exif.PentaxDng.WB_RGGBLevelsFluorescentN</t>
  </si>
  <si>
    <t>Exif.PentaxDng.WB_RGGBLevelsFluorescentW</t>
  </si>
  <si>
    <t>Exif.PentaxDng.WB_RGGBLevelsShade</t>
  </si>
  <si>
    <t>Exif.PentaxDng.WB_RGGBLevelsTungsten</t>
  </si>
  <si>
    <t>Exif.PentaxDng.WhiteBalance</t>
  </si>
  <si>
    <t>Exif.PentaxDng.WhiteBalanceMode</t>
  </si>
  <si>
    <t>Exif.PentaxDng.WhitePoint</t>
  </si>
  <si>
    <t>Exif.Sony1MltCs7D.AFPoints</t>
  </si>
  <si>
    <t>Exif.Sony1MltCs7D.ColorSpace</t>
  </si>
  <si>
    <t>Exif.Sony1MltCs7D.ColorTemperature</t>
  </si>
  <si>
    <t>Exif.Sony1MltCs7D.Contrast</t>
  </si>
  <si>
    <t>Exif.Sony1MltCs7D.ExposureCompensation</t>
  </si>
  <si>
    <t>Exif.Sony1MltCs7D.ExposureMode</t>
  </si>
  <si>
    <t>Exif.Sony1MltCs7D.ExposureTime</t>
  </si>
  <si>
    <t>Exif.Sony1MltCs7D.FlashFired</t>
  </si>
  <si>
    <t>Exif.Sony1MltCs7D.FlashMode</t>
  </si>
  <si>
    <t>Exif.Sony1MltCs7D.FNumber</t>
  </si>
  <si>
    <t>Exif.Sony1MltCs7D.FocusMode</t>
  </si>
  <si>
    <t>Exif.Sony1MltCs7D.FreeMemoryCardImages</t>
  </si>
  <si>
    <t>Exif.Sony1MltCs7D.Hue</t>
  </si>
  <si>
    <t>Exif.Sony1MltCs7D.ImageNumber</t>
  </si>
  <si>
    <t>Exif.Sony1MltCs7D.ImageSize</t>
  </si>
  <si>
    <t>Exif.Sony1MltCs7D.ImageStabilization</t>
  </si>
  <si>
    <t>Exif.Sony1MltCs7D.ISOSpeed</t>
  </si>
  <si>
    <t>Exif.Sony1MltCs7D.NoiseReduction</t>
  </si>
  <si>
    <t>Exif.Sony1MltCs7D.Quality</t>
  </si>
  <si>
    <t>Exif.Sony1MltCs7D.Rotation</t>
  </si>
  <si>
    <t>Exif.Sony1MltCs7D.Saturation</t>
  </si>
  <si>
    <t>Exif.Sony1MltCs7D.Sharpness</t>
  </si>
  <si>
    <t>Exif.Sony1MltCs7D.WhiteBalance</t>
  </si>
  <si>
    <t>Exif.Sony1MltCs7D.ZoneMatchingOn</t>
  </si>
  <si>
    <t>Exif.Sony1MltCsNew.BracketStep</t>
  </si>
  <si>
    <t>Exif.Sony1MltCsNew.Brightness</t>
  </si>
  <si>
    <t>Exif.Sony1MltCsNew.BWFilter</t>
  </si>
  <si>
    <t>Exif.Sony1MltCsNew.ColorBalanceBlue</t>
  </si>
  <si>
    <t>Exif.Sony1MltCsNew.ColorBalanceGreen</t>
  </si>
  <si>
    <t>Exif.Sony1MltCsNew.ColorBalanceRed</t>
  </si>
  <si>
    <t>Exif.Sony1MltCsNew.ColorFilter</t>
  </si>
  <si>
    <t>Exif.Sony1MltCsNew.ColorMode</t>
  </si>
  <si>
    <t>Exif.Sony1MltCsNew.ColorProfile</t>
  </si>
  <si>
    <t>Exif.Sony1MltCsNew.Contrast</t>
  </si>
  <si>
    <t>Exif.Sony1MltCsNew.DataImprint</t>
  </si>
  <si>
    <t>Exif.Sony1MltCsNew.DECPosition</t>
  </si>
  <si>
    <t>Exif.Sony1MltCsNew.DigitalZoom</t>
  </si>
  <si>
    <t>Exif.Sony1MltCsNew.DriveMode</t>
  </si>
  <si>
    <t>Exif.Sony1MltCsNew.ExposureCompensation</t>
  </si>
  <si>
    <t>Exif.Sony1MltCsNew.ExposureMode</t>
  </si>
  <si>
    <t>Exif.Sony1MltCsNew.ExposureTime</t>
  </si>
  <si>
    <t>Exif.Sony1MltCsNew.FileNumberMemory</t>
  </si>
  <si>
    <t>Exif.Sony1MltCsNew.FlashExposureComp</t>
  </si>
  <si>
    <t>Exif.Sony1MltCsNew.FlashFired</t>
  </si>
  <si>
    <t>Exif.Sony1MltCsNew.FlashMetering</t>
  </si>
  <si>
    <t>Exif.Sony1MltCsNew.FlashMode</t>
  </si>
  <si>
    <t>Exif.Sony1MltCsNew.FNumber</t>
  </si>
  <si>
    <t>Exif.Sony1MltCsNew.FocalLength</t>
  </si>
  <si>
    <t>Exif.Sony1MltCsNew.FocusArea</t>
  </si>
  <si>
    <t>Exif.Sony1MltCsNew.FocusDistance</t>
  </si>
  <si>
    <t>Exif.Sony1MltCsNew.FocusMode</t>
  </si>
  <si>
    <t>Exif.Sony1MltCsNew.FolderName</t>
  </si>
  <si>
    <t>Exif.Sony1MltCsNew.ImageSize</t>
  </si>
  <si>
    <t>Exif.Sony1MltCsNew.Internal Flash</t>
  </si>
  <si>
    <t>Exif.Sony1MltCsNew.IntervalLength</t>
  </si>
  <si>
    <t>Exif.Sony1MltCsNew.IntervalMode</t>
  </si>
  <si>
    <t>Exif.Sony1MltCsNew.IntervalNumber</t>
  </si>
  <si>
    <t>Exif.Sony1MltCsNew.ISO</t>
  </si>
  <si>
    <t>Exif.Sony1MltCsNew.ISOSetting</t>
  </si>
  <si>
    <t>Exif.Sony1MltCsNew.LastFileNumber</t>
  </si>
  <si>
    <t>Exif.Sony1MltCsNew.MacroMode</t>
  </si>
  <si>
    <t>Exif.Sony1MltCsNew.MaxAperture</t>
  </si>
  <si>
    <t>Exif.Sony1MltCsNew.MeteringMode</t>
  </si>
  <si>
    <t>Exif.Sony1MltCsNew.MinoltaDate</t>
  </si>
  <si>
    <t>Exif.Sony1MltCsNew.MinoltaModel</t>
  </si>
  <si>
    <t>Exif.Sony1MltCsNew.MinoltaTime</t>
  </si>
  <si>
    <t>Exif.Sony1MltCsNew.Quality</t>
  </si>
  <si>
    <t>Exif.Sony1MltCsNew.Saturation</t>
  </si>
  <si>
    <t>Exif.Sony1MltCsNew.Sharpness</t>
  </si>
  <si>
    <t>Exif.Sony1MltCsNew.SpotFocusPointX</t>
  </si>
  <si>
    <t>Exif.Sony1MltCsNew.SpotFocusPointY</t>
  </si>
  <si>
    <t>Exif.Sony1MltCsNew.SubjectProgram</t>
  </si>
  <si>
    <t>Exif.Sony1MltCsNew.WhiteBalance</t>
  </si>
  <si>
    <t>Exif.Sony1MltCsNew.WideFocusZone</t>
  </si>
  <si>
    <t>Exif.Sony1MltCsOld.BracketStep</t>
  </si>
  <si>
    <t>Exif.Sony1MltCsOld.Brightness</t>
  </si>
  <si>
    <t>Exif.Sony1MltCsOld.BWFilter</t>
  </si>
  <si>
    <t>Exif.Sony1MltCsOld.ColorBalanceBlue</t>
  </si>
  <si>
    <t>Exif.Sony1MltCsOld.ColorBalanceGreen</t>
  </si>
  <si>
    <t>Exif.Sony1MltCsOld.ColorBalanceRed</t>
  </si>
  <si>
    <t>Exif.Sony1MltCsOld.ColorFilter</t>
  </si>
  <si>
    <t>Exif.Sony1MltCsOld.ColorMode</t>
  </si>
  <si>
    <t>Exif.Sony1MltCsOld.ColorProfile</t>
  </si>
  <si>
    <t>Exif.Sony1MltCsOld.Contrast</t>
  </si>
  <si>
    <t>Exif.Sony1MltCsOld.DataImprint</t>
  </si>
  <si>
    <t>Exif.Sony1MltCsOld.DECPosition</t>
  </si>
  <si>
    <t>Exif.Sony1MltCsOld.DigitalZoom</t>
  </si>
  <si>
    <t>Exif.Sony1MltCsOld.DriveMode</t>
  </si>
  <si>
    <t>Exif.Sony1MltCsOld.ExposureCompensation</t>
  </si>
  <si>
    <t>Exif.Sony1MltCsOld.ExposureMode</t>
  </si>
  <si>
    <t>Exif.Sony1MltCsOld.ExposureTime</t>
  </si>
  <si>
    <t>Exif.Sony1MltCsOld.FileNumberMemory</t>
  </si>
  <si>
    <t>Exif.Sony1MltCsOld.FlashExposureComp</t>
  </si>
  <si>
    <t>Exif.Sony1MltCsOld.FlashFired</t>
  </si>
  <si>
    <t>Exif.Sony1MltCsOld.FlashMetering</t>
  </si>
  <si>
    <t>Exif.Sony1MltCsOld.FlashMode</t>
  </si>
  <si>
    <t>Exif.Sony1MltCsOld.FNumber</t>
  </si>
  <si>
    <t>Exif.Sony1MltCsOld.FocalLength</t>
  </si>
  <si>
    <t>Exif.Sony1MltCsOld.FocusArea</t>
  </si>
  <si>
    <t>Exif.Sony1MltCsOld.FocusDistance</t>
  </si>
  <si>
    <t>Exif.Sony1MltCsOld.FocusMode</t>
  </si>
  <si>
    <t>Exif.Sony1MltCsOld.FolderName</t>
  </si>
  <si>
    <t>Exif.Sony1MltCsOld.ImageSize</t>
  </si>
  <si>
    <t>Exif.Sony1MltCsOld.Internal Flash</t>
  </si>
  <si>
    <t>Exif.Sony1MltCsOld.IntervalLength</t>
  </si>
  <si>
    <t>Exif.Sony1MltCsOld.IntervalMode</t>
  </si>
  <si>
    <t>Exif.Sony1MltCsOld.IntervalNumber</t>
  </si>
  <si>
    <t>Exif.Sony1MltCsOld.ISO</t>
  </si>
  <si>
    <t>Exif.Sony1MltCsOld.ISOSetting</t>
  </si>
  <si>
    <t>Exif.Sony1MltCsOld.LastFileNumber</t>
  </si>
  <si>
    <t>Exif.Sony1MltCsOld.MacroMode</t>
  </si>
  <si>
    <t>Exif.Sony1MltCsOld.MaxAperture</t>
  </si>
  <si>
    <t>Exif.Sony1MltCsOld.MeteringMode</t>
  </si>
  <si>
    <t>Exif.Sony1MltCsOld.MinoltaDate</t>
  </si>
  <si>
    <t>Exif.Sony1MltCsOld.MinoltaModel</t>
  </si>
  <si>
    <t>Exif.Sony1MltCsOld.MinoltaTime</t>
  </si>
  <si>
    <t>Exif.Sony1MltCsOld.Quality</t>
  </si>
  <si>
    <t>Exif.Sony1MltCsOld.Saturation</t>
  </si>
  <si>
    <t>Exif.Sony1MltCsOld.Sharpness</t>
  </si>
  <si>
    <t>Exif.Sony1MltCsOld.SpotFocusPointX</t>
  </si>
  <si>
    <t>Exif.Sony1MltCsOld.SpotFocusPointY</t>
  </si>
  <si>
    <t>Exif.Sony1MltCsOld.SubjectProgram</t>
  </si>
  <si>
    <t>Exif.Sony1MltCsOld.WhiteBalance</t>
  </si>
  <si>
    <t>Exif.Sony1MltCsOld.WideFocusZone</t>
  </si>
  <si>
    <t>Exif.Sony2.AFIlluminator</t>
  </si>
  <si>
    <t>Exif.Sony2.AFMode</t>
  </si>
  <si>
    <t>Exif.Sony2.AntiBlur</t>
  </si>
  <si>
    <t>Exif.Sony2.AutoHDR</t>
  </si>
  <si>
    <t>Exif.Sony2.ColorCompensationFilter</t>
  </si>
  <si>
    <t>Exif.Sony2.ColorMode</t>
  </si>
  <si>
    <t>Exif.Sony2.ColorTemperature</t>
  </si>
  <si>
    <t>Exif.Sony2.Contrast</t>
  </si>
  <si>
    <t>Exif.Sony2.DynamicRangeOptimizer</t>
  </si>
  <si>
    <t>Exif.Sony2.ExposureMode</t>
  </si>
  <si>
    <t>Exif.Sony2.FileFormat</t>
  </si>
  <si>
    <t>Exif.Sony2.FlashExposureComp</t>
  </si>
  <si>
    <t>Exif.Sony2.FlashLevel</t>
  </si>
  <si>
    <t>Exif.Sony2.FocusMode</t>
  </si>
  <si>
    <t>Exif.Sony2.FullImageSize</t>
  </si>
  <si>
    <t>Exif.Sony2.ImageStabilization</t>
  </si>
  <si>
    <t>Exif.Sony2.IntelligentAuto</t>
  </si>
  <si>
    <t>Exif.Sony2.JPEGQuality</t>
  </si>
  <si>
    <t>Exif.Sony2.LensID</t>
  </si>
  <si>
    <t>Exif.Sony2.LongExposureNoiseReduction</t>
  </si>
  <si>
    <t>Exif.Sony2.Macro</t>
  </si>
  <si>
    <t>Exif.Sony2.MultiBurstImageHeight</t>
  </si>
  <si>
    <t>Exif.Sony2.MultiBurstImageWidth</t>
  </si>
  <si>
    <t>Exif.Sony2.MultiBurstMode</t>
  </si>
  <si>
    <t>Exif.Sony2.PreviewImage</t>
  </si>
  <si>
    <t>Exif.Sony2.PreviewImageSize</t>
  </si>
  <si>
    <t>Exif.Sony2.Quality</t>
  </si>
  <si>
    <t>Exif.Sony2.ReleaseMode</t>
  </si>
  <si>
    <t>Exif.Sony2.Saturation</t>
  </si>
  <si>
    <t>Exif.Sony2.SceneMode</t>
  </si>
  <si>
    <t>Exif.Sony2.SequenceNumber</t>
  </si>
  <si>
    <t>Exif.Sony2.SonyModelID</t>
  </si>
  <si>
    <t>Exif.Sony2.Teleconverter</t>
  </si>
  <si>
    <t>Exif.Sony2.WhiteBalance</t>
  </si>
  <si>
    <t>Exif.Sony2.WhiteBalance2</t>
  </si>
  <si>
    <t>Exif.Sony2.WhiteBalanceFineTune</t>
  </si>
  <si>
    <t>Exif.Sony2.ZoneMatching</t>
  </si>
  <si>
    <t>Exif.Sony2Cs.AFAreaMode</t>
  </si>
  <si>
    <t>Exif.Sony2Cs.AFIlluminator</t>
  </si>
  <si>
    <t>Exif.Sony2Cs.AFWithShutter</t>
  </si>
  <si>
    <t>Exif.Sony2Cs.AspectRatio</t>
  </si>
  <si>
    <t>Exif.Sony2Cs.Brightness</t>
  </si>
  <si>
    <t>Exif.Sony2Cs.Contrast</t>
  </si>
  <si>
    <t>Exif.Sony2Cs.CreativeStyle</t>
  </si>
  <si>
    <t>Exif.Sony2Cs.DriveMode</t>
  </si>
  <si>
    <t>Exif.Sony2Cs.DynamicRangeOptimizerLevel</t>
  </si>
  <si>
    <t>Exif.Sony2Cs.DynamicRangeOptimizerMode</t>
  </si>
  <si>
    <t>Exif.Sony2Cs.ExposureLevelIncrements</t>
  </si>
  <si>
    <t>Exif.Sony2Cs.ExposureProgram</t>
  </si>
  <si>
    <t>Exif.Sony2Cs.FlashMode</t>
  </si>
  <si>
    <t>Exif.Sony2Cs.FocusMode</t>
  </si>
  <si>
    <t>Exif.Sony2Cs.HighISONoiseReduction</t>
  </si>
  <si>
    <t>Exif.Sony2Cs.ImageStabilization</t>
  </si>
  <si>
    <t>Exif.Sony2Cs.ImageStyle</t>
  </si>
  <si>
    <t>Exif.Sony2Cs.ISOSetting</t>
  </si>
  <si>
    <t>Exif.Sony2Cs.LocalAFAreaPoint</t>
  </si>
  <si>
    <t>Exif.Sony2Cs.LongExposureNoiseReduction</t>
  </si>
  <si>
    <t>Exif.Sony2Cs.MeteringMode</t>
  </si>
  <si>
    <t>Exif.Sony2Cs.PrioritySetupShutterRelease</t>
  </si>
  <si>
    <t>Exif.Sony2Cs.Quality</t>
  </si>
  <si>
    <t>Exif.Sony2Cs.Rotation</t>
  </si>
  <si>
    <t>Exif.Sony2Cs.Saturation</t>
  </si>
  <si>
    <t>Exif.Sony2Cs.Sharpness</t>
  </si>
  <si>
    <t>Exif.Sony2Cs.SonyImageSize</t>
  </si>
  <si>
    <t>Exif.Sony2Cs.WhiteBalanceFineTune</t>
  </si>
  <si>
    <t>Exif.Sony2Cs.ZoneMatchingValue</t>
  </si>
  <si>
    <t>Exif.Sony2Cs2.AFAreaMode</t>
  </si>
  <si>
    <t>Exif.Sony2Cs2.Contrast</t>
  </si>
  <si>
    <t>Exif.Sony2Cs2.CreativeStyle</t>
  </si>
  <si>
    <t>Exif.Sony2Cs2.DynamicRangeOptimizerLevel</t>
  </si>
  <si>
    <t>Exif.Sony2Cs2.DynamicRangeOptimizerMode</t>
  </si>
  <si>
    <t>Exif.Sony2Cs2.ExposureProgram</t>
  </si>
  <si>
    <t>Exif.Sony2Cs2.FlashMode</t>
  </si>
  <si>
    <t>Exif.Sony2Cs2.FocusMode</t>
  </si>
  <si>
    <t>Exif.Sony2Cs2.ISOSetting</t>
  </si>
  <si>
    <t>Exif.Sony2Cs2.LocalAFAreaPoint</t>
  </si>
  <si>
    <t>Exif.Sony2Cs2.MeteringMode</t>
  </si>
  <si>
    <t>Exif.Sony2Cs2.Rotation</t>
  </si>
  <si>
    <t>Exif.Sony2Cs2.Saturation</t>
  </si>
  <si>
    <t>Exif.Sony2Cs2.Sharpness</t>
  </si>
  <si>
    <t>Exif.Sony2Cs2.SonyImageSize</t>
  </si>
  <si>
    <t>Exif.SonyMinolta.0x0103</t>
  </si>
  <si>
    <t>Exif.SonyMinolta.CameraSettings5D</t>
  </si>
  <si>
    <t>Exif.SonyMinolta.CameraSettings7D</t>
  </si>
  <si>
    <t>Exif.SonyMinolta.CameraSettingsStdNew</t>
  </si>
  <si>
    <t>Exif.SonyMinolta.CameraSettingsStdOld</t>
  </si>
  <si>
    <t>Exif.SonyMinolta.CameraSettingsZ1</t>
  </si>
  <si>
    <t>Exif.SonyMinolta.ColorCompensationFilter</t>
  </si>
  <si>
    <t>Exif.SonyMinolta.ColorMode</t>
  </si>
  <si>
    <t>Exif.SonyMinolta.ColorTemperature</t>
  </si>
  <si>
    <t>Exif.SonyMinolta.CompressedImageSize</t>
  </si>
  <si>
    <t>Exif.SonyMinolta.FlashExposureComp</t>
  </si>
  <si>
    <t>Exif.SonyMinolta.ImageStabilization</t>
  </si>
  <si>
    <t>Exif.SonyMinolta.ImageStabilizationA100</t>
  </si>
  <si>
    <t>Exif.SonyMinolta.ImageStabilizationData</t>
  </si>
  <si>
    <t>Exif.SonyMinolta.LensID</t>
  </si>
  <si>
    <t>Exif.SonyMinolta.PrintIM</t>
  </si>
  <si>
    <t>Exif.SonyMinolta.Quality</t>
  </si>
  <si>
    <t>Exif.SonyMinolta.RawAndJpgRecording</t>
  </si>
  <si>
    <t>Exif.SonyMinolta.SceneMode</t>
  </si>
  <si>
    <t>Exif.SonyMinolta.Teleconverter</t>
  </si>
  <si>
    <t>Exif.SonyMinolta.Thumbnail</t>
  </si>
  <si>
    <t>Exif.SonyMinolta.ThumbnailLength</t>
  </si>
  <si>
    <t>Exif.SonyMinolta.ThumbnailOffset</t>
  </si>
  <si>
    <t>Exif.SonyMinolta.Version</t>
  </si>
  <si>
    <t>Exif.SonyMinolta.WBInfoA100</t>
  </si>
  <si>
    <t>Exif.SonyMinolta.WhiteBalance</t>
  </si>
  <si>
    <t>Exif.SonyMinolta.WhiteBalanceFineTune</t>
  </si>
  <si>
    <t>Exif.SonyMinolta.ZoneMatching</t>
  </si>
  <si>
    <t>Exif.MinoltaCsOld.</t>
  </si>
  <si>
    <t>Exif.NikonSi01xx.</t>
  </si>
  <si>
    <t>Exif.Olympus2.</t>
  </si>
  <si>
    <t>Exif.OlympusFe2.</t>
  </si>
  <si>
    <t>Exif.OlympusFe3.</t>
  </si>
  <si>
    <t>Exif.OlympusFe4.</t>
  </si>
  <si>
    <t>Exif.OlympusFe5.</t>
  </si>
  <si>
    <t>Exif.OlympusFe6.</t>
  </si>
  <si>
    <t>Exif.OlympusFe7.</t>
  </si>
  <si>
    <t>Exif.OlympusFe8.</t>
  </si>
  <si>
    <t>Exif.OlympusFe9.</t>
  </si>
  <si>
    <t>Exif.PanasonicRaw.</t>
  </si>
  <si>
    <t>Exif.PentaxDng.</t>
  </si>
  <si>
    <t>Exif.Sony1MltCs7D.</t>
  </si>
  <si>
    <t>Exif.Sony1MltCsNew.</t>
  </si>
  <si>
    <t>Exif.Sony1MltCsOld.</t>
  </si>
  <si>
    <t>Exif.Sony2.</t>
  </si>
  <si>
    <t>Exif.Sony2Cs.</t>
  </si>
  <si>
    <t>Exif.Sony2Cs2.</t>
  </si>
  <si>
    <t>Exif.SonyMinolta.</t>
  </si>
  <si>
    <t>Several maker specific groups added
VBA change: System.Collections.SortedList replaced by Scripting.Dictionary</t>
  </si>
  <si>
    <t>AF Konfiguration</t>
  </si>
  <si>
    <t>Gibt die Richtung an, in der das Bild aufgenommen wurde. Der Wertebereich reicht von 0,00 bis 359,99.</t>
  </si>
  <si>
    <t>Sensor Höhe</t>
  </si>
  <si>
    <t>Sensor linke Grenze</t>
  </si>
  <si>
    <t>Sensor obere Grenze</t>
  </si>
  <si>
    <t>Sensor Breite</t>
  </si>
  <si>
    <t>RF Objektiv-Typ</t>
  </si>
  <si>
    <t>Speziell für komprimierte Daten; gibt die komprimierten Bits pro Pixel an.</t>
  </si>
  <si>
    <t>Luftfeuchtigkeit</t>
  </si>
  <si>
    <t>Zonenabgleich Wert</t>
  </si>
  <si>
    <t>Zonenabgleich Modus</t>
  </si>
  <si>
    <t>Der Hersteller des Aufnahmegeräts</t>
  </si>
  <si>
    <t>Die Modellbezeichnung oder Modellnummer des Geräts</t>
  </si>
  <si>
    <t>Die Anzahl der Zeilen pro Streifen</t>
  </si>
  <si>
    <t>Panansonic RAW Version</t>
  </si>
  <si>
    <t>Image.DisplayImageErrorMessage</t>
  </si>
  <si>
    <t>Image (Bild).Fehlermeldung Bild-Anzeige</t>
  </si>
  <si>
    <t>Error message when displaying image</t>
  </si>
  <si>
    <t>Fehlermeldung bei der Anzeige des Bildes</t>
  </si>
  <si>
    <t>Image.MetaDataWarnings</t>
  </si>
  <si>
    <t>Image (Bild).Meta-Daten Warnungen</t>
  </si>
  <si>
    <t>Warnings from reading meta data</t>
  </si>
  <si>
    <t>Warnungen beim Lesen von Metadaten</t>
  </si>
  <si>
    <t>New internal defined tags: Image.DisplayImageErrorMessage and Image.MetaDataWarnings</t>
  </si>
  <si>
    <t>Exif.Canon.0x260f</t>
  </si>
  <si>
    <t>0x260f</t>
  </si>
  <si>
    <t>Exif.Canon.0x2610</t>
  </si>
  <si>
    <t>0x2610</t>
  </si>
  <si>
    <t>Exif.Canon.AFFineRotation</t>
  </si>
  <si>
    <t>Mathematically positive (i.e. anti-clockwise) rotation of every AF rectangle in centidegrees</t>
  </si>
  <si>
    <t>Exif.Canon.CanonFlashInfo</t>
  </si>
  <si>
    <t>Canon Flash Info</t>
  </si>
  <si>
    <t>Exif.Canon.CustomFunctions2</t>
  </si>
  <si>
    <t>Custom Functions 2</t>
  </si>
  <si>
    <t>Exif.CanonAfC.AFAccelDecelTracking</t>
  </si>
  <si>
    <t>AF Accel Decel Tracking</t>
  </si>
  <si>
    <t>Exif.CanonAfC.AFAreaSelectionMethod</t>
  </si>
  <si>
    <t>AF Area Selection Method</t>
  </si>
  <si>
    <t>Exif.CanonAfC.AFAssistBeam</t>
  </si>
  <si>
    <t>AF Assist Beam</t>
  </si>
  <si>
    <t>Exif.CanonAfC.AFConfigTool</t>
  </si>
  <si>
    <t>AF Config Tool</t>
  </si>
  <si>
    <t>Exif.CanonAfC.AFPointDisplayDuringFocus</t>
  </si>
  <si>
    <t>AF Point Display During Focus</t>
  </si>
  <si>
    <t>Exif.CanonAfC.AFPointSwitching</t>
  </si>
  <si>
    <t>AF Point Switching</t>
  </si>
  <si>
    <t>Exif.CanonAfC.AFStatusViewfinder</t>
  </si>
  <si>
    <t>AF Status Viewfinder</t>
  </si>
  <si>
    <t>Exif.CanonAfC.AFTrackingSensitivity</t>
  </si>
  <si>
    <t>AFTrackingSensitivity</t>
  </si>
  <si>
    <t>Exif.CanonAfC.AIServoFirstImage</t>
  </si>
  <si>
    <t>AI Servo First Image</t>
  </si>
  <si>
    <t>Exif.CanonAfC.AIServoSecondImage</t>
  </si>
  <si>
    <t>AI Servo Second Image</t>
  </si>
  <si>
    <t>Exif.CanonAfC.AutoAFPointSelEOSiTRAF</t>
  </si>
  <si>
    <t>Auto AF Point Sel EOS iTRAF</t>
  </si>
  <si>
    <t>Exif.CanonAfC.InitialAFPointInServo</t>
  </si>
  <si>
    <t>Initial AF Point In Servo</t>
  </si>
  <si>
    <t>Exif.CanonAfC.LensDriveWhenAFImpossible</t>
  </si>
  <si>
    <t>Lens Drive When AF Impossible</t>
  </si>
  <si>
    <t>Exif.CanonAfC.ManualAFPointSelPattern</t>
  </si>
  <si>
    <t>Manual AF Point Sel Pattern</t>
  </si>
  <si>
    <t>Exif.CanonAfC.OneShotAFRelease</t>
  </si>
  <si>
    <t>One Shot AF Release</t>
  </si>
  <si>
    <t>Exif.CanonAfC.OrientationLinkedAF</t>
  </si>
  <si>
    <t>Orientation Linked AF</t>
  </si>
  <si>
    <t>Exif.CanonAfC.SelectAFAreaSelectionMode</t>
  </si>
  <si>
    <t>Select AF Area Selection Mode</t>
  </si>
  <si>
    <t>Exif.CanonAfC.USMLensElectronicMF</t>
  </si>
  <si>
    <t>USM Lens Electronic MF</t>
  </si>
  <si>
    <t>Exif.CanonAfC.VFDisplayIllumination</t>
  </si>
  <si>
    <t>VF Display Illumination</t>
  </si>
  <si>
    <t>Exif.CanonAfMiAdj.AFMicroAdjMode</t>
  </si>
  <si>
    <t>AFMicroAdjMode</t>
  </si>
  <si>
    <t>Exif.CanonAfMiAdj.AFMicroAdjValue</t>
  </si>
  <si>
    <t>AF Micro Adj Value</t>
  </si>
  <si>
    <t>Exif.CanonAm.AmbienceSelection</t>
  </si>
  <si>
    <t>Ambience Selection</t>
  </si>
  <si>
    <t>Exif.CanonFil.FisheyeFilter</t>
  </si>
  <si>
    <t>Fisheye Filter</t>
  </si>
  <si>
    <t>Exif.CanonFil.GrainyBWFilter</t>
  </si>
  <si>
    <t>Grainy BW Filter</t>
  </si>
  <si>
    <t>Exif.CanonFil.MiniatureFilter</t>
  </si>
  <si>
    <t>Miniature Filter</t>
  </si>
  <si>
    <t>Exif.CanonFil.MiniatureFilterOrientation</t>
  </si>
  <si>
    <t>Miniature Filter Orientation</t>
  </si>
  <si>
    <t>Exif.CanonFil.MiniatureFilterParameter</t>
  </si>
  <si>
    <t>Miniature Filter Parameter</t>
  </si>
  <si>
    <t>Exif.CanonFil.MiniatureFilterPosition</t>
  </si>
  <si>
    <t>Miniature Filter Position</t>
  </si>
  <si>
    <t>Exif.CanonFil.PaintingFilter</t>
  </si>
  <si>
    <t>Painting Filter</t>
  </si>
  <si>
    <t>Exif.CanonFil.SoftFocusFilter</t>
  </si>
  <si>
    <t>Soft Focus Filter</t>
  </si>
  <si>
    <t>Exif.CanonFil.ToyCameraFilter</t>
  </si>
  <si>
    <t>Toy Camera Filter</t>
  </si>
  <si>
    <t>Exif.CanonFil.WatercolorFilter</t>
  </si>
  <si>
    <t>Watercolor Filter</t>
  </si>
  <si>
    <t>Exif.CanonHdr.HDR</t>
  </si>
  <si>
    <t>Exif.CanonHdr.HDREffect</t>
  </si>
  <si>
    <t>HDR Effect</t>
  </si>
  <si>
    <t>Exif.CanonLe.LensSerialNumber</t>
  </si>
  <si>
    <t>Exif.CanonLiOp.AutoLightingOptimizer</t>
  </si>
  <si>
    <t>Chromatic Aberration Setting</t>
  </si>
  <si>
    <t>Exif.CanonLiOp.HighISONoiseReduction</t>
  </si>
  <si>
    <t>Distortion Correction Setting</t>
  </si>
  <si>
    <t>Exif.CanonLiOp.HighlightTonePriority</t>
  </si>
  <si>
    <t>Exif.CanonLiOp.LongExposureNoiseReduction</t>
  </si>
  <si>
    <t>Exif.CanonLiOp.PeripheralIlluminationCorr</t>
  </si>
  <si>
    <t>Peripheral Lighting Setting</t>
  </si>
  <si>
    <t>Exif.CanonMe.MultiExposure</t>
  </si>
  <si>
    <t>Multi Exposure</t>
  </si>
  <si>
    <t>Exif.CanonMe.MultiExposureControl</t>
  </si>
  <si>
    <t>Multi Exposure Control</t>
  </si>
  <si>
    <t>Exif.CanonMe.MultiExposureShots</t>
  </si>
  <si>
    <t>Multi Exposure Shots</t>
  </si>
  <si>
    <t>Exif.CanonRawB.RawBurstImageCount</t>
  </si>
  <si>
    <t>Raw Burst Image Count</t>
  </si>
  <si>
    <t>Exif.CanonRawB.RawBurstImageNum</t>
  </si>
  <si>
    <t>Raw Burst Image Num</t>
  </si>
  <si>
    <t>Exif.CanonSi.AEBBracketValue</t>
  </si>
  <si>
    <t>AEB Bracket Value</t>
  </si>
  <si>
    <t>Exif.CanonSi.ControlMode</t>
  </si>
  <si>
    <t>Control Mode</t>
  </si>
  <si>
    <t>Exif.CanonSi.ExposureCompensation</t>
  </si>
  <si>
    <t>Exposure Compensation</t>
  </si>
  <si>
    <t>Exif.CanonSi.FlashOutput</t>
  </si>
  <si>
    <t>Flash output</t>
  </si>
  <si>
    <t>Exif.CanonSi.NDFilter</t>
  </si>
  <si>
    <t>ND filter</t>
  </si>
  <si>
    <t>Exif.CanonSi.OpticalZoomCode</t>
  </si>
  <si>
    <t>Optical Zoom Code</t>
  </si>
  <si>
    <t>Exif.CanonSi.SelfTimer2</t>
  </si>
  <si>
    <t>Self timer2</t>
  </si>
  <si>
    <t>Exif.CanonVigCor2.ChromaticAberrationSetting</t>
  </si>
  <si>
    <t>Exif.CanonVigCor2.DistortionCorrectionSetting</t>
  </si>
  <si>
    <t>Exif.CanonVigCor2.PeripheralLightingSetting</t>
  </si>
  <si>
    <t>Exif.Fujifilm.AdvancedFilter</t>
  </si>
  <si>
    <t>Advanced filter setting</t>
  </si>
  <si>
    <t>Exif.Fujifilm.AutoDynamicRange</t>
  </si>
  <si>
    <t>Auto dynamic range</t>
  </si>
  <si>
    <t>Exif.Fujifilm.Clarity</t>
  </si>
  <si>
    <t>Clarity setting</t>
  </si>
  <si>
    <t>Exif.Fujifilm.ColorChromeEffect</t>
  </si>
  <si>
    <t>Color Chrome Effect</t>
  </si>
  <si>
    <t>Exif.Fujifilm.ColorChromeFXBlue</t>
  </si>
  <si>
    <t>Color Chrome FX Blue</t>
  </si>
  <si>
    <t>Exif.Fujifilm.ColorTemperature</t>
  </si>
  <si>
    <t>Exif.Fujifilm.ContinuousFocusSetting</t>
  </si>
  <si>
    <t>AF-C focus setting</t>
  </si>
  <si>
    <t>Exif.Fujifilm.Contrast</t>
  </si>
  <si>
    <t>Exif.Fujifilm.DigitalZoom</t>
  </si>
  <si>
    <t>Exif.Fujifilm.DriveSetting</t>
  </si>
  <si>
    <t>Drive setting</t>
  </si>
  <si>
    <t>Exif.Fujifilm.ExposureCount</t>
  </si>
  <si>
    <t>Number of exposures used for this image</t>
  </si>
  <si>
    <t>Exif.Fujifilm.EXRAuto</t>
  </si>
  <si>
    <t>EXR Auto</t>
  </si>
  <si>
    <t>Exif.Fujifilm.EXRMode</t>
  </si>
  <si>
    <t>Exif.Fujifilm.FaceElementPositions</t>
  </si>
  <si>
    <t>Left, top, right and bottom coordinates in full-sized image for each face element)</t>
  </si>
  <si>
    <t>Exif.Fujifilm.FaceElementSelected</t>
  </si>
  <si>
    <t>Face element selected</t>
  </si>
  <si>
    <t>Exif.Fujifilm.FaceElementTypes</t>
  </si>
  <si>
    <t>Type of every face element</t>
  </si>
  <si>
    <t>Exif.Fujifilm.FacePositions</t>
  </si>
  <si>
    <t>Left, top, right and bottom coordinates in full-sized image for each face detected</t>
  </si>
  <si>
    <t>Exif.Fujifilm.FaceRecInfo</t>
  </si>
  <si>
    <t>Face Recognition Information</t>
  </si>
  <si>
    <t>Exif.Fujifilm.FacesDetected</t>
  </si>
  <si>
    <t>Exif.Fujifilm.FocusArea</t>
  </si>
  <si>
    <t>Focus area setting</t>
  </si>
  <si>
    <t>Exif.Fujifilm.FocusPoint</t>
  </si>
  <si>
    <t>X and Y coordinate of focus point</t>
  </si>
  <si>
    <t>Exif.Fujifilm.FocusPrioritySetting</t>
  </si>
  <si>
    <t>Focus priority setting</t>
  </si>
  <si>
    <t>Exif.Fujifilm.FocusSetting</t>
  </si>
  <si>
    <t>Exif.Fujifilm.GrainEffectRoughness</t>
  </si>
  <si>
    <t>Grain effect roughness setting</t>
  </si>
  <si>
    <t>Exif.Fujifilm.GrainEffectSize</t>
  </si>
  <si>
    <t>Grain effect size setting</t>
  </si>
  <si>
    <t>Exif.Fujifilm.HighIsoNoiseReduction</t>
  </si>
  <si>
    <t>High ISO NR setting</t>
  </si>
  <si>
    <t>Exif.Fujifilm.ImageGeneration</t>
  </si>
  <si>
    <t>Image generation</t>
  </si>
  <si>
    <t>Exif.Fujifilm.ImageNumber</t>
  </si>
  <si>
    <t>Image Number</t>
  </si>
  <si>
    <t>Exif.Fujifilm.ImageStabilization</t>
  </si>
  <si>
    <t>Exif.Fujifilm.LensModulationOptimizer</t>
  </si>
  <si>
    <t>Lens modulation optimizer setting</t>
  </si>
  <si>
    <t>Exif.Fujifilm.MonochromaticColorMG</t>
  </si>
  <si>
    <t>Monochromatic color (magenta-green) setting. High value results in magenta color shift and low values in green color shift.</t>
  </si>
  <si>
    <t>Exif.Fujifilm.MonochromaticColorWC</t>
  </si>
  <si>
    <t>Monochromatic color (warm-cool) setting. High value results in warm color shift and low values in cold color shift.</t>
  </si>
  <si>
    <t>Exif.Fujifilm.NoiseReduction</t>
  </si>
  <si>
    <t>Noise reduction setting</t>
  </si>
  <si>
    <t>Exif.Fujifilm.NumberFaceElements</t>
  </si>
  <si>
    <t>Number of face elements</t>
  </si>
  <si>
    <t>Exif.Fujifilm.PanoramaAngle</t>
  </si>
  <si>
    <t>Panorama angle</t>
  </si>
  <si>
    <t>Exif.Fujifilm.PanoramaDirection</t>
  </si>
  <si>
    <t>Exif.Fujifilm.PixelShiftOfffset</t>
  </si>
  <si>
    <t>Pixel shift offset</t>
  </si>
  <si>
    <t>Exif.Fujifilm.PixelShiftShots</t>
  </si>
  <si>
    <t>Pixel shift shots</t>
  </si>
  <si>
    <t>Exif.Fujifilm.SceneRecognition</t>
  </si>
  <si>
    <t>Scene recognition</t>
  </si>
  <si>
    <t>Exif.Fujifilm.ShutterType</t>
  </si>
  <si>
    <t>Shutter type</t>
  </si>
  <si>
    <t>Exif.Fujifilm.WhiteBalanceFineTune</t>
  </si>
  <si>
    <t>White balance fine tune setting</t>
  </si>
  <si>
    <t>Exif.Image.MaskSubArea</t>
  </si>
  <si>
    <t>This tag identifies the crop rectangle of this IFD's mask, relative to the main image.</t>
  </si>
  <si>
    <t>Exif.Image.PageName</t>
  </si>
  <si>
    <t>The name of the page from which this image was scanned.</t>
  </si>
  <si>
    <t>Exif.Image.RGBTables</t>
  </si>
  <si>
    <t>This tag specifies color transforms that can be applied to masked image regions. Color transforms are specified using RGB-to-RGB color lookup tables. These tables are associated with Semantic Masks to limit the color transform to a sub-region of the image. The overall color transform is a linear combination of the color tables, weighted by their corresponding Semantic Masks.</t>
  </si>
  <si>
    <t>Exif.Image.XPosition</t>
  </si>
  <si>
    <t>X position of the image. The X offset in ResolutionUnits of the left side of the image, with respect to the left side of the page.</t>
  </si>
  <si>
    <t>Exif.Image.YPosition</t>
  </si>
  <si>
    <t>Y position of the image. The Y offset in ResolutionUnits of the top of the image, with respect to the top of the page. In the TIFF coordinate scheme, the positive Y direction is down, so that YPosition is always positive.</t>
  </si>
  <si>
    <t>Exif.MinoltaCs5D.FreeMemoryCardImages2</t>
  </si>
  <si>
    <t>Free memory card images 2</t>
  </si>
  <si>
    <t>Exif.MinoltaCs7D.FreeMemoryCardImages2</t>
  </si>
  <si>
    <t>Exif.MinoltaCs7D.ImageNumber2</t>
  </si>
  <si>
    <t>Image number 2</t>
  </si>
  <si>
    <t>Exif.Nikon3.Saturation2</t>
  </si>
  <si>
    <t>Saturation 2</t>
  </si>
  <si>
    <t>Exif.Nikon3.WhiteBalanceBias2</t>
  </si>
  <si>
    <t>White balance bias 2</t>
  </si>
  <si>
    <t>Exif.NikonFl6.CameraExposureCompensation</t>
  </si>
  <si>
    <t>The camera's exposure compensation</t>
  </si>
  <si>
    <t>Exif.NikonFl6.CameraFlashCompensation</t>
  </si>
  <si>
    <t>The camera's flash compensation</t>
  </si>
  <si>
    <t>Exif.NikonFl6.ExternalFlashData1</t>
  </si>
  <si>
    <t>The Speedlight flash status and any attached flash adapters</t>
  </si>
  <si>
    <t>Exif.NikonFl6.ExternalFlashData2</t>
  </si>
  <si>
    <t>The external flash status and the mode used for the Master flash (see FlashSource)</t>
  </si>
  <si>
    <t>Exif.NikonFl6.ExternalFlashFirmware</t>
  </si>
  <si>
    <t>External flash firmware version</t>
  </si>
  <si>
    <t>Exif.NikonFl6.FlashColorFilter</t>
  </si>
  <si>
    <t>The attached color filter</t>
  </si>
  <si>
    <t>Exif.NikonFl6.FlashCompensationGroupA</t>
  </si>
  <si>
    <t>Flash compensation for Group A flashes</t>
  </si>
  <si>
    <t>Exif.NikonFl6.FlashCompensationGroupB</t>
  </si>
  <si>
    <t>Flash compensation for Group B flashes</t>
  </si>
  <si>
    <t>Exif.NikonFl6.FlashCompensationGroupC</t>
  </si>
  <si>
    <t>Flash compensation for Group C flashes</t>
  </si>
  <si>
    <t>Exif.NikonFl6.FlashCompensationMaster</t>
  </si>
  <si>
    <t>Flash compensation for the Master flash (see FlashSource)</t>
  </si>
  <si>
    <t>Exif.NikonFl6.FlashFocalLength</t>
  </si>
  <si>
    <t>Exif.NikonFl6.FlashGNDistance</t>
  </si>
  <si>
    <t>For GN (distance priority) mode on the Master flash (see FlashSource), the distance to the subject</t>
  </si>
  <si>
    <t>Exif.NikonFl6.FlashGroupAControlData</t>
  </si>
  <si>
    <t>The mode used for Group A flashes</t>
  </si>
  <si>
    <t>Exif.NikonFl6.FlashGroupAOutput</t>
  </si>
  <si>
    <t>Total flash output for Group A. FlashGroupAOutput = CameraExposureCompensation (if exposure uses "Entire frame" mode and Group A uses a non-manual mode) + CameraFlashCompensation (if Group A uses a non-manual mode) + FlashCompensationGroupA</t>
  </si>
  <si>
    <t>Exif.NikonFl6.FlashGroupBCControlData</t>
  </si>
  <si>
    <t>The modes used for Group B and C flashes</t>
  </si>
  <si>
    <t>Exif.NikonFl6.FlashGroupBOutput</t>
  </si>
  <si>
    <t>Total flash output for Group B. FlashGroupBOutput = CameraExposureCompensation (if exposure uses "Entire frame" mode and Group B uses a non-manual mode) + CameraFlashCompensation (if Group B uses a non-manual mode) + FlashCompensationGroupB</t>
  </si>
  <si>
    <t>Exif.NikonFl6.FlashGroupCOutput</t>
  </si>
  <si>
    <t>Total flash output for Group C. FlashGroupCOutput = CameraExposureCompensation (if exposure uses "Entire frame" mode and Group C uses a non-manual mode) + CameraFlashCompensation (if Group C uses a non-manual mode) + FlashCompensationGroupC</t>
  </si>
  <si>
    <t>Exif.NikonFl6.FlashMasterOutput</t>
  </si>
  <si>
    <t>Total flash output for the Master (see FlashSource). FlashMasterOutput = CameraExposureCompensation (if exposure uses "Entire frame" mode and Master uses a non-manual mode) + CameraFlashCompensation (if Master uses a non-manual mode) + FlashCompensationMaster</t>
  </si>
  <si>
    <t>Exif.NikonFl6.FlashSource</t>
  </si>
  <si>
    <t>The type of flash used</t>
  </si>
  <si>
    <t>Exif.NikonFl6.RepeatingFlashCount</t>
  </si>
  <si>
    <t>For repeating flash mode, the number of flash firings</t>
  </si>
  <si>
    <t>Exif.NikonFl6.RepeatingFlashRate</t>
  </si>
  <si>
    <t>For repeating flash mode, the rate (in Hz)</t>
  </si>
  <si>
    <t>Exif.NikonFl6.Version</t>
  </si>
  <si>
    <t>Identifies the NikonFl version</t>
  </si>
  <si>
    <t>Exif.NikonFl7.CameraExposureCompensation</t>
  </si>
  <si>
    <t>Exif.NikonFl7.CameraFlashCompensation</t>
  </si>
  <si>
    <t>Exif.NikonFl7.CameraFlashOutput</t>
  </si>
  <si>
    <t>Total flash output for the camera. CameraFlashOutput = CameraExposureCompensation (if ExternalFlashData3 uses "Entire frame" mode) + CameraFlashCompensation</t>
  </si>
  <si>
    <t>Exif.NikonFl7.ExternalFlashData1</t>
  </si>
  <si>
    <t>The external flash state, zoom status and attached flash adapters</t>
  </si>
  <si>
    <t>Exif.NikonFl7.ExternalFlashData2</t>
  </si>
  <si>
    <t>The mode used for the Master flash (see FlashSource)</t>
  </si>
  <si>
    <t>Exif.NikonFl7.ExternalFlashData3</t>
  </si>
  <si>
    <t>For the camera's exposure compensation, defines how the flash level is adjusted</t>
  </si>
  <si>
    <t>Exif.NikonFl7.ExternalFlashData4</t>
  </si>
  <si>
    <t>The flash illumination pattern</t>
  </si>
  <si>
    <t>Exif.NikonFl7.ExternalFlashFirmware</t>
  </si>
  <si>
    <t>The firmware version used by the external flash</t>
  </si>
  <si>
    <t>Exif.NikonFl7.FlashColorFilter</t>
  </si>
  <si>
    <t>The attached color filters</t>
  </si>
  <si>
    <t>Exif.NikonFl7.FlashCompensationGroupA</t>
  </si>
  <si>
    <t>Exif.NikonFl7.FlashCompensationGroupB</t>
  </si>
  <si>
    <t>Exif.NikonFl7.FlashCompensationGroupC</t>
  </si>
  <si>
    <t>Exif.NikonFl7.FlashCompensationMaster</t>
  </si>
  <si>
    <t>Exif.NikonFl7.FlashFocalLength</t>
  </si>
  <si>
    <t>Exif.NikonFl7.FlashGNDistance</t>
  </si>
  <si>
    <t>Exif.NikonFl7.FlashGroupAControlData</t>
  </si>
  <si>
    <t>Exif.NikonFl7.FlashGroupAOutput</t>
  </si>
  <si>
    <t>Total flash output for Group A. FlashGroupAOutput = CameraFlashOutput (if Group A uses a non-manual mode) + FlashCompensationGroupA</t>
  </si>
  <si>
    <t>Exif.NikonFl7.FlashGroupBCControlData</t>
  </si>
  <si>
    <t>Exif.NikonFl7.FlashGroupBOutput</t>
  </si>
  <si>
    <t>Total flash output for Group B. FlashGroupBOutput = CameraFlashOutput (if Group B uses a non-manual mode) + FlashCompensationGroupB</t>
  </si>
  <si>
    <t>Exif.NikonFl7.FlashGroupCOutput</t>
  </si>
  <si>
    <t>Total flash output for Group C. FlashGroupCOutput = CameraFlashOutput (if Group C uses a non-manual mode) + FlashCompensationGroupC</t>
  </si>
  <si>
    <t>Exif.NikonFl7.FlashMasterOutput</t>
  </si>
  <si>
    <t>Total flash output for the Master (see FlashSource). FlashMasterOutput = CameraFlashOutput (if Master uses a non-manual mode) + FlashCompensationMaster</t>
  </si>
  <si>
    <t>Exif.NikonFl7.FlashSource</t>
  </si>
  <si>
    <t>Exif.NikonFl7.FlashZoomHeadPosition</t>
  </si>
  <si>
    <t>Flash zoom head position (in mm)</t>
  </si>
  <si>
    <t>Exif.NikonFl7.RepeatingFlashCount</t>
  </si>
  <si>
    <t>For repeating flash modes, the number of flash firings</t>
  </si>
  <si>
    <t>Exif.NikonFl7.RepeatingFlashRate</t>
  </si>
  <si>
    <t>For repeating flash modes, the rate (in Hz)</t>
  </si>
  <si>
    <t>Exif.NikonFl7.Version</t>
  </si>
  <si>
    <t>Exif.NikonFl7.WirelessFlashData</t>
  </si>
  <si>
    <t>Advanced Wireless Lighting (AWL) communication mode</t>
  </si>
  <si>
    <t>Exif.NikonLd4.FocalLength2</t>
  </si>
  <si>
    <t>Focal length 2</t>
  </si>
  <si>
    <t>Exif.NikonLd4.FocusDistance2</t>
  </si>
  <si>
    <t>Focus distance 2</t>
  </si>
  <si>
    <t>Exif.Olympus.ImageHeight2</t>
  </si>
  <si>
    <t>Image height 2</t>
  </si>
  <si>
    <t>Exif.Olympus.ImageWidth2</t>
  </si>
  <si>
    <t>Image width 2</t>
  </si>
  <si>
    <t>Exif.Olympus.SharpnessFactor2</t>
  </si>
  <si>
    <t>Sharpness factor 2</t>
  </si>
  <si>
    <t>Exif.Olympus2.ImageHeight2</t>
  </si>
  <si>
    <t>Exif.Olympus2.ImageWidth2</t>
  </si>
  <si>
    <t>Exif.Olympus2.SharpnessFactor2</t>
  </si>
  <si>
    <t>Exif.Panasonic.Contrast2</t>
  </si>
  <si>
    <t>Contrast 2</t>
  </si>
  <si>
    <t>Exif.Sony1.AFAreaModeSetting</t>
  </si>
  <si>
    <t>Auto focus area mode setting</t>
  </si>
  <si>
    <t>Exif.Sony1.AFPointSelected</t>
  </si>
  <si>
    <t>Auto focus point selected</t>
  </si>
  <si>
    <t>Exif.Sony1.AFPointsUsed</t>
  </si>
  <si>
    <t>Auto focus points used</t>
  </si>
  <si>
    <t>Exif.Sony1.AFTracking</t>
  </si>
  <si>
    <t>Auto focus tracking</t>
  </si>
  <si>
    <t>Exif.Sony1.AutoPortraitFramed</t>
  </si>
  <si>
    <t>Indicates if the Portrait Framing feature was used</t>
  </si>
  <si>
    <t>Exif.Sony1.Brightness</t>
  </si>
  <si>
    <t>Exif.Sony1.Clarity</t>
  </si>
  <si>
    <t>Clarity</t>
  </si>
  <si>
    <t>Exif.Sony1.CreativeStyle</t>
  </si>
  <si>
    <t>Creative style</t>
  </si>
  <si>
    <t>Exif.Sony1.DistortionCorrectionSetting</t>
  </si>
  <si>
    <t>Distortion correction setting</t>
  </si>
  <si>
    <t>Exif.Sony1.DynamicRangeOptimizer2</t>
  </si>
  <si>
    <t>Dynamic Range Optimizer 2</t>
  </si>
  <si>
    <t>Exif.Sony1.ElectronicFrontCurtainShutter</t>
  </si>
  <si>
    <t>Electronic front curtain shutter</t>
  </si>
  <si>
    <t>Exif.Sony1.ExposureStandardAdjustment</t>
  </si>
  <si>
    <t>Exposure standard adjustment</t>
  </si>
  <si>
    <t>Exif.Sony1.Fade</t>
  </si>
  <si>
    <t>Fade</t>
  </si>
  <si>
    <t>Exif.Sony1.FlashAction</t>
  </si>
  <si>
    <t>Flash action</t>
  </si>
  <si>
    <t>Exif.Sony1.FlexibleSpotPosition</t>
  </si>
  <si>
    <t>X and Y co-ordinates or the auto focus point. Only valid when AFAreaModeSetting is Flexible</t>
  </si>
  <si>
    <t>Exif.Sony1.FocalPlaneAFPointsUsed</t>
  </si>
  <si>
    <t>Focal plane auto focus points used</t>
  </si>
  <si>
    <t>Exif.Sony1.FocusFrameSize</t>
  </si>
  <si>
    <t>Width and height of the focus frame, centered on FocusLocation</t>
  </si>
  <si>
    <t>Exif.Sony1.FocusLocation</t>
  </si>
  <si>
    <t>Location in the image where the camera focused, used for Playback Zoom. Origin is top left with the first co-ordinate to the right and the second co-ordinate down. If focus location information cannot be obtained, the center of the image is used</t>
  </si>
  <si>
    <t>Exif.Sony1.FocusMode2</t>
  </si>
  <si>
    <t>Focus mode 2</t>
  </si>
  <si>
    <t>Exif.Sony1.FocusMode3</t>
  </si>
  <si>
    <t>Focus mode 3</t>
  </si>
  <si>
    <t>Exif.Sony1.HighISONoiseReduction</t>
  </si>
  <si>
    <t>Exif.Sony1.HighISONoiseReduction2</t>
  </si>
  <si>
    <t>High ISO noise reduction 2</t>
  </si>
  <si>
    <t>Exif.Sony1.Highlights</t>
  </si>
  <si>
    <t>Highlights</t>
  </si>
  <si>
    <t>Exif.Sony1.JPEGHEIFSwitch</t>
  </si>
  <si>
    <t>JPEG/HEIF switch</t>
  </si>
  <si>
    <t>Exif.Sony1.LateralChromaticAberration</t>
  </si>
  <si>
    <t>Lateral chromatic aberration</t>
  </si>
  <si>
    <t>Exif.Sony1.LensSpec</t>
  </si>
  <si>
    <t>Similar to Exif.Photo.LensModel but includes optional additional flags before and after (e.g., DT, Macro). Works with most Sony cameras</t>
  </si>
  <si>
    <t>Exif.Sony1.MeteringMode2</t>
  </si>
  <si>
    <t>Metering mode 2</t>
  </si>
  <si>
    <t>Exif.Sony1.MultiFrameNoiseReduction</t>
  </si>
  <si>
    <t>Multi frame noise reduction</t>
  </si>
  <si>
    <t>Exif.Sony1.MultiFrameNREffect</t>
  </si>
  <si>
    <t>Multi frame noise reduction effect</t>
  </si>
  <si>
    <t>Exif.Sony1.PictureEffect</t>
  </si>
  <si>
    <t>Picture effect</t>
  </si>
  <si>
    <t>Exif.Sony1.PixelShiftInfo</t>
  </si>
  <si>
    <t>Pixel shift information consisting of the group ID and shot number</t>
  </si>
  <si>
    <t>Exif.Sony1.PrioritySetInAWB</t>
  </si>
  <si>
    <t>Priority set in automatic white balance</t>
  </si>
  <si>
    <t>Exif.Sony1.Quality2</t>
  </si>
  <si>
    <t>Exif.Sony1.Rating</t>
  </si>
  <si>
    <t>Exif.Sony1.RAWFileType</t>
  </si>
  <si>
    <t>RAW file type</t>
  </si>
  <si>
    <t>Exif.Sony1.SerialNumber</t>
  </si>
  <si>
    <t>Exif.Sony1.Shadows</t>
  </si>
  <si>
    <t>Shadows</t>
  </si>
  <si>
    <t>Exif.Sony1.Sharpness</t>
  </si>
  <si>
    <t>Exif.Sony1.SharpnessRange</t>
  </si>
  <si>
    <t>Sharpness range</t>
  </si>
  <si>
    <t>Exif.Sony1.SoftSkinEffect</t>
  </si>
  <si>
    <t>Soft skin effect</t>
  </si>
  <si>
    <t>Exif.Sony1.VariableLowPassFilter</t>
  </si>
  <si>
    <t>Variable low pass filter</t>
  </si>
  <si>
    <t>Exif.Sony1.VignettingCorrection</t>
  </si>
  <si>
    <t>Vignetting correction</t>
  </si>
  <si>
    <t>Exif.Sony1.WBShiftABGM</t>
  </si>
  <si>
    <t>First number is amber/blue, second is green/magenta</t>
  </si>
  <si>
    <t>Exif.Sony1.WBShiftABGMPrecise</t>
  </si>
  <si>
    <t>Exif.Sony1MltCs7D.FreeMemoryCardImages2</t>
  </si>
  <si>
    <t>Exif.Sony1MltCs7D.ImageNumber2</t>
  </si>
  <si>
    <t>Exif.Sony1MltCsA100.ColorCompensationFilter2</t>
  </si>
  <si>
    <t>Color compensation filter: negative is green, positive is magenta</t>
  </si>
  <si>
    <t>Exif.Sony1MltCsA100.ColorTemperature2</t>
  </si>
  <si>
    <t>Color temperature 2</t>
  </si>
  <si>
    <t>Exif.Sony2.AFAreaModeSetting</t>
  </si>
  <si>
    <t>Exif.Sony2.AFPointSelected</t>
  </si>
  <si>
    <t>Exif.Sony2.AFPointsUsed</t>
  </si>
  <si>
    <t>Exif.Sony2.AFTracking</t>
  </si>
  <si>
    <t>Exif.Sony2.AutoPortraitFramed</t>
  </si>
  <si>
    <t>Exif.Sony2.Brightness</t>
  </si>
  <si>
    <t>Exif.Sony2.Clarity</t>
  </si>
  <si>
    <t>Exif.Sony2.CreativeStyle</t>
  </si>
  <si>
    <t>Exif.Sony2.DistortionCorrectionSetting</t>
  </si>
  <si>
    <t>Exif.Sony2.DynamicRangeOptimizer2</t>
  </si>
  <si>
    <t>Exif.Sony2.ElectronicFrontCurtainShutter</t>
  </si>
  <si>
    <t>Exif.Sony2.ExposureStandardAdjustment</t>
  </si>
  <si>
    <t>Exif.Sony2.Fade</t>
  </si>
  <si>
    <t>Exif.Sony2.FlashAction</t>
  </si>
  <si>
    <t>Exif.Sony2.FlexibleSpotPosition</t>
  </si>
  <si>
    <t>Exif.Sony2.FocalPlaneAFPointsUsed</t>
  </si>
  <si>
    <t>Exif.Sony2.FocusFrameSize</t>
  </si>
  <si>
    <t>Exif.Sony2.FocusLocation</t>
  </si>
  <si>
    <t>Exif.Sony2.FocusMode2</t>
  </si>
  <si>
    <t>Exif.Sony2.FocusMode3</t>
  </si>
  <si>
    <t>Exif.Sony2.HighISONoiseReduction</t>
  </si>
  <si>
    <t>Exif.Sony2.HighISONoiseReduction2</t>
  </si>
  <si>
    <t>Exif.Sony2.Highlights</t>
  </si>
  <si>
    <t>Exif.Sony2.JPEGHEIFSwitch</t>
  </si>
  <si>
    <t>Exif.Sony2.LateralChromaticAberration</t>
  </si>
  <si>
    <t>Exif.Sony2.LensSpec</t>
  </si>
  <si>
    <t>Exif.Sony2.MeteringMode2</t>
  </si>
  <si>
    <t>Exif.Sony2.MultiFrameNoiseReduction</t>
  </si>
  <si>
    <t>Exif.Sony2.MultiFrameNREffect</t>
  </si>
  <si>
    <t>Exif.Sony2.PictureEffect</t>
  </si>
  <si>
    <t>Exif.Sony2.PixelShiftInfo</t>
  </si>
  <si>
    <t>Exif.Sony2.PrioritySetInAWB</t>
  </si>
  <si>
    <t>Exif.Sony2.Quality2</t>
  </si>
  <si>
    <t>Exif.Sony2.Rating</t>
  </si>
  <si>
    <t>Exif.Sony2.RAWFileType</t>
  </si>
  <si>
    <t>Exif.Sony2.SerialNumber</t>
  </si>
  <si>
    <t>Exif.Sony2.Shadows</t>
  </si>
  <si>
    <t>Exif.Sony2.Sharpness</t>
  </si>
  <si>
    <t>Exif.Sony2.SharpnessRange</t>
  </si>
  <si>
    <t>Exif.Sony2.SoftSkinEffect</t>
  </si>
  <si>
    <t>Exif.Sony2.VariableLowPassFilter</t>
  </si>
  <si>
    <t>Exif.Sony2.VignettingCorrection</t>
  </si>
  <si>
    <t>Exif.Sony2.WBShiftABGM</t>
  </si>
  <si>
    <t>Exif.Sony2.WBShiftABGMPrecise</t>
  </si>
  <si>
    <t>Exif.Sony2010e.DynamicRangeOptimizer2</t>
  </si>
  <si>
    <t>DynamicRangeOptimizer 2</t>
  </si>
  <si>
    <t>Exif.Sony2010e.ReleaseMode4</t>
  </si>
  <si>
    <t>ReleaseMode4</t>
  </si>
  <si>
    <t>Exif.SonyMisc1.CameraTemperature</t>
  </si>
  <si>
    <t>Internal camera temperature (in degrees Celsius)</t>
  </si>
  <si>
    <t>Exif.SonyMisc2b.ExposureProgram</t>
  </si>
  <si>
    <t>Exposure program</t>
  </si>
  <si>
    <t>Exif.SonyMisc2b.FocusPosition2</t>
  </si>
  <si>
    <t>Focus position 2</t>
  </si>
  <si>
    <t>Exif.SonyMisc2b.IntelligentAuto</t>
  </si>
  <si>
    <t>Whether intelligent auto was used</t>
  </si>
  <si>
    <t>Exif.SonyMisc2b.LensZoomPosition</t>
  </si>
  <si>
    <t>Lens zoom position (in %)</t>
  </si>
  <si>
    <t>Exif.SonyMisc3c.CameraOrientation</t>
  </si>
  <si>
    <t>Orientation of the camera when the photo was taken</t>
  </si>
  <si>
    <t>Exif.SonyMisc3c.ModelReleaseYear</t>
  </si>
  <si>
    <t>Year that the model of camera was released</t>
  </si>
  <si>
    <t>Exif.SonyMisc3c.Quality2</t>
  </si>
  <si>
    <t>Quality 2</t>
  </si>
  <si>
    <t>Exif.SonyMisc3c.ReleaseMode2</t>
  </si>
  <si>
    <t>Release mode 2</t>
  </si>
  <si>
    <t>Exif.SonyMisc3c.SequenceFileNumber</t>
  </si>
  <si>
    <t>File number in burst sequence</t>
  </si>
  <si>
    <t>Exif.SonyMisc3c.SequenceImageNumber</t>
  </si>
  <si>
    <t>Number of images captured in burst sequence</t>
  </si>
  <si>
    <t>Exif.SonyMisc3c.SequenceLength1</t>
  </si>
  <si>
    <t>Length of the sequence of photos taken</t>
  </si>
  <si>
    <t>Exif.SonyMisc3c.SequenceLength2</t>
  </si>
  <si>
    <t>Exif.SonyMisc3c.ShotNumberSincePowerUp</t>
  </si>
  <si>
    <t>Number of photos taken since the camera was powered up</t>
  </si>
  <si>
    <t>Exif.SonyMisc3c.SonyImageHeight</t>
  </si>
  <si>
    <t>Height of the image</t>
  </si>
  <si>
    <t>Exif.SonySInfo1.FacesDetected</t>
  </si>
  <si>
    <t>Number of faces detected in the image</t>
  </si>
  <si>
    <t>Exif.SonySInfo1.MetaVersion</t>
  </si>
  <si>
    <t>Sony meta version</t>
  </si>
  <si>
    <t>Exif.SonySInfo1.SonyDateTime</t>
  </si>
  <si>
    <t>Date and time when the photo was captured</t>
  </si>
  <si>
    <t>Exif.SonySInfo1.SonyImageHeight</t>
  </si>
  <si>
    <t>Exif.SonySInfo1.SonyImageWidth</t>
  </si>
  <si>
    <t>Width of the image</t>
  </si>
  <si>
    <t>Exif.Thumbnail.MaskSubArea</t>
  </si>
  <si>
    <t>Exif.Thumbnail.PageName</t>
  </si>
  <si>
    <t>Exif.Thumbnail.RGBTables</t>
  </si>
  <si>
    <t>Exif.Thumbnail.XPosition</t>
  </si>
  <si>
    <t>Exif.Thumbnail.YPosition</t>
  </si>
  <si>
    <t>Xmp.iptc.AltTextAccessibility</t>
  </si>
  <si>
    <t>A brief textual description of the purpose and meaning of an image that can be accessed by assistive technology or displayed when the image is disabled in the browser. It should not exceed 250 characters.</t>
  </si>
  <si>
    <t>Xmp.iptc.ExtDescrAccessibility</t>
  </si>
  <si>
    <t>A more detailed textual description of the purpose and meaning of an image that elaborates on the information provided by the Alt Text (Accessibility) property. This property does not have a character limitation and is not required if the Alt Text (Accessibility) field sufficiently describes the image.</t>
  </si>
  <si>
    <t>Xmp.Iptc4xmpCore.AltTextAccessibility</t>
  </si>
  <si>
    <t>Xmp.Iptc4xmpCore.ExtDescrAccessibility</t>
  </si>
  <si>
    <t>Xmp.Iptc4xmpExt.AboutCvTerm</t>
  </si>
  <si>
    <t>One or more topics, themes or entities the content is about, each one expressed by a term from a Controlled Vocabulary.</t>
  </si>
  <si>
    <t>Xmp.Iptc4xmpExt.DigitalSourceType</t>
  </si>
  <si>
    <t>The type of the source of this digital image.</t>
  </si>
  <si>
    <t>Xmp.Iptc4xmpExt.EmbdEncRightsExpr</t>
  </si>
  <si>
    <t>An embedded rights expression using any rights expression language.</t>
  </si>
  <si>
    <t>Xmp.Iptc4xmpExt.EventId</t>
  </si>
  <si>
    <t>Identifier(s) of the specific event at which the photo was taken.</t>
  </si>
  <si>
    <t>Xmp.Iptc4xmpExt.Genre</t>
  </si>
  <si>
    <t>Artistic, style, journalistic, product or other genre(s) of the image (expressed by a term from any Controlled Vocabulary).</t>
  </si>
  <si>
    <t>Xmp.Iptc4xmpExt.ImageRegion</t>
  </si>
  <si>
    <t>Sets a region inside an image by defining its boundaries. All pixels of the boundary are also part of the region. It may include metadata related to this region.</t>
  </si>
  <si>
    <t>Xmp.Iptc4xmpExt.LinkedEncRightsExpr</t>
  </si>
  <si>
    <t>A linked rights expression using any rights expression language.</t>
  </si>
  <si>
    <t>Xmp.Iptc4xmpExt.PersonInImageWDetails</t>
  </si>
  <si>
    <t>Details about a person the content is about.</t>
  </si>
  <si>
    <t>Xmp.Iptc4xmpExt.ProductInImage</t>
  </si>
  <si>
    <t>A product the content is about.</t>
  </si>
  <si>
    <t>Xmp.Iptc4xmpExt.PropertyReleaseID</t>
  </si>
  <si>
    <t>Xmp.iptcExt.AboutCvTerm</t>
  </si>
  <si>
    <t>Xmp.iptcExt.DigitalSourceType</t>
  </si>
  <si>
    <t>Xmp.iptcExt.EmbdEncRightsExpr</t>
  </si>
  <si>
    <t>Xmp.iptcExt.EventId</t>
  </si>
  <si>
    <t>Xmp.iptcExt.Genre</t>
  </si>
  <si>
    <t>Xmp.iptcExt.ImageRegion</t>
  </si>
  <si>
    <t>Xmp.iptcExt.LinkedEncRightsExpr</t>
  </si>
  <si>
    <t>Xmp.iptcExt.PersonInImageWDetails</t>
  </si>
  <si>
    <t>Xmp.iptcExt.ProductInImage</t>
  </si>
  <si>
    <t>Xmp.iptcExt.PropertyReleaseID</t>
  </si>
  <si>
    <t>Fokusbereich Einstellung</t>
  </si>
  <si>
    <t>Weißabgleich Feinabstimmung Einstellung</t>
  </si>
  <si>
    <t>Rauschreduzierung Einstellung</t>
  </si>
  <si>
    <t>Typ des verwendeten Blitzes</t>
  </si>
  <si>
    <t>Für Stroboskop: Anzahl der gezündeten Blitze</t>
  </si>
  <si>
    <t>Für Stroboskop: Blitzrate (in Hz)</t>
  </si>
  <si>
    <t>Gibt NikonFI Version an</t>
  </si>
  <si>
    <t>Externer Blitz Firmware Version</t>
  </si>
  <si>
    <t>Der angebrachte Farbfilter</t>
  </si>
  <si>
    <t>Firmware Version des externen Blitzes</t>
  </si>
  <si>
    <t>Bei der Blitzleitzahl-Betriebsart (Entfernungspriorität) des Master-Blitzes (siehe FlashSource): die Entfernung zum Motiv</t>
  </si>
  <si>
    <t>Ausgewählter AF Punkt</t>
  </si>
  <si>
    <t>Verwendete AF Messfelder</t>
  </si>
  <si>
    <t>Farbkompensationsfilter2</t>
  </si>
  <si>
    <t>Interne Kameratemperatur in Grad Celsius</t>
  </si>
  <si>
    <t>Ausrichtung der Kamera, als das Foto gemacht wurde</t>
  </si>
  <si>
    <t>Anzahl der im Bild erkannten Gesichter</t>
  </si>
  <si>
    <t>Datum und Zeit als das Foto aufgenommen wurde</t>
  </si>
  <si>
    <t>Indicates the unit used to express the distance to the destination point. "K", "M" and "N" represent kilometers, miles and nautical miles.</t>
  </si>
  <si>
    <t>Einheit für den Abstand zum Zielpunkt. "K", "M" und "N" stehen für Kilometer, Meilen und nautische Meilen.</t>
  </si>
  <si>
    <t>The illuminant used for an optional third set of color calibration tags (ColorMatrix3, CameraCalibration3, ReductionMatrix3). The legal values for this tag are the same as the legal values for the LightSource EXIF tag; CalibrationIlluminant1 and CalibrationIlluminant2 must also be present. If set to 255 (Other), then the IFD must also include a IlluminantData3 tag to specify the x-y chromaticity or spectral power distribution function for this illuminant.</t>
  </si>
  <si>
    <t>The name of the document from which this image was scanned.</t>
  </si>
  <si>
    <t>Schärfe Faktor 2</t>
  </si>
  <si>
    <t>Color Temperature in Kelvin</t>
  </si>
  <si>
    <t>Auto focus illuminator</t>
  </si>
  <si>
    <t>Auto focus area mode</t>
  </si>
  <si>
    <t>Auto high dynamic range mode</t>
  </si>
  <si>
    <t>Auto High Definition Range Modus</t>
  </si>
  <si>
    <t>Color Compensation Filter, (green/magenta)</t>
  </si>
  <si>
    <t>Full image Size (width x height)</t>
  </si>
  <si>
    <t>Preview image size (width x height)</t>
  </si>
  <si>
    <t>Similar to Exif.Image.Model but can contain multiple entries or conditions</t>
  </si>
  <si>
    <t>Ähnlich wie Exif.Image.Model, kann aber mehrere Einträge oder Bedingungen enthalten</t>
  </si>
  <si>
    <t>White balance 2. Decoding the Fluorescent settings matches the EXIF standard, which is different from the names used by Sony for some models</t>
  </si>
  <si>
    <t>Weißabgleich 2. Die Dekodierung der Fluoreszenzeinstellungen entspricht dem EXIF-Standard, der sich von den von Sony für einige Modelle verwendeten Bezeichnungen unterscheidet</t>
  </si>
  <si>
    <t>Temperature of the surroundings (in degrees Celsius)</t>
  </si>
  <si>
    <t>Temperatur der Umgebung (in Grad Celsius)</t>
  </si>
  <si>
    <t>Deprecated, use the CiAdrCity tag in ContactInfo struct instead. sub-key Creator Contact Info: The contact information city part.</t>
  </si>
  <si>
    <t>Veraltet, verwenden Sie stattdessen das CiAdrCity-Tag in ContactInfo struct. Unterschlüssel Creator Contact Info: Der Stadtteil der Kontaktinformationen.</t>
  </si>
  <si>
    <t>Deprecated, use the CiAdrCtry tag in ContactInfo struct instead. sub-key Creator Contact Info: country.</t>
  </si>
  <si>
    <t>Veraltet, verwenden Sie stattdessen das CiAdrCtry-Tag in ContactInfo struct. subkey Creator Contact Info: country.</t>
  </si>
  <si>
    <t>Deprecated, use the CiAdrExtadr tag in ContactInfo struct instead. sub-key Creator Contact Info: address. Comprises an optional company name and all required information to locate the building or postbox to which mail should be sent.</t>
  </si>
  <si>
    <t>Veraltet, verwenden Sie stattdessen das Tag CiAdrExtadr in ContactInfo struct. Unterschlüssel Creator Contact Info: address. Umfasst einen optionalen Firmennamen und alle erforderlichen Informationen, um das Gebäude oder den Briefkasten ausfindig zu machen, an den die Post gesendet werden soll.</t>
  </si>
  <si>
    <t>Deprecated, use the CiAdrPcode tag in ContactInfo struct instead. sub-key Creator Contact Info: local postal code.</t>
  </si>
  <si>
    <t>Veraltet, verwenden Sie stattdessen das Tag CiAdrPcode in ContactInfo struct. Unterschlüssel Creator Contact Info: local postal code.</t>
  </si>
  <si>
    <t>Deprecated, use the CiAdrRegion tag in ContactInfo struct instead. sub-key Creator Contact Info: state or province.</t>
  </si>
  <si>
    <t>Veraltet, verwenden Sie stattdessen das CiAdrRegion-Tag in ContactInfo struct. Unterschlüssel Creator Contact Info: state or province.</t>
  </si>
  <si>
    <t>Deprecated, use the CiEmailWork tag in ContactInfo struct instead. sub-key Creator Contact Info: email address.</t>
  </si>
  <si>
    <t>Veraltet, verwenden Sie stattdessen das CiEmailWork-Tag in der ContactInfo-Struktur. Unterschlüssel Creator Contact Info: email address.</t>
  </si>
  <si>
    <t>Deprecated, use the CiUrlWork tag in ContactInfo struct instead. sub-key Creator Contact Info: web address.</t>
  </si>
  <si>
    <t>Veraltet, verwenden Sie stattdessen das CiUrlWork-Tag in ContactInfo struct. Unterschlüssel Creator Contact Info: Webadresse.</t>
  </si>
  <si>
    <t>(legacy) Code of the country of the location shown in the image. This element is at the top/first level of a top-down geographical hierarchy. The code should be taken from ISO 3166 two or three letter code. The full name of a country should go in the "Country" element.</t>
  </si>
  <si>
    <t>The creator's contact information provides all necessary information to get in contact with the creator of this image and comprises a set of sub-properties for proper addressing.</t>
  </si>
  <si>
    <t>Die Kontaktinformationen des Urhebers enthalten alle notwendigen Informationen, um mit dem Urheber dieses Bildes in Kontakt zu treten, und umfassen eine Reihe von Untereigenschaften für die richtige Adressierung.</t>
  </si>
  <si>
    <t>Describes the nature, intellectual, artistic or journalistic characteristic of an image.</t>
  </si>
  <si>
    <t>Beschreibt das Wesen, die intellektuelle, künstlerische oder journalistische Eigenschaft eines Bildes.</t>
  </si>
  <si>
    <t>Specifies one or more Subjects from the IPTC "Subject-NewsCodes" taxonomy to categorize the image. Each Subject is represented as a string of 8 digits in an unordered list.</t>
  </si>
  <si>
    <t>Gibt einen oder mehrere Betreffs aus der IPTC-Taxonomie "Subject-NewsCodes" an, um das Bild zu kategorisieren. Jedes Thema wird als eine 8-stellige Zeichenfolge in einer ungeordneten Liste dargestellt.</t>
  </si>
  <si>
    <t>Deprecated, use the CiTelWork tag in ContactInfo struct instead. sub-key Creator Contact Info: phone number.</t>
  </si>
  <si>
    <t>(legacy) Exact name of the sublocation shown in the image. This sublocation name could either be the name of a sublocation to a city or the name of a well known location or (natural) monument outside a city. In the sense of a sublocation to a city this element is at the fourth level of a top-down geographical hierarchy.</t>
  </si>
  <si>
    <t>Information about the ethnicity and other facets of the model(s) in a model-released image.</t>
  </si>
  <si>
    <t>Deprecated, use the AOCopyrightNotice tag in ArtworkOrObjectDetails struct instead. Contains any necessary copyright notice for claiming the intellectual property for artwork or an object in the image and should identify the current owner of the copyright of this work with associated intellectual property rights.</t>
  </si>
  <si>
    <t>Veraltet, verwenden Sie stattdessen das Tag AOCopyrightNotice in ArtworkOrObjectDetails struct. Enthält alle notwendigen Copyright-Hinweise für die Beanspruchung des geistigen Eigentums für ein Kunstwerk oder ein Objekt im Bild und sollte den aktuellen Inhaber des Copyrights dieses Werks mit den damit verbundenen geistigen Eigentumsrechten identifizieren.</t>
  </si>
  <si>
    <t>Deprecated, use the AOCreator tag in ArtworkOrObjectDetails struct instead. Contains the name of the artist who has created artwork or an object in the image. In cases where the artist could or should not be identified the name of a company or organisation may be appropriate.</t>
  </si>
  <si>
    <t>Veraltet, verwenden Sie stattdessen das Tag AOCreator in ArtworkOrObjectDetails struct. Enthält den Namen des Künstlers, der das Kunstwerk oder ein Objekt im Bild geschaffen hat. In Fällen, in denen der Künstler nicht identifiziert werden kann oder soll, kann der Name eines Unternehmens oder einer Organisation angemessen sein.</t>
  </si>
  <si>
    <t>Deprecated, use the AODateCreated tag in ArtworkOrObjectDetails struct instead. Designates the date and optionally the time the artwork or object in the image was created. This relates to artwork or objects with associated intellectual property rights.</t>
  </si>
  <si>
    <t>Veraltet, verwenden Sie stattdessen das Tag AODateCreated in ArtworkOrObjectDetails struct. Bezeichnet das Datum und optional die Uhrzeit, zu der das Kunstwerk oder Objekt im Bild erstellt wurde. Dies bezieht sich auf Kunstwerke oder Objekte mit zugehörigen geistigen Eigentumsrechten.</t>
  </si>
  <si>
    <t>Deprecated, use the AOSource tag in ArtworkOrObjectDetails struct instead. The organisation or body holding and registering the artwork or object in the image for inventory purposes.</t>
  </si>
  <si>
    <t>Veraltet, verwenden Sie stattdessen das Tag AOSource in der Struktur ArtworkOrObjectDetails. Die Organisation oder Einrichtung, die das Kunstwerk oder Objekt im Bild zu Inventarisierungszwecken besitzt und registriert.</t>
  </si>
  <si>
    <t>Deprecated, use the AOSourceInvNo tag in ArtworkOrObjectDetails struct instead. The inventory number issued by the organisation or body holding and registering the artwork or object in the image.</t>
  </si>
  <si>
    <t>Veraltet, verwenden Sie stattdessen das Tag AOSourceInvNo in ArtworkOrObjectDetails struct. Die Inventarnummer, die von der Organisation oder Einrichtung vergeben wurde, die das Kunstwerk oder Objekt im Bild besitzt und registriert hat.</t>
  </si>
  <si>
    <t>Deprecated, use the AOTitle tag in ArtworkOrObjectDetails struct instead. A reference for the artwork or object in the image.</t>
  </si>
  <si>
    <t>Veraltet, verwenden Sie stattdessen das Tag AOTitle in ArtworkOrObjectDetails struct. Ein Verweis auf das Kunstwerk oder Objekt im Bild.</t>
  </si>
  <si>
    <t>Deprecated, use the City tag in LocationDetails struct instead. Name of the city of a location.</t>
  </si>
  <si>
    <t>Veraltet, verwenden Sie stattdessen das Tag City in LocationDetails struct. Name der Stadt eines Ortes.</t>
  </si>
  <si>
    <t>Deprecated, use the CountryCode tag in LocationDetails struct instead. The ISO code of a country of a location.</t>
  </si>
  <si>
    <t>Veraltet, verwenden Sie stattdessen das Tag CountryCode in LocationDetails struct. Der ISO-Code des Landes eines Ortes.</t>
  </si>
  <si>
    <t>Deprecated, use the CountryName tag in LocationDetails struct instead. The name of a country of a location.</t>
  </si>
  <si>
    <t>Veraltet, verwenden Sie stattdessen das Tag CountryName in LocationDetails struct. Der Name des Landes eines Ortes.</t>
  </si>
  <si>
    <t>Globally unique identifier for this digital image. It is created and applied by the creator of the digital image at the time of its creation. This value shall not be changed after that time.</t>
  </si>
  <si>
    <t>Deprecated, use the DigitalSourceType tag instead. The type of the source digital file.</t>
  </si>
  <si>
    <t>Veraltet, verwenden Sie stattdessen das Tag DigitalSourceType. Der Typ der digitalen Quelldatei.</t>
  </si>
  <si>
    <t>Code from a controlled vocabulary for identifying the organisation or company which is featured in the image.</t>
  </si>
  <si>
    <t>Code aus einem kontrollierten Vokabular, um die Organisation oder Firma zu kennzeichnen, die in dem Bild dargestellt wird.</t>
  </si>
  <si>
    <t>Deprecated, use the ProvinceState tag in LocationDetails struct instead. The name of a subregion of a country - a province or state - of a location.</t>
  </si>
  <si>
    <t>Veraltet, verwenden Sie stattdessen das Tag ProvinceState in LocationDetails struct. Der Name einer Unterregion eines Landes - einer Provinz oder eines Bundeslandes - eines Ortes.</t>
  </si>
  <si>
    <t>Deprecated, use the RegItemId tag in Product struct instead. A unique identifier created by a registry and applied by the creator of the digital image. This value shall not be changed after being applied. This identifier is linked to a corresponding Registry Organisation Identifier.</t>
  </si>
  <si>
    <t>Veraltet, verwenden Sie stattdessen das Tag RegItemId in Product struct. Eine eindeutige Kennung, die von einer Registrierungsstelle erstellt und vom Ersteller des digitalen Bildes angewendet wird. Dieser Wert darf nach der Zuweisung nicht mehr geändert werden. Dieser Bezeichner ist mit einem entsprechenden Registry Organisation Identifier verknüpft.</t>
  </si>
  <si>
    <t>Deprecated, use the RegOrgId tag in RegistryEntryDetails struct instead. An identifier for the registry which issued the corresponding Registry Image Id.</t>
  </si>
  <si>
    <t>Veraltet, stattdessen das Tag RegOrgId in RegistryEntryDetails struct verwenden. Eine Kennung für das Register, das die entsprechende Registry Image Id vergeben hat.</t>
  </si>
  <si>
    <t>Deprecated, use the City tag in LocationDetails struct instead. Name of a sublocation. This sublocation name could either be the name of a sublocation to a city or the name of a well known location or (natural) monument outside a city.</t>
  </si>
  <si>
    <t>Veraltet, verwenden Sie stattdessen das Tag City in LocationDetails struct. Name eines Teilortes. Dieser Name des Teilorts kann entweder der Name eines Teilorts einer Stadt oder der Name eines bekannten Ortes oder (Natur-)Denkmals außerhalb einer Stadt sein.</t>
  </si>
  <si>
    <t>Deprecated, use the WorldRegion tag in LocationDetails struct instead. The name of a world region of a location.</t>
  </si>
  <si>
    <t>Veraltet, verwenden Sie stattdessen das WorldRegion-Tag in LocationDetails struct. Der Name einer Weltregion eines Ortes.</t>
  </si>
  <si>
    <t>Custom functions</t>
  </si>
  <si>
    <t>Veraltet, verwenden Sie stattdessen das CiTelWork-Tag in ContactInfo struct. Unterschlüssel Creator Contact Info: phone number.</t>
  </si>
  <si>
    <t>(Altlast) 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t>
  </si>
  <si>
    <t>(Altlast) Genaue Bezeichnung des auf dem Bild gezeigten Teilortes. Dieser Name des Teilorts könnte entweder der Name eines Teilorts einer Stadt oder der Name eines bekannten Ortes oder (Natur-)Denkmals außerhalb einer Stadt sein. Im Sinne eines Teilorts einer Stadt befindet sich dieses Element auf der vierten Ebene einer geografischen Top-down-Hierarchie.</t>
  </si>
  <si>
    <t>References to resources that were incorporated, by inclusion or reference, into this resource.</t>
  </si>
  <si>
    <t>Bestandteile</t>
  </si>
  <si>
    <t>Danach den Filter in Spalte "Suffix 1." löschen und die Spalte "Desc. 1." auf Einträge mit "X" filtern. Für diese Einträge dann die Spalte "Description-Translated" füllen. Wenn es weitere Einträge mit dem gleichen Suffix gibt, wird die gleiche Übersetzung bei Erstellen der Konfigurationsdatei verwendet.</t>
  </si>
  <si>
    <t>Then delete the filter in column "Suffix 1st" and filter the column "Desc. 1st" for entries with "X". Then fill the column "Description-Translated" for these entries. If there are other entries with the same suffix, the same translation is used when creating the configuration file.</t>
  </si>
  <si>
    <t>AF Messfeld</t>
  </si>
  <si>
    <t>Verwendete Autofokus-Punkte in der Fokusebene</t>
  </si>
  <si>
    <t>FokusEbeneAFPunkte</t>
  </si>
  <si>
    <t>Rauschunterdrückung bei ISO+</t>
  </si>
  <si>
    <t>Rauschunterdrückung bei hohen ISO-Werten</t>
  </si>
  <si>
    <t>Rauschunterdrückung bei ISO+ 2</t>
  </si>
  <si>
    <t>Rauschunterdrückung bei hohen ISO-Werten 2</t>
  </si>
  <si>
    <t>Rauschunterdrückung-Einstellung bei hohen ISO-Werten</t>
  </si>
  <si>
    <t>Sättigung 2</t>
  </si>
  <si>
    <t>Für Stroboskop: Rate (in Hz)</t>
  </si>
  <si>
    <t>Canon BlitzInfo</t>
  </si>
  <si>
    <t>Canon Blitz Information</t>
  </si>
  <si>
    <t>Fokuspunkt</t>
  </si>
  <si>
    <t>X und Y Koordinate des Fokuspunktes</t>
  </si>
  <si>
    <t>Fokuspriorität-Einstellung</t>
  </si>
  <si>
    <t>X-Position</t>
  </si>
  <si>
    <t>X-Position des Bildes. Der X-Versatz in ResolutionUnits der linken Seite des Bildes in Bezug auf die linke Seite der Seite.</t>
  </si>
  <si>
    <t>Y-Position</t>
  </si>
  <si>
    <t>Y-Position des Bildes. Der Y-Versatz in ResolutionUnits des oberen Bildrandes in Bezug auf den oberen Rand der Seite. Im TIFF-Koordinatenschema ist die positive Y-Richtung nach unten, so dass YPosition immer positiv ist.</t>
  </si>
  <si>
    <t>Bildnummer2</t>
  </si>
  <si>
    <t>Bildnummer 2</t>
  </si>
  <si>
    <t>Exif.CanonAfC.</t>
  </si>
  <si>
    <t>Exif.CanonAfMiAdj.</t>
  </si>
  <si>
    <t>Exif.CanonAm.</t>
  </si>
  <si>
    <t>Exif.CanonFil.</t>
  </si>
  <si>
    <t>Exif.CanonHdr.</t>
  </si>
  <si>
    <t>Exif.CanonLe.</t>
  </si>
  <si>
    <t>Exif.CanonLiOp.</t>
  </si>
  <si>
    <t>Exif.CanonMe.</t>
  </si>
  <si>
    <t>Exif.CanonRawB.</t>
  </si>
  <si>
    <t>Exif.CanonVigCor2.</t>
  </si>
  <si>
    <t>Exif.NikonFl6.</t>
  </si>
  <si>
    <t>Exif.NikonFl7.</t>
  </si>
  <si>
    <t>Exif.SonyMisc1.</t>
  </si>
  <si>
    <t>Exif.SonyMisc2b.</t>
  </si>
  <si>
    <t>Exif.SonyMisc3c.</t>
  </si>
  <si>
    <t>Exif.SonySInfo1.</t>
  </si>
  <si>
    <t>Bildhöhe2</t>
  </si>
  <si>
    <t>Bildhöhe 2</t>
  </si>
  <si>
    <t>Bildbreite2</t>
  </si>
  <si>
    <t>Bildbreite 2</t>
  </si>
  <si>
    <t>Dynamikbereich-Optimierer2</t>
  </si>
  <si>
    <t>Dynamikbereich-Optimierer 2</t>
  </si>
  <si>
    <t>Fokusmodus3</t>
  </si>
  <si>
    <t>Fokusmodus 3</t>
  </si>
  <si>
    <t>Fokusmodus 2</t>
  </si>
  <si>
    <t>Freie Bilder auf der Speicherkarte 2</t>
  </si>
  <si>
    <t>Vorschaubildgröße (Breite x Höhe)</t>
  </si>
  <si>
    <t>Search entries:
  - "Suffix 1." or "Desc. 1." contains "X"
  - Suffix or Description are not translated
  - Corresponding lookup is filled
Then transfer value from lookup to suffix or description, so that the first value is translated.
Background: this can happen when new entries are alphabetically before already translated ones and then sorting is done.</t>
  </si>
  <si>
    <t>Einträge suchen:
  - "Suffix 1." oder "Desc. 1." enthält "X"
  - Suffix bzw. Description sind nicht übersetzt
  - Entsprechender Lookup ist gefüllt
Dann Wert von Lookup in Suffix bzw. Description übertragen, damit der erste Wert jeweils übersetzt ist.
Hintergrund: dies kann passieren, wenn neue Einträge alphabetisch vor bereits übersetzten sind und dann sortiert wird.</t>
  </si>
  <si>
    <t>Image.MetaDataWarningsExiv2</t>
  </si>
  <si>
    <t>Image.MetaDataWarningsNotExiv2</t>
  </si>
  <si>
    <t>Image (Bild).Meta-Daten Warnungen-Exiv2</t>
  </si>
  <si>
    <t>Image (Bild).Meta-Daten Warnungen-nicht-Exiv2</t>
  </si>
  <si>
    <t>Warnungen beim Lesen von Metadaten - nicht von Exiv2</t>
  </si>
  <si>
    <t>Warnungen beim Lesen von Metadaten - von Exiv2</t>
  </si>
  <si>
    <t>Warnings from reading meta data - from Exiv2</t>
  </si>
  <si>
    <t>Warnings from reading meta data - not from Exiv2</t>
  </si>
  <si>
    <t>Auto Lighting Optimizer</t>
  </si>
  <si>
    <t>Highlight Tone Priority</t>
  </si>
  <si>
    <t>Exif.Image.ColumnInterleaveFactor</t>
  </si>
  <si>
    <t>Exif.Image.ImageSequenceInfo</t>
  </si>
  <si>
    <t>This is an informative tag that describes how the image file relates to other image files captured in a sequence. Applications include focus stacking, merging multiple frames to reduce noise, time lapses, exposure brackets, stitched images for super resolution, and so on.</t>
  </si>
  <si>
    <t>Bildreihenfolge-Information</t>
  </si>
  <si>
    <t>Dies ist eine informative Markierung, die beschreibt, wie sich die Bilddatei zu anderen in einer Sequenz aufgenommenen Bilddateien verhält. Zu den Anwendungen gehören Focus Stacking, Zusammenfügen mehrerer Bilder zur Rauschunterdrückung, Zeitraffer, Belichtungsreihen, zusammengesetzte Bilder für eine hohe Auflösung usw.</t>
  </si>
  <si>
    <t>Exif.Image.ImageStats</t>
  </si>
  <si>
    <t>This is an informative tag that provides basic statistical information about the pixel values of the image in this IFD. Possible applications include normalizing brightness of images when multiple images are displayed together (especially when mixing Standard Dynamic Range and High Dynamic Range images), identifying underexposed or overexposed images, and so on.</t>
  </si>
  <si>
    <t>Dies ist ein informatives Tag, das grundlegende statistische Informationen über die Pixelwerte des Bildes in dieser IFD liefert. Zu den möglichen Anwendungen gehören die Normalisierung der Helligkeit von Bildern, wenn mehrere Bilder zusammen angezeigt werden (insbesondere beim Mischen von Bildern mit Standard-Dynamikbereich und hohem Dynamikbereich), die Identifizierung unter- oder überbelichteter Bilder usw.</t>
  </si>
  <si>
    <t>Bildstatistiken</t>
  </si>
  <si>
    <t>Add new tags from exiv2 0.28.1</t>
  </si>
  <si>
    <t>Exif.Image.ProfileDynamicRange</t>
  </si>
  <si>
    <t>This tag describes the intended rendering output dynamic range for a given camera profile.</t>
  </si>
  <si>
    <t>Exif.Image.ProfileGainTableMap2</t>
  </si>
  <si>
    <t>This tag is an extended version of ProfileGainTableMap.</t>
  </si>
  <si>
    <t>Exif.Image.ProfileGroupName</t>
  </si>
  <si>
    <t>A UTF-8 encoded string containing the 'group name' of the camera profile. The purpose of this tag is to associate two or more related camera profiles into a common group.</t>
  </si>
  <si>
    <t>Exif.Photo.CameraFirmware</t>
  </si>
  <si>
    <t>This tag records the name and version of the software or firmware of the camera used to generate the image.</t>
  </si>
  <si>
    <t>Exif.Photo.ImageEditingSoftware</t>
  </si>
  <si>
    <t>This tag records the name and version of the main software used for processing and editing the image. Preferably, a single software is written, but multiple main software may be entered.</t>
  </si>
  <si>
    <t>Exif.Photo.ImageEditor</t>
  </si>
  <si>
    <t>This tag records the name of the main person who edited the image. Preferably, a single name is written (individual name, group/organization name, etc.), but multiple main editors may be entered.</t>
  </si>
  <si>
    <t>Exif.Photo.ImageTitle</t>
  </si>
  <si>
    <t>This tag records the title of the image.</t>
  </si>
  <si>
    <t>Exif.Photo.MetadataEditingSoftware</t>
  </si>
  <si>
    <t>This tag records the name and version of one software used to edit the metadata of the image without processing or editing of the image data itself.</t>
  </si>
  <si>
    <t>Exif.Photo.Photographer</t>
  </si>
  <si>
    <t>This tag records the name of the photographer.</t>
  </si>
  <si>
    <t>Exif.Photo.RAWDevelopingSoftware</t>
  </si>
  <si>
    <t>This tag records the name and version of the software used to develop the RAW image.</t>
  </si>
  <si>
    <t>Exif.Thumbnail.ColumnInterleaveFactor</t>
  </si>
  <si>
    <t>Exif.Thumbnail.ImageSequenceInfo</t>
  </si>
  <si>
    <t>Exif.Thumbnail.ImageStats</t>
  </si>
  <si>
    <t>Exif.Thumbnail.ProfileDynamicRange</t>
  </si>
  <si>
    <t>Exif.Thumbnail.ProfileGainTableMap2</t>
  </si>
  <si>
    <t>Exif.Thumbnail.ProfileGroupName</t>
  </si>
  <si>
    <t>Kamera Firmware</t>
  </si>
  <si>
    <t>Dieses Tag speichert den Namen und die Version der Software oder Firmware der Kamera, die zur Erstellung des Bildes verwendet wurde.</t>
  </si>
  <si>
    <t>Bildbearbeitungssoftware</t>
  </si>
  <si>
    <t>In diesem Tag werden der Name und die Version der für die Verarbeitung und Bearbeitung des Bildes verwendeten Hauptsoftware erfasst. Vorzugsweise wird eine einzige Software angegeben, es können aber auch mehrere Hauptprogramme eingegeben werden.</t>
  </si>
  <si>
    <t>Bildbearbeiter</t>
  </si>
  <si>
    <t>Hier wird der Name der Person eingetragen, die das Bild hauptsächlich bearbeitet hat. Vorzugsweise wird ein einzelner Name angegeben (Name einer Person, einer Gruppe/Organisation usw.), es können aber auch mehrere Hauptbearbeiter angegeben werden.</t>
  </si>
  <si>
    <t>Bildtitel</t>
  </si>
  <si>
    <t>Metadaten-Bearbeitungssoftware</t>
  </si>
  <si>
    <t>Dieses Tag zeichnet den Namen und die Version einer Software auf, die zur Bearbeitung der Metadaten des Bildes verwendet wird, ohne die Bilddaten selbst zu verarbeiten oder zu bearbeiten.</t>
  </si>
  <si>
    <t>Fotograf</t>
  </si>
  <si>
    <t>Dieses Tag speichert den Namen des Fotografen.</t>
  </si>
  <si>
    <t>Dieses Tag speichert den Titel des Bildes.</t>
  </si>
  <si>
    <t>RAW-Entwicklungssoftware</t>
  </si>
  <si>
    <t>Dieses Tag zeichnet den Namen und die Version der Software auf, die zur Entwicklung des RAW-Bildes verwendet wurde.</t>
  </si>
  <si>
    <t>MPF Pan Overlap Horizontal</t>
  </si>
  <si>
    <t>degrees of upwards camera tilt</t>
  </si>
  <si>
    <t>degrees of clockwise camera rotation</t>
  </si>
  <si>
    <t>Exif.CanonLiOp.DigitalLensOptimizer</t>
  </si>
  <si>
    <t>Digital Lens Optimizer</t>
  </si>
  <si>
    <t>Exif.CanonLiOp.DualPixelRaw</t>
  </si>
  <si>
    <t>Dual Pixel Raw</t>
  </si>
  <si>
    <t>Exif.Image.JXLDecodeSpeed</t>
  </si>
  <si>
    <t>This optional tag specifies the decode speed parameter used to encode the JPEG XL data in this IFD. Values range from 1 (slow) to 4 (fast).</t>
  </si>
  <si>
    <t>Exif.Image.JXLDistance</t>
  </si>
  <si>
    <t>This optional tag specifies the distance parameter used to encode the JPEG XL data in this IFD. A value of 0.0 means lossless compression, while values greater than 0.0 means lossy compression.</t>
  </si>
  <si>
    <t>Exif.Image.JXLEffort</t>
  </si>
  <si>
    <t>This optional tag specifies the effort parameter used to encode the JPEG XL data in this IFD. Values range from 1 (low) to 9 (high).</t>
  </si>
  <si>
    <t>Exif.Thumbnail.JXLDecodeSpeed</t>
  </si>
  <si>
    <t>Exif.Thumbnail.JXLDistance</t>
  </si>
  <si>
    <t>Exif.Thumbnail.JXLEffort</t>
  </si>
  <si>
    <t>Lens Serial Number. Convert each byte to hexadecimal to get two digits of the lens serial number.</t>
  </si>
  <si>
    <t>Seriennummer des Objektivs. Konvertieren Sie jedes Byte in hexadezimal, um zwei Ziffern der Objektivseriennummer zu erhalten.</t>
  </si>
  <si>
    <t>This tag specifies that columns of the image are stored in interleaved order. The value of the tag specifies the number of interleaved fields. The use of a non-default value for this tag requires setting the DNGBackwardVersion tag to at least 1.7.1.0.</t>
  </si>
  <si>
    <t>Leichtigkeit</t>
  </si>
  <si>
    <t>Hauptdarsteller</t>
  </si>
  <si>
    <t>Hauptdarsteller, Namen von berühmten Persönlichkeiten, die im Video erscheinen.</t>
  </si>
  <si>
    <t>MPF Individuelle Nummer</t>
  </si>
  <si>
    <t>Durchschn Bytes pro Sekunde</t>
  </si>
  <si>
    <t>Xmp ValueType</t>
  </si>
  <si>
    <t>Text</t>
  </si>
  <si>
    <t>Integer</t>
  </si>
  <si>
    <t>Integers</t>
  </si>
  <si>
    <t>closed Choice of Text</t>
  </si>
  <si>
    <t>Real</t>
  </si>
  <si>
    <t>Boolean</t>
  </si>
  <si>
    <t>CircularGradientBasedCorrections</t>
  </si>
  <si>
    <t>CorrectionMasks</t>
  </si>
  <si>
    <t>Seq of points (Integer, Integer)</t>
  </si>
  <si>
    <t>PaintBasedCorrections</t>
  </si>
  <si>
    <t>bag Text</t>
  </si>
  <si>
    <t>RetouchAreas</t>
  </si>
  <si>
    <t>Choice Text</t>
  </si>
  <si>
    <t>Closed Choice Text</t>
  </si>
  <si>
    <t>Parameters</t>
  </si>
  <si>
    <t>SavedSettings</t>
  </si>
  <si>
    <t>bag ProperName</t>
  </si>
  <si>
    <t>seq ProperName</t>
  </si>
  <si>
    <t>XmpSeq-Date</t>
  </si>
  <si>
    <t>Lang Alt</t>
  </si>
  <si>
    <t>MIMEType</t>
  </si>
  <si>
    <t>bag Locale</t>
  </si>
  <si>
    <t>bag open Choice</t>
  </si>
  <si>
    <t>seq Text</t>
  </si>
  <si>
    <t>XmpText-Date</t>
  </si>
  <si>
    <t>Event</t>
  </si>
  <si>
    <t>FossilSpecimen</t>
  </si>
  <si>
    <t>GeologicalContext</t>
  </si>
  <si>
    <t>HumanObservation</t>
  </si>
  <si>
    <t>Identification</t>
  </si>
  <si>
    <t>LivingSpecimen</t>
  </si>
  <si>
    <t>MachineObservation</t>
  </si>
  <si>
    <t>MaterialSample</t>
  </si>
  <si>
    <t>MeasurementOrFact</t>
  </si>
  <si>
    <t>Occurrence</t>
  </si>
  <si>
    <t>Organism</t>
  </si>
  <si>
    <t>PreservedSpecimen</t>
  </si>
  <si>
    <t>Record</t>
  </si>
  <si>
    <t>ResourceRelationship</t>
  </si>
  <si>
    <t>CFAPattern</t>
  </si>
  <si>
    <t>Closed Choice of Integer</t>
  </si>
  <si>
    <t>Closed Choice of seq Integer</t>
  </si>
  <si>
    <t>DeviceSettings</t>
  </si>
  <si>
    <t>Closed Choice of Text</t>
  </si>
  <si>
    <t>Flash</t>
  </si>
  <si>
    <t>Closed Choice  of Text</t>
  </si>
  <si>
    <t>GPSCoordinate</t>
  </si>
  <si>
    <t>seq Integer</t>
  </si>
  <si>
    <t>OECF/SFR</t>
  </si>
  <si>
    <t>Proper-Name</t>
  </si>
  <si>
    <t>Ordered array of Rational</t>
  </si>
  <si>
    <t>Open Choice of Text</t>
  </si>
  <si>
    <t>ContactInfo</t>
  </si>
  <si>
    <t>bag closed Choice of Text</t>
  </si>
  <si>
    <t>bag CVTerm</t>
  </si>
  <si>
    <t>bag ArtworkOrObjectDetails</t>
  </si>
  <si>
    <t>bag URI</t>
  </si>
  <si>
    <t>URI</t>
  </si>
  <si>
    <t>bag EERE</t>
  </si>
  <si>
    <t>bag ImageRegion</t>
  </si>
  <si>
    <t>bag LERE</t>
  </si>
  <si>
    <t>bag LocationDetails</t>
  </si>
  <si>
    <t>bag Integer</t>
  </si>
  <si>
    <t>bag Person</t>
  </si>
  <si>
    <t>bag Product</t>
  </si>
  <si>
    <t>bag RegistryEntryDetails</t>
  </si>
  <si>
    <t>RegionInfo</t>
  </si>
  <si>
    <t>bag Region</t>
  </si>
  <si>
    <t>bag KeywordStruct</t>
  </si>
  <si>
    <t>KeywordInfo</t>
  </si>
  <si>
    <t>Dimensions</t>
  </si>
  <si>
    <t>Area</t>
  </si>
  <si>
    <t>bag RegionStruct</t>
  </si>
  <si>
    <t>AgentName</t>
  </si>
  <si>
    <t>bag Ancestor</t>
  </si>
  <si>
    <t>seq Layer</t>
  </si>
  <si>
    <t>seq CopyrightOwnerDetail</t>
  </si>
  <si>
    <t>ProperName</t>
  </si>
  <si>
    <t>bag Lang Alt</t>
  </si>
  <si>
    <t>seq EndUserDetail</t>
  </si>
  <si>
    <t>bag URL</t>
  </si>
  <si>
    <t>seq ImageCreatorDetail</t>
  </si>
  <si>
    <t>seq LicenseeDetail</t>
  </si>
  <si>
    <t>seq LicensorDetail</t>
  </si>
  <si>
    <t>seq Rational</t>
  </si>
  <si>
    <t>Frames per Second</t>
  </si>
  <si>
    <t>kiloBytes per Second</t>
  </si>
  <si>
    <t>Integer/Text</t>
  </si>
  <si>
    <t>ProjectLink</t>
  </si>
  <si>
    <t>bag XPath</t>
  </si>
  <si>
    <t>Closed Choice of Real</t>
  </si>
  <si>
    <t>alt Thumbnail</t>
  </si>
  <si>
    <t>bag Job</t>
  </si>
  <si>
    <t>Timecode</t>
  </si>
  <si>
    <t>beatSpliceStretch</t>
  </si>
  <si>
    <t>open Choice of Text</t>
  </si>
  <si>
    <t>bag Media</t>
  </si>
  <si>
    <t>seq Marker</t>
  </si>
  <si>
    <t>resampleStretch</t>
  </si>
  <si>
    <t>timeScaleStretch</t>
  </si>
  <si>
    <t>bag Track</t>
  </si>
  <si>
    <t>Colorant</t>
  </si>
  <si>
    <t>ResourceRef</t>
  </si>
  <si>
    <t>seq ResourceEvent</t>
  </si>
  <si>
    <t>bag ResourceRef</t>
  </si>
  <si>
    <t>bag struct</t>
  </si>
  <si>
    <t>RenditionClass</t>
  </si>
  <si>
    <t>seq Version</t>
  </si>
  <si>
    <t>seq Colorant</t>
  </si>
  <si>
    <t>bag Font</t>
  </si>
  <si>
    <t>Xmp.plus.DataMining</t>
  </si>
  <si>
    <t>XmpText-URL</t>
  </si>
  <si>
    <t>Data mining prohibition or permission, optionally with constraints.</t>
  </si>
  <si>
    <t>TagLookupReferenceValues_&lt;Sprache&gt;.txt mit Excel öffnen, delimited, tab</t>
  </si>
  <si>
    <t>Open TagLookupReferenceValues_&lt;Language&gt;.txt with Excel, delimted, tab</t>
  </si>
  <si>
    <t>Spalten B bis E kopieren, nur die Zeilen mit META_DESC 
(es kann keine Einträge in META_KEY geben, für die keine META_DESC-Zeile existiert).</t>
  </si>
  <si>
    <t>Copy columns B until E, only the lines with META_DESC 
(there cannot be any entries in META_KEY for which no META_DESC line exists).</t>
  </si>
  <si>
    <t>Daten in Spalten "Tag-Original", "Type", "Xmp ValueType" und "Description-Original"  im Blatt "Exiv2" am Ende einfügen.</t>
  </si>
  <si>
    <t>Insert data in columns "Tag-Original", "Type", "Xmp ValueType" and "Description-Original"  in sheet "Exiv2" at the end.</t>
  </si>
  <si>
    <t>Data-Mining-Verbot oder -Erlaubnis, wahlweise mit Einschränkungen.</t>
  </si>
  <si>
    <t>Data-Mining</t>
  </si>
  <si>
    <t>Add new tags from exiv2 0.28.7; new column "Xmp ValueType"</t>
  </si>
  <si>
    <t>Image (Bild).Schlüsselworte gem Konfig</t>
  </si>
  <si>
    <t>Image.KeyWordsAccordingConfigString</t>
  </si>
  <si>
    <t>IPTC-Schlüsselworte, in einer Zeichenkette zusammengefasst</t>
  </si>
  <si>
    <t>Schlüsselworte gemäß Konfiguration, in einer Zeichenkette zusammengefasst</t>
  </si>
  <si>
    <t>Image.RecordingDateAccordingConfig</t>
  </si>
  <si>
    <t>Recording date according to configuration</t>
  </si>
  <si>
    <t>Aufnahmedatum gemäß Konfiguration</t>
  </si>
  <si>
    <t>Image (Bild).Aufnahmedatum gem Konfig</t>
  </si>
  <si>
    <t>The recording date according configuration in format YYYYMMDD</t>
  </si>
  <si>
    <t>Aufnahmedatum gemäß Konfiguration (Format JJJJMMTT)</t>
  </si>
  <si>
    <t>Aufnahmezeit gemäß Konfiguration (Format hhmmss)</t>
  </si>
  <si>
    <t>The recording time according configuration in format hhmmss</t>
  </si>
  <si>
    <t>Define.RecordingTimeAccConfig_hhmmss</t>
  </si>
  <si>
    <t>Aufnahmezeit gem Konfig (Format hhmmss)</t>
  </si>
  <si>
    <t>Define.RecordingDateAccConfig_YYYYMMDD</t>
  </si>
  <si>
    <t>Aufnahmedatum gem Konfig (Format JJJJMMTT)</t>
  </si>
  <si>
    <t>When individual source photographs were captured, whether or not the camera's exposure setting was locked.</t>
  </si>
  <si>
    <t>URL for a Licensor web page. May facilitate licensing of the image.</t>
  </si>
  <si>
    <t>URL zur Webseite des Lizenzgebers. Kann die Lizenzierung des Bildes erleichtern.</t>
  </si>
  <si>
    <t>Zusätzliche Einschränkungen bei der Nutzung des Assets.</t>
  </si>
  <si>
    <t>TIFF tag 305, 0x131. Software or firmware used to generate image. Note: This property is stored in XMP as xmp:CreatorTool.</t>
  </si>
  <si>
    <t>Date and time when original video was generated, in ISO 8601 format.</t>
  </si>
  <si>
    <t>A decimal encoding with period separators.</t>
  </si>
  <si>
    <t>The version of the movie preview</t>
  </si>
  <si>
    <t>Subject.</t>
  </si>
  <si>
    <t>If Tag is Default enabled, this value is Yes, else No</t>
  </si>
  <si>
    <t>Additional constraints on the use of the asset.</t>
  </si>
  <si>
    <t>Comment assigned to image, called "Jpeg-comment" in Exifer</t>
  </si>
  <si>
    <t>Kommentar des Bildes, in Exifer "Jpeg-comment" genannt</t>
  </si>
  <si>
    <t>Keywords according to configuration concatenated in one string</t>
  </si>
  <si>
    <t>New internal texts for QIC 5.00, some minor text changes</t>
  </si>
  <si>
    <t>Image.RatingInt</t>
  </si>
  <si>
    <t>Image (Bild).Bewertung-int</t>
  </si>
  <si>
    <t>Rating according configuration, rounded to integer</t>
  </si>
  <si>
    <t>Bewertung gemäß Konfiguration, auf ganze Zahl gerundet</t>
  </si>
  <si>
    <t>Image.RatingDec</t>
  </si>
  <si>
    <t>Image (Bild).Bewertung-dec</t>
  </si>
  <si>
    <t>Rating according configuration, with with decimal places</t>
  </si>
  <si>
    <t>Bewertung gemäß Konfiguration, mit Nachkommastellen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</si>
</sst>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9" x14ac:knownFonts="1">
    <font>
      <sz val="11"/>
      <color theme="1"/>
      <name val="Calibri"/>
      <family val="2"/>
      <scheme val="minor"/>
    </font>
    <font>
      <sz val="11"/>
      <color rgb="FF333333"/>
      <name val="Calibri"/>
      <family val="2"/>
      <scheme val="minor"/>
    </font>
    <font>
      <sz val="11"/>
      <name val="Calibri"/>
      <family val="2"/>
      <scheme val="minor"/>
    </font>
    <font>
      <sz val="9"/>
      <color indexed="81"/>
      <name val="Tahoma"/>
      <family val="2"/>
    </font>
    <font>
      <b/>
      <sz val="11"/>
      <color theme="1"/>
      <name val="Calibri"/>
      <family val="2"/>
      <scheme val="minor"/>
    </font>
    <font>
      <b/>
      <sz val="14"/>
      <color theme="1"/>
      <name val="Calibri"/>
      <family val="2"/>
      <scheme val="minor"/>
    </font>
    <font>
      <b/>
      <sz val="18"/>
      <color theme="1"/>
      <name val="Calibri"/>
      <family val="2"/>
      <scheme val="minor"/>
    </font>
    <font>
      <b/>
      <sz val="11"/>
      <name val="Calibri"/>
      <family val="2"/>
      <scheme val="minor"/>
    </font>
    <font>
      <sz val="11"/>
      <color rgb="FF000000"/>
      <name val="Calibri"/>
      <family val="2"/>
      <scheme val="minor"/>
    </font>
  </fonts>
  <fills count="4">
    <fill>
      <patternFill patternType="none"/>
    </fill>
    <fill>
      <patternFill patternType="gray125"/>
    </fill>
    <fill>
      <patternFill patternType="solid">
        <fgColor theme="6" tint="0.59999389629810485"/>
        <bgColor indexed="64"/>
      </patternFill>
    </fill>
    <fill>
      <patternFill patternType="solid">
        <fgColor theme="2" tint="-9.9978637043366805E-2"/>
        <bgColor indexed="64"/>
      </patternFill>
    </fill>
  </fills>
  <borders count="3">
    <border>
      <left/>
      <right/>
      <top/>
      <bottom/>
      <diagonal/>
    </border>
    <border>
      <left style="medium">
        <color rgb="FFF5F5F5"/>
      </left>
      <right style="medium">
        <color rgb="FFF5F5F5"/>
      </right>
      <top style="medium">
        <color rgb="FFF5F5F5"/>
      </top>
      <bottom style="medium">
        <color rgb="FFF5F5F5"/>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44">
    <xf numFmtId="0" fontId="0" fillId="0" borderId="0" xfId="0"/>
    <xf numFmtId="0" fontId="0" fillId="0" borderId="0" xfId="0" applyAlignment="1">
      <alignment horizontal="left"/>
    </xf>
    <xf numFmtId="0" fontId="0" fillId="0" borderId="0" xfId="0" applyAlignment="1">
      <alignment horizontal="left" vertical="top"/>
    </xf>
    <xf numFmtId="0" fontId="0" fillId="0" borderId="0" xfId="0" applyAlignment="1">
      <alignment horizontal="left" vertical="top" wrapText="1"/>
    </xf>
    <xf numFmtId="0" fontId="4" fillId="0" borderId="0" xfId="0" applyFont="1"/>
    <xf numFmtId="0" fontId="2" fillId="0" borderId="0" xfId="0" applyFont="1" applyAlignment="1">
      <alignment horizontal="left" vertical="top" wrapText="1"/>
    </xf>
    <xf numFmtId="0" fontId="0" fillId="0" borderId="0" xfId="0" applyAlignment="1">
      <alignment vertical="top"/>
    </xf>
    <xf numFmtId="0" fontId="2" fillId="0" borderId="1" xfId="0" applyFont="1" applyBorder="1" applyAlignment="1">
      <alignment horizontal="left" vertical="top" wrapText="1"/>
    </xf>
    <xf numFmtId="0" fontId="4" fillId="0" borderId="0" xfId="0" applyFont="1" applyAlignment="1">
      <alignment horizontal="left" wrapText="1"/>
    </xf>
    <xf numFmtId="0" fontId="4" fillId="0" borderId="0" xfId="0" applyFont="1" applyAlignment="1">
      <alignment horizontal="left" vertical="top"/>
    </xf>
    <xf numFmtId="0" fontId="4" fillId="0" borderId="0" xfId="0" applyFont="1" applyAlignment="1">
      <alignment horizontal="right" vertical="top"/>
    </xf>
    <xf numFmtId="0" fontId="0" fillId="2" borderId="2" xfId="0" applyFill="1" applyBorder="1" applyAlignment="1">
      <alignment vertical="top"/>
    </xf>
    <xf numFmtId="0" fontId="0" fillId="0" borderId="0" xfId="0" applyAlignment="1">
      <alignment horizontal="right" vertical="top"/>
    </xf>
    <xf numFmtId="0" fontId="4" fillId="0" borderId="0" xfId="0" applyFont="1" applyAlignment="1">
      <alignment horizontal="center" vertical="center"/>
    </xf>
    <xf numFmtId="0" fontId="1" fillId="0" borderId="0" xfId="0" applyFont="1" applyAlignment="1">
      <alignment horizontal="center" vertical="top" wrapText="1"/>
    </xf>
    <xf numFmtId="0" fontId="2" fillId="0" borderId="0" xfId="0" applyFont="1" applyAlignment="1">
      <alignment horizontal="center" vertical="top" wrapText="1"/>
    </xf>
    <xf numFmtId="0" fontId="2" fillId="0" borderId="0" xfId="0" applyFont="1" applyAlignment="1">
      <alignment vertical="top" wrapText="1"/>
    </xf>
    <xf numFmtId="49" fontId="6" fillId="0" borderId="0" xfId="0" applyNumberFormat="1" applyFont="1" applyAlignment="1">
      <alignment vertical="top" wrapText="1" readingOrder="1"/>
    </xf>
    <xf numFmtId="49" fontId="6" fillId="0" borderId="0" xfId="0" applyNumberFormat="1" applyFont="1" applyAlignment="1">
      <alignment vertical="top" readingOrder="1"/>
    </xf>
    <xf numFmtId="49" fontId="0" fillId="0" borderId="0" xfId="0" applyNumberFormat="1" applyAlignment="1">
      <alignment horizontal="left" vertical="top" wrapText="1" readingOrder="1"/>
    </xf>
    <xf numFmtId="49" fontId="5" fillId="0" borderId="0" xfId="0" applyNumberFormat="1" applyFont="1" applyAlignment="1">
      <alignment vertical="top" readingOrder="1"/>
    </xf>
    <xf numFmtId="49" fontId="5" fillId="0" borderId="0" xfId="0" applyNumberFormat="1" applyFont="1" applyAlignment="1">
      <alignment vertical="top" wrapText="1" readingOrder="1"/>
    </xf>
    <xf numFmtId="49" fontId="0" fillId="0" borderId="0" xfId="0" applyNumberFormat="1" applyAlignment="1">
      <alignment vertical="top" readingOrder="1"/>
    </xf>
    <xf numFmtId="49" fontId="4" fillId="0" borderId="0" xfId="0" applyNumberFormat="1" applyFont="1" applyAlignment="1">
      <alignment vertical="top" readingOrder="1"/>
    </xf>
    <xf numFmtId="49" fontId="4" fillId="0" borderId="0" xfId="0" applyNumberFormat="1" applyFont="1" applyAlignment="1">
      <alignment horizontal="left" vertical="top" wrapText="1" readingOrder="1"/>
    </xf>
    <xf numFmtId="0" fontId="0" fillId="0" borderId="0" xfId="0" applyAlignment="1">
      <alignment horizontal="left" vertical="top" wrapText="1" readingOrder="1"/>
    </xf>
    <xf numFmtId="0" fontId="2" fillId="0" borderId="0" xfId="0" applyFont="1" applyAlignment="1">
      <alignment horizontal="left" vertical="top" wrapText="1" readingOrder="1"/>
    </xf>
    <xf numFmtId="49" fontId="4" fillId="0" borderId="0" xfId="0" applyNumberFormat="1" applyFont="1" applyAlignment="1">
      <alignment vertical="top" wrapText="1" readingOrder="1"/>
    </xf>
    <xf numFmtId="49" fontId="0" fillId="0" borderId="0" xfId="0" applyNumberFormat="1" applyAlignment="1">
      <alignment vertical="top" wrapText="1" readingOrder="1"/>
    </xf>
    <xf numFmtId="49" fontId="0" fillId="0" borderId="0" xfId="0" quotePrefix="1" applyNumberFormat="1" applyAlignment="1">
      <alignment vertical="top" readingOrder="1"/>
    </xf>
    <xf numFmtId="0" fontId="4" fillId="2" borderId="0" xfId="0" applyFont="1" applyFill="1" applyAlignment="1">
      <alignment horizontal="left" wrapText="1"/>
    </xf>
    <xf numFmtId="0" fontId="4" fillId="2" borderId="0" xfId="0" applyFont="1" applyFill="1"/>
    <xf numFmtId="49" fontId="0" fillId="0" borderId="0" xfId="0" quotePrefix="1" applyNumberFormat="1" applyAlignment="1">
      <alignment vertical="top" wrapText="1" readingOrder="1"/>
    </xf>
    <xf numFmtId="49" fontId="4" fillId="0" borderId="0" xfId="0" quotePrefix="1" applyNumberFormat="1" applyFont="1" applyAlignment="1">
      <alignment vertical="top" wrapText="1" readingOrder="1"/>
    </xf>
    <xf numFmtId="164" fontId="0" fillId="0" borderId="0" xfId="0" applyNumberFormat="1"/>
    <xf numFmtId="164" fontId="0" fillId="0" borderId="0" xfId="0" applyNumberFormat="1" applyAlignment="1">
      <alignment vertical="top"/>
    </xf>
    <xf numFmtId="0" fontId="0" fillId="0" borderId="0" xfId="0" applyAlignment="1">
      <alignment vertical="top" wrapText="1"/>
    </xf>
    <xf numFmtId="0" fontId="0" fillId="0" borderId="2" xfId="0" applyBorder="1" applyAlignment="1">
      <alignment horizontal="left" vertical="center"/>
    </xf>
    <xf numFmtId="0" fontId="0" fillId="0" borderId="2" xfId="0" applyBorder="1" applyAlignment="1">
      <alignment horizontal="left" vertical="center" wrapText="1"/>
    </xf>
    <xf numFmtId="0" fontId="0" fillId="0" borderId="2" xfId="0" applyBorder="1" applyAlignment="1">
      <alignment horizontal="left" vertical="top" wrapText="1"/>
    </xf>
    <xf numFmtId="0" fontId="4" fillId="0" borderId="0" xfId="0" applyFont="1" applyAlignment="1">
      <alignment horizontal="left" vertical="top" wrapText="1"/>
    </xf>
    <xf numFmtId="0" fontId="0" fillId="3" borderId="0" xfId="0" applyFill="1" applyAlignment="1">
      <alignment vertical="top" wrapText="1"/>
    </xf>
    <xf numFmtId="0" fontId="7" fillId="2" borderId="0" xfId="0" applyFont="1" applyFill="1" applyAlignment="1">
      <alignment horizontal="left" vertical="top" wrapText="1"/>
    </xf>
    <xf numFmtId="0" fontId="8" fillId="0" borderId="0" xfId="0" applyFont="1" applyAlignment="1">
      <alignment horizontal="lef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2.emf"/><Relationship Id="rId1" Type="http://schemas.openxmlformats.org/officeDocument/2006/relationships/image" Target="../media/image3.emf"/><Relationship Id="rId5" Type="http://schemas.openxmlformats.org/officeDocument/2006/relationships/image" Target="../media/image5.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6</xdr:row>
          <xdr:rowOff>95250</xdr:rowOff>
        </xdr:from>
        <xdr:to>
          <xdr:col>3</xdr:col>
          <xdr:colOff>0</xdr:colOff>
          <xdr:row>8</xdr:row>
          <xdr:rowOff>85725</xdr:rowOff>
        </xdr:to>
        <xdr:sp macro="" textlink="">
          <xdr:nvSpPr>
            <xdr:cNvPr id="8193" name="CommandButtonCreate"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10</xdr:row>
          <xdr:rowOff>47625</xdr:rowOff>
        </xdr:from>
        <xdr:to>
          <xdr:col>2</xdr:col>
          <xdr:colOff>5038725</xdr:colOff>
          <xdr:row>10</xdr:row>
          <xdr:rowOff>361950</xdr:rowOff>
        </xdr:to>
        <xdr:sp macro="" textlink="">
          <xdr:nvSpPr>
            <xdr:cNvPr id="8195" name="CommandButtonFill" hidden="1">
              <a:extLst>
                <a:ext uri="{63B3BB69-23CF-44E3-9099-C40C66FF867C}">
                  <a14:compatExt spid="_x0000_s8195"/>
                </a:ext>
                <a:ext uri="{FF2B5EF4-FFF2-40B4-BE49-F238E27FC236}">
                  <a16:creationId xmlns:a16="http://schemas.microsoft.com/office/drawing/2014/main" id="{00000000-0008-0000-01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11</xdr:row>
          <xdr:rowOff>47625</xdr:rowOff>
        </xdr:from>
        <xdr:to>
          <xdr:col>2</xdr:col>
          <xdr:colOff>5038725</xdr:colOff>
          <xdr:row>11</xdr:row>
          <xdr:rowOff>361950</xdr:rowOff>
        </xdr:to>
        <xdr:sp macro="" textlink="">
          <xdr:nvSpPr>
            <xdr:cNvPr id="8196" name="CommandButtonFirstOccurance"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12</xdr:row>
          <xdr:rowOff>38100</xdr:rowOff>
        </xdr:from>
        <xdr:to>
          <xdr:col>2</xdr:col>
          <xdr:colOff>5038725</xdr:colOff>
          <xdr:row>12</xdr:row>
          <xdr:rowOff>352425</xdr:rowOff>
        </xdr:to>
        <xdr:sp macro="" textlink="">
          <xdr:nvSpPr>
            <xdr:cNvPr id="8197" name="CommandButtonImportPo" hidden="1">
              <a:extLst>
                <a:ext uri="{63B3BB69-23CF-44E3-9099-C40C66FF867C}">
                  <a14:compatExt spid="_x0000_s8197"/>
                </a:ext>
                <a:ext uri="{FF2B5EF4-FFF2-40B4-BE49-F238E27FC236}">
                  <a16:creationId xmlns:a16="http://schemas.microsoft.com/office/drawing/2014/main" id="{00000000-0008-0000-01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13</xdr:row>
          <xdr:rowOff>38100</xdr:rowOff>
        </xdr:from>
        <xdr:to>
          <xdr:col>2</xdr:col>
          <xdr:colOff>5038725</xdr:colOff>
          <xdr:row>13</xdr:row>
          <xdr:rowOff>352425</xdr:rowOff>
        </xdr:to>
        <xdr:sp macro="" textlink="">
          <xdr:nvSpPr>
            <xdr:cNvPr id="8198" name="CommandButtonExportToText" hidden="1">
              <a:extLst>
                <a:ext uri="{63B3BB69-23CF-44E3-9099-C40C66FF867C}">
                  <a14:compatExt spid="_x0000_s8198"/>
                </a:ext>
                <a:ext uri="{FF2B5EF4-FFF2-40B4-BE49-F238E27FC236}">
                  <a16:creationId xmlns:a16="http://schemas.microsoft.com/office/drawing/2014/main" id="{00000000-0008-0000-01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C77"/>
  <sheetViews>
    <sheetView workbookViewId="0">
      <pane ySplit="1" topLeftCell="A60" activePane="bottomLeft" state="frozen"/>
      <selection pane="bottomLeft" activeCell="C69" sqref="C69"/>
    </sheetView>
  </sheetViews>
  <sheetFormatPr defaultColWidth="11.42578125" defaultRowHeight="15" x14ac:dyDescent="0.25"/>
  <cols>
    <col min="1" max="1" width="100.7109375" style="28" customWidth="1"/>
    <col min="2" max="2" width="3.5703125" style="22" customWidth="1"/>
    <col min="3" max="3" width="100.7109375" style="28" customWidth="1"/>
    <col min="4" max="16384" width="11.42578125" style="22"/>
  </cols>
  <sheetData>
    <row r="1" spans="1:3" s="18" customFormat="1" ht="23.25" x14ac:dyDescent="0.25">
      <c r="A1" s="17" t="s">
        <v>8736</v>
      </c>
      <c r="B1" s="17"/>
      <c r="C1" s="17" t="s">
        <v>8737</v>
      </c>
    </row>
    <row r="2" spans="1:3" s="18" customFormat="1" ht="30" x14ac:dyDescent="0.25">
      <c r="A2" s="19" t="s">
        <v>8856</v>
      </c>
      <c r="B2" s="19"/>
      <c r="C2" s="19" t="s">
        <v>8860</v>
      </c>
    </row>
    <row r="3" spans="1:3" s="18" customFormat="1" ht="105" x14ac:dyDescent="0.25">
      <c r="A3" s="19" t="s">
        <v>8857</v>
      </c>
      <c r="B3" s="19"/>
      <c r="C3" s="19" t="s">
        <v>8862</v>
      </c>
    </row>
    <row r="4" spans="1:3" s="18" customFormat="1" ht="30" x14ac:dyDescent="0.25">
      <c r="A4" s="19" t="s">
        <v>8858</v>
      </c>
      <c r="B4" s="19"/>
      <c r="C4" s="19" t="s">
        <v>8861</v>
      </c>
    </row>
    <row r="5" spans="1:3" s="18" customFormat="1" ht="30" x14ac:dyDescent="0.25">
      <c r="A5" s="19" t="s">
        <v>8859</v>
      </c>
      <c r="B5" s="19"/>
      <c r="C5" s="19" t="s">
        <v>8863</v>
      </c>
    </row>
    <row r="6" spans="1:3" ht="18.75" x14ac:dyDescent="0.25">
      <c r="A6" s="21" t="s">
        <v>8739</v>
      </c>
      <c r="B6" s="20"/>
      <c r="C6" s="21" t="s">
        <v>8738</v>
      </c>
    </row>
    <row r="7" spans="1:3" x14ac:dyDescent="0.25">
      <c r="A7" s="27" t="s">
        <v>8855</v>
      </c>
      <c r="B7" s="23"/>
      <c r="C7" s="23" t="s">
        <v>8864</v>
      </c>
    </row>
    <row r="8" spans="1:3" ht="30" x14ac:dyDescent="0.25">
      <c r="A8" s="19" t="s">
        <v>9442</v>
      </c>
      <c r="B8" s="19"/>
      <c r="C8" s="19" t="s">
        <v>9441</v>
      </c>
    </row>
    <row r="9" spans="1:3" x14ac:dyDescent="0.25">
      <c r="A9" s="27" t="s">
        <v>8852</v>
      </c>
      <c r="B9" s="23"/>
      <c r="C9" s="23" t="s">
        <v>8888</v>
      </c>
    </row>
    <row r="10" spans="1:3" x14ac:dyDescent="0.25">
      <c r="A10" s="19" t="s">
        <v>8865</v>
      </c>
      <c r="B10" s="19"/>
      <c r="C10" s="19" t="s">
        <v>8935</v>
      </c>
    </row>
    <row r="11" spans="1:3" x14ac:dyDescent="0.25">
      <c r="A11" s="24" t="s">
        <v>8848</v>
      </c>
      <c r="B11" s="19"/>
      <c r="C11" s="24" t="s">
        <v>8851</v>
      </c>
    </row>
    <row r="12" spans="1:3" x14ac:dyDescent="0.25">
      <c r="A12" s="19" t="s">
        <v>8849</v>
      </c>
      <c r="B12" s="19"/>
      <c r="C12" s="19" t="s">
        <v>8875</v>
      </c>
    </row>
    <row r="13" spans="1:3" x14ac:dyDescent="0.25">
      <c r="A13" s="19" t="s">
        <v>8850</v>
      </c>
      <c r="B13" s="19"/>
      <c r="C13" s="19" t="s">
        <v>8876</v>
      </c>
    </row>
    <row r="14" spans="1:3" x14ac:dyDescent="0.25">
      <c r="A14" s="25" t="s">
        <v>8936</v>
      </c>
      <c r="B14" s="19"/>
      <c r="C14" s="19" t="s">
        <v>8877</v>
      </c>
    </row>
    <row r="15" spans="1:3" x14ac:dyDescent="0.25">
      <c r="A15" s="25" t="s">
        <v>8866</v>
      </c>
      <c r="B15" s="19"/>
      <c r="C15" s="25" t="s">
        <v>8878</v>
      </c>
    </row>
    <row r="16" spans="1:3" x14ac:dyDescent="0.25">
      <c r="A16" s="25" t="s">
        <v>8867</v>
      </c>
      <c r="B16" s="19"/>
      <c r="C16" s="25" t="s">
        <v>8879</v>
      </c>
    </row>
    <row r="17" spans="1:3" x14ac:dyDescent="0.25">
      <c r="A17" s="25" t="s">
        <v>8868</v>
      </c>
      <c r="B17" s="19"/>
      <c r="C17" s="25" t="s">
        <v>8880</v>
      </c>
    </row>
    <row r="18" spans="1:3" x14ac:dyDescent="0.25">
      <c r="A18" s="25" t="s">
        <v>8869</v>
      </c>
      <c r="B18" s="19"/>
      <c r="C18" s="25" t="s">
        <v>8881</v>
      </c>
    </row>
    <row r="19" spans="1:3" x14ac:dyDescent="0.25">
      <c r="A19" s="26" t="s">
        <v>8870</v>
      </c>
      <c r="B19" s="19"/>
      <c r="C19" s="25" t="s">
        <v>8882</v>
      </c>
    </row>
    <row r="20" spans="1:3" x14ac:dyDescent="0.25">
      <c r="A20" s="26" t="s">
        <v>8871</v>
      </c>
      <c r="B20" s="19"/>
      <c r="C20" s="25" t="s">
        <v>8883</v>
      </c>
    </row>
    <row r="21" spans="1:3" ht="60" x14ac:dyDescent="0.25">
      <c r="A21" s="25" t="s">
        <v>8937</v>
      </c>
      <c r="B21" s="19"/>
      <c r="C21" s="25" t="s">
        <v>8938</v>
      </c>
    </row>
    <row r="22" spans="1:3" ht="30" x14ac:dyDescent="0.25">
      <c r="A22" s="25" t="s">
        <v>8872</v>
      </c>
      <c r="B22" s="19"/>
      <c r="C22" s="25" t="s">
        <v>8884</v>
      </c>
    </row>
    <row r="23" spans="1:3" ht="90" x14ac:dyDescent="0.25">
      <c r="A23" s="25" t="s">
        <v>8885</v>
      </c>
      <c r="B23" s="19"/>
      <c r="C23" s="25" t="s">
        <v>8886</v>
      </c>
    </row>
    <row r="24" spans="1:3" x14ac:dyDescent="0.25">
      <c r="A24" s="25" t="s">
        <v>8873</v>
      </c>
      <c r="B24" s="19"/>
      <c r="C24" s="25" t="s">
        <v>8887</v>
      </c>
    </row>
    <row r="25" spans="1:3" ht="45" x14ac:dyDescent="0.25">
      <c r="A25" s="25" t="s">
        <v>8904</v>
      </c>
      <c r="B25" s="19"/>
      <c r="C25" s="25" t="s">
        <v>8907</v>
      </c>
    </row>
    <row r="26" spans="1:3" ht="45" x14ac:dyDescent="0.25">
      <c r="A26" s="25" t="s">
        <v>8905</v>
      </c>
      <c r="B26" s="19"/>
      <c r="C26" s="25" t="s">
        <v>8906</v>
      </c>
    </row>
    <row r="27" spans="1:3" x14ac:dyDescent="0.25">
      <c r="A27" s="25" t="s">
        <v>9435</v>
      </c>
      <c r="B27" s="19"/>
      <c r="C27" s="25" t="s">
        <v>9436</v>
      </c>
    </row>
    <row r="28" spans="1:3" x14ac:dyDescent="0.25">
      <c r="A28" s="27" t="s">
        <v>8853</v>
      </c>
      <c r="B28" s="27"/>
      <c r="C28" s="24" t="s">
        <v>8889</v>
      </c>
    </row>
    <row r="29" spans="1:3" x14ac:dyDescent="0.25">
      <c r="A29" s="28" t="s">
        <v>8874</v>
      </c>
      <c r="B29" s="28"/>
      <c r="C29" s="19" t="s">
        <v>8890</v>
      </c>
    </row>
    <row r="30" spans="1:3" x14ac:dyDescent="0.25">
      <c r="A30" s="27" t="s">
        <v>8854</v>
      </c>
      <c r="B30" s="27"/>
      <c r="C30" s="27" t="s">
        <v>8891</v>
      </c>
    </row>
    <row r="31" spans="1:3" x14ac:dyDescent="0.25">
      <c r="A31" s="28" t="s">
        <v>8939</v>
      </c>
      <c r="B31" s="28"/>
      <c r="C31" s="19" t="s">
        <v>8892</v>
      </c>
    </row>
    <row r="32" spans="1:3" x14ac:dyDescent="0.25">
      <c r="B32" s="28"/>
      <c r="C32" s="19"/>
    </row>
    <row r="33" spans="1:3" ht="18.75" x14ac:dyDescent="0.25">
      <c r="A33" s="21" t="s">
        <v>8740</v>
      </c>
      <c r="B33" s="20"/>
      <c r="C33" s="21" t="s">
        <v>8741</v>
      </c>
    </row>
    <row r="34" spans="1:3" ht="105" x14ac:dyDescent="0.25">
      <c r="A34" s="28" t="s">
        <v>8940</v>
      </c>
      <c r="B34" s="20"/>
      <c r="C34" s="28" t="s">
        <v>8912</v>
      </c>
    </row>
    <row r="35" spans="1:3" ht="90" x14ac:dyDescent="0.25">
      <c r="A35" s="28" t="s">
        <v>8941</v>
      </c>
      <c r="B35" s="20"/>
      <c r="C35" s="28" t="s">
        <v>8942</v>
      </c>
    </row>
    <row r="36" spans="1:3" ht="45" x14ac:dyDescent="0.25">
      <c r="A36" s="28" t="s">
        <v>9437</v>
      </c>
      <c r="B36" s="20"/>
      <c r="C36" s="28" t="s">
        <v>9438</v>
      </c>
    </row>
    <row r="37" spans="1:3" x14ac:dyDescent="0.25">
      <c r="A37" s="27" t="s">
        <v>8854</v>
      </c>
      <c r="B37" s="28"/>
      <c r="C37" s="27" t="s">
        <v>8891</v>
      </c>
    </row>
    <row r="38" spans="1:3" ht="30" x14ac:dyDescent="0.25">
      <c r="A38" s="28" t="s">
        <v>8908</v>
      </c>
      <c r="B38" s="28"/>
      <c r="C38" s="28" t="s">
        <v>8909</v>
      </c>
    </row>
    <row r="39" spans="1:3" ht="30" x14ac:dyDescent="0.25">
      <c r="A39" s="28" t="s">
        <v>8911</v>
      </c>
      <c r="B39" s="28"/>
      <c r="C39" s="28" t="s">
        <v>8910</v>
      </c>
    </row>
    <row r="40" spans="1:3" x14ac:dyDescent="0.25">
      <c r="A40" s="27" t="s">
        <v>8853</v>
      </c>
      <c r="B40" s="28"/>
      <c r="C40" s="27" t="s">
        <v>8889</v>
      </c>
    </row>
    <row r="41" spans="1:3" x14ac:dyDescent="0.25">
      <c r="A41" s="28" t="s">
        <v>8913</v>
      </c>
      <c r="B41" s="28"/>
      <c r="C41" s="28" t="s">
        <v>8914</v>
      </c>
    </row>
    <row r="42" spans="1:3" x14ac:dyDescent="0.25">
      <c r="A42" s="27" t="s">
        <v>8852</v>
      </c>
      <c r="B42" s="28"/>
      <c r="C42" s="27" t="s">
        <v>8888</v>
      </c>
    </row>
    <row r="43" spans="1:3" x14ac:dyDescent="0.25">
      <c r="A43" s="28" t="s">
        <v>8915</v>
      </c>
      <c r="C43" s="28" t="s">
        <v>8934</v>
      </c>
    </row>
    <row r="44" spans="1:3" x14ac:dyDescent="0.25">
      <c r="A44" s="28" t="s">
        <v>8943</v>
      </c>
      <c r="C44" s="28" t="s">
        <v>8945</v>
      </c>
    </row>
    <row r="45" spans="1:3" ht="30" x14ac:dyDescent="0.25">
      <c r="A45" s="28" t="s">
        <v>8944</v>
      </c>
      <c r="C45" s="28" t="s">
        <v>8946</v>
      </c>
    </row>
    <row r="46" spans="1:3" x14ac:dyDescent="0.25">
      <c r="A46" s="28" t="s">
        <v>8948</v>
      </c>
      <c r="C46" s="28" t="s">
        <v>8947</v>
      </c>
    </row>
    <row r="47" spans="1:3" ht="45" x14ac:dyDescent="0.25">
      <c r="A47" s="28" t="s">
        <v>11104</v>
      </c>
      <c r="C47" s="28" t="s">
        <v>11105</v>
      </c>
    </row>
    <row r="48" spans="1:3" ht="45" x14ac:dyDescent="0.25">
      <c r="A48" s="28" t="s">
        <v>8916</v>
      </c>
      <c r="C48" s="28" t="s">
        <v>8933</v>
      </c>
    </row>
    <row r="49" spans="1:3" ht="60" x14ac:dyDescent="0.25">
      <c r="A49" s="28" t="s">
        <v>8917</v>
      </c>
      <c r="C49" s="28" t="s">
        <v>8932</v>
      </c>
    </row>
    <row r="50" spans="1:3" ht="30" x14ac:dyDescent="0.25">
      <c r="A50" s="28" t="s">
        <v>8918</v>
      </c>
      <c r="C50" s="28" t="s">
        <v>8931</v>
      </c>
    </row>
    <row r="51" spans="1:3" ht="150" x14ac:dyDescent="0.25">
      <c r="A51" s="28" t="s">
        <v>8930</v>
      </c>
      <c r="C51" s="28" t="s">
        <v>8929</v>
      </c>
    </row>
    <row r="52" spans="1:3" x14ac:dyDescent="0.25">
      <c r="A52" s="27" t="s">
        <v>8919</v>
      </c>
      <c r="C52" s="27" t="s">
        <v>8928</v>
      </c>
    </row>
    <row r="53" spans="1:3" ht="60" x14ac:dyDescent="0.25">
      <c r="A53" s="28" t="s">
        <v>8920</v>
      </c>
      <c r="C53" s="28" t="s">
        <v>8927</v>
      </c>
    </row>
    <row r="54" spans="1:3" x14ac:dyDescent="0.25">
      <c r="A54" s="28" t="s">
        <v>8921</v>
      </c>
      <c r="C54" s="28" t="s">
        <v>8926</v>
      </c>
    </row>
    <row r="55" spans="1:3" x14ac:dyDescent="0.25">
      <c r="A55" s="32"/>
      <c r="B55" s="29"/>
    </row>
    <row r="56" spans="1:3" x14ac:dyDescent="0.25">
      <c r="A56" s="33" t="s">
        <v>8748</v>
      </c>
      <c r="B56" s="29"/>
      <c r="C56" s="27" t="s">
        <v>8749</v>
      </c>
    </row>
    <row r="57" spans="1:3" ht="30" x14ac:dyDescent="0.25">
      <c r="A57" s="28" t="s">
        <v>8922</v>
      </c>
      <c r="B57" s="27"/>
      <c r="C57" s="28" t="s">
        <v>8925</v>
      </c>
    </row>
    <row r="58" spans="1:3" ht="45" x14ac:dyDescent="0.25">
      <c r="A58" s="28" t="s">
        <v>8924</v>
      </c>
      <c r="B58" s="27"/>
      <c r="C58" s="28" t="s">
        <v>8923</v>
      </c>
    </row>
    <row r="60" spans="1:3" ht="18.75" x14ac:dyDescent="0.25">
      <c r="A60" s="21" t="s">
        <v>8735</v>
      </c>
      <c r="B60" s="20"/>
      <c r="C60" s="21" t="s">
        <v>8742</v>
      </c>
    </row>
    <row r="61" spans="1:3" x14ac:dyDescent="0.25">
      <c r="A61" s="27" t="s">
        <v>5570</v>
      </c>
      <c r="B61" s="23"/>
      <c r="C61" s="24" t="s">
        <v>8743</v>
      </c>
    </row>
    <row r="62" spans="1:3" x14ac:dyDescent="0.25">
      <c r="A62" s="28" t="s">
        <v>8744</v>
      </c>
      <c r="C62" s="19" t="s">
        <v>8745</v>
      </c>
    </row>
    <row r="63" spans="1:3" x14ac:dyDescent="0.25">
      <c r="A63" s="27" t="s">
        <v>5571</v>
      </c>
      <c r="B63" s="23"/>
      <c r="C63" s="27" t="s">
        <v>8746</v>
      </c>
    </row>
    <row r="64" spans="1:3" x14ac:dyDescent="0.25">
      <c r="A64" s="28" t="s">
        <v>8898</v>
      </c>
      <c r="C64" s="28" t="s">
        <v>8899</v>
      </c>
    </row>
    <row r="65" spans="1:3" x14ac:dyDescent="0.25">
      <c r="A65" s="28" t="s">
        <v>11354</v>
      </c>
      <c r="C65" s="28" t="s">
        <v>11355</v>
      </c>
    </row>
    <row r="66" spans="1:3" x14ac:dyDescent="0.25">
      <c r="A66" s="28" t="s">
        <v>8900</v>
      </c>
      <c r="C66" s="28" t="s">
        <v>8755</v>
      </c>
    </row>
    <row r="67" spans="1:3" ht="30" x14ac:dyDescent="0.25">
      <c r="A67" s="28" t="s">
        <v>11356</v>
      </c>
      <c r="C67" s="28" t="s">
        <v>11357</v>
      </c>
    </row>
    <row r="68" spans="1:3" ht="30" x14ac:dyDescent="0.25">
      <c r="A68" s="28" t="s">
        <v>11358</v>
      </c>
      <c r="C68" s="28" t="s">
        <v>11359</v>
      </c>
    </row>
    <row r="69" spans="1:3" x14ac:dyDescent="0.25">
      <c r="A69" s="28" t="s">
        <v>8758</v>
      </c>
      <c r="C69" s="28" t="s">
        <v>8759</v>
      </c>
    </row>
    <row r="70" spans="1:3" x14ac:dyDescent="0.25">
      <c r="A70" s="28" t="s">
        <v>8901</v>
      </c>
      <c r="C70" s="28" t="s">
        <v>8893</v>
      </c>
    </row>
    <row r="71" spans="1:3" x14ac:dyDescent="0.25">
      <c r="A71" s="28" t="s">
        <v>8894</v>
      </c>
      <c r="C71" s="28" t="s">
        <v>8895</v>
      </c>
    </row>
    <row r="72" spans="1:3" x14ac:dyDescent="0.25">
      <c r="A72" s="28" t="s">
        <v>8896</v>
      </c>
      <c r="C72" s="28" t="s">
        <v>8897</v>
      </c>
    </row>
    <row r="73" spans="1:3" x14ac:dyDescent="0.25">
      <c r="A73" s="28" t="s">
        <v>8902</v>
      </c>
      <c r="C73" s="28" t="s">
        <v>8903</v>
      </c>
    </row>
    <row r="74" spans="1:3" ht="105" x14ac:dyDescent="0.25">
      <c r="A74" s="28" t="s">
        <v>11155</v>
      </c>
      <c r="C74" s="28" t="s">
        <v>11154</v>
      </c>
    </row>
    <row r="76" spans="1:3" ht="30" x14ac:dyDescent="0.25">
      <c r="A76" s="28" t="s">
        <v>9433</v>
      </c>
      <c r="C76" s="28" t="s">
        <v>9434</v>
      </c>
    </row>
    <row r="77" spans="1:3" ht="45" x14ac:dyDescent="0.25">
      <c r="A77" s="28" t="s">
        <v>9565</v>
      </c>
      <c r="C77" s="28" t="s">
        <v>9566</v>
      </c>
    </row>
  </sheetData>
  <pageMargins left="0.7" right="0.7" top="0.78740157499999996" bottom="0.78740157499999996"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5"/>
  <dimension ref="A1:C34"/>
  <sheetViews>
    <sheetView tabSelected="1" workbookViewId="0">
      <selection activeCell="C28" sqref="C28"/>
    </sheetView>
  </sheetViews>
  <sheetFormatPr defaultColWidth="11.42578125" defaultRowHeight="15" x14ac:dyDescent="0.25"/>
  <cols>
    <col min="1" max="1" width="10.7109375" style="34" customWidth="1"/>
    <col min="2" max="2" width="20.7109375" style="12" customWidth="1"/>
    <col min="3" max="3" width="75.7109375" style="6" customWidth="1"/>
    <col min="4" max="4" width="7.28515625" customWidth="1"/>
  </cols>
  <sheetData>
    <row r="1" spans="1:3" x14ac:dyDescent="0.25">
      <c r="B1" s="10" t="s">
        <v>8762</v>
      </c>
      <c r="C1" s="11" t="s">
        <v>9928</v>
      </c>
    </row>
    <row r="2" spans="1:3" x14ac:dyDescent="0.25">
      <c r="B2" s="10"/>
      <c r="C2" s="11"/>
    </row>
    <row r="3" spans="1:3" x14ac:dyDescent="0.25">
      <c r="B3" s="10"/>
      <c r="C3" s="11"/>
    </row>
    <row r="4" spans="1:3" x14ac:dyDescent="0.25">
      <c r="B4" s="10"/>
      <c r="C4" s="11"/>
    </row>
    <row r="5" spans="1:3" x14ac:dyDescent="0.25">
      <c r="B5" s="10"/>
      <c r="C5" s="11"/>
    </row>
    <row r="6" spans="1:3" x14ac:dyDescent="0.25">
      <c r="B6" s="10"/>
      <c r="C6" s="11"/>
    </row>
    <row r="10" spans="1:3" x14ac:dyDescent="0.25">
      <c r="C10" s="13" t="s">
        <v>8734</v>
      </c>
    </row>
    <row r="11" spans="1:3" ht="30" customHeight="1" x14ac:dyDescent="0.25">
      <c r="C11" s="38" t="s">
        <v>9531</v>
      </c>
    </row>
    <row r="12" spans="1:3" ht="30" customHeight="1" x14ac:dyDescent="0.25">
      <c r="C12" s="39" t="s">
        <v>9532</v>
      </c>
    </row>
    <row r="13" spans="1:3" ht="30" customHeight="1" x14ac:dyDescent="0.25">
      <c r="C13" s="37" t="s">
        <v>9533</v>
      </c>
    </row>
    <row r="14" spans="1:3" ht="30" customHeight="1" x14ac:dyDescent="0.25">
      <c r="C14" s="37" t="s">
        <v>9534</v>
      </c>
    </row>
    <row r="16" spans="1:3" s="6" customFormat="1" x14ac:dyDescent="0.25">
      <c r="A16" s="35">
        <v>44105</v>
      </c>
      <c r="B16" s="2" t="s">
        <v>9439</v>
      </c>
      <c r="C16" s="6" t="s">
        <v>9440</v>
      </c>
    </row>
    <row r="17" spans="1:3" x14ac:dyDescent="0.25">
      <c r="A17" s="35">
        <v>44130</v>
      </c>
      <c r="B17" s="2" t="s">
        <v>9439</v>
      </c>
      <c r="C17" s="6" t="s">
        <v>9452</v>
      </c>
    </row>
    <row r="18" spans="1:3" x14ac:dyDescent="0.25">
      <c r="A18" s="35">
        <v>44194</v>
      </c>
      <c r="B18" s="2" t="s">
        <v>9439</v>
      </c>
      <c r="C18" s="6" t="s">
        <v>9453</v>
      </c>
    </row>
    <row r="19" spans="1:3" ht="30" x14ac:dyDescent="0.25">
      <c r="A19" s="35">
        <v>44235</v>
      </c>
      <c r="B19" s="2" t="s">
        <v>9439</v>
      </c>
      <c r="C19" s="36" t="s">
        <v>9564</v>
      </c>
    </row>
    <row r="20" spans="1:3" x14ac:dyDescent="0.25">
      <c r="A20" s="34">
        <v>44317</v>
      </c>
      <c r="B20" s="2" t="s">
        <v>9439</v>
      </c>
      <c r="C20" s="6" t="s">
        <v>9575</v>
      </c>
    </row>
    <row r="21" spans="1:3" x14ac:dyDescent="0.25">
      <c r="A21" s="34">
        <v>44376</v>
      </c>
      <c r="B21" s="2" t="s">
        <v>9439</v>
      </c>
      <c r="C21" s="6" t="s">
        <v>9916</v>
      </c>
    </row>
    <row r="22" spans="1:3" x14ac:dyDescent="0.25">
      <c r="A22" s="35">
        <v>44563</v>
      </c>
      <c r="B22" s="2" t="s">
        <v>9439</v>
      </c>
      <c r="C22" s="6" t="s">
        <v>9921</v>
      </c>
    </row>
    <row r="23" spans="1:3" x14ac:dyDescent="0.25">
      <c r="A23" s="35">
        <v>44668</v>
      </c>
      <c r="B23" s="2" t="s">
        <v>9439</v>
      </c>
      <c r="C23" s="6" t="s">
        <v>9927</v>
      </c>
    </row>
    <row r="24" spans="1:3" ht="30" x14ac:dyDescent="0.25">
      <c r="A24" s="35">
        <v>44843</v>
      </c>
      <c r="B24" s="2" t="s">
        <v>9439</v>
      </c>
      <c r="C24" s="36" t="s">
        <v>10460</v>
      </c>
    </row>
    <row r="25" spans="1:3" ht="30" x14ac:dyDescent="0.25">
      <c r="A25" s="35">
        <v>44946</v>
      </c>
      <c r="B25" s="2" t="s">
        <v>9439</v>
      </c>
      <c r="C25" s="36" t="s">
        <v>10484</v>
      </c>
    </row>
    <row r="26" spans="1:3" x14ac:dyDescent="0.25">
      <c r="A26" s="35">
        <v>45279</v>
      </c>
      <c r="B26" s="2" t="s">
        <v>9439</v>
      </c>
      <c r="C26" s="6" t="s">
        <v>11175</v>
      </c>
    </row>
    <row r="27" spans="1:3" x14ac:dyDescent="0.25">
      <c r="A27" s="35">
        <v>45916</v>
      </c>
      <c r="B27" s="2" t="s">
        <v>9439</v>
      </c>
      <c r="C27" s="6" t="s">
        <v>11362</v>
      </c>
    </row>
    <row r="28" spans="1:3" x14ac:dyDescent="0.25">
      <c r="A28" s="35">
        <v>46135</v>
      </c>
      <c r="B28" s="2" t="s">
        <v>9439</v>
      </c>
      <c r="C28" s="6" t="s">
        <v>11393</v>
      </c>
    </row>
    <row r="29" spans="1:3" x14ac:dyDescent="0.25">
      <c r="A29" s="35"/>
      <c r="B29" s="2"/>
    </row>
    <row r="30" spans="1:3" x14ac:dyDescent="0.25">
      <c r="A30" s="35"/>
      <c r="B30" s="2"/>
    </row>
    <row r="31" spans="1:3" x14ac:dyDescent="0.25">
      <c r="A31" s="35"/>
      <c r="B31" s="2"/>
    </row>
    <row r="32" spans="1:3" x14ac:dyDescent="0.25">
      <c r="A32" s="35"/>
      <c r="B32" s="2"/>
    </row>
    <row r="33" spans="1:2" x14ac:dyDescent="0.25">
      <c r="A33" s="35"/>
      <c r="B33" s="2"/>
    </row>
    <row r="34" spans="1:2" x14ac:dyDescent="0.25">
      <c r="A34" s="35"/>
      <c r="B34" s="2"/>
    </row>
  </sheetData>
  <dataConsolidate/>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8197" r:id="rId4" name="CommandButtonImportPo">
          <controlPr defaultSize="0" autoLine="0" r:id="rId5">
            <anchor moveWithCells="1">
              <from>
                <xdr:col>2</xdr:col>
                <xdr:colOff>4467225</xdr:colOff>
                <xdr:row>12</xdr:row>
                <xdr:rowOff>38100</xdr:rowOff>
              </from>
              <to>
                <xdr:col>2</xdr:col>
                <xdr:colOff>5038725</xdr:colOff>
                <xdr:row>12</xdr:row>
                <xdr:rowOff>352425</xdr:rowOff>
              </to>
            </anchor>
          </controlPr>
        </control>
      </mc:Choice>
      <mc:Fallback>
        <control shapeId="8197" r:id="rId4" name="CommandButtonImportPo"/>
      </mc:Fallback>
    </mc:AlternateContent>
    <mc:AlternateContent xmlns:mc="http://schemas.openxmlformats.org/markup-compatibility/2006">
      <mc:Choice Requires="x14">
        <control shapeId="8195" r:id="rId6" name="CommandButtonFill">
          <controlPr defaultSize="0" autoLine="0" r:id="rId7">
            <anchor moveWithCells="1">
              <from>
                <xdr:col>2</xdr:col>
                <xdr:colOff>4467225</xdr:colOff>
                <xdr:row>10</xdr:row>
                <xdr:rowOff>47625</xdr:rowOff>
              </from>
              <to>
                <xdr:col>2</xdr:col>
                <xdr:colOff>5038725</xdr:colOff>
                <xdr:row>10</xdr:row>
                <xdr:rowOff>361950</xdr:rowOff>
              </to>
            </anchor>
          </controlPr>
        </control>
      </mc:Choice>
      <mc:Fallback>
        <control shapeId="8195" r:id="rId6" name="CommandButtonFill"/>
      </mc:Fallback>
    </mc:AlternateContent>
    <mc:AlternateContent xmlns:mc="http://schemas.openxmlformats.org/markup-compatibility/2006">
      <mc:Choice Requires="x14">
        <control shapeId="8193" r:id="rId8" name="CommandButtonCreate">
          <controlPr defaultSize="0" autoLine="0" autoPict="0" r:id="rId9">
            <anchor moveWithCells="1">
              <from>
                <xdr:col>2</xdr:col>
                <xdr:colOff>0</xdr:colOff>
                <xdr:row>6</xdr:row>
                <xdr:rowOff>95250</xdr:rowOff>
              </from>
              <to>
                <xdr:col>3</xdr:col>
                <xdr:colOff>0</xdr:colOff>
                <xdr:row>8</xdr:row>
                <xdr:rowOff>85725</xdr:rowOff>
              </to>
            </anchor>
          </controlPr>
        </control>
      </mc:Choice>
      <mc:Fallback>
        <control shapeId="8193" r:id="rId8" name="CommandButtonCreate"/>
      </mc:Fallback>
    </mc:AlternateContent>
    <mc:AlternateContent xmlns:mc="http://schemas.openxmlformats.org/markup-compatibility/2006">
      <mc:Choice Requires="x14">
        <control shapeId="8196" r:id="rId10" name="CommandButtonFirstOccurance">
          <controlPr defaultSize="0" autoLine="0" r:id="rId11">
            <anchor moveWithCells="1">
              <from>
                <xdr:col>2</xdr:col>
                <xdr:colOff>4467225</xdr:colOff>
                <xdr:row>11</xdr:row>
                <xdr:rowOff>47625</xdr:rowOff>
              </from>
              <to>
                <xdr:col>2</xdr:col>
                <xdr:colOff>5038725</xdr:colOff>
                <xdr:row>11</xdr:row>
                <xdr:rowOff>361950</xdr:rowOff>
              </to>
            </anchor>
          </controlPr>
        </control>
      </mc:Choice>
      <mc:Fallback>
        <control shapeId="8196" r:id="rId10" name="CommandButtonFirstOccurance"/>
      </mc:Fallback>
    </mc:AlternateContent>
    <mc:AlternateContent xmlns:mc="http://schemas.openxmlformats.org/markup-compatibility/2006">
      <mc:Choice Requires="x14">
        <control shapeId="8198" r:id="rId12" name="CommandButtonExportToText">
          <controlPr defaultSize="0" autoLine="0" autoPict="0" r:id="rId13">
            <anchor moveWithCells="1">
              <from>
                <xdr:col>2</xdr:col>
                <xdr:colOff>4467225</xdr:colOff>
                <xdr:row>13</xdr:row>
                <xdr:rowOff>38100</xdr:rowOff>
              </from>
              <to>
                <xdr:col>2</xdr:col>
                <xdr:colOff>5038725</xdr:colOff>
                <xdr:row>13</xdr:row>
                <xdr:rowOff>352425</xdr:rowOff>
              </to>
            </anchor>
          </controlPr>
        </control>
      </mc:Choice>
      <mc:Fallback>
        <control shapeId="8198" r:id="rId12" name="CommandButtonExportToText"/>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R4404"/>
  <sheetViews>
    <sheetView zoomScale="80" zoomScaleNormal="80" workbookViewId="0">
      <pane xSplit="6" ySplit="3" topLeftCell="G3926" activePane="bottomRight" state="frozen"/>
      <selection pane="topRight" activeCell="B1" sqref="B1"/>
      <selection pane="bottomLeft" activeCell="A2" sqref="A2"/>
      <selection pane="bottomRight" activeCell="A4" sqref="A4:R4404"/>
    </sheetView>
  </sheetViews>
  <sheetFormatPr defaultColWidth="11.42578125" defaultRowHeight="15" outlineLevelCol="1" x14ac:dyDescent="0.25"/>
  <cols>
    <col min="1" max="1" width="16.85546875" style="2" hidden="1" customWidth="1"/>
    <col min="2" max="2" width="13.28515625" style="2" hidden="1" customWidth="1"/>
    <col min="3" max="3" width="19.85546875" style="2" customWidth="1" outlineLevel="1"/>
    <col min="4" max="4" width="24.42578125" style="2" customWidth="1" outlineLevel="1"/>
    <col min="5" max="5" width="42.28515625" style="2" bestFit="1" customWidth="1" outlineLevel="1"/>
    <col min="6" max="6" width="40" style="3" customWidth="1"/>
    <col min="7" max="7" width="11.5703125" style="3" customWidth="1" outlineLevel="1"/>
    <col min="8" max="8" width="13.7109375" style="3" customWidth="1" outlineLevel="1"/>
    <col min="9" max="9" width="50.7109375" style="3" customWidth="1" outlineLevel="1"/>
    <col min="10" max="10" width="48" style="5" bestFit="1" customWidth="1"/>
    <col min="11" max="11" width="50.7109375" style="5" customWidth="1"/>
    <col min="12" max="12" width="7.42578125" style="15" bestFit="1" customWidth="1"/>
    <col min="13" max="13" width="22.85546875" style="3" customWidth="1" outlineLevel="1"/>
    <col min="14" max="14" width="35.7109375" style="3" customWidth="1" outlineLevel="1"/>
    <col min="15" max="15" width="48.42578125" style="3" bestFit="1" customWidth="1"/>
    <col min="16" max="16" width="11.42578125" style="3" bestFit="1" customWidth="1"/>
    <col min="17" max="17" width="11" style="3" bestFit="1" customWidth="1"/>
    <col min="18" max="18" width="34.28515625" style="3" customWidth="1"/>
    <col min="19" max="16384" width="11.42578125" style="3"/>
  </cols>
  <sheetData>
    <row r="1" spans="1:18" ht="14.25" customHeight="1" x14ac:dyDescent="0.25">
      <c r="A1" s="2" t="str">
        <f>IF(TRIM(J1)="","",E1)</f>
        <v/>
      </c>
      <c r="B1" s="2" t="str">
        <f t="shared" ref="B1" si="0">IF(TRIM(K1)="","",I1)</f>
        <v/>
      </c>
      <c r="C1" s="2" t="e">
        <f>LEFT(F1,FIND(".",F1,6))</f>
        <v>#VALUE!</v>
      </c>
      <c r="D1" s="2" t="e">
        <f>VLOOKUP(C1,PrefixUebersetzung,2,FALSE)</f>
        <v>#VALUE!</v>
      </c>
      <c r="E1" s="2" t="e">
        <f>MID(F1,FIND(".",F1,6)+1,99)</f>
        <v>#VALUE!</v>
      </c>
      <c r="J1" s="3"/>
      <c r="M1" s="3" t="str">
        <f>IFERROR(VLOOKUP(E1,A:J,10, FALSE),"")</f>
        <v/>
      </c>
      <c r="N1" s="3" t="str">
        <f>IFERROR(VLOOKUP(I1,B:K,10,FALSE),"")</f>
        <v/>
      </c>
      <c r="O1" s="3" t="str">
        <f>IF(AND(TRIM(J1)="",M1=""),"Suffix not translated ",
   IF(AND(TRIM(J1)&lt;&gt;"",TRIM(M1)&lt;&gt;"",TRIM(J1)&lt;&gt;TRIM(M1)),"Suffix translation &lt;&gt; lookup ", "" ))
&amp;IF(AND(TRIM(K1)="",N1=""),"Description not translated ",
   IF(AND(TRIM(K1)&lt;&gt;"",TRIM(N1)&lt;&gt;"",TRIM(K1)&lt;&gt;TRIM(N1)),"Description translation&lt;&gt; lookup ", "" ))</f>
        <v xml:space="preserve">Suffix not translated Description not translated </v>
      </c>
    </row>
    <row r="2" spans="1:18" ht="21.75" customHeight="1" x14ac:dyDescent="0.25">
      <c r="J2" s="3"/>
      <c r="N2" s="3">
        <f>IFERROR(INDEX(K:K,MATCH(TRUE,INDEX(B:B=I2,0),0)),"")</f>
        <v>0</v>
      </c>
    </row>
    <row r="3" spans="1:18" s="40" customFormat="1" ht="30" x14ac:dyDescent="0.25">
      <c r="A3" s="9" t="s">
        <v>8760</v>
      </c>
      <c r="B3" s="9" t="s">
        <v>8761</v>
      </c>
      <c r="C3" s="9" t="s">
        <v>8751</v>
      </c>
      <c r="D3" s="9" t="s">
        <v>8752</v>
      </c>
      <c r="E3" s="9" t="s">
        <v>8753</v>
      </c>
      <c r="F3" s="40" t="s">
        <v>3647</v>
      </c>
      <c r="G3" s="40" t="s">
        <v>9530</v>
      </c>
      <c r="H3" s="40" t="s">
        <v>11240</v>
      </c>
      <c r="I3" s="40" t="s">
        <v>8731</v>
      </c>
      <c r="J3" s="42" t="s">
        <v>8754</v>
      </c>
      <c r="K3" s="42" t="s">
        <v>8733</v>
      </c>
      <c r="L3" s="40" t="s">
        <v>8750</v>
      </c>
      <c r="M3" s="40" t="s">
        <v>8756</v>
      </c>
      <c r="N3" s="40" t="s">
        <v>8757</v>
      </c>
      <c r="O3" s="40" t="s">
        <v>8747</v>
      </c>
      <c r="P3" s="40" t="s">
        <v>8763</v>
      </c>
      <c r="Q3" s="40" t="s">
        <v>8764</v>
      </c>
      <c r="R3" s="40" t="s">
        <v>9431</v>
      </c>
    </row>
    <row r="4" spans="1:18" ht="30" x14ac:dyDescent="0.25">
      <c r="A4" s="2" t="str">
        <f>IF(TRIM(J4)="","",E4)</f>
        <v>FileCreated_ExifFormat</v>
      </c>
      <c r="B4" s="2" t="str">
        <f>IF(TRIM(K4)="","",I4)</f>
        <v>The date/time when file was created in date/time format of Exif (YYYY:MM:DD hh:mm:ss)</v>
      </c>
      <c r="C4" s="2" t="str">
        <f>LEFT(F4,FIND(".",F4,6))</f>
        <v>Define.</v>
      </c>
      <c r="D4" s="2" t="str">
        <f>VLOOKUP(C4,PrefixUebersetzung,2,FALSE)</f>
        <v>Define (Definiert).</v>
      </c>
      <c r="E4" s="2" t="str">
        <f>MID(F4,FIND(".",F4,6)+1,99)</f>
        <v>FileCreated_ExifFormat</v>
      </c>
      <c r="F4" s="3" t="s">
        <v>0</v>
      </c>
      <c r="G4" s="3" t="s">
        <v>9511</v>
      </c>
      <c r="I4" s="3" t="s">
        <v>2111</v>
      </c>
      <c r="J4" s="3" t="s">
        <v>4123</v>
      </c>
      <c r="K4" s="5" t="s">
        <v>3649</v>
      </c>
      <c r="L4" s="14"/>
      <c r="O4" s="3" t="str">
        <f>IF(AND(TRIM(J4)="",M4=""),"Suffix not translated ",
   IF(AND(TRIM(J4)&lt;&gt;"",TRIM(M4)&lt;&gt;"",TRIM(J4)&lt;&gt;TRIM(M4)),"Suffix translation &lt;&gt; lookup ", "" ))
&amp;IF(AND(TRIM(K4)="",N4=""),"Description not translated ",
   IF(AND(TRIM(K4)&lt;&gt;"",TRIM(N4)&lt;&gt;"",TRIM(K4)&lt;&gt;TRIM(N4)),"Description translation&lt;&gt; lookup ", "" ))</f>
        <v/>
      </c>
      <c r="P4" s="3" t="s">
        <v>8447</v>
      </c>
      <c r="Q4" s="3" t="s">
        <v>8447</v>
      </c>
    </row>
    <row r="5" spans="1:18" ht="45" x14ac:dyDescent="0.25">
      <c r="A5" s="2" t="str">
        <f>IF(TRIM(J5)="","",E5)</f>
        <v>FileModified_ExifFormat</v>
      </c>
      <c r="B5" s="2" t="str">
        <f>IF(TRIM(K5)="","",I5)</f>
        <v xml:space="preserve">The date/time when file was modified in date/time format of Exif (YYYY:MM:DD hh:mm:ss) </v>
      </c>
      <c r="C5" s="2" t="str">
        <f>LEFT(F5,FIND(".",F5,6))</f>
        <v>Define.</v>
      </c>
      <c r="D5" s="2" t="str">
        <f>VLOOKUP(C5,PrefixUebersetzung,2,FALSE)</f>
        <v>Define (Definiert).</v>
      </c>
      <c r="E5" s="2" t="str">
        <f>MID(F5,FIND(".",F5,6)+1,99)</f>
        <v>FileModified_ExifFormat</v>
      </c>
      <c r="F5" s="3" t="s">
        <v>1</v>
      </c>
      <c r="G5" s="3" t="s">
        <v>9511</v>
      </c>
      <c r="I5" s="3" t="s">
        <v>2112</v>
      </c>
      <c r="J5" s="3" t="s">
        <v>4124</v>
      </c>
      <c r="K5" s="5" t="s">
        <v>3650</v>
      </c>
      <c r="L5" s="14"/>
      <c r="O5" s="3" t="str">
        <f>IF(AND(TRIM(J5)="",M5=""),"Suffix not translated ",
   IF(AND(TRIM(J5)&lt;&gt;"",TRIM(M5)&lt;&gt;"",TRIM(J5)&lt;&gt;TRIM(M5)),"Suffix translation &lt;&gt; lookup ", "" ))
&amp;IF(AND(TRIM(K5)="",N5=""),"Description not translated ",
   IF(AND(TRIM(K5)&lt;&gt;"",TRIM(N5)&lt;&gt;"",TRIM(K5)&lt;&gt;TRIM(N5)),"Description translation&lt;&gt; lookup ", "" ))</f>
        <v/>
      </c>
      <c r="P5" s="3" t="s">
        <v>8447</v>
      </c>
      <c r="Q5" s="3" t="s">
        <v>8447</v>
      </c>
    </row>
    <row r="6" spans="1:18" ht="30" x14ac:dyDescent="0.25">
      <c r="A6" s="2" t="str">
        <f>IF(TRIM(J6)="","",E6)</f>
        <v>PhotoDateOriginal_YYYYMMDD</v>
      </c>
      <c r="B6" s="2" t="str">
        <f>IF(TRIM(K6)="","",I6)</f>
        <v>The date when the original image data was generated in format YYYYMMDD</v>
      </c>
      <c r="C6" s="2" t="str">
        <f>LEFT(F6,FIND(".",F6,6))</f>
        <v>Define.</v>
      </c>
      <c r="D6" s="2" t="str">
        <f>VLOOKUP(C6,PrefixUebersetzung,2,FALSE)</f>
        <v>Define (Definiert).</v>
      </c>
      <c r="E6" s="2" t="str">
        <f>MID(F6,FIND(".",F6,6)+1,99)</f>
        <v>PhotoDateOriginal_YYYYMMDD</v>
      </c>
      <c r="F6" s="3" t="s">
        <v>2</v>
      </c>
      <c r="G6" s="3" t="s">
        <v>9511</v>
      </c>
      <c r="I6" s="3" t="s">
        <v>2113</v>
      </c>
      <c r="J6" s="3" t="s">
        <v>4971</v>
      </c>
      <c r="K6" s="5" t="s">
        <v>3651</v>
      </c>
      <c r="L6" s="14"/>
      <c r="O6" s="3" t="str">
        <f>IF(AND(TRIM(J6)="",M6=""),"Suffix not translated ",
   IF(AND(TRIM(J6)&lt;&gt;"",TRIM(M6)&lt;&gt;"",TRIM(J6)&lt;&gt;TRIM(M6)),"Suffix translation &lt;&gt; lookup ", "" ))
&amp;IF(AND(TRIM(K6)="",N6=""),"Description not translated ",
   IF(AND(TRIM(K6)&lt;&gt;"",TRIM(N6)&lt;&gt;"",TRIM(K6)&lt;&gt;TRIM(N6)),"Description translation&lt;&gt; lookup ", "" ))</f>
        <v/>
      </c>
      <c r="P6" s="3" t="s">
        <v>8447</v>
      </c>
      <c r="Q6" s="3" t="s">
        <v>8447</v>
      </c>
    </row>
    <row r="7" spans="1:18" ht="30" x14ac:dyDescent="0.25">
      <c r="A7" s="2" t="str">
        <f>IF(TRIM(J7)="","",E7)</f>
        <v>PhotoTimeOriginal_hhmmss</v>
      </c>
      <c r="B7" s="2" t="str">
        <f>IF(TRIM(K7)="","",I7)</f>
        <v>The time when the original image data was generated in format hhmmss</v>
      </c>
      <c r="C7" s="2" t="str">
        <f>LEFT(F7,FIND(".",F7,6))</f>
        <v>Define.</v>
      </c>
      <c r="D7" s="2" t="str">
        <f>VLOOKUP(C7,PrefixUebersetzung,2,FALSE)</f>
        <v>Define (Definiert).</v>
      </c>
      <c r="E7" s="2" t="str">
        <f>MID(F7,FIND(".",F7,6)+1,99)</f>
        <v>PhotoTimeOriginal_hhmmss</v>
      </c>
      <c r="F7" s="3" t="s">
        <v>3</v>
      </c>
      <c r="G7" s="3" t="s">
        <v>9511</v>
      </c>
      <c r="I7" s="3" t="s">
        <v>2114</v>
      </c>
      <c r="J7" s="3" t="s">
        <v>4972</v>
      </c>
      <c r="K7" s="5" t="s">
        <v>3652</v>
      </c>
      <c r="L7" s="14"/>
      <c r="O7" s="3" t="str">
        <f>IF(AND(TRIM(J7)="",M7=""),"Suffix not translated ",
   IF(AND(TRIM(J7)&lt;&gt;"",TRIM(M7)&lt;&gt;"",TRIM(J7)&lt;&gt;TRIM(M7)),"Suffix translation &lt;&gt; lookup ", "" ))
&amp;IF(AND(TRIM(K7)="",N7=""),"Description not translated ",
   IF(AND(TRIM(K7)&lt;&gt;"",TRIM(N7)&lt;&gt;"",TRIM(K7)&lt;&gt;TRIM(N7)),"Description translation&lt;&gt; lookup ", "" ))</f>
        <v/>
      </c>
      <c r="P7" s="3" t="s">
        <v>8447</v>
      </c>
      <c r="Q7" s="3" t="s">
        <v>8447</v>
      </c>
    </row>
    <row r="8" spans="1:18" ht="30" x14ac:dyDescent="0.25">
      <c r="A8" s="2" t="str">
        <f>IF(TRIM(J8)="","",E8)</f>
        <v>RecordingDateAccConfig_YYYYMMDD</v>
      </c>
      <c r="B8" s="2" t="str">
        <f>IF(TRIM(K8)="","",I8)</f>
        <v>The recording date according configuration in format YYYYMMDD</v>
      </c>
      <c r="C8" s="2" t="str">
        <f>LEFT(F8,FIND(".",F8,6))</f>
        <v>Define.</v>
      </c>
      <c r="D8" s="2" t="str">
        <f>VLOOKUP(C8,PrefixUebersetzung,2,FALSE)</f>
        <v>Define (Definiert).</v>
      </c>
      <c r="E8" s="2" t="str">
        <f>MID(F8,FIND(".",F8,6)+1,99)</f>
        <v>RecordingDateAccConfig_YYYYMMDD</v>
      </c>
      <c r="F8" s="3" t="s">
        <v>11377</v>
      </c>
      <c r="G8" s="3" t="s">
        <v>9511</v>
      </c>
      <c r="I8" s="3" t="s">
        <v>11371</v>
      </c>
      <c r="J8" s="3" t="s">
        <v>11378</v>
      </c>
      <c r="K8" s="3" t="s">
        <v>11372</v>
      </c>
      <c r="L8" s="14"/>
      <c r="O8" s="3" t="str">
        <f>IF(AND(TRIM(J8)="",M8=""),"Suffix not translated ",
   IF(AND(TRIM(J8)&lt;&gt;"",TRIM(M8)&lt;&gt;"",TRIM(J8)&lt;&gt;TRIM(M8)),"Suffix translation &lt;&gt; lookup ", "" ))
&amp;IF(AND(TRIM(K8)="",N8=""),"Description not translated ",
   IF(AND(TRIM(K8)&lt;&gt;"",TRIM(N8)&lt;&gt;"",TRIM(K8)&lt;&gt;TRIM(N8)),"Description translation&lt;&gt; lookup ", "" ))</f>
        <v/>
      </c>
      <c r="P8" s="3" t="s">
        <v>8447</v>
      </c>
      <c r="Q8" s="3" t="s">
        <v>8447</v>
      </c>
    </row>
    <row r="9" spans="1:18" ht="30" x14ac:dyDescent="0.25">
      <c r="A9" s="2" t="str">
        <f>IF(TRIM(J9)="","",E9)</f>
        <v>RecordingTimeAccConfig_hhmmss</v>
      </c>
      <c r="B9" s="2" t="str">
        <f>IF(TRIM(K9)="","",I9)</f>
        <v>The recording time according configuration in format hhmmss</v>
      </c>
      <c r="C9" s="2" t="str">
        <f>LEFT(F9,FIND(".",F9,6))</f>
        <v>Define.</v>
      </c>
      <c r="D9" s="2" t="str">
        <f>VLOOKUP(C9,PrefixUebersetzung,2,FALSE)</f>
        <v>Define (Definiert).</v>
      </c>
      <c r="E9" s="2" t="str">
        <f>MID(F9,FIND(".",F9,6)+1,99)</f>
        <v>RecordingTimeAccConfig_hhmmss</v>
      </c>
      <c r="F9" s="3" t="s">
        <v>11375</v>
      </c>
      <c r="G9" s="3" t="s">
        <v>9511</v>
      </c>
      <c r="I9" s="3" t="s">
        <v>11374</v>
      </c>
      <c r="J9" s="3" t="s">
        <v>11376</v>
      </c>
      <c r="K9" s="3" t="s">
        <v>11373</v>
      </c>
      <c r="L9" s="14"/>
      <c r="O9" s="3" t="str">
        <f>IF(AND(TRIM(J9)="",M9=""),"Suffix not translated ",
   IF(AND(TRIM(J9)&lt;&gt;"",TRIM(M9)&lt;&gt;"",TRIM(J9)&lt;&gt;TRIM(M9)),"Suffix translation &lt;&gt; lookup ", "" ))
&amp;IF(AND(TRIM(K9)="",N9=""),"Description not translated ",
   IF(AND(TRIM(K9)&lt;&gt;"",TRIM(N9)&lt;&gt;"",TRIM(K9)&lt;&gt;TRIM(N9)),"Description translation&lt;&gt; lookup ", "" ))</f>
        <v/>
      </c>
      <c r="P9" s="3" t="s">
        <v>8447</v>
      </c>
      <c r="Q9" s="3" t="s">
        <v>8447</v>
      </c>
    </row>
    <row r="10" spans="1:18" x14ac:dyDescent="0.25">
      <c r="A10" s="2" t="str">
        <f>IF(TRIM(J10)="","",E10)</f>
        <v/>
      </c>
      <c r="B10" s="2" t="str">
        <f>IF(TRIM(K10)="","",I10)</f>
        <v>Unknown</v>
      </c>
      <c r="C10" s="2" t="str">
        <f>LEFT(F10,FIND(".",F10,6))</f>
        <v>Exif.Canon.</v>
      </c>
      <c r="D10" s="2" t="str">
        <f>VLOOKUP(C10,PrefixUebersetzung,2,FALSE)</f>
        <v>Exif.Canon.</v>
      </c>
      <c r="E10" s="2" t="str">
        <f>MID(F10,FIND(".",F10,6)+1,99)</f>
        <v>0x0000</v>
      </c>
      <c r="F10" s="3" t="s">
        <v>4</v>
      </c>
      <c r="G10" s="3" t="s">
        <v>9512</v>
      </c>
      <c r="I10" s="3" t="s">
        <v>2115</v>
      </c>
      <c r="J10" s="3"/>
      <c r="K10" s="5" t="s">
        <v>3653</v>
      </c>
      <c r="L10" s="14">
        <v>9</v>
      </c>
      <c r="M10" s="3" t="str">
        <f>IFERROR(VLOOKUP(E10,A:J,10, FALSE),"")</f>
        <v/>
      </c>
      <c r="N10" s="3" t="str">
        <f>IFERROR(VLOOKUP(I10,B:K,10,FALSE),"")</f>
        <v>Unbekannt</v>
      </c>
      <c r="O10" s="3" t="str">
        <f>IF(AND(TRIM(J10)="",M10=""),"Suffix not translated ",
   IF(AND(TRIM(J10)&lt;&gt;"",TRIM(M10)&lt;&gt;"",TRIM(J10)&lt;&gt;TRIM(M10)),"Suffix translation &lt;&gt; lookup ", "" ))
&amp;IF(AND(TRIM(K10)="",N10=""),"Description not translated ",
   IF(AND(TRIM(K10)&lt;&gt;"",TRIM(N10)&lt;&gt;"",TRIM(K10)&lt;&gt;TRIM(N10)),"Description translation&lt;&gt; lookup ", "" ))</f>
        <v xml:space="preserve">Suffix not translated </v>
      </c>
      <c r="P10" s="3" t="s">
        <v>8447</v>
      </c>
      <c r="Q10" s="3" t="s">
        <v>8447</v>
      </c>
      <c r="R10" s="3" t="s">
        <v>3653</v>
      </c>
    </row>
    <row r="11" spans="1:18" x14ac:dyDescent="0.25">
      <c r="A11" s="2" t="str">
        <f>IF(TRIM(J11)="","",E11)</f>
        <v/>
      </c>
      <c r="B11" s="2" t="str">
        <f>IF(TRIM(K11)="","",I11)</f>
        <v/>
      </c>
      <c r="C11" s="2" t="str">
        <f>LEFT(F11,FIND(".",F11,6))</f>
        <v>Exif.Canon.</v>
      </c>
      <c r="D11" s="2" t="str">
        <f>VLOOKUP(C11,PrefixUebersetzung,2,FALSE)</f>
        <v>Exif.Canon.</v>
      </c>
      <c r="E11" s="2" t="str">
        <f>MID(F11,FIND(".",F11,6)+1,99)</f>
        <v>0x000a</v>
      </c>
      <c r="F11" s="36" t="s">
        <v>9576</v>
      </c>
      <c r="G11" s="36" t="s">
        <v>9515</v>
      </c>
      <c r="H11" s="36"/>
      <c r="I11" s="36" t="s">
        <v>2115</v>
      </c>
      <c r="L11" s="15">
        <v>9</v>
      </c>
      <c r="M11" s="3" t="str">
        <f>IFERROR(VLOOKUP(E11,A:J,10, FALSE),"")</f>
        <v/>
      </c>
      <c r="N11" s="3" t="str">
        <f>IFERROR(VLOOKUP(I11,B:K,10,FALSE),"")</f>
        <v>Unbekannt</v>
      </c>
      <c r="O11" s="3" t="str">
        <f>IF(AND(TRIM(J11)="",M11=""),"Suffix not translated ",
   IF(AND(TRIM(J11)&lt;&gt;"",TRIM(M11)&lt;&gt;"",TRIM(J11)&lt;&gt;TRIM(M11)),"Suffix translation &lt;&gt; lookup ", "" ))
&amp;IF(AND(TRIM(K11)="",N11=""),"Description not translated ",
   IF(AND(TRIM(K11)&lt;&gt;"",TRIM(N11)&lt;&gt;"",TRIM(K11)&lt;&gt;TRIM(N11)),"Description translation&lt;&gt; lookup ", "" ))</f>
        <v xml:space="preserve">Suffix not translated </v>
      </c>
      <c r="P11" s="3" t="s">
        <v>8447</v>
      </c>
    </row>
    <row r="12" spans="1:18" x14ac:dyDescent="0.25">
      <c r="A12" s="2" t="str">
        <f>IF(TRIM(J12)="","",E12)</f>
        <v/>
      </c>
      <c r="B12" s="2" t="str">
        <f>IF(TRIM(K12)="","",I12)</f>
        <v/>
      </c>
      <c r="C12" s="2" t="str">
        <f>LEFT(F12,FIND(".",F12,6))</f>
        <v>Exif.Canon.</v>
      </c>
      <c r="D12" s="2" t="str">
        <f>VLOOKUP(C12,PrefixUebersetzung,2,FALSE)</f>
        <v>Exif.Canon.</v>
      </c>
      <c r="E12" s="2" t="str">
        <f>MID(F12,FIND(".",F12,6)+1,99)</f>
        <v>0x00b5</v>
      </c>
      <c r="F12" s="3" t="s">
        <v>5</v>
      </c>
      <c r="G12" s="3" t="s">
        <v>9512</v>
      </c>
      <c r="I12" s="3" t="s">
        <v>2115</v>
      </c>
      <c r="J12" s="3"/>
      <c r="L12" s="14">
        <v>9</v>
      </c>
      <c r="N12" s="3" t="str">
        <f>IFERROR(VLOOKUP(I12,B:K,10,FALSE),"")</f>
        <v>Unbekannt</v>
      </c>
      <c r="O12" s="3" t="str">
        <f>IF(AND(TRIM(J12)="",M12=""),"Suffix not translated ",
   IF(AND(TRIM(J12)&lt;&gt;"",TRIM(M12)&lt;&gt;"",TRIM(J12)&lt;&gt;TRIM(M12)),"Suffix translation &lt;&gt; lookup ", "" ))
&amp;IF(AND(TRIM(K12)="",N12=""),"Description not translated ",
   IF(AND(TRIM(K12)&lt;&gt;"",TRIM(N12)&lt;&gt;"",TRIM(K12)&lt;&gt;TRIM(N12)),"Description translation&lt;&gt; lookup ", "" ))</f>
        <v xml:space="preserve">Suffix not translated </v>
      </c>
      <c r="P12" s="3" t="s">
        <v>8447</v>
      </c>
    </row>
    <row r="13" spans="1:18" x14ac:dyDescent="0.25">
      <c r="A13" s="2" t="str">
        <f>IF(TRIM(J13)="","",E13)</f>
        <v/>
      </c>
      <c r="B13" s="2" t="str">
        <f>IF(TRIM(K13)="","",I13)</f>
        <v/>
      </c>
      <c r="C13" s="2" t="str">
        <f>LEFT(F13,FIND(".",F13,6))</f>
        <v>Exif.Canon.</v>
      </c>
      <c r="D13" s="2" t="str">
        <f>VLOOKUP(C13,PrefixUebersetzung,2,FALSE)</f>
        <v>Exif.Canon.</v>
      </c>
      <c r="E13" s="2" t="str">
        <f>MID(F13,FIND(".",F13,6)+1,99)</f>
        <v>0x00c0</v>
      </c>
      <c r="F13" s="3" t="s">
        <v>6</v>
      </c>
      <c r="G13" s="3" t="s">
        <v>9512</v>
      </c>
      <c r="I13" s="3" t="s">
        <v>2115</v>
      </c>
      <c r="J13" s="3"/>
      <c r="L13" s="14">
        <v>9</v>
      </c>
      <c r="N13" s="3" t="str">
        <f>IFERROR(VLOOKUP(I13,B:K,10,FALSE),"")</f>
        <v>Unbekannt</v>
      </c>
      <c r="O13" s="3" t="str">
        <f>IF(AND(TRIM(J13)="",M13=""),"Suffix not translated ",
   IF(AND(TRIM(J13)&lt;&gt;"",TRIM(M13)&lt;&gt;"",TRIM(J13)&lt;&gt;TRIM(M13)),"Suffix translation &lt;&gt; lookup ", "" ))
&amp;IF(AND(TRIM(K13)="",N13=""),"Description not translated ",
   IF(AND(TRIM(K13)&lt;&gt;"",TRIM(N13)&lt;&gt;"",TRIM(K13)&lt;&gt;TRIM(N13)),"Description translation&lt;&gt; lookup ", "" ))</f>
        <v xml:space="preserve">Suffix not translated </v>
      </c>
      <c r="P13" s="3" t="s">
        <v>8447</v>
      </c>
    </row>
    <row r="14" spans="1:18" x14ac:dyDescent="0.25">
      <c r="A14" s="2" t="str">
        <f>IF(TRIM(J14)="","",E14)</f>
        <v/>
      </c>
      <c r="B14" s="2" t="str">
        <f>IF(TRIM(K14)="","",I14)</f>
        <v/>
      </c>
      <c r="C14" s="2" t="str">
        <f>LEFT(F14,FIND(".",F14,6))</f>
        <v>Exif.Canon.</v>
      </c>
      <c r="D14" s="2" t="str">
        <f>VLOOKUP(C14,PrefixUebersetzung,2,FALSE)</f>
        <v>Exif.Canon.</v>
      </c>
      <c r="E14" s="2" t="str">
        <f>MID(F14,FIND(".",F14,6)+1,99)</f>
        <v>0x00c1</v>
      </c>
      <c r="F14" s="3" t="s">
        <v>7</v>
      </c>
      <c r="G14" s="3" t="s">
        <v>9512</v>
      </c>
      <c r="I14" s="3" t="s">
        <v>2115</v>
      </c>
      <c r="J14" s="3"/>
      <c r="L14" s="14">
        <v>9</v>
      </c>
      <c r="N14" s="3" t="str">
        <f>IFERROR(VLOOKUP(I14,B:K,10,FALSE),"")</f>
        <v>Unbekannt</v>
      </c>
      <c r="O14" s="3" t="str">
        <f>IF(AND(TRIM(J14)="",M14=""),"Suffix not translated ",
   IF(AND(TRIM(J14)&lt;&gt;"",TRIM(M14)&lt;&gt;"",TRIM(J14)&lt;&gt;TRIM(M14)),"Suffix translation &lt;&gt; lookup ", "" ))
&amp;IF(AND(TRIM(K14)="",N14=""),"Description not translated ",
   IF(AND(TRIM(K14)&lt;&gt;"",TRIM(N14)&lt;&gt;"",TRIM(K14)&lt;&gt;TRIM(N14)),"Description translation&lt;&gt; lookup ", "" ))</f>
        <v xml:space="preserve">Suffix not translated </v>
      </c>
      <c r="P14" s="3" t="s">
        <v>8447</v>
      </c>
    </row>
    <row r="15" spans="1:18" x14ac:dyDescent="0.25">
      <c r="A15" s="2" t="str">
        <f>IF(TRIM(J15)="","",E15)</f>
        <v/>
      </c>
      <c r="B15" s="2" t="str">
        <f>IF(TRIM(K15)="","",I15)</f>
        <v/>
      </c>
      <c r="C15" s="2" t="str">
        <f>LEFT(F15,FIND(".",F15,6))</f>
        <v>Exif.Canon.</v>
      </c>
      <c r="D15" s="2" t="str">
        <f>VLOOKUP(C15,PrefixUebersetzung,2,FALSE)</f>
        <v>Exif.Canon.</v>
      </c>
      <c r="E15" s="2" t="str">
        <f>MID(F15,FIND(".",F15,6)+1,99)</f>
        <v>0x260f</v>
      </c>
      <c r="F15" s="36" t="s">
        <v>10485</v>
      </c>
      <c r="G15" s="36" t="s">
        <v>9512</v>
      </c>
      <c r="H15" s="36"/>
      <c r="I15" s="36" t="s">
        <v>10486</v>
      </c>
      <c r="L15" s="15">
        <v>9</v>
      </c>
      <c r="O15" s="3" t="str">
        <f>IF(AND(TRIM(J15)="",M15=""),"Suffix not translated ",
   IF(AND(TRIM(J15)&lt;&gt;"",TRIM(M15)&lt;&gt;"",TRIM(J15)&lt;&gt;TRIM(M15)),"Suffix translation &lt;&gt; lookup ", "" ))
&amp;IF(AND(TRIM(K15)="",N15=""),"Description not translated ",
   IF(AND(TRIM(K15)&lt;&gt;"",TRIM(N15)&lt;&gt;"",TRIM(K15)&lt;&gt;TRIM(N15)),"Description translation&lt;&gt; lookup ", "" ))</f>
        <v xml:space="preserve">Suffix not translated Description not translated </v>
      </c>
      <c r="P15" s="3" t="s">
        <v>8447</v>
      </c>
      <c r="Q15" s="3" t="s">
        <v>8447</v>
      </c>
    </row>
    <row r="16" spans="1:18" x14ac:dyDescent="0.25">
      <c r="A16" s="2" t="str">
        <f>IF(TRIM(J16)="","",E16)</f>
        <v/>
      </c>
      <c r="B16" s="2" t="str">
        <f>IF(TRIM(K16)="","",I16)</f>
        <v/>
      </c>
      <c r="C16" s="2" t="str">
        <f>LEFT(F16,FIND(".",F16,6))</f>
        <v>Exif.Canon.</v>
      </c>
      <c r="D16" s="2" t="str">
        <f>VLOOKUP(C16,PrefixUebersetzung,2,FALSE)</f>
        <v>Exif.Canon.</v>
      </c>
      <c r="E16" s="2" t="str">
        <f>MID(F16,FIND(".",F16,6)+1,99)</f>
        <v>0x2610</v>
      </c>
      <c r="F16" s="36" t="s">
        <v>10487</v>
      </c>
      <c r="G16" s="36" t="s">
        <v>9512</v>
      </c>
      <c r="H16" s="36"/>
      <c r="I16" s="36" t="s">
        <v>10488</v>
      </c>
      <c r="L16" s="15">
        <v>9</v>
      </c>
      <c r="O16" s="3" t="str">
        <f>IF(AND(TRIM(J16)="",M16=""),"Suffix not translated ",
   IF(AND(TRIM(J16)&lt;&gt;"",TRIM(M16)&lt;&gt;"",TRIM(J16)&lt;&gt;TRIM(M16)),"Suffix translation &lt;&gt; lookup ", "" ))
&amp;IF(AND(TRIM(K16)="",N16=""),"Description not translated ",
   IF(AND(TRIM(K16)&lt;&gt;"",TRIM(N16)&lt;&gt;"",TRIM(K16)&lt;&gt;TRIM(N16)),"Description translation&lt;&gt; lookup ", "" ))</f>
        <v xml:space="preserve">Suffix not translated Description not translated </v>
      </c>
      <c r="P16" s="3" t="s">
        <v>8447</v>
      </c>
      <c r="Q16" s="3" t="s">
        <v>8447</v>
      </c>
    </row>
    <row r="17" spans="1:18" x14ac:dyDescent="0.25">
      <c r="A17" s="2" t="str">
        <f>IF(TRIM(J17)="","",E17)</f>
        <v>AFAreaHeights</v>
      </c>
      <c r="B17" s="2" t="str">
        <f>IF(TRIM(K17)="","",I17)</f>
        <v>AF Area Heights</v>
      </c>
      <c r="C17" s="2" t="str">
        <f>LEFT(F17,FIND(".",F17,6))</f>
        <v>Exif.Canon.</v>
      </c>
      <c r="D17" s="2" t="str">
        <f>VLOOKUP(C17,PrefixUebersetzung,2,FALSE)</f>
        <v>Exif.Canon.</v>
      </c>
      <c r="E17" s="2" t="str">
        <f>MID(F17,FIND(".",F17,6)+1,99)</f>
        <v>AFAreaHeights</v>
      </c>
      <c r="F17" s="36" t="s">
        <v>8474</v>
      </c>
      <c r="G17" s="3" t="s">
        <v>9513</v>
      </c>
      <c r="I17" s="36" t="s">
        <v>8475</v>
      </c>
      <c r="J17" s="3" t="s">
        <v>8601</v>
      </c>
      <c r="K17" s="5" t="s">
        <v>8601</v>
      </c>
      <c r="L17" s="14"/>
      <c r="O17" s="3" t="str">
        <f>IF(AND(TRIM(J17)="",M17=""),"Suffix not translated ",
   IF(AND(TRIM(J17)&lt;&gt;"",TRIM(M17)&lt;&gt;"",TRIM(J17)&lt;&gt;TRIM(M17)),"Suffix translation &lt;&gt; lookup ", "" ))
&amp;IF(AND(TRIM(K17)="",N17=""),"Description not translated ",
   IF(AND(TRIM(K17)&lt;&gt;"",TRIM(N17)&lt;&gt;"",TRIM(K17)&lt;&gt;TRIM(N17)),"Description translation&lt;&gt; lookup ", "" ))</f>
        <v/>
      </c>
      <c r="P17" s="3" t="s">
        <v>8447</v>
      </c>
      <c r="Q17" s="3" t="s">
        <v>8447</v>
      </c>
    </row>
    <row r="18" spans="1:18" x14ac:dyDescent="0.25">
      <c r="A18" s="2" t="str">
        <f>IF(TRIM(J18)="","",E18)</f>
        <v>AFAreaMode</v>
      </c>
      <c r="B18" s="2" t="str">
        <f>IF(TRIM(K18)="","",I18)</f>
        <v>AF Area Mode</v>
      </c>
      <c r="C18" s="2" t="str">
        <f>LEFT(F18,FIND(".",F18,6))</f>
        <v>Exif.Canon.</v>
      </c>
      <c r="D18" s="2" t="str">
        <f>VLOOKUP(C18,PrefixUebersetzung,2,FALSE)</f>
        <v>Exif.Canon.</v>
      </c>
      <c r="E18" s="2" t="str">
        <f>MID(F18,FIND(".",F18,6)+1,99)</f>
        <v>AFAreaMode</v>
      </c>
      <c r="F18" s="36" t="s">
        <v>8476</v>
      </c>
      <c r="G18" s="3" t="s">
        <v>9513</v>
      </c>
      <c r="I18" s="36" t="s">
        <v>3121</v>
      </c>
      <c r="J18" s="5" t="s">
        <v>4818</v>
      </c>
      <c r="K18" s="5" t="s">
        <v>4818</v>
      </c>
      <c r="L18" s="14"/>
      <c r="M18" s="3" t="str">
        <f>IFERROR(VLOOKUP(E18,A:J,10, FALSE),"")</f>
        <v>AF Bereich Modus</v>
      </c>
      <c r="N18" s="3" t="str">
        <f>IFERROR(VLOOKUP(I18,B:K,10,FALSE),"")</f>
        <v>AF Bereich Modus</v>
      </c>
      <c r="O18" s="3" t="str">
        <f>IF(AND(TRIM(J18)="",M18=""),"Suffix not translated ",
   IF(AND(TRIM(J18)&lt;&gt;"",TRIM(M18)&lt;&gt;"",TRIM(J18)&lt;&gt;TRIM(M18)),"Suffix translation &lt;&gt; lookup ", "" ))
&amp;IF(AND(TRIM(K18)="",N18=""),"Description not translated ",
   IF(AND(TRIM(K18)&lt;&gt;"",TRIM(N18)&lt;&gt;"",TRIM(K18)&lt;&gt;TRIM(N18)),"Description translation&lt;&gt; lookup ", "" ))</f>
        <v/>
      </c>
      <c r="P18" s="3" t="s">
        <v>8447</v>
      </c>
      <c r="Q18" s="3" t="s">
        <v>8447</v>
      </c>
      <c r="R18" s="3" t="s">
        <v>5139</v>
      </c>
    </row>
    <row r="19" spans="1:18" x14ac:dyDescent="0.25">
      <c r="A19" s="2" t="str">
        <f>IF(TRIM(J19)="","",E19)</f>
        <v>AFAreaWidths</v>
      </c>
      <c r="B19" s="2" t="str">
        <f>IF(TRIM(K19)="","",I19)</f>
        <v>AF Area Widths</v>
      </c>
      <c r="C19" s="2" t="str">
        <f>LEFT(F19,FIND(".",F19,6))</f>
        <v>Exif.Canon.</v>
      </c>
      <c r="D19" s="2" t="str">
        <f>VLOOKUP(C19,PrefixUebersetzung,2,FALSE)</f>
        <v>Exif.Canon.</v>
      </c>
      <c r="E19" s="2" t="str">
        <f>MID(F19,FIND(".",F19,6)+1,99)</f>
        <v>AFAreaWidths</v>
      </c>
      <c r="F19" s="36" t="s">
        <v>8477</v>
      </c>
      <c r="G19" s="3" t="s">
        <v>9513</v>
      </c>
      <c r="I19" s="36" t="s">
        <v>8478</v>
      </c>
      <c r="J19" s="3" t="s">
        <v>8597</v>
      </c>
      <c r="K19" s="5" t="s">
        <v>8597</v>
      </c>
      <c r="L19" s="14"/>
      <c r="O19" s="3" t="str">
        <f>IF(AND(TRIM(J19)="",M19=""),"Suffix not translated ",
   IF(AND(TRIM(J19)&lt;&gt;"",TRIM(M19)&lt;&gt;"",TRIM(J19)&lt;&gt;TRIM(M19)),"Suffix translation &lt;&gt; lookup ", "" ))
&amp;IF(AND(TRIM(K19)="",N19=""),"Description not translated ",
   IF(AND(TRIM(K19)&lt;&gt;"",TRIM(N19)&lt;&gt;"",TRIM(K19)&lt;&gt;TRIM(N19)),"Description translation&lt;&gt; lookup ", "" ))</f>
        <v/>
      </c>
      <c r="P19" s="3" t="s">
        <v>8447</v>
      </c>
      <c r="Q19" s="3" t="s">
        <v>8447</v>
      </c>
    </row>
    <row r="20" spans="1:18" x14ac:dyDescent="0.25">
      <c r="A20" s="2" t="str">
        <f>IF(TRIM(J20)="","",E20)</f>
        <v>AFCanonImageHeight</v>
      </c>
      <c r="B20" s="2" t="str">
        <f>IF(TRIM(K20)="","",I20)</f>
        <v>AF ImageHeight</v>
      </c>
      <c r="C20" s="2" t="str">
        <f>LEFT(F20,FIND(".",F20,6))</f>
        <v>Exif.Canon.</v>
      </c>
      <c r="D20" s="2" t="str">
        <f>VLOOKUP(C20,PrefixUebersetzung,2,FALSE)</f>
        <v>Exif.Canon.</v>
      </c>
      <c r="E20" s="2" t="str">
        <f>MID(F20,FIND(".",F20,6)+1,99)</f>
        <v>AFCanonImageHeight</v>
      </c>
      <c r="F20" s="36" t="s">
        <v>8479</v>
      </c>
      <c r="G20" s="3" t="s">
        <v>9513</v>
      </c>
      <c r="I20" s="36" t="s">
        <v>8480</v>
      </c>
      <c r="J20" s="3" t="s">
        <v>8602</v>
      </c>
      <c r="K20" s="5" t="s">
        <v>3900</v>
      </c>
      <c r="L20" s="14"/>
      <c r="O20" s="3" t="str">
        <f>IF(AND(TRIM(J20)="",M20=""),"Suffix not translated ",
   IF(AND(TRIM(J20)&lt;&gt;"",TRIM(M20)&lt;&gt;"",TRIM(J20)&lt;&gt;TRIM(M20)),"Suffix translation &lt;&gt; lookup ", "" ))
&amp;IF(AND(TRIM(K20)="",N20=""),"Description not translated ",
   IF(AND(TRIM(K20)&lt;&gt;"",TRIM(N20)&lt;&gt;"",TRIM(K20)&lt;&gt;TRIM(N20)),"Description translation&lt;&gt; lookup ", "" ))</f>
        <v/>
      </c>
      <c r="P20" s="3" t="s">
        <v>8447</v>
      </c>
      <c r="Q20" s="3" t="s">
        <v>8447</v>
      </c>
    </row>
    <row r="21" spans="1:18" x14ac:dyDescent="0.25">
      <c r="A21" s="2" t="str">
        <f>IF(TRIM(J21)="","",E21)</f>
        <v>AFCanonImageWidth</v>
      </c>
      <c r="B21" s="2" t="str">
        <f>IF(TRIM(K21)="","",I21)</f>
        <v>AF ImageWidth</v>
      </c>
      <c r="C21" s="2" t="str">
        <f>LEFT(F21,FIND(".",F21,6))</f>
        <v>Exif.Canon.</v>
      </c>
      <c r="D21" s="2" t="str">
        <f>VLOOKUP(C21,PrefixUebersetzung,2,FALSE)</f>
        <v>Exif.Canon.</v>
      </c>
      <c r="E21" s="2" t="str">
        <f>MID(F21,FIND(".",F21,6)+1,99)</f>
        <v>AFCanonImageWidth</v>
      </c>
      <c r="F21" s="36" t="s">
        <v>8481</v>
      </c>
      <c r="G21" s="3" t="s">
        <v>9513</v>
      </c>
      <c r="I21" s="36" t="s">
        <v>8482</v>
      </c>
      <c r="J21" s="3" t="s">
        <v>8603</v>
      </c>
      <c r="K21" s="5" t="s">
        <v>3901</v>
      </c>
      <c r="L21" s="14"/>
      <c r="O21" s="3" t="str">
        <f>IF(AND(TRIM(J21)="",M21=""),"Suffix not translated ",
   IF(AND(TRIM(J21)&lt;&gt;"",TRIM(M21)&lt;&gt;"",TRIM(J21)&lt;&gt;TRIM(M21)),"Suffix translation &lt;&gt; lookup ", "" ))
&amp;IF(AND(TRIM(K21)="",N21=""),"Description not translated ",
   IF(AND(TRIM(K21)&lt;&gt;"",TRIM(N21)&lt;&gt;"",TRIM(K21)&lt;&gt;TRIM(N21)),"Description translation&lt;&gt; lookup ", "" ))</f>
        <v/>
      </c>
      <c r="P21" s="3" t="s">
        <v>8447</v>
      </c>
      <c r="Q21" s="3" t="s">
        <v>8447</v>
      </c>
    </row>
    <row r="22" spans="1:18" x14ac:dyDescent="0.25">
      <c r="A22" s="2" t="str">
        <f>IF(TRIM(J22)="","",E22)</f>
        <v>AFConfig</v>
      </c>
      <c r="B22" s="2" t="str">
        <f>IF(TRIM(K22)="","",I22)</f>
        <v>AFConfig</v>
      </c>
      <c r="C22" s="2" t="str">
        <f>LEFT(F22,FIND(".",F22,6))</f>
        <v>Exif.Canon.</v>
      </c>
      <c r="D22" s="2" t="str">
        <f>VLOOKUP(C22,PrefixUebersetzung,2,FALSE)</f>
        <v>Exif.Canon.</v>
      </c>
      <c r="E22" s="2" t="str">
        <f>MID(F22,FIND(".",F22,6)+1,99)</f>
        <v>AFConfig</v>
      </c>
      <c r="F22" s="36" t="s">
        <v>9577</v>
      </c>
      <c r="G22" s="36" t="s">
        <v>9512</v>
      </c>
      <c r="H22" s="36"/>
      <c r="I22" s="36" t="s">
        <v>9578</v>
      </c>
      <c r="J22" s="5" t="s">
        <v>9578</v>
      </c>
      <c r="K22" s="5" t="s">
        <v>10461</v>
      </c>
      <c r="L22" s="15">
        <v>5</v>
      </c>
      <c r="O22" s="3" t="str">
        <f>IF(AND(TRIM(J22)="",M22=""),"Suffix not translated ",
   IF(AND(TRIM(J22)&lt;&gt;"",TRIM(M22)&lt;&gt;"",TRIM(J22)&lt;&gt;TRIM(M22)),"Suffix translation &lt;&gt; lookup ", "" ))
&amp;IF(AND(TRIM(K22)="",N22=""),"Description not translated ",
   IF(AND(TRIM(K22)&lt;&gt;"",TRIM(N22)&lt;&gt;"",TRIM(K22)&lt;&gt;TRIM(N22)),"Description translation&lt;&gt; lookup ", "" ))</f>
        <v/>
      </c>
      <c r="P22" s="3" t="s">
        <v>8447</v>
      </c>
      <c r="Q22" s="3" t="s">
        <v>8447</v>
      </c>
    </row>
    <row r="23" spans="1:18" ht="30" x14ac:dyDescent="0.25">
      <c r="A23" s="2" t="str">
        <f>IF(TRIM(J23)="","",E23)</f>
        <v/>
      </c>
      <c r="B23" s="2" t="str">
        <f>IF(TRIM(K23)="","",I23)</f>
        <v/>
      </c>
      <c r="C23" s="2" t="str">
        <f>LEFT(F23,FIND(".",F23,6))</f>
        <v>Exif.Canon.</v>
      </c>
      <c r="D23" s="2" t="str">
        <f>VLOOKUP(C23,PrefixUebersetzung,2,FALSE)</f>
        <v>Exif.Canon.</v>
      </c>
      <c r="E23" s="2" t="str">
        <f>MID(F23,FIND(".",F23,6)+1,99)</f>
        <v>AFFineRotation</v>
      </c>
      <c r="F23" s="36" t="s">
        <v>10489</v>
      </c>
      <c r="G23" s="36" t="s">
        <v>9512</v>
      </c>
      <c r="H23" s="36"/>
      <c r="I23" s="36" t="s">
        <v>10490</v>
      </c>
      <c r="L23" s="15">
        <v>8</v>
      </c>
      <c r="O23" s="3" t="str">
        <f>IF(AND(TRIM(J23)="",M23=""),"Suffix not translated ",
   IF(AND(TRIM(J23)&lt;&gt;"",TRIM(M23)&lt;&gt;"",TRIM(J23)&lt;&gt;TRIM(M23)),"Suffix translation &lt;&gt; lookup ", "" ))
&amp;IF(AND(TRIM(K23)="",N23=""),"Description not translated ",
   IF(AND(TRIM(K23)&lt;&gt;"",TRIM(N23)&lt;&gt;"",TRIM(K23)&lt;&gt;TRIM(N23)),"Description translation&lt;&gt; lookup ", "" ))</f>
        <v xml:space="preserve">Suffix not translated Description not translated </v>
      </c>
      <c r="P23" s="3" t="s">
        <v>8447</v>
      </c>
      <c r="Q23" s="3" t="s">
        <v>8447</v>
      </c>
    </row>
    <row r="24" spans="1:18" x14ac:dyDescent="0.25">
      <c r="A24" s="2" t="str">
        <f>IF(TRIM(J24)="","",E24)</f>
        <v>AFImageHeight</v>
      </c>
      <c r="B24" s="2" t="str">
        <f>IF(TRIM(K24)="","",I24)</f>
        <v>AF Height</v>
      </c>
      <c r="C24" s="2" t="str">
        <f>LEFT(F24,FIND(".",F24,6))</f>
        <v>Exif.Canon.</v>
      </c>
      <c r="D24" s="2" t="str">
        <f>VLOOKUP(C24,PrefixUebersetzung,2,FALSE)</f>
        <v>Exif.Canon.</v>
      </c>
      <c r="E24" s="2" t="str">
        <f>MID(F24,FIND(".",F24,6)+1,99)</f>
        <v>AFImageHeight</v>
      </c>
      <c r="F24" s="36" t="s">
        <v>8483</v>
      </c>
      <c r="G24" s="3" t="s">
        <v>9513</v>
      </c>
      <c r="I24" s="36" t="s">
        <v>8484</v>
      </c>
      <c r="J24" s="3" t="s">
        <v>3900</v>
      </c>
      <c r="K24" s="5" t="s">
        <v>8598</v>
      </c>
      <c r="L24" s="14"/>
      <c r="M24" s="3" t="str">
        <f>IFERROR(VLOOKUP(E24,A:J,10, FALSE),"")</f>
        <v>AF Bildhöhe</v>
      </c>
      <c r="O24" s="3" t="str">
        <f>IF(AND(TRIM(J24)="",M24=""),"Suffix not translated ",
   IF(AND(TRIM(J24)&lt;&gt;"",TRIM(M24)&lt;&gt;"",TRIM(J24)&lt;&gt;TRIM(M24)),"Suffix translation &lt;&gt; lookup ", "" ))
&amp;IF(AND(TRIM(K24)="",N24=""),"Description not translated ",
   IF(AND(TRIM(K24)&lt;&gt;"",TRIM(N24)&lt;&gt;"",TRIM(K24)&lt;&gt;TRIM(N24)),"Description translation&lt;&gt; lookup ", "" ))</f>
        <v/>
      </c>
      <c r="P24" s="3" t="s">
        <v>8447</v>
      </c>
      <c r="Q24" s="3" t="s">
        <v>8447</v>
      </c>
    </row>
    <row r="25" spans="1:18" x14ac:dyDescent="0.25">
      <c r="A25" s="2" t="str">
        <f>IF(TRIM(J25)="","",E25)</f>
        <v>AFImageWidth</v>
      </c>
      <c r="B25" s="2" t="str">
        <f>IF(TRIM(K25)="","",I25)</f>
        <v>AF Width</v>
      </c>
      <c r="C25" s="2" t="str">
        <f>LEFT(F25,FIND(".",F25,6))</f>
        <v>Exif.Canon.</v>
      </c>
      <c r="D25" s="2" t="str">
        <f>VLOOKUP(C25,PrefixUebersetzung,2,FALSE)</f>
        <v>Exif.Canon.</v>
      </c>
      <c r="E25" s="2" t="str">
        <f>MID(F25,FIND(".",F25,6)+1,99)</f>
        <v>AFImageWidth</v>
      </c>
      <c r="F25" s="36" t="s">
        <v>8485</v>
      </c>
      <c r="G25" s="3" t="s">
        <v>9513</v>
      </c>
      <c r="I25" s="36" t="s">
        <v>8486</v>
      </c>
      <c r="J25" s="3" t="s">
        <v>3901</v>
      </c>
      <c r="K25" s="5" t="s">
        <v>8599</v>
      </c>
      <c r="L25" s="14"/>
      <c r="M25" s="3" t="str">
        <f>IFERROR(VLOOKUP(E25,A:J,10, FALSE),"")</f>
        <v>AF Bildbreite</v>
      </c>
      <c r="O25" s="3" t="str">
        <f>IF(AND(TRIM(J25)="",M25=""),"Suffix not translated ",
   IF(AND(TRIM(J25)&lt;&gt;"",TRIM(M25)&lt;&gt;"",TRIM(J25)&lt;&gt;TRIM(M25)),"Suffix translation &lt;&gt; lookup ", "" ))
&amp;IF(AND(TRIM(K25)="",N25=""),"Description not translated ",
   IF(AND(TRIM(K25)&lt;&gt;"",TRIM(N25)&lt;&gt;"",TRIM(K25)&lt;&gt;TRIM(N25)),"Description translation&lt;&gt; lookup ", "" ))</f>
        <v/>
      </c>
      <c r="P25" s="3" t="s">
        <v>8447</v>
      </c>
      <c r="Q25" s="3" t="s">
        <v>8447</v>
      </c>
    </row>
    <row r="26" spans="1:18" x14ac:dyDescent="0.25">
      <c r="A26" s="2" t="str">
        <f>IF(TRIM(J26)="","",E26)</f>
        <v>AFInfo</v>
      </c>
      <c r="B26" s="2" t="str">
        <f>IF(TRIM(K26)="","",I26)</f>
        <v>AF info</v>
      </c>
      <c r="C26" s="2" t="str">
        <f>LEFT(F26,FIND(".",F26,6))</f>
        <v>Exif.Canon.</v>
      </c>
      <c r="D26" s="2" t="str">
        <f>VLOOKUP(C26,PrefixUebersetzung,2,FALSE)</f>
        <v>Exif.Canon.</v>
      </c>
      <c r="E26" s="2" t="str">
        <f>MID(F26,FIND(".",F26,6)+1,99)</f>
        <v>AFInfo</v>
      </c>
      <c r="F26" s="3" t="s">
        <v>8</v>
      </c>
      <c r="G26" s="3" t="s">
        <v>9512</v>
      </c>
      <c r="I26" s="3" t="s">
        <v>2116</v>
      </c>
      <c r="J26" s="3" t="s">
        <v>4125</v>
      </c>
      <c r="K26" s="5" t="s">
        <v>3654</v>
      </c>
      <c r="L26" s="14"/>
      <c r="M26" s="3" t="str">
        <f>IFERROR(VLOOKUP(E26,A:J,10, FALSE),"")</f>
        <v>AF Information</v>
      </c>
      <c r="N26" s="3" t="str">
        <f>IFERROR(VLOOKUP(I26,B:K,10,FALSE),"")</f>
        <v>Autofokus Information</v>
      </c>
      <c r="O26" s="3" t="str">
        <f>IF(AND(TRIM(J26)="",M26=""),"Suffix not translated ",
   IF(AND(TRIM(J26)&lt;&gt;"",TRIM(M26)&lt;&gt;"",TRIM(J26)&lt;&gt;TRIM(M26)),"Suffix translation &lt;&gt; lookup ", "" ))
&amp;IF(AND(TRIM(K26)="",N26=""),"Description not translated ",
   IF(AND(TRIM(K26)&lt;&gt;"",TRIM(N26)&lt;&gt;"",TRIM(K26)&lt;&gt;TRIM(N26)),"Description translation&lt;&gt; lookup ", "" ))</f>
        <v/>
      </c>
      <c r="P26" s="3" t="s">
        <v>8447</v>
      </c>
      <c r="Q26" s="3" t="s">
        <v>8447</v>
      </c>
      <c r="R26" s="3" t="s">
        <v>8963</v>
      </c>
    </row>
    <row r="27" spans="1:18" x14ac:dyDescent="0.25">
      <c r="A27" s="2" t="str">
        <f>IF(TRIM(J27)="","",E27)</f>
        <v/>
      </c>
      <c r="B27" s="2" t="str">
        <f>IF(TRIM(K27)="","",I27)</f>
        <v/>
      </c>
      <c r="C27" s="2" t="str">
        <f>LEFT(F27,FIND(".",F27,6))</f>
        <v>Exif.Canon.</v>
      </c>
      <c r="D27" s="2" t="str">
        <f>VLOOKUP(C27,PrefixUebersetzung,2,FALSE)</f>
        <v>Exif.Canon.</v>
      </c>
      <c r="E27" s="2" t="str">
        <f>MID(F27,FIND(".",F27,6)+1,99)</f>
        <v>AFInfo3</v>
      </c>
      <c r="F27" s="36" t="s">
        <v>9579</v>
      </c>
      <c r="G27" s="36" t="s">
        <v>9512</v>
      </c>
      <c r="H27" s="36"/>
      <c r="I27" s="36" t="s">
        <v>9580</v>
      </c>
      <c r="L27" s="15">
        <v>5</v>
      </c>
      <c r="O27" s="3" t="str">
        <f>IF(AND(TRIM(J27)="",M27=""),"Suffix not translated ",
   IF(AND(TRIM(J27)&lt;&gt;"",TRIM(M27)&lt;&gt;"",TRIM(J27)&lt;&gt;TRIM(M27)),"Suffix translation &lt;&gt; lookup ", "" ))
&amp;IF(AND(TRIM(K27)="",N27=""),"Description not translated ",
   IF(AND(TRIM(K27)&lt;&gt;"",TRIM(N27)&lt;&gt;"",TRIM(K27)&lt;&gt;TRIM(N27)),"Description translation&lt;&gt; lookup ", "" ))</f>
        <v xml:space="preserve">Suffix not translated Description not translated </v>
      </c>
      <c r="P27" s="3" t="s">
        <v>8447</v>
      </c>
      <c r="Q27" s="3" t="s">
        <v>8447</v>
      </c>
    </row>
    <row r="28" spans="1:18" x14ac:dyDescent="0.25">
      <c r="A28" s="2" t="str">
        <f>IF(TRIM(J28)="","",E28)</f>
        <v/>
      </c>
      <c r="B28" s="2" t="str">
        <f>IF(TRIM(K28)="","",I28)</f>
        <v/>
      </c>
      <c r="C28" s="2" t="str">
        <f>LEFT(F28,FIND(".",F28,6))</f>
        <v>Exif.Canon.</v>
      </c>
      <c r="D28" s="2" t="str">
        <f>VLOOKUP(C28,PrefixUebersetzung,2,FALSE)</f>
        <v>Exif.Canon.</v>
      </c>
      <c r="E28" s="2" t="str">
        <f>MID(F28,FIND(".",F28,6)+1,99)</f>
        <v>AFInfoSize</v>
      </c>
      <c r="F28" s="36" t="s">
        <v>8487</v>
      </c>
      <c r="G28" s="3" t="s">
        <v>9513</v>
      </c>
      <c r="I28" s="36" t="s">
        <v>8488</v>
      </c>
      <c r="J28" s="36"/>
      <c r="L28" s="14">
        <v>5</v>
      </c>
      <c r="O28" s="3" t="str">
        <f>IF(AND(TRIM(J28)="",M28=""),"Suffix not translated ",
   IF(AND(TRIM(J28)&lt;&gt;"",TRIM(M28)&lt;&gt;"",TRIM(J28)&lt;&gt;TRIM(M28)),"Suffix translation &lt;&gt; lookup ", "" ))
&amp;IF(AND(TRIM(K28)="",N28=""),"Description not translated ",
   IF(AND(TRIM(K28)&lt;&gt;"",TRIM(N28)&lt;&gt;"",TRIM(K28)&lt;&gt;TRIM(N28)),"Description translation&lt;&gt; lookup ", "" ))</f>
        <v xml:space="preserve">Suffix not translated Description not translated </v>
      </c>
      <c r="P28" s="3" t="s">
        <v>8447</v>
      </c>
      <c r="Q28" s="3" t="s">
        <v>8447</v>
      </c>
    </row>
    <row r="29" spans="1:18" x14ac:dyDescent="0.25">
      <c r="A29" s="2" t="str">
        <f>IF(TRIM(J29)="","",E29)</f>
        <v>AFMicroAdj</v>
      </c>
      <c r="B29" s="2" t="str">
        <f>IF(TRIM(K29)="","",I29)</f>
        <v/>
      </c>
      <c r="C29" s="2" t="str">
        <f>LEFT(F29,FIND(".",F29,6))</f>
        <v>Exif.Canon.</v>
      </c>
      <c r="D29" s="2" t="str">
        <f>VLOOKUP(C29,PrefixUebersetzung,2,FALSE)</f>
        <v>Exif.Canon.</v>
      </c>
      <c r="E29" s="2" t="str">
        <f>MID(F29,FIND(".",F29,6)+1,99)</f>
        <v>AFMicroAdj</v>
      </c>
      <c r="F29" s="36" t="s">
        <v>9581</v>
      </c>
      <c r="G29" s="36" t="s">
        <v>9512</v>
      </c>
      <c r="H29" s="36"/>
      <c r="I29" s="36" t="s">
        <v>9582</v>
      </c>
      <c r="J29" s="5" t="s">
        <v>9582</v>
      </c>
      <c r="L29" s="15">
        <v>5</v>
      </c>
      <c r="O29" s="3" t="str">
        <f>IF(AND(TRIM(J29)="",M29=""),"Suffix not translated ",
   IF(AND(TRIM(J29)&lt;&gt;"",TRIM(M29)&lt;&gt;"",TRIM(J29)&lt;&gt;TRIM(M29)),"Suffix translation &lt;&gt; lookup ", "" ))
&amp;IF(AND(TRIM(K29)="",N29=""),"Description not translated ",
   IF(AND(TRIM(K29)&lt;&gt;"",TRIM(N29)&lt;&gt;"",TRIM(K29)&lt;&gt;TRIM(N29)),"Description translation&lt;&gt; lookup ", "" ))</f>
        <v xml:space="preserve">Description not translated </v>
      </c>
      <c r="P29" s="3" t="s">
        <v>8447</v>
      </c>
      <c r="Q29" s="3" t="s">
        <v>8447</v>
      </c>
    </row>
    <row r="30" spans="1:18" x14ac:dyDescent="0.25">
      <c r="A30" s="2" t="str">
        <f>IF(TRIM(J30)="","",E30)</f>
        <v>AFNumPoints</v>
      </c>
      <c r="B30" s="2" t="str">
        <f>IF(TRIM(K30)="","",I30)</f>
        <v>AF NumPoints</v>
      </c>
      <c r="C30" s="2" t="str">
        <f>LEFT(F30,FIND(".",F30,6))</f>
        <v>Exif.Canon.</v>
      </c>
      <c r="D30" s="2" t="str">
        <f>VLOOKUP(C30,PrefixUebersetzung,2,FALSE)</f>
        <v>Exif.Canon.</v>
      </c>
      <c r="E30" s="2" t="str">
        <f>MID(F30,FIND(".",F30,6)+1,99)</f>
        <v>AFNumPoints</v>
      </c>
      <c r="F30" s="36" t="s">
        <v>8489</v>
      </c>
      <c r="G30" s="3" t="s">
        <v>9513</v>
      </c>
      <c r="I30" s="36" t="s">
        <v>8490</v>
      </c>
      <c r="J30" s="3" t="s">
        <v>8604</v>
      </c>
      <c r="K30" s="5" t="s">
        <v>8604</v>
      </c>
      <c r="L30" s="14"/>
      <c r="O30" s="3" t="str">
        <f>IF(AND(TRIM(J30)="",M30=""),"Suffix not translated ",
   IF(AND(TRIM(J30)&lt;&gt;"",TRIM(M30)&lt;&gt;"",TRIM(J30)&lt;&gt;TRIM(M30)),"Suffix translation &lt;&gt; lookup ", "" ))
&amp;IF(AND(TRIM(K30)="",N30=""),"Description not translated ",
   IF(AND(TRIM(K30)&lt;&gt;"",TRIM(N30)&lt;&gt;"",TRIM(K30)&lt;&gt;TRIM(N30)),"Description translation&lt;&gt; lookup ", "" ))</f>
        <v/>
      </c>
      <c r="P30" s="3" t="s">
        <v>8447</v>
      </c>
      <c r="Q30" s="3" t="s">
        <v>8447</v>
      </c>
    </row>
    <row r="31" spans="1:18" x14ac:dyDescent="0.25">
      <c r="A31" s="2" t="str">
        <f>IF(TRIM(J31)="","",E31)</f>
        <v>AFPointsInFocus</v>
      </c>
      <c r="B31" s="2" t="str">
        <f>IF(TRIM(K31)="","",I31)</f>
        <v>AF Points in Focus</v>
      </c>
      <c r="C31" s="2" t="str">
        <f>LEFT(F31,FIND(".",F31,6))</f>
        <v>Exif.Canon.</v>
      </c>
      <c r="D31" s="2" t="str">
        <f>VLOOKUP(C31,PrefixUebersetzung,2,FALSE)</f>
        <v>Exif.Canon.</v>
      </c>
      <c r="E31" s="2" t="str">
        <f>MID(F31,FIND(".",F31,6)+1,99)</f>
        <v>AFPointsInFocus</v>
      </c>
      <c r="F31" s="36" t="s">
        <v>8491</v>
      </c>
      <c r="G31" s="3" t="s">
        <v>9513</v>
      </c>
      <c r="I31" s="36" t="s">
        <v>8492</v>
      </c>
      <c r="J31" s="3" t="s">
        <v>4819</v>
      </c>
      <c r="K31" s="5" t="s">
        <v>4819</v>
      </c>
      <c r="L31" s="14"/>
      <c r="M31" s="3" t="str">
        <f>IFERROR(VLOOKUP(E31,A:J,10, FALSE),"")</f>
        <v>AF Messfelder im Fokus</v>
      </c>
      <c r="N31" s="3" t="str">
        <f>IFERROR(VLOOKUP(I31,B:K,10,FALSE),"")</f>
        <v>AF Messfelder im Fokus</v>
      </c>
      <c r="O31" s="3" t="str">
        <f>IF(AND(TRIM(J31)="",M31=""),"Suffix not translated ",
   IF(AND(TRIM(J31)&lt;&gt;"",TRIM(M31)&lt;&gt;"",TRIM(J31)&lt;&gt;TRIM(M31)),"Suffix translation &lt;&gt; lookup ", "" ))
&amp;IF(AND(TRIM(K31)="",N31=""),"Description not translated ",
   IF(AND(TRIM(K31)&lt;&gt;"",TRIM(N31)&lt;&gt;"",TRIM(K31)&lt;&gt;TRIM(N31)),"Description translation&lt;&gt; lookup ", "" ))</f>
        <v/>
      </c>
      <c r="P31" s="3" t="s">
        <v>8447</v>
      </c>
      <c r="Q31" s="3" t="s">
        <v>8447</v>
      </c>
      <c r="R31" s="3" t="s">
        <v>8972</v>
      </c>
    </row>
    <row r="32" spans="1:18" x14ac:dyDescent="0.25">
      <c r="A32" s="2" t="str">
        <f>IF(TRIM(J32)="","",E32)</f>
        <v>AFPointsInFocus1D</v>
      </c>
      <c r="B32" s="2" t="str">
        <f>IF(TRIM(K32)="","",I32)</f>
        <v/>
      </c>
      <c r="C32" s="2" t="str">
        <f>LEFT(F32,FIND(".",F32,6))</f>
        <v>Exif.Canon.</v>
      </c>
      <c r="D32" s="2" t="str">
        <f>VLOOKUP(C32,PrefixUebersetzung,2,FALSE)</f>
        <v>Exif.Canon.</v>
      </c>
      <c r="E32" s="2" t="str">
        <f>MID(F32,FIND(".",F32,6)+1,99)</f>
        <v>AFPointsInFocus1D</v>
      </c>
      <c r="F32" s="36" t="s">
        <v>9583</v>
      </c>
      <c r="G32" s="36" t="s">
        <v>9512</v>
      </c>
      <c r="H32" s="36"/>
      <c r="I32" s="36" t="s">
        <v>9584</v>
      </c>
      <c r="J32" s="36" t="s">
        <v>9584</v>
      </c>
      <c r="L32" s="15">
        <v>5</v>
      </c>
      <c r="O32" s="3" t="str">
        <f>IF(AND(TRIM(J32)="",M32=""),"Suffix not translated ",
   IF(AND(TRIM(J32)&lt;&gt;"",TRIM(M32)&lt;&gt;"",TRIM(J32)&lt;&gt;TRIM(M32)),"Suffix translation &lt;&gt; lookup ", "" ))
&amp;IF(AND(TRIM(K32)="",N32=""),"Description not translated ",
   IF(AND(TRIM(K32)&lt;&gt;"",TRIM(N32)&lt;&gt;"",TRIM(K32)&lt;&gt;TRIM(N32)),"Description translation&lt;&gt; lookup ", "" ))</f>
        <v xml:space="preserve">Description not translated </v>
      </c>
      <c r="P32" s="3" t="s">
        <v>8447</v>
      </c>
      <c r="Q32" s="3" t="s">
        <v>8447</v>
      </c>
    </row>
    <row r="33" spans="1:18" x14ac:dyDescent="0.25">
      <c r="A33" s="2" t="str">
        <f>IF(TRIM(J33)="","",E33)</f>
        <v>AFPointsSelected</v>
      </c>
      <c r="B33" s="2" t="str">
        <f>IF(TRIM(K33)="","",I33)</f>
        <v>AF Points Selected</v>
      </c>
      <c r="C33" s="2" t="str">
        <f>LEFT(F33,FIND(".",F33,6))</f>
        <v>Exif.Canon.</v>
      </c>
      <c r="D33" s="2" t="str">
        <f>VLOOKUP(C33,PrefixUebersetzung,2,FALSE)</f>
        <v>Exif.Canon.</v>
      </c>
      <c r="E33" s="2" t="str">
        <f>MID(F33,FIND(".",F33,6)+1,99)</f>
        <v>AFPointsSelected</v>
      </c>
      <c r="F33" s="36" t="s">
        <v>8493</v>
      </c>
      <c r="G33" s="3" t="s">
        <v>9513</v>
      </c>
      <c r="I33" s="36" t="s">
        <v>8494</v>
      </c>
      <c r="J33" s="5" t="s">
        <v>8605</v>
      </c>
      <c r="K33" s="5" t="s">
        <v>8605</v>
      </c>
      <c r="L33" s="14"/>
      <c r="O33" s="3" t="str">
        <f>IF(AND(TRIM(J33)="",M33=""),"Suffix not translated ",
   IF(AND(TRIM(J33)&lt;&gt;"",TRIM(M33)&lt;&gt;"",TRIM(J33)&lt;&gt;TRIM(M33)),"Suffix translation &lt;&gt; lookup ", "" ))
&amp;IF(AND(TRIM(K33)="",N33=""),"Description not translated ",
   IF(AND(TRIM(K33)&lt;&gt;"",TRIM(N33)&lt;&gt;"",TRIM(K33)&lt;&gt;TRIM(N33)),"Description translation&lt;&gt; lookup ", "" ))</f>
        <v/>
      </c>
      <c r="P33" s="3" t="s">
        <v>8447</v>
      </c>
      <c r="Q33" s="3" t="s">
        <v>8447</v>
      </c>
    </row>
    <row r="34" spans="1:18" x14ac:dyDescent="0.25">
      <c r="A34" s="2" t="str">
        <f>IF(TRIM(J34)="","",E34)</f>
        <v>AFPointsUnusable</v>
      </c>
      <c r="B34" s="2" t="str">
        <f>IF(TRIM(K34)="","",I34)</f>
        <v>AF Points Unusable</v>
      </c>
      <c r="C34" s="2" t="str">
        <f>LEFT(F34,FIND(".",F34,6))</f>
        <v>Exif.Canon.</v>
      </c>
      <c r="D34" s="2" t="str">
        <f>VLOOKUP(C34,PrefixUebersetzung,2,FALSE)</f>
        <v>Exif.Canon.</v>
      </c>
      <c r="E34" s="2" t="str">
        <f>MID(F34,FIND(".",F34,6)+1,99)</f>
        <v>AFPointsUnusable</v>
      </c>
      <c r="F34" s="36" t="s">
        <v>8495</v>
      </c>
      <c r="G34" s="3" t="s">
        <v>9513</v>
      </c>
      <c r="I34" s="36" t="s">
        <v>8496</v>
      </c>
      <c r="J34" s="5" t="s">
        <v>8606</v>
      </c>
      <c r="K34" s="5" t="s">
        <v>8606</v>
      </c>
      <c r="L34" s="14"/>
      <c r="O34" s="3" t="str">
        <f>IF(AND(TRIM(J34)="",M34=""),"Suffix not translated ",
   IF(AND(TRIM(J34)&lt;&gt;"",TRIM(M34)&lt;&gt;"",TRIM(J34)&lt;&gt;TRIM(M34)),"Suffix translation &lt;&gt; lookup ", "" ))
&amp;IF(AND(TRIM(K34)="",N34=""),"Description not translated ",
   IF(AND(TRIM(K34)&lt;&gt;"",TRIM(N34)&lt;&gt;"",TRIM(K34)&lt;&gt;TRIM(N34)),"Description translation&lt;&gt; lookup ", "" ))</f>
        <v/>
      </c>
      <c r="P34" s="3" t="s">
        <v>8447</v>
      </c>
      <c r="Q34" s="3" t="s">
        <v>8447</v>
      </c>
    </row>
    <row r="35" spans="1:18" x14ac:dyDescent="0.25">
      <c r="A35" s="2" t="str">
        <f>IF(TRIM(J35)="","",E35)</f>
        <v>AFValidPoints</v>
      </c>
      <c r="B35" s="2" t="str">
        <f>IF(TRIM(K35)="","",I35)</f>
        <v>AF ValidPoints</v>
      </c>
      <c r="C35" s="2" t="str">
        <f>LEFT(F35,FIND(".",F35,6))</f>
        <v>Exif.Canon.</v>
      </c>
      <c r="D35" s="2" t="str">
        <f>VLOOKUP(C35,PrefixUebersetzung,2,FALSE)</f>
        <v>Exif.Canon.</v>
      </c>
      <c r="E35" s="2" t="str">
        <f>MID(F35,FIND(".",F35,6)+1,99)</f>
        <v>AFValidPoints</v>
      </c>
      <c r="F35" s="36" t="s">
        <v>8497</v>
      </c>
      <c r="G35" s="3" t="s">
        <v>9513</v>
      </c>
      <c r="I35" s="36" t="s">
        <v>8498</v>
      </c>
      <c r="J35" s="3" t="s">
        <v>8607</v>
      </c>
      <c r="K35" s="5" t="s">
        <v>8607</v>
      </c>
      <c r="L35" s="14"/>
      <c r="O35" s="3" t="str">
        <f>IF(AND(TRIM(J35)="",M35=""),"Suffix not translated ",
   IF(AND(TRIM(J35)&lt;&gt;"",TRIM(M35)&lt;&gt;"",TRIM(J35)&lt;&gt;TRIM(M35)),"Suffix translation &lt;&gt; lookup ", "" ))
&amp;IF(AND(TRIM(K35)="",N35=""),"Description not translated ",
   IF(AND(TRIM(K35)&lt;&gt;"",TRIM(N35)&lt;&gt;"",TRIM(K35)&lt;&gt;TRIM(N35)),"Description translation&lt;&gt; lookup ", "" ))</f>
        <v/>
      </c>
      <c r="P35" s="3" t="s">
        <v>8447</v>
      </c>
      <c r="Q35" s="3" t="s">
        <v>8447</v>
      </c>
    </row>
    <row r="36" spans="1:18" x14ac:dyDescent="0.25">
      <c r="A36" s="2" t="str">
        <f>IF(TRIM(J36)="","",E36)</f>
        <v>AFXPositions</v>
      </c>
      <c r="B36" s="2" t="str">
        <f>IF(TRIM(K36)="","",I36)</f>
        <v>AF X Positions</v>
      </c>
      <c r="C36" s="2" t="str">
        <f>LEFT(F36,FIND(".",F36,6))</f>
        <v>Exif.Canon.</v>
      </c>
      <c r="D36" s="2" t="str">
        <f>VLOOKUP(C36,PrefixUebersetzung,2,FALSE)</f>
        <v>Exif.Canon.</v>
      </c>
      <c r="E36" s="2" t="str">
        <f>MID(F36,FIND(".",F36,6)+1,99)</f>
        <v>AFXPositions</v>
      </c>
      <c r="F36" s="36" t="s">
        <v>8499</v>
      </c>
      <c r="G36" s="3" t="s">
        <v>9513</v>
      </c>
      <c r="I36" s="36" t="s">
        <v>8500</v>
      </c>
      <c r="J36" s="3" t="s">
        <v>8608</v>
      </c>
      <c r="K36" s="5" t="s">
        <v>8608</v>
      </c>
      <c r="L36" s="14"/>
      <c r="O36" s="3" t="str">
        <f>IF(AND(TRIM(J36)="",M36=""),"Suffix not translated ",
   IF(AND(TRIM(J36)&lt;&gt;"",TRIM(M36)&lt;&gt;"",TRIM(J36)&lt;&gt;TRIM(M36)),"Suffix translation &lt;&gt; lookup ", "" ))
&amp;IF(AND(TRIM(K36)="",N36=""),"Description not translated ",
   IF(AND(TRIM(K36)&lt;&gt;"",TRIM(N36)&lt;&gt;"",TRIM(K36)&lt;&gt;TRIM(N36)),"Description translation&lt;&gt; lookup ", "" ))</f>
        <v/>
      </c>
      <c r="P36" s="3" t="s">
        <v>8447</v>
      </c>
      <c r="Q36" s="3" t="s">
        <v>8447</v>
      </c>
    </row>
    <row r="37" spans="1:18" x14ac:dyDescent="0.25">
      <c r="A37" s="2" t="str">
        <f>IF(TRIM(J37)="","",E37)</f>
        <v>AFYPositions</v>
      </c>
      <c r="B37" s="2" t="str">
        <f>IF(TRIM(K37)="","",I37)</f>
        <v>AF Y Positions</v>
      </c>
      <c r="C37" s="2" t="str">
        <f>LEFT(F37,FIND(".",F37,6))</f>
        <v>Exif.Canon.</v>
      </c>
      <c r="D37" s="2" t="str">
        <f>VLOOKUP(C37,PrefixUebersetzung,2,FALSE)</f>
        <v>Exif.Canon.</v>
      </c>
      <c r="E37" s="2" t="str">
        <f>MID(F37,FIND(".",F37,6)+1,99)</f>
        <v>AFYPositions</v>
      </c>
      <c r="F37" s="36" t="s">
        <v>8501</v>
      </c>
      <c r="G37" s="3" t="s">
        <v>9513</v>
      </c>
      <c r="I37" s="36" t="s">
        <v>8502</v>
      </c>
      <c r="J37" s="3" t="s">
        <v>8609</v>
      </c>
      <c r="K37" s="5" t="s">
        <v>8609</v>
      </c>
      <c r="L37" s="14"/>
      <c r="O37" s="3" t="str">
        <f>IF(AND(TRIM(J37)="",M37=""),"Suffix not translated ",
   IF(AND(TRIM(J37)&lt;&gt;"",TRIM(M37)&lt;&gt;"",TRIM(J37)&lt;&gt;TRIM(M37)),"Suffix translation &lt;&gt; lookup ", "" ))
&amp;IF(AND(TRIM(K37)="",N37=""),"Description not translated ",
   IF(AND(TRIM(K37)&lt;&gt;"",TRIM(N37)&lt;&gt;"",TRIM(K37)&lt;&gt;TRIM(N37)),"Description translation&lt;&gt; lookup ", "" ))</f>
        <v/>
      </c>
      <c r="P37" s="3" t="s">
        <v>8447</v>
      </c>
      <c r="Q37" s="3" t="s">
        <v>8447</v>
      </c>
    </row>
    <row r="38" spans="1:18" x14ac:dyDescent="0.25">
      <c r="A38" s="2" t="str">
        <f>IF(TRIM(J38)="","",E38)</f>
        <v/>
      </c>
      <c r="B38" s="2" t="str">
        <f>IF(TRIM(K38)="","",I38)</f>
        <v/>
      </c>
      <c r="C38" s="2" t="str">
        <f>LEFT(F38,FIND(".",F38,6))</f>
        <v>Exif.Canon.</v>
      </c>
      <c r="D38" s="2" t="str">
        <f>VLOOKUP(C38,PrefixUebersetzung,2,FALSE)</f>
        <v>Exif.Canon.</v>
      </c>
      <c r="E38" s="2" t="str">
        <f>MID(F38,FIND(".",F38,6)+1,99)</f>
        <v>AmbienceInfo</v>
      </c>
      <c r="F38" s="36" t="s">
        <v>9585</v>
      </c>
      <c r="G38" s="36" t="s">
        <v>9512</v>
      </c>
      <c r="H38" s="36"/>
      <c r="I38" s="36" t="s">
        <v>9586</v>
      </c>
      <c r="L38" s="15">
        <v>5</v>
      </c>
      <c r="O38" s="3" t="str">
        <f>IF(AND(TRIM(J38)="",M38=""),"Suffix not translated ",
   IF(AND(TRIM(J38)&lt;&gt;"",TRIM(M38)&lt;&gt;"",TRIM(J38)&lt;&gt;TRIM(M38)),"Suffix translation &lt;&gt; lookup ", "" ))
&amp;IF(AND(TRIM(K38)="",N38=""),"Description not translated ",
   IF(AND(TRIM(K38)&lt;&gt;"",TRIM(N38)&lt;&gt;"",TRIM(K38)&lt;&gt;TRIM(N38)),"Description translation&lt;&gt; lookup ", "" ))</f>
        <v xml:space="preserve">Suffix not translated Description not translated </v>
      </c>
      <c r="P38" s="3" t="s">
        <v>8447</v>
      </c>
      <c r="Q38" s="3" t="s">
        <v>8447</v>
      </c>
    </row>
    <row r="39" spans="1:18" x14ac:dyDescent="0.25">
      <c r="A39" s="2" t="str">
        <f>IF(TRIM(J39)="","",E39)</f>
        <v/>
      </c>
      <c r="B39" s="2" t="str">
        <f>IF(TRIM(K39)="","",I39)</f>
        <v/>
      </c>
      <c r="C39" s="2" t="str">
        <f>LEFT(F39,FIND(".",F39,6))</f>
        <v>Exif.Canon.</v>
      </c>
      <c r="D39" s="2" t="str">
        <f>VLOOKUP(C39,PrefixUebersetzung,2,FALSE)</f>
        <v>Exif.Canon.</v>
      </c>
      <c r="E39" s="2" t="str">
        <f>MID(F39,FIND(".",F39,6)+1,99)</f>
        <v>AspectInfo</v>
      </c>
      <c r="F39" s="36" t="s">
        <v>9587</v>
      </c>
      <c r="G39" s="36" t="s">
        <v>9512</v>
      </c>
      <c r="H39" s="36"/>
      <c r="I39" s="36" t="s">
        <v>9588</v>
      </c>
      <c r="L39" s="15">
        <v>5</v>
      </c>
      <c r="O39" s="3" t="str">
        <f>IF(AND(TRIM(J39)="",M39=""),"Suffix not translated ",
   IF(AND(TRIM(J39)&lt;&gt;"",TRIM(M39)&lt;&gt;"",TRIM(J39)&lt;&gt;TRIM(M39)),"Suffix translation &lt;&gt; lookup ", "" ))
&amp;IF(AND(TRIM(K39)="",N39=""),"Description not translated ",
   IF(AND(TRIM(K39)&lt;&gt;"",TRIM(N39)&lt;&gt;"",TRIM(K39)&lt;&gt;TRIM(N39)),"Description translation&lt;&gt; lookup ", "" ))</f>
        <v xml:space="preserve">Suffix not translated Description not translated </v>
      </c>
      <c r="P39" s="3" t="s">
        <v>8447</v>
      </c>
      <c r="Q39" s="3" t="s">
        <v>8447</v>
      </c>
    </row>
    <row r="40" spans="1:18" x14ac:dyDescent="0.25">
      <c r="A40" s="2" t="str">
        <f>IF(TRIM(J40)="","",E40)</f>
        <v>BatteryType</v>
      </c>
      <c r="B40" s="2" t="str">
        <f>IF(TRIM(K40)="","",I40)</f>
        <v>BatteryType</v>
      </c>
      <c r="C40" s="2" t="str">
        <f>LEFT(F40,FIND(".",F40,6))</f>
        <v>Exif.Canon.</v>
      </c>
      <c r="D40" s="2" t="str">
        <f>VLOOKUP(C40,PrefixUebersetzung,2,FALSE)</f>
        <v>Exif.Canon.</v>
      </c>
      <c r="E40" s="2" t="str">
        <f>MID(F40,FIND(".",F40,6)+1,99)</f>
        <v>BatteryType</v>
      </c>
      <c r="F40" s="36" t="s">
        <v>9589</v>
      </c>
      <c r="G40" s="36" t="s">
        <v>9515</v>
      </c>
      <c r="H40" s="36"/>
      <c r="I40" s="36" t="s">
        <v>9590</v>
      </c>
      <c r="J40" s="5" t="s">
        <v>9835</v>
      </c>
      <c r="K40" s="5" t="s">
        <v>9835</v>
      </c>
      <c r="O40" s="3" t="str">
        <f>IF(AND(TRIM(J40)="",M40=""),"Suffix not translated ",
   IF(AND(TRIM(J40)&lt;&gt;"",TRIM(M40)&lt;&gt;"",TRIM(J40)&lt;&gt;TRIM(M40)),"Suffix translation &lt;&gt; lookup ", "" ))
&amp;IF(AND(TRIM(K40)="",N40=""),"Description not translated ",
   IF(AND(TRIM(K40)&lt;&gt;"",TRIM(N40)&lt;&gt;"",TRIM(K40)&lt;&gt;TRIM(N40)),"Description translation&lt;&gt; lookup ", "" ))</f>
        <v/>
      </c>
      <c r="P40" s="3" t="s">
        <v>8447</v>
      </c>
      <c r="Q40" s="3" t="s">
        <v>8447</v>
      </c>
    </row>
    <row r="41" spans="1:18" x14ac:dyDescent="0.25">
      <c r="A41" s="2" t="str">
        <f>IF(TRIM(J41)="","",E41)</f>
        <v>CameraInfo</v>
      </c>
      <c r="B41" s="2" t="str">
        <f>IF(TRIM(K41)="","",I41)</f>
        <v>Camera info</v>
      </c>
      <c r="C41" s="2" t="str">
        <f>LEFT(F41,FIND(".",F41,6))</f>
        <v>Exif.Canon.</v>
      </c>
      <c r="D41" s="2" t="str">
        <f>VLOOKUP(C41,PrefixUebersetzung,2,FALSE)</f>
        <v>Exif.Canon.</v>
      </c>
      <c r="E41" s="2" t="str">
        <f>MID(F41,FIND(".",F41,6)+1,99)</f>
        <v>CameraInfo</v>
      </c>
      <c r="F41" s="3" t="s">
        <v>9</v>
      </c>
      <c r="G41" s="3" t="s">
        <v>9512</v>
      </c>
      <c r="I41" s="3" t="s">
        <v>2117</v>
      </c>
      <c r="J41" s="3" t="s">
        <v>4765</v>
      </c>
      <c r="K41" s="5" t="s">
        <v>3655</v>
      </c>
      <c r="L41" s="14"/>
      <c r="M41" s="3" t="str">
        <f>IFERROR(VLOOKUP(E41,A:J,10, FALSE),"")</f>
        <v>Kamerainformation</v>
      </c>
      <c r="O41" s="3" t="str">
        <f>IF(AND(TRIM(J41)="",M41=""),"Suffix not translated ",
   IF(AND(TRIM(J41)&lt;&gt;"",TRIM(M41)&lt;&gt;"",TRIM(J41)&lt;&gt;TRIM(M41)),"Suffix translation &lt;&gt; lookup ", "" ))
&amp;IF(AND(TRIM(K41)="",N41=""),"Description not translated ",
   IF(AND(TRIM(K41)&lt;&gt;"",TRIM(N41)&lt;&gt;"",TRIM(K41)&lt;&gt;TRIM(N41)),"Description translation&lt;&gt; lookup ", "" ))</f>
        <v/>
      </c>
      <c r="P41" s="3" t="s">
        <v>8447</v>
      </c>
      <c r="Q41" s="3" t="s">
        <v>8447</v>
      </c>
      <c r="R41" s="3" t="s">
        <v>4765</v>
      </c>
    </row>
    <row r="42" spans="1:18" x14ac:dyDescent="0.25">
      <c r="A42" s="2" t="str">
        <f>IF(TRIM(J42)="","",E42)</f>
        <v>CameraSettings</v>
      </c>
      <c r="B42" s="2" t="str">
        <f>IF(TRIM(K42)="","",I42)</f>
        <v>Various camera settings</v>
      </c>
      <c r="C42" s="2" t="str">
        <f>LEFT(F42,FIND(".",F42,6))</f>
        <v>Exif.Canon.</v>
      </c>
      <c r="D42" s="2" t="str">
        <f>VLOOKUP(C42,PrefixUebersetzung,2,FALSE)</f>
        <v>Exif.Canon.</v>
      </c>
      <c r="E42" s="2" t="str">
        <f>MID(F42,FIND(".",F42,6)+1,99)</f>
        <v>CameraSettings</v>
      </c>
      <c r="F42" s="3" t="s">
        <v>10</v>
      </c>
      <c r="G42" s="3" t="s">
        <v>9512</v>
      </c>
      <c r="I42" s="3" t="s">
        <v>2118</v>
      </c>
      <c r="J42" s="5" t="s">
        <v>4766</v>
      </c>
      <c r="K42" s="5" t="s">
        <v>3656</v>
      </c>
      <c r="L42" s="14"/>
      <c r="M42" s="3" t="str">
        <f>IFERROR(VLOOKUP(E42,A:J,10, FALSE),"")</f>
        <v>Kameraeinstellungen</v>
      </c>
      <c r="O42" s="3" t="str">
        <f>IF(AND(TRIM(J42)="",M42=""),"Suffix not translated ",
   IF(AND(TRIM(J42)&lt;&gt;"",TRIM(M42)&lt;&gt;"",TRIM(J42)&lt;&gt;TRIM(M42)),"Suffix translation &lt;&gt; lookup ", "" ))
&amp;IF(AND(TRIM(K42)="",N42=""),"Description not translated ",
   IF(AND(TRIM(K42)&lt;&gt;"",TRIM(N42)&lt;&gt;"",TRIM(K42)&lt;&gt;TRIM(N42)),"Description translation&lt;&gt; lookup ", "" ))</f>
        <v/>
      </c>
      <c r="P42" s="3" t="s">
        <v>8447</v>
      </c>
      <c r="Q42" s="3" t="s">
        <v>8447</v>
      </c>
      <c r="R42" s="3" t="s">
        <v>3656</v>
      </c>
    </row>
    <row r="43" spans="1:18" x14ac:dyDescent="0.25">
      <c r="A43" s="2" t="str">
        <f>IF(TRIM(J43)="","",E43)</f>
        <v>CanonFileInfo</v>
      </c>
      <c r="B43" s="2" t="str">
        <f>IF(TRIM(K43)="","",I43)</f>
        <v>CanonFileInfo</v>
      </c>
      <c r="C43" s="2" t="str">
        <f>LEFT(F43,FIND(".",F43,6))</f>
        <v>Exif.Canon.</v>
      </c>
      <c r="D43" s="2" t="str">
        <f>VLOOKUP(C43,PrefixUebersetzung,2,FALSE)</f>
        <v>Exif.Canon.</v>
      </c>
      <c r="E43" s="2" t="str">
        <f>MID(F43,FIND(".",F43,6)+1,99)</f>
        <v>CanonFileInfo</v>
      </c>
      <c r="F43" s="36" t="s">
        <v>9591</v>
      </c>
      <c r="G43" s="36" t="s">
        <v>9512</v>
      </c>
      <c r="H43" s="36"/>
      <c r="I43" s="36" t="s">
        <v>9592</v>
      </c>
      <c r="J43" s="5" t="s">
        <v>9843</v>
      </c>
      <c r="K43" s="5" t="s">
        <v>9843</v>
      </c>
      <c r="O43" s="3" t="str">
        <f>IF(AND(TRIM(J43)="",M43=""),"Suffix not translated ",
   IF(AND(TRIM(J43)&lt;&gt;"",TRIM(M43)&lt;&gt;"",TRIM(J43)&lt;&gt;TRIM(M43)),"Suffix translation &lt;&gt; lookup ", "" ))
&amp;IF(AND(TRIM(K43)="",N43=""),"Description not translated ",
   IF(AND(TRIM(K43)&lt;&gt;"",TRIM(N43)&lt;&gt;"",TRIM(K43)&lt;&gt;TRIM(N43)),"Description translation&lt;&gt; lookup ", "" ))</f>
        <v/>
      </c>
      <c r="P43" s="3" t="s">
        <v>8447</v>
      </c>
      <c r="Q43" s="3" t="s">
        <v>8447</v>
      </c>
    </row>
    <row r="44" spans="1:18" x14ac:dyDescent="0.25">
      <c r="A44" s="2" t="str">
        <f>IF(TRIM(J44)="","",E44)</f>
        <v>CanonFlags</v>
      </c>
      <c r="B44" s="2" t="str">
        <f>IF(TRIM(K44)="","",I44)</f>
        <v>CanonFlags</v>
      </c>
      <c r="C44" s="2" t="str">
        <f>LEFT(F44,FIND(".",F44,6))</f>
        <v>Exif.Canon.</v>
      </c>
      <c r="D44" s="2" t="str">
        <f>VLOOKUP(C44,PrefixUebersetzung,2,FALSE)</f>
        <v>Exif.Canon.</v>
      </c>
      <c r="E44" s="2" t="str">
        <f>MID(F44,FIND(".",F44,6)+1,99)</f>
        <v>CanonFlags</v>
      </c>
      <c r="F44" s="36" t="s">
        <v>9593</v>
      </c>
      <c r="G44" s="36" t="s">
        <v>9512</v>
      </c>
      <c r="H44" s="36"/>
      <c r="I44" s="36" t="s">
        <v>9594</v>
      </c>
      <c r="J44" s="5" t="s">
        <v>9844</v>
      </c>
      <c r="K44" s="5" t="s">
        <v>9844</v>
      </c>
      <c r="L44" s="15">
        <v>5</v>
      </c>
      <c r="O44" s="3" t="str">
        <f>IF(AND(TRIM(J44)="",M44=""),"Suffix not translated ",
   IF(AND(TRIM(J44)&lt;&gt;"",TRIM(M44)&lt;&gt;"",TRIM(J44)&lt;&gt;TRIM(M44)),"Suffix translation &lt;&gt; lookup ", "" ))
&amp;IF(AND(TRIM(K44)="",N44=""),"Description not translated ",
   IF(AND(TRIM(K44)&lt;&gt;"",TRIM(N44)&lt;&gt;"",TRIM(K44)&lt;&gt;TRIM(N44)),"Description translation&lt;&gt; lookup ", "" ))</f>
        <v/>
      </c>
      <c r="P44" s="3" t="s">
        <v>8447</v>
      </c>
      <c r="Q44" s="3" t="s">
        <v>8447</v>
      </c>
    </row>
    <row r="45" spans="1:18" x14ac:dyDescent="0.25">
      <c r="A45" s="2" t="str">
        <f>IF(TRIM(J45)="","",E45)</f>
        <v>CanonFlashInfo</v>
      </c>
      <c r="B45" s="2" t="str">
        <f>IF(TRIM(K45)="","",I45)</f>
        <v>Canon Flash Info</v>
      </c>
      <c r="C45" s="2" t="str">
        <f>LEFT(F45,FIND(".",F45,6))</f>
        <v>Exif.Canon.</v>
      </c>
      <c r="D45" s="2" t="str">
        <f>VLOOKUP(C45,PrefixUebersetzung,2,FALSE)</f>
        <v>Exif.Canon.</v>
      </c>
      <c r="E45" s="2" t="str">
        <f>MID(F45,FIND(".",F45,6)+1,99)</f>
        <v>CanonFlashInfo</v>
      </c>
      <c r="F45" s="36" t="s">
        <v>10491</v>
      </c>
      <c r="G45" s="36" t="s">
        <v>9512</v>
      </c>
      <c r="H45" s="36"/>
      <c r="I45" s="36" t="s">
        <v>10492</v>
      </c>
      <c r="J45" s="5" t="s">
        <v>11116</v>
      </c>
      <c r="K45" s="5" t="s">
        <v>11117</v>
      </c>
      <c r="O45" s="3" t="str">
        <f>IF(AND(TRIM(J45)="",M45=""),"Suffix not translated ",
   IF(AND(TRIM(J45)&lt;&gt;"",TRIM(M45)&lt;&gt;"",TRIM(J45)&lt;&gt;TRIM(M45)),"Suffix translation &lt;&gt; lookup ", "" ))
&amp;IF(AND(TRIM(K45)="",N45=""),"Description not translated ",
   IF(AND(TRIM(K45)&lt;&gt;"",TRIM(N45)&lt;&gt;"",TRIM(K45)&lt;&gt;TRIM(N45)),"Description translation&lt;&gt; lookup ", "" ))</f>
        <v/>
      </c>
      <c r="P45" s="3" t="s">
        <v>8447</v>
      </c>
      <c r="Q45" s="3" t="s">
        <v>8447</v>
      </c>
    </row>
    <row r="46" spans="1:18" x14ac:dyDescent="0.25">
      <c r="A46" s="2" t="str">
        <f>IF(TRIM(J46)="","",E46)</f>
        <v>ColorBalance</v>
      </c>
      <c r="B46" s="2" t="str">
        <f>IF(TRIM(K46)="","",I46)</f>
        <v>ColorBalance</v>
      </c>
      <c r="C46" s="2" t="str">
        <f>LEFT(F46,FIND(".",F46,6))</f>
        <v>Exif.Canon.</v>
      </c>
      <c r="D46" s="2" t="str">
        <f>VLOOKUP(C46,PrefixUebersetzung,2,FALSE)</f>
        <v>Exif.Canon.</v>
      </c>
      <c r="E46" s="2" t="str">
        <f>MID(F46,FIND(".",F46,6)+1,99)</f>
        <v>ColorBalance</v>
      </c>
      <c r="F46" s="36" t="s">
        <v>9595</v>
      </c>
      <c r="G46" s="36" t="s">
        <v>9512</v>
      </c>
      <c r="H46" s="36"/>
      <c r="I46" s="36" t="s">
        <v>9596</v>
      </c>
      <c r="J46" s="5" t="s">
        <v>4265</v>
      </c>
      <c r="K46" s="5" t="s">
        <v>4265</v>
      </c>
      <c r="M46" s="3" t="str">
        <f>IFERROR(VLOOKUP(E46,A:J,10, FALSE),"")</f>
        <v>Farbabgleich</v>
      </c>
      <c r="O46" s="3" t="str">
        <f>IF(AND(TRIM(J46)="",M46=""),"Suffix not translated ",
   IF(AND(TRIM(J46)&lt;&gt;"",TRIM(M46)&lt;&gt;"",TRIM(J46)&lt;&gt;TRIM(M46)),"Suffix translation &lt;&gt; lookup ", "" ))
&amp;IF(AND(TRIM(K46)="",N46=""),"Description not translated ",
   IF(AND(TRIM(K46)&lt;&gt;"",TRIM(N46)&lt;&gt;"",TRIM(K46)&lt;&gt;TRIM(N46)),"Description translation&lt;&gt; lookup ", "" ))</f>
        <v/>
      </c>
      <c r="P46" s="3" t="s">
        <v>8447</v>
      </c>
      <c r="Q46" s="3" t="s">
        <v>8447</v>
      </c>
    </row>
    <row r="47" spans="1:18" x14ac:dyDescent="0.25">
      <c r="A47" s="2" t="str">
        <f>IF(TRIM(J47)="","",E47)</f>
        <v>ColorData</v>
      </c>
      <c r="B47" s="2" t="str">
        <f>IF(TRIM(K47)="","",I47)</f>
        <v>Color data</v>
      </c>
      <c r="C47" s="2" t="str">
        <f>LEFT(F47,FIND(".",F47,6))</f>
        <v>Exif.Canon.</v>
      </c>
      <c r="D47" s="2" t="str">
        <f>VLOOKUP(C47,PrefixUebersetzung,2,FALSE)</f>
        <v>Exif.Canon.</v>
      </c>
      <c r="E47" s="2" t="str">
        <f>MID(F47,FIND(".",F47,6)+1,99)</f>
        <v>ColorData</v>
      </c>
      <c r="F47" s="3" t="s">
        <v>11</v>
      </c>
      <c r="G47" s="3" t="s">
        <v>9512</v>
      </c>
      <c r="I47" s="3" t="s">
        <v>2119</v>
      </c>
      <c r="J47" s="3" t="s">
        <v>4767</v>
      </c>
      <c r="K47" s="5" t="s">
        <v>3657</v>
      </c>
      <c r="L47" s="14"/>
      <c r="O47" s="3" t="str">
        <f>IF(AND(TRIM(J47)="",M47=""),"Suffix not translated ",
   IF(AND(TRIM(J47)&lt;&gt;"",TRIM(M47)&lt;&gt;"",TRIM(J47)&lt;&gt;TRIM(M47)),"Suffix translation &lt;&gt; lookup ", "" ))
&amp;IF(AND(TRIM(K47)="",N47=""),"Description not translated ",
   IF(AND(TRIM(K47)&lt;&gt;"",TRIM(N47)&lt;&gt;"",TRIM(K47)&lt;&gt;TRIM(N47)),"Description translation&lt;&gt; lookup ", "" ))</f>
        <v/>
      </c>
      <c r="P47" s="3" t="s">
        <v>8447</v>
      </c>
      <c r="Q47" s="3" t="s">
        <v>8447</v>
      </c>
      <c r="R47" s="3" t="s">
        <v>9067</v>
      </c>
    </row>
    <row r="48" spans="1:18" x14ac:dyDescent="0.25">
      <c r="A48" s="2" t="str">
        <f>IF(TRIM(J48)="","",E48)</f>
        <v>ColorInfo</v>
      </c>
      <c r="B48" s="2" t="str">
        <f>IF(TRIM(K48)="","",I48)</f>
        <v>ColorInfo</v>
      </c>
      <c r="C48" s="2" t="str">
        <f>LEFT(F48,FIND(".",F48,6))</f>
        <v>Exif.Canon.</v>
      </c>
      <c r="D48" s="2" t="str">
        <f>VLOOKUP(C48,PrefixUebersetzung,2,FALSE)</f>
        <v>Exif.Canon.</v>
      </c>
      <c r="E48" s="2" t="str">
        <f>MID(F48,FIND(".",F48,6)+1,99)</f>
        <v>ColorInfo</v>
      </c>
      <c r="F48" s="36" t="s">
        <v>9597</v>
      </c>
      <c r="G48" s="36" t="s">
        <v>9512</v>
      </c>
      <c r="H48" s="36"/>
      <c r="I48" s="36" t="s">
        <v>2957</v>
      </c>
      <c r="J48" s="5" t="s">
        <v>4338</v>
      </c>
      <c r="K48" s="5" t="s">
        <v>4338</v>
      </c>
      <c r="M48" s="3" t="str">
        <f>IFERROR(VLOOKUP(E48,A:J,10, FALSE),"")</f>
        <v>Farbinformation</v>
      </c>
      <c r="N48" s="3" t="str">
        <f>IFERROR(VLOOKUP(I48,B:K,10,FALSE),"")</f>
        <v>Farbinformation</v>
      </c>
      <c r="O48" s="3" t="str">
        <f>IF(AND(TRIM(J48)="",M48=""),"Suffix not translated ",
   IF(AND(TRIM(J48)&lt;&gt;"",TRIM(M48)&lt;&gt;"",TRIM(J48)&lt;&gt;TRIM(M48)),"Suffix translation &lt;&gt; lookup ", "" ))
&amp;IF(AND(TRIM(K48)="",N48=""),"Description not translated ",
   IF(AND(TRIM(K48)&lt;&gt;"",TRIM(N48)&lt;&gt;"",TRIM(K48)&lt;&gt;TRIM(N48)),"Description translation&lt;&gt; lookup ", "" ))</f>
        <v/>
      </c>
      <c r="P48" s="3" t="s">
        <v>8447</v>
      </c>
      <c r="Q48" s="3" t="s">
        <v>8447</v>
      </c>
    </row>
    <row r="49" spans="1:18" x14ac:dyDescent="0.25">
      <c r="A49" s="2" t="str">
        <f>IF(TRIM(J49)="","",E49)</f>
        <v>ColorSpace</v>
      </c>
      <c r="B49" s="2" t="str">
        <f>IF(TRIM(K49)="","",I49)</f>
        <v>ColorSpace</v>
      </c>
      <c r="C49" s="2" t="str">
        <f>LEFT(F49,FIND(".",F49,6))</f>
        <v>Exif.Canon.</v>
      </c>
      <c r="D49" s="2" t="str">
        <f>VLOOKUP(C49,PrefixUebersetzung,2,FALSE)</f>
        <v>Exif.Canon.</v>
      </c>
      <c r="E49" s="2" t="str">
        <f>MID(F49,FIND(".",F49,6)+1,99)</f>
        <v>ColorSpace</v>
      </c>
      <c r="F49" s="3" t="s">
        <v>12</v>
      </c>
      <c r="G49" s="3" t="s">
        <v>9513</v>
      </c>
      <c r="I49" s="3" t="s">
        <v>2120</v>
      </c>
      <c r="J49" s="5" t="s">
        <v>3658</v>
      </c>
      <c r="K49" s="5" t="s">
        <v>3658</v>
      </c>
      <c r="L49" s="14"/>
      <c r="M49" s="3" t="str">
        <f>IFERROR(VLOOKUP(E49,A:J,10, FALSE),"")</f>
        <v>Farbraum</v>
      </c>
      <c r="O49" s="3" t="str">
        <f>IF(AND(TRIM(J49)="",M49=""),"Suffix not translated ",
   IF(AND(TRIM(J49)&lt;&gt;"",TRIM(M49)&lt;&gt;"",TRIM(J49)&lt;&gt;TRIM(M49)),"Suffix translation &lt;&gt; lookup ", "" ))
&amp;IF(AND(TRIM(K49)="",N49=""),"Description not translated ",
   IF(AND(TRIM(K49)&lt;&gt;"",TRIM(N49)&lt;&gt;"",TRIM(K49)&lt;&gt;TRIM(N49)),"Description translation&lt;&gt; lookup ", "" ))</f>
        <v/>
      </c>
      <c r="P49" s="3" t="s">
        <v>8447</v>
      </c>
      <c r="Q49" s="3" t="s">
        <v>8447</v>
      </c>
      <c r="R49" s="3" t="s">
        <v>3658</v>
      </c>
    </row>
    <row r="50" spans="1:18" x14ac:dyDescent="0.25">
      <c r="A50" s="2" t="str">
        <f>IF(TRIM(J50)="","",E50)</f>
        <v>ColorTemperature</v>
      </c>
      <c r="B50" s="2" t="str">
        <f>IF(TRIM(K50)="","",I50)</f>
        <v>ColorTemperature</v>
      </c>
      <c r="C50" s="2" t="str">
        <f>LEFT(F50,FIND(".",F50,6))</f>
        <v>Exif.Canon.</v>
      </c>
      <c r="D50" s="2" t="str">
        <f>VLOOKUP(C50,PrefixUebersetzung,2,FALSE)</f>
        <v>Exif.Canon.</v>
      </c>
      <c r="E50" s="2" t="str">
        <f>MID(F50,FIND(".",F50,6)+1,99)</f>
        <v>ColorTemperature</v>
      </c>
      <c r="F50" s="36" t="s">
        <v>9598</v>
      </c>
      <c r="G50" s="36" t="s">
        <v>9512</v>
      </c>
      <c r="H50" s="36"/>
      <c r="I50" s="36" t="s">
        <v>9599</v>
      </c>
      <c r="J50" s="5" t="s">
        <v>3739</v>
      </c>
      <c r="K50" s="5" t="s">
        <v>3739</v>
      </c>
      <c r="L50" s="15">
        <v>1</v>
      </c>
      <c r="M50" s="3" t="str">
        <f>IFERROR(VLOOKUP(E50,A:J,10, FALSE),"")</f>
        <v>Farbtemperatur</v>
      </c>
      <c r="O50" s="3" t="str">
        <f>IF(AND(TRIM(J50)="",M50=""),"Suffix not translated ",
   IF(AND(TRIM(J50)&lt;&gt;"",TRIM(M50)&lt;&gt;"",TRIM(J50)&lt;&gt;TRIM(M50)),"Suffix translation &lt;&gt; lookup ", "" ))
&amp;IF(AND(TRIM(K50)="",N50=""),"Description not translated ",
   IF(AND(TRIM(K50)&lt;&gt;"",TRIM(N50)&lt;&gt;"",TRIM(K50)&lt;&gt;TRIM(N50)),"Description translation&lt;&gt; lookup ", "" ))</f>
        <v/>
      </c>
      <c r="P50" s="3" t="s">
        <v>8447</v>
      </c>
      <c r="Q50" s="3" t="s">
        <v>8447</v>
      </c>
    </row>
    <row r="51" spans="1:18" x14ac:dyDescent="0.25">
      <c r="A51" s="2" t="str">
        <f>IF(TRIM(J51)="","",E51)</f>
        <v>ContrastInfo</v>
      </c>
      <c r="B51" s="2" t="str">
        <f>IF(TRIM(K51)="","",I51)</f>
        <v>ContrastInfo</v>
      </c>
      <c r="C51" s="2" t="str">
        <f>LEFT(F51,FIND(".",F51,6))</f>
        <v>Exif.Canon.</v>
      </c>
      <c r="D51" s="2" t="str">
        <f>VLOOKUP(C51,PrefixUebersetzung,2,FALSE)</f>
        <v>Exif.Canon.</v>
      </c>
      <c r="E51" s="2" t="str">
        <f>MID(F51,FIND(".",F51,6)+1,99)</f>
        <v>ContrastInfo</v>
      </c>
      <c r="F51" s="36" t="s">
        <v>9600</v>
      </c>
      <c r="G51" s="36" t="s">
        <v>9512</v>
      </c>
      <c r="H51" s="36"/>
      <c r="I51" s="36" t="s">
        <v>9601</v>
      </c>
      <c r="J51" s="5" t="s">
        <v>9845</v>
      </c>
      <c r="K51" s="5" t="s">
        <v>9845</v>
      </c>
      <c r="O51" s="3" t="str">
        <f>IF(AND(TRIM(J51)="",M51=""),"Suffix not translated ",
   IF(AND(TRIM(J51)&lt;&gt;"",TRIM(M51)&lt;&gt;"",TRIM(J51)&lt;&gt;TRIM(M51)),"Suffix translation &lt;&gt; lookup ", "" ))
&amp;IF(AND(TRIM(K51)="",N51=""),"Description not translated ",
   IF(AND(TRIM(K51)&lt;&gt;"",TRIM(N51)&lt;&gt;"",TRIM(K51)&lt;&gt;TRIM(N51)),"Description translation&lt;&gt; lookup ", "" ))</f>
        <v/>
      </c>
      <c r="P51" s="3" t="s">
        <v>8447</v>
      </c>
      <c r="Q51" s="3" t="s">
        <v>8447</v>
      </c>
    </row>
    <row r="52" spans="1:18" x14ac:dyDescent="0.25">
      <c r="A52" s="2" t="str">
        <f>IF(TRIM(J52)="","",E52)</f>
        <v/>
      </c>
      <c r="B52" s="2" t="str">
        <f>IF(TRIM(K52)="","",I52)</f>
        <v/>
      </c>
      <c r="C52" s="2" t="str">
        <f>LEFT(F52,FIND(".",F52,6))</f>
        <v>Exif.Canon.</v>
      </c>
      <c r="D52" s="2" t="str">
        <f>VLOOKUP(C52,PrefixUebersetzung,2,FALSE)</f>
        <v>Exif.Canon.</v>
      </c>
      <c r="E52" s="2" t="str">
        <f>MID(F52,FIND(".",F52,6)+1,99)</f>
        <v>CRWParam</v>
      </c>
      <c r="F52" s="36" t="s">
        <v>9602</v>
      </c>
      <c r="G52" s="36" t="s">
        <v>9512</v>
      </c>
      <c r="H52" s="36"/>
      <c r="I52" s="36" t="s">
        <v>9603</v>
      </c>
      <c r="L52" s="15">
        <v>5</v>
      </c>
      <c r="O52" s="3" t="str">
        <f>IF(AND(TRIM(J52)="",M52=""),"Suffix not translated ",
   IF(AND(TRIM(J52)&lt;&gt;"",TRIM(M52)&lt;&gt;"",TRIM(J52)&lt;&gt;TRIM(M52)),"Suffix translation &lt;&gt; lookup ", "" ))
&amp;IF(AND(TRIM(K52)="",N52=""),"Description not translated ",
   IF(AND(TRIM(K52)&lt;&gt;"",TRIM(N52)&lt;&gt;"",TRIM(K52)&lt;&gt;TRIM(N52)),"Description translation&lt;&gt; lookup ", "" ))</f>
        <v xml:space="preserve">Suffix not translated Description not translated </v>
      </c>
      <c r="P52" s="3" t="s">
        <v>8447</v>
      </c>
      <c r="Q52" s="3" t="s">
        <v>8447</v>
      </c>
    </row>
    <row r="53" spans="1:18" x14ac:dyDescent="0.25">
      <c r="A53" s="2" t="str">
        <f>IF(TRIM(J53)="","",E53)</f>
        <v>CustomFunctions</v>
      </c>
      <c r="B53" s="2" t="str">
        <f>IF(TRIM(K53)="","",I53)</f>
        <v>Custom functions</v>
      </c>
      <c r="C53" s="2" t="str">
        <f>LEFT(F53,FIND(".",F53,6))</f>
        <v>Exif.Canon.</v>
      </c>
      <c r="D53" s="2" t="str">
        <f>VLOOKUP(C53,PrefixUebersetzung,2,FALSE)</f>
        <v>Exif.Canon.</v>
      </c>
      <c r="E53" s="2" t="str">
        <f>MID(F53,FIND(".",F53,6)+1,99)</f>
        <v>CustomFunctions</v>
      </c>
      <c r="F53" s="3" t="s">
        <v>13</v>
      </c>
      <c r="G53" s="3" t="s">
        <v>9512</v>
      </c>
      <c r="I53" s="3" t="s">
        <v>11098</v>
      </c>
      <c r="J53" s="3" t="s">
        <v>4768</v>
      </c>
      <c r="K53" s="5" t="s">
        <v>3659</v>
      </c>
      <c r="L53" s="14"/>
      <c r="O53" s="3" t="str">
        <f>IF(AND(TRIM(J53)="",M53=""),"Suffix not translated ",
   IF(AND(TRIM(J53)&lt;&gt;"",TRIM(M53)&lt;&gt;"",TRIM(J53)&lt;&gt;TRIM(M53)),"Suffix translation &lt;&gt; lookup ", "" ))
&amp;IF(AND(TRIM(K53)="",N53=""),"Description not translated ",
   IF(AND(TRIM(K53)&lt;&gt;"",TRIM(N53)&lt;&gt;"",TRIM(K53)&lt;&gt;TRIM(N53)),"Description translation&lt;&gt; lookup ", "" ))</f>
        <v/>
      </c>
      <c r="P53" s="3" t="s">
        <v>8447</v>
      </c>
      <c r="Q53" s="3" t="s">
        <v>8447</v>
      </c>
      <c r="R53" s="3" t="s">
        <v>9090</v>
      </c>
    </row>
    <row r="54" spans="1:18" x14ac:dyDescent="0.25">
      <c r="A54" s="2" t="str">
        <f>IF(TRIM(J54)="","",E54)</f>
        <v/>
      </c>
      <c r="B54" s="2" t="str">
        <f>IF(TRIM(K54)="","",I54)</f>
        <v/>
      </c>
      <c r="C54" s="2" t="str">
        <f>LEFT(F54,FIND(".",F54,6))</f>
        <v>Exif.Canon.</v>
      </c>
      <c r="D54" s="2" t="str">
        <f>VLOOKUP(C54,PrefixUebersetzung,2,FALSE)</f>
        <v>Exif.Canon.</v>
      </c>
      <c r="E54" s="2" t="str">
        <f>MID(F54,FIND(".",F54,6)+1,99)</f>
        <v>CustomFunctions2</v>
      </c>
      <c r="F54" s="36" t="s">
        <v>10493</v>
      </c>
      <c r="G54" s="36" t="s">
        <v>9512</v>
      </c>
      <c r="H54" s="36"/>
      <c r="I54" s="36" t="s">
        <v>10494</v>
      </c>
      <c r="L54" s="15">
        <v>8</v>
      </c>
      <c r="O54" s="3" t="str">
        <f>IF(AND(TRIM(J54)="",M54=""),"Suffix not translated ",
   IF(AND(TRIM(J54)&lt;&gt;"",TRIM(M54)&lt;&gt;"",TRIM(J54)&lt;&gt;TRIM(M54)),"Suffix translation &lt;&gt; lookup ", "" ))
&amp;IF(AND(TRIM(K54)="",N54=""),"Description not translated ",
   IF(AND(TRIM(K54)&lt;&gt;"",TRIM(N54)&lt;&gt;"",TRIM(K54)&lt;&gt;TRIM(N54)),"Description translation&lt;&gt; lookup ", "" ))</f>
        <v xml:space="preserve">Suffix not translated Description not translated </v>
      </c>
      <c r="P54" s="3" t="s">
        <v>8447</v>
      </c>
      <c r="Q54" s="3" t="s">
        <v>8447</v>
      </c>
    </row>
    <row r="55" spans="1:18" x14ac:dyDescent="0.25">
      <c r="A55" s="2" t="str">
        <f>IF(TRIM(J55)="","",E55)</f>
        <v/>
      </c>
      <c r="B55" s="2" t="str">
        <f>IF(TRIM(K55)="","",I55)</f>
        <v/>
      </c>
      <c r="C55" s="2" t="str">
        <f>LEFT(F55,FIND(".",F55,6))</f>
        <v>Exif.Canon.</v>
      </c>
      <c r="D55" s="2" t="str">
        <f>VLOOKUP(C55,PrefixUebersetzung,2,FALSE)</f>
        <v>Exif.Canon.</v>
      </c>
      <c r="E55" s="2" t="str">
        <f>MID(F55,FIND(".",F55,6)+1,99)</f>
        <v>CustomPictureStyleFileName</v>
      </c>
      <c r="F55" s="36" t="s">
        <v>9604</v>
      </c>
      <c r="G55" s="36" t="s">
        <v>9512</v>
      </c>
      <c r="H55" s="36"/>
      <c r="I55" s="36" t="s">
        <v>9605</v>
      </c>
      <c r="L55" s="15">
        <v>5</v>
      </c>
      <c r="O55" s="3" t="str">
        <f>IF(AND(TRIM(J55)="",M55=""),"Suffix not translated ",
   IF(AND(TRIM(J55)&lt;&gt;"",TRIM(M55)&lt;&gt;"",TRIM(J55)&lt;&gt;TRIM(M55)),"Suffix translation &lt;&gt; lookup ", "" ))
&amp;IF(AND(TRIM(K55)="",N55=""),"Description not translated ",
   IF(AND(TRIM(K55)&lt;&gt;"",TRIM(N55)&lt;&gt;"",TRIM(K55)&lt;&gt;TRIM(N55)),"Description translation&lt;&gt; lookup ", "" ))</f>
        <v xml:space="preserve">Suffix not translated Description not translated </v>
      </c>
      <c r="P55" s="3" t="s">
        <v>8447</v>
      </c>
      <c r="Q55" s="3" t="s">
        <v>8447</v>
      </c>
    </row>
    <row r="56" spans="1:18" x14ac:dyDescent="0.25">
      <c r="A56" s="2" t="str">
        <f>IF(TRIM(J56)="","",E56)</f>
        <v/>
      </c>
      <c r="B56" s="2" t="str">
        <f>IF(TRIM(K56)="","",I56)</f>
        <v/>
      </c>
      <c r="C56" s="2" t="str">
        <f>LEFT(F56,FIND(".",F56,6))</f>
        <v>Exif.Canon.</v>
      </c>
      <c r="D56" s="2" t="str">
        <f>VLOOKUP(C56,PrefixUebersetzung,2,FALSE)</f>
        <v>Exif.Canon.</v>
      </c>
      <c r="E56" s="2" t="str">
        <f>MID(F56,FIND(".",F56,6)+1,99)</f>
        <v>DateStampMode</v>
      </c>
      <c r="F56" s="36" t="s">
        <v>9606</v>
      </c>
      <c r="G56" s="36" t="s">
        <v>9512</v>
      </c>
      <c r="H56" s="36"/>
      <c r="I56" s="36" t="s">
        <v>9607</v>
      </c>
      <c r="L56" s="15">
        <v>5</v>
      </c>
      <c r="O56" s="3" t="str">
        <f>IF(AND(TRIM(J56)="",M56=""),"Suffix not translated ",
   IF(AND(TRIM(J56)&lt;&gt;"",TRIM(M56)&lt;&gt;"",TRIM(J56)&lt;&gt;TRIM(M56)),"Suffix translation &lt;&gt; lookup ", "" ))
&amp;IF(AND(TRIM(K56)="",N56=""),"Description not translated ",
   IF(AND(TRIM(K56)&lt;&gt;"",TRIM(N56)&lt;&gt;"",TRIM(K56)&lt;&gt;TRIM(N56)),"Description translation&lt;&gt; lookup ", "" ))</f>
        <v xml:space="preserve">Suffix not translated Description not translated </v>
      </c>
      <c r="P56" s="3" t="s">
        <v>8447</v>
      </c>
      <c r="Q56" s="3" t="s">
        <v>8447</v>
      </c>
    </row>
    <row r="57" spans="1:18" x14ac:dyDescent="0.25">
      <c r="A57" s="2" t="str">
        <f>IF(TRIM(J57)="","",E57)</f>
        <v>DustRemovalData</v>
      </c>
      <c r="B57" s="2" t="str">
        <f>IF(TRIM(K57)="","",I57)</f>
        <v>Dust removal data</v>
      </c>
      <c r="C57" s="2" t="str">
        <f>LEFT(F57,FIND(".",F57,6))</f>
        <v>Exif.Canon.</v>
      </c>
      <c r="D57" s="2" t="str">
        <f>VLOOKUP(C57,PrefixUebersetzung,2,FALSE)</f>
        <v>Exif.Canon.</v>
      </c>
      <c r="E57" s="2" t="str">
        <f>MID(F57,FIND(".",F57,6)+1,99)</f>
        <v>DustRemovalData</v>
      </c>
      <c r="F57" s="3" t="s">
        <v>14</v>
      </c>
      <c r="G57" s="3" t="s">
        <v>9514</v>
      </c>
      <c r="I57" s="3" t="s">
        <v>2121</v>
      </c>
      <c r="J57" s="3" t="s">
        <v>4973</v>
      </c>
      <c r="K57" s="5" t="s">
        <v>4112</v>
      </c>
      <c r="L57" s="14"/>
      <c r="O57" s="3" t="str">
        <f>IF(AND(TRIM(J57)="",M57=""),"Suffix not translated ",
   IF(AND(TRIM(J57)&lt;&gt;"",TRIM(M57)&lt;&gt;"",TRIM(J57)&lt;&gt;TRIM(M57)),"Suffix translation &lt;&gt; lookup ", "" ))
&amp;IF(AND(TRIM(K57)="",N57=""),"Description not translated ",
   IF(AND(TRIM(K57)&lt;&gt;"",TRIM(N57)&lt;&gt;"",TRIM(K57)&lt;&gt;TRIM(N57)),"Description translation&lt;&gt; lookup ", "" ))</f>
        <v/>
      </c>
      <c r="P57" s="3" t="s">
        <v>8447</v>
      </c>
      <c r="Q57" s="3" t="s">
        <v>8447</v>
      </c>
    </row>
    <row r="58" spans="1:18" x14ac:dyDescent="0.25">
      <c r="A58" s="2" t="str">
        <f>IF(TRIM(J58)="","",E58)</f>
        <v>FaceDetect1</v>
      </c>
      <c r="B58" s="2" t="str">
        <f>IF(TRIM(K58)="","",I58)</f>
        <v>FaceDetect1</v>
      </c>
      <c r="C58" s="2" t="str">
        <f>LEFT(F58,FIND(".",F58,6))</f>
        <v>Exif.Canon.</v>
      </c>
      <c r="D58" s="2" t="str">
        <f>VLOOKUP(C58,PrefixUebersetzung,2,FALSE)</f>
        <v>Exif.Canon.</v>
      </c>
      <c r="E58" s="2" t="str">
        <f>MID(F58,FIND(".",F58,6)+1,99)</f>
        <v>FaceDetect1</v>
      </c>
      <c r="F58" s="36" t="s">
        <v>9608</v>
      </c>
      <c r="G58" s="36" t="s">
        <v>9512</v>
      </c>
      <c r="H58" s="36"/>
      <c r="I58" s="36" t="s">
        <v>9609</v>
      </c>
      <c r="J58" s="5" t="s">
        <v>9846</v>
      </c>
      <c r="K58" s="5" t="s">
        <v>9846</v>
      </c>
      <c r="O58" s="3" t="str">
        <f>IF(AND(TRIM(J58)="",M58=""),"Suffix not translated ",
   IF(AND(TRIM(J58)&lt;&gt;"",TRIM(M58)&lt;&gt;"",TRIM(J58)&lt;&gt;TRIM(M58)),"Suffix translation &lt;&gt; lookup ", "" ))
&amp;IF(AND(TRIM(K58)="",N58=""),"Description not translated ",
   IF(AND(TRIM(K58)&lt;&gt;"",TRIM(N58)&lt;&gt;"",TRIM(K58)&lt;&gt;TRIM(N58)),"Description translation&lt;&gt; lookup ", "" ))</f>
        <v/>
      </c>
      <c r="P58" s="3" t="s">
        <v>8447</v>
      </c>
      <c r="Q58" s="3" t="s">
        <v>8447</v>
      </c>
    </row>
    <row r="59" spans="1:18" x14ac:dyDescent="0.25">
      <c r="A59" s="2" t="str">
        <f>IF(TRIM(J59)="","",E59)</f>
        <v>FaceDetect2</v>
      </c>
      <c r="B59" s="2" t="str">
        <f>IF(TRIM(K59)="","",I59)</f>
        <v>FaceDetect2</v>
      </c>
      <c r="C59" s="2" t="str">
        <f>LEFT(F59,FIND(".",F59,6))</f>
        <v>Exif.Canon.</v>
      </c>
      <c r="D59" s="2" t="str">
        <f>VLOOKUP(C59,PrefixUebersetzung,2,FALSE)</f>
        <v>Exif.Canon.</v>
      </c>
      <c r="E59" s="2" t="str">
        <f>MID(F59,FIND(".",F59,6)+1,99)</f>
        <v>FaceDetect2</v>
      </c>
      <c r="F59" s="36" t="s">
        <v>9610</v>
      </c>
      <c r="G59" s="36" t="s">
        <v>9512</v>
      </c>
      <c r="H59" s="36"/>
      <c r="I59" s="36" t="s">
        <v>9611</v>
      </c>
      <c r="J59" s="5" t="s">
        <v>9847</v>
      </c>
      <c r="K59" s="5" t="s">
        <v>9847</v>
      </c>
      <c r="O59" s="3" t="str">
        <f>IF(AND(TRIM(J59)="",M59=""),"Suffix not translated ",
   IF(AND(TRIM(J59)&lt;&gt;"",TRIM(M59)&lt;&gt;"",TRIM(J59)&lt;&gt;TRIM(M59)),"Suffix translation &lt;&gt; lookup ", "" ))
&amp;IF(AND(TRIM(K59)="",N59=""),"Description not translated ",
   IF(AND(TRIM(K59)&lt;&gt;"",TRIM(N59)&lt;&gt;"",TRIM(K59)&lt;&gt;TRIM(N59)),"Description translation&lt;&gt; lookup ", "" ))</f>
        <v/>
      </c>
      <c r="P59" s="3" t="s">
        <v>8447</v>
      </c>
      <c r="Q59" s="3" t="s">
        <v>8447</v>
      </c>
    </row>
    <row r="60" spans="1:18" x14ac:dyDescent="0.25">
      <c r="A60" s="2" t="str">
        <f>IF(TRIM(J60)="","",E60)</f>
        <v>FaceDetect3</v>
      </c>
      <c r="B60" s="2" t="str">
        <f>IF(TRIM(K60)="","",I60)</f>
        <v>FaceDetect3</v>
      </c>
      <c r="C60" s="2" t="str">
        <f>LEFT(F60,FIND(".",F60,6))</f>
        <v>Exif.Canon.</v>
      </c>
      <c r="D60" s="2" t="str">
        <f>VLOOKUP(C60,PrefixUebersetzung,2,FALSE)</f>
        <v>Exif.Canon.</v>
      </c>
      <c r="E60" s="2" t="str">
        <f>MID(F60,FIND(".",F60,6)+1,99)</f>
        <v>FaceDetect3</v>
      </c>
      <c r="F60" s="36" t="s">
        <v>9612</v>
      </c>
      <c r="G60" s="36" t="s">
        <v>9512</v>
      </c>
      <c r="H60" s="36"/>
      <c r="I60" s="36" t="s">
        <v>9613</v>
      </c>
      <c r="J60" s="5" t="s">
        <v>9848</v>
      </c>
      <c r="K60" s="5" t="s">
        <v>9848</v>
      </c>
      <c r="O60" s="3" t="str">
        <f>IF(AND(TRIM(J60)="",M60=""),"Suffix not translated ",
   IF(AND(TRIM(J60)&lt;&gt;"",TRIM(M60)&lt;&gt;"",TRIM(J60)&lt;&gt;TRIM(M60)),"Suffix translation &lt;&gt; lookup ", "" ))
&amp;IF(AND(TRIM(K60)="",N60=""),"Description not translated ",
   IF(AND(TRIM(K60)&lt;&gt;"",TRIM(N60)&lt;&gt;"",TRIM(K60)&lt;&gt;TRIM(N60)),"Description translation&lt;&gt; lookup ", "" ))</f>
        <v/>
      </c>
      <c r="P60" s="3" t="s">
        <v>8447</v>
      </c>
      <c r="Q60" s="3" t="s">
        <v>8447</v>
      </c>
    </row>
    <row r="61" spans="1:18" x14ac:dyDescent="0.25">
      <c r="A61" s="2" t="str">
        <f>IF(TRIM(J61)="","",E61)</f>
        <v>FileLength</v>
      </c>
      <c r="B61" s="2" t="str">
        <f>IF(TRIM(K61)="","",I61)</f>
        <v>FileLength</v>
      </c>
      <c r="C61" s="2" t="str">
        <f>LEFT(F61,FIND(".",F61,6))</f>
        <v>Exif.Canon.</v>
      </c>
      <c r="D61" s="2" t="str">
        <f>VLOOKUP(C61,PrefixUebersetzung,2,FALSE)</f>
        <v>Exif.Canon.</v>
      </c>
      <c r="E61" s="2" t="str">
        <f>MID(F61,FIND(".",F61,6)+1,99)</f>
        <v>FileLength</v>
      </c>
      <c r="F61" s="36" t="s">
        <v>9614</v>
      </c>
      <c r="G61" s="36" t="s">
        <v>9515</v>
      </c>
      <c r="H61" s="36"/>
      <c r="I61" s="36" t="s">
        <v>9615</v>
      </c>
      <c r="J61" s="5" t="s">
        <v>9849</v>
      </c>
      <c r="K61" s="5" t="s">
        <v>9849</v>
      </c>
      <c r="M61" s="3" t="str">
        <f>IFERROR(VLOOKUP(E61,A:J,10, FALSE),"")</f>
        <v>Dateilänge</v>
      </c>
      <c r="O61" s="3" t="str">
        <f>IF(AND(TRIM(J61)="",M61=""),"Suffix not translated ",
   IF(AND(TRIM(J61)&lt;&gt;"",TRIM(M61)&lt;&gt;"",TRIM(J61)&lt;&gt;TRIM(M61)),"Suffix translation &lt;&gt; lookup ", "" ))
&amp;IF(AND(TRIM(K61)="",N61=""),"Description not translated ",
   IF(AND(TRIM(K61)&lt;&gt;"",TRIM(N61)&lt;&gt;"",TRIM(K61)&lt;&gt;TRIM(N61)),"Description translation&lt;&gt; lookup ", "" ))</f>
        <v/>
      </c>
      <c r="P61" s="3" t="s">
        <v>8447</v>
      </c>
      <c r="Q61" s="3" t="s">
        <v>8447</v>
      </c>
    </row>
    <row r="62" spans="1:18" x14ac:dyDescent="0.25">
      <c r="A62" s="2" t="str">
        <f>IF(TRIM(J62)="","",E62)</f>
        <v>FileNumber</v>
      </c>
      <c r="B62" s="2" t="str">
        <f>IF(TRIM(K62)="","",I62)</f>
        <v>File number</v>
      </c>
      <c r="C62" s="2" t="str">
        <f>LEFT(F62,FIND(".",F62,6))</f>
        <v>Exif.Canon.</v>
      </c>
      <c r="D62" s="2" t="str">
        <f>VLOOKUP(C62,PrefixUebersetzung,2,FALSE)</f>
        <v>Exif.Canon.</v>
      </c>
      <c r="E62" s="2" t="str">
        <f>MID(F62,FIND(".",F62,6)+1,99)</f>
        <v>FileNumber</v>
      </c>
      <c r="F62" s="3" t="s">
        <v>15</v>
      </c>
      <c r="G62" s="3" t="s">
        <v>9515</v>
      </c>
      <c r="I62" s="3" t="s">
        <v>2122</v>
      </c>
      <c r="J62" s="3" t="s">
        <v>3660</v>
      </c>
      <c r="K62" s="5" t="s">
        <v>3660</v>
      </c>
      <c r="L62" s="14"/>
      <c r="M62" s="3" t="str">
        <f>IFERROR(VLOOKUP(E62,A:J,10, FALSE),"")</f>
        <v>Dateinummer</v>
      </c>
      <c r="N62" s="3" t="str">
        <f>IFERROR(VLOOKUP(I62,B:K,10,FALSE),"")</f>
        <v>Dateinummer</v>
      </c>
      <c r="O62" s="3" t="str">
        <f>IF(AND(TRIM(J62)="",M62=""),"Suffix not translated ",
   IF(AND(TRIM(J62)&lt;&gt;"",TRIM(M62)&lt;&gt;"",TRIM(J62)&lt;&gt;TRIM(M62)),"Suffix translation &lt;&gt; lookup ", "" ))
&amp;IF(AND(TRIM(K62)="",N62=""),"Description not translated ",
   IF(AND(TRIM(K62)&lt;&gt;"",TRIM(N62)&lt;&gt;"",TRIM(K62)&lt;&gt;TRIM(N62)),"Description translation&lt;&gt; lookup ", "" ))</f>
        <v/>
      </c>
      <c r="P62" s="3" t="s">
        <v>8447</v>
      </c>
      <c r="Q62" s="3" t="s">
        <v>8447</v>
      </c>
      <c r="R62" s="3" t="s">
        <v>9157</v>
      </c>
    </row>
    <row r="63" spans="1:18" x14ac:dyDescent="0.25">
      <c r="A63" s="2" t="str">
        <f>IF(TRIM(J63)="","",E63)</f>
        <v>FilterInfo</v>
      </c>
      <c r="B63" s="2" t="str">
        <f>IF(TRIM(K63)="","",I63)</f>
        <v>FilterInfo</v>
      </c>
      <c r="C63" s="2" t="str">
        <f>LEFT(F63,FIND(".",F63,6))</f>
        <v>Exif.Canon.</v>
      </c>
      <c r="D63" s="2" t="str">
        <f>VLOOKUP(C63,PrefixUebersetzung,2,FALSE)</f>
        <v>Exif.Canon.</v>
      </c>
      <c r="E63" s="2" t="str">
        <f>MID(F63,FIND(".",F63,6)+1,99)</f>
        <v>FilterInfo</v>
      </c>
      <c r="F63" s="36" t="s">
        <v>9616</v>
      </c>
      <c r="G63" s="36" t="s">
        <v>9512</v>
      </c>
      <c r="H63" s="36"/>
      <c r="I63" s="36" t="s">
        <v>9617</v>
      </c>
      <c r="J63" s="5" t="s">
        <v>9850</v>
      </c>
      <c r="K63" s="5" t="s">
        <v>9850</v>
      </c>
      <c r="O63" s="3" t="str">
        <f>IF(AND(TRIM(J63)="",M63=""),"Suffix not translated ",
   IF(AND(TRIM(J63)&lt;&gt;"",TRIM(M63)&lt;&gt;"",TRIM(J63)&lt;&gt;TRIM(M63)),"Suffix translation &lt;&gt; lookup ", "" ))
&amp;IF(AND(TRIM(K63)="",N63=""),"Description not translated ",
   IF(AND(TRIM(K63)&lt;&gt;"",TRIM(N63)&lt;&gt;"",TRIM(K63)&lt;&gt;TRIM(N63)),"Description translation&lt;&gt; lookup ", "" ))</f>
        <v/>
      </c>
      <c r="P63" s="3" t="s">
        <v>8447</v>
      </c>
      <c r="Q63" s="3" t="s">
        <v>8447</v>
      </c>
    </row>
    <row r="64" spans="1:18" x14ac:dyDescent="0.25">
      <c r="A64" s="2" t="str">
        <f>IF(TRIM(J64)="","",E64)</f>
        <v>FirmwareRevision</v>
      </c>
      <c r="B64" s="2" t="str">
        <f>IF(TRIM(K64)="","",I64)</f>
        <v>Firmware_Revision</v>
      </c>
      <c r="C64" s="2" t="str">
        <f>LEFT(F64,FIND(".",F64,6))</f>
        <v>Exif.Canon.</v>
      </c>
      <c r="D64" s="2" t="str">
        <f>VLOOKUP(C64,PrefixUebersetzung,2,FALSE)</f>
        <v>Exif.Canon.</v>
      </c>
      <c r="E64" s="2" t="str">
        <f>MID(F64,FIND(".",F64,6)+1,99)</f>
        <v>FirmwareRevision</v>
      </c>
      <c r="F64" s="36" t="s">
        <v>9618</v>
      </c>
      <c r="G64" s="36" t="s">
        <v>9515</v>
      </c>
      <c r="H64" s="36"/>
      <c r="I64" s="36" t="s">
        <v>9619</v>
      </c>
      <c r="J64" s="5" t="s">
        <v>9851</v>
      </c>
      <c r="K64" s="5" t="s">
        <v>9851</v>
      </c>
      <c r="O64" s="3" t="str">
        <f>IF(AND(TRIM(J64)="",M64=""),"Suffix not translated ",
   IF(AND(TRIM(J64)&lt;&gt;"",TRIM(M64)&lt;&gt;"",TRIM(J64)&lt;&gt;TRIM(M64)),"Suffix translation &lt;&gt; lookup ", "" ))
&amp;IF(AND(TRIM(K64)="",N64=""),"Description not translated ",
   IF(AND(TRIM(K64)&lt;&gt;"",TRIM(N64)&lt;&gt;"",TRIM(K64)&lt;&gt;TRIM(N64)),"Description translation&lt;&gt; lookup ", "" ))</f>
        <v/>
      </c>
      <c r="P64" s="3" t="s">
        <v>8447</v>
      </c>
      <c r="Q64" s="3" t="s">
        <v>8447</v>
      </c>
    </row>
    <row r="65" spans="1:18" x14ac:dyDescent="0.25">
      <c r="A65" s="2" t="str">
        <f>IF(TRIM(J65)="","",E65)</f>
        <v>FirmwareVersion</v>
      </c>
      <c r="B65" s="2" t="str">
        <f>IF(TRIM(K65)="","",I65)</f>
        <v>Firmware version</v>
      </c>
      <c r="C65" s="2" t="str">
        <f>LEFT(F65,FIND(".",F65,6))</f>
        <v>Exif.Canon.</v>
      </c>
      <c r="D65" s="2" t="str">
        <f>VLOOKUP(C65,PrefixUebersetzung,2,FALSE)</f>
        <v>Exif.Canon.</v>
      </c>
      <c r="E65" s="2" t="str">
        <f>MID(F65,FIND(".",F65,6)+1,99)</f>
        <v>FirmwareVersion</v>
      </c>
      <c r="F65" s="3" t="s">
        <v>16</v>
      </c>
      <c r="G65" s="3" t="s">
        <v>9514</v>
      </c>
      <c r="I65" s="3" t="s">
        <v>2123</v>
      </c>
      <c r="J65" s="3" t="s">
        <v>4997</v>
      </c>
      <c r="K65" s="5" t="s">
        <v>3661</v>
      </c>
      <c r="L65" s="14"/>
      <c r="M65" s="3" t="str">
        <f>IFERROR(VLOOKUP(E65,A:J,10, FALSE),"")</f>
        <v>Firmware Version</v>
      </c>
      <c r="N65" s="3" t="str">
        <f>IFERROR(VLOOKUP(I65,B:K,10,FALSE),"")</f>
        <v>Firmware-Version</v>
      </c>
      <c r="O65" s="3" t="str">
        <f>IF(AND(TRIM(J65)="",M65=""),"Suffix not translated ",
   IF(AND(TRIM(J65)&lt;&gt;"",TRIM(M65)&lt;&gt;"",TRIM(J65)&lt;&gt;TRIM(M65)),"Suffix translation &lt;&gt; lookup ", "" ))
&amp;IF(AND(TRIM(K65)="",N65=""),"Description not translated ",
   IF(AND(TRIM(K65)&lt;&gt;"",TRIM(N65)&lt;&gt;"",TRIM(K65)&lt;&gt;TRIM(N65)),"Description translation&lt;&gt; lookup ", "" ))</f>
        <v/>
      </c>
      <c r="P65" s="3" t="s">
        <v>8447</v>
      </c>
      <c r="Q65" s="3" t="s">
        <v>8447</v>
      </c>
      <c r="R65" s="3" t="s">
        <v>4997</v>
      </c>
    </row>
    <row r="66" spans="1:18" x14ac:dyDescent="0.25">
      <c r="A66" s="2" t="str">
        <f>IF(TRIM(J66)="","",E66)</f>
        <v/>
      </c>
      <c r="B66" s="2" t="str">
        <f>IF(TRIM(K66)="","",I66)</f>
        <v/>
      </c>
      <c r="C66" s="2" t="str">
        <f>LEFT(F66,FIND(".",F66,6))</f>
        <v>Exif.Canon.</v>
      </c>
      <c r="D66" s="2" t="str">
        <f>VLOOKUP(C66,PrefixUebersetzung,2,FALSE)</f>
        <v>Exif.Canon.</v>
      </c>
      <c r="E66" s="2" t="str">
        <f>MID(F66,FIND(".",F66,6)+1,99)</f>
        <v>Flavor</v>
      </c>
      <c r="F66" s="36" t="s">
        <v>9620</v>
      </c>
      <c r="G66" s="36" t="s">
        <v>9512</v>
      </c>
      <c r="H66" s="36"/>
      <c r="I66" s="36" t="s">
        <v>9621</v>
      </c>
      <c r="L66" s="15">
        <v>5</v>
      </c>
      <c r="O66" s="3" t="str">
        <f>IF(AND(TRIM(J66)="",M66=""),"Suffix not translated ",
   IF(AND(TRIM(J66)&lt;&gt;"",TRIM(M66)&lt;&gt;"",TRIM(J66)&lt;&gt;TRIM(M66)),"Suffix translation &lt;&gt; lookup ", "" ))
&amp;IF(AND(TRIM(K66)="",N66=""),"Description not translated ",
   IF(AND(TRIM(K66)&lt;&gt;"",TRIM(N66)&lt;&gt;"",TRIM(K66)&lt;&gt;TRIM(N66)),"Description translation&lt;&gt; lookup ", "" ))</f>
        <v xml:space="preserve">Suffix not translated Description not translated </v>
      </c>
      <c r="P66" s="3" t="s">
        <v>8447</v>
      </c>
      <c r="Q66" s="3" t="s">
        <v>8447</v>
      </c>
    </row>
    <row r="67" spans="1:18" x14ac:dyDescent="0.25">
      <c r="A67" s="2" t="str">
        <f>IF(TRIM(J67)="","",E67)</f>
        <v>FocalLength</v>
      </c>
      <c r="B67" s="2" t="str">
        <f>IF(TRIM(K67)="","",I67)</f>
        <v>Focal length</v>
      </c>
      <c r="C67" s="2" t="str">
        <f>LEFT(F67,FIND(".",F67,6))</f>
        <v>Exif.Canon.</v>
      </c>
      <c r="D67" s="2" t="str">
        <f>VLOOKUP(C67,PrefixUebersetzung,2,FALSE)</f>
        <v>Exif.Canon.</v>
      </c>
      <c r="E67" s="2" t="str">
        <f>MID(F67,FIND(".",F67,6)+1,99)</f>
        <v>FocalLength</v>
      </c>
      <c r="F67" s="3" t="s">
        <v>17</v>
      </c>
      <c r="G67" s="3" t="s">
        <v>9512</v>
      </c>
      <c r="I67" s="3" t="s">
        <v>2124</v>
      </c>
      <c r="J67" s="3" t="s">
        <v>3662</v>
      </c>
      <c r="K67" s="5" t="s">
        <v>3662</v>
      </c>
      <c r="L67" s="14">
        <v>1</v>
      </c>
      <c r="M67" s="3" t="str">
        <f>IFERROR(VLOOKUP(E67,A:J,10, FALSE),"")</f>
        <v>Brennweite</v>
      </c>
      <c r="N67" s="3" t="str">
        <f>IFERROR(VLOOKUP(I67,B:K,10,FALSE),"")</f>
        <v>Brennweite</v>
      </c>
      <c r="O67" s="3" t="str">
        <f>IF(AND(TRIM(J67)="",M67=""),"Suffix not translated ",
   IF(AND(TRIM(J67)&lt;&gt;"",TRIM(M67)&lt;&gt;"",TRIM(J67)&lt;&gt;TRIM(M67)),"Suffix translation &lt;&gt; lookup ", "" ))
&amp;IF(AND(TRIM(K67)="",N67=""),"Description not translated ",
   IF(AND(TRIM(K67)&lt;&gt;"",TRIM(N67)&lt;&gt;"",TRIM(K67)&lt;&gt;TRIM(N67)),"Description translation&lt;&gt; lookup ", "" ))</f>
        <v/>
      </c>
      <c r="P67" s="3" t="s">
        <v>8447</v>
      </c>
      <c r="Q67" s="3" t="s">
        <v>8447</v>
      </c>
      <c r="R67" s="3" t="s">
        <v>3662</v>
      </c>
    </row>
    <row r="68" spans="1:18" x14ac:dyDescent="0.25">
      <c r="A68" s="2" t="str">
        <f>IF(TRIM(J68)="","",E68)</f>
        <v>HDRInfo</v>
      </c>
      <c r="B68" s="2" t="str">
        <f>IF(TRIM(K68)="","",I68)</f>
        <v>HDRInfo</v>
      </c>
      <c r="C68" s="2" t="str">
        <f>LEFT(F68,FIND(".",F68,6))</f>
        <v>Exif.Canon.</v>
      </c>
      <c r="D68" s="2" t="str">
        <f>VLOOKUP(C68,PrefixUebersetzung,2,FALSE)</f>
        <v>Exif.Canon.</v>
      </c>
      <c r="E68" s="2" t="str">
        <f>MID(F68,FIND(".",F68,6)+1,99)</f>
        <v>HDRInfo</v>
      </c>
      <c r="F68" s="36" t="s">
        <v>9622</v>
      </c>
      <c r="G68" s="36" t="s">
        <v>9512</v>
      </c>
      <c r="H68" s="36"/>
      <c r="I68" s="36" t="s">
        <v>9623</v>
      </c>
      <c r="J68" s="5" t="s">
        <v>9852</v>
      </c>
      <c r="K68" s="5" t="s">
        <v>9852</v>
      </c>
      <c r="O68" s="3" t="str">
        <f>IF(AND(TRIM(J68)="",M68=""),"Suffix not translated ",
   IF(AND(TRIM(J68)&lt;&gt;"",TRIM(M68)&lt;&gt;"",TRIM(J68)&lt;&gt;TRIM(M68)),"Suffix translation &lt;&gt; lookup ", "" ))
&amp;IF(AND(TRIM(K68)="",N68=""),"Description not translated ",
   IF(AND(TRIM(K68)&lt;&gt;"",TRIM(N68)&lt;&gt;"",TRIM(K68)&lt;&gt;TRIM(N68)),"Description translation&lt;&gt; lookup ", "" ))</f>
        <v/>
      </c>
      <c r="P68" s="3" t="s">
        <v>8447</v>
      </c>
      <c r="Q68" s="3" t="s">
        <v>8447</v>
      </c>
    </row>
    <row r="69" spans="1:18" x14ac:dyDescent="0.25">
      <c r="A69" s="2" t="str">
        <f>IF(TRIM(J69)="","",E69)</f>
        <v>ImageType</v>
      </c>
      <c r="B69" s="2" t="str">
        <f>IF(TRIM(K69)="","",I69)</f>
        <v>Image type</v>
      </c>
      <c r="C69" s="2" t="str">
        <f>LEFT(F69,FIND(".",F69,6))</f>
        <v>Exif.Canon.</v>
      </c>
      <c r="D69" s="2" t="str">
        <f>VLOOKUP(C69,PrefixUebersetzung,2,FALSE)</f>
        <v>Exif.Canon.</v>
      </c>
      <c r="E69" s="2" t="str">
        <f>MID(F69,FIND(".",F69,6)+1,99)</f>
        <v>ImageType</v>
      </c>
      <c r="F69" s="3" t="s">
        <v>18</v>
      </c>
      <c r="G69" s="3" t="s">
        <v>9514</v>
      </c>
      <c r="I69" s="3" t="s">
        <v>2125</v>
      </c>
      <c r="J69" s="3" t="s">
        <v>3663</v>
      </c>
      <c r="K69" s="5" t="s">
        <v>3663</v>
      </c>
      <c r="L69" s="14"/>
      <c r="M69" s="3" t="str">
        <f>IFERROR(VLOOKUP(E69,A:J,10, FALSE),"")</f>
        <v>Bildtyp</v>
      </c>
      <c r="O69" s="3" t="str">
        <f>IF(AND(TRIM(J69)="",M69=""),"Suffix not translated ",
   IF(AND(TRIM(J69)&lt;&gt;"",TRIM(M69)&lt;&gt;"",TRIM(J69)&lt;&gt;TRIM(M69)),"Suffix translation &lt;&gt; lookup ", "" ))
&amp;IF(AND(TRIM(K69)="",N69=""),"Description not translated ",
   IF(AND(TRIM(K69)&lt;&gt;"",TRIM(N69)&lt;&gt;"",TRIM(K69)&lt;&gt;TRIM(N69)),"Description translation&lt;&gt; lookup ", "" ))</f>
        <v/>
      </c>
      <c r="P69" s="3" t="s">
        <v>8447</v>
      </c>
      <c r="Q69" s="3" t="s">
        <v>8447</v>
      </c>
      <c r="R69" s="3" t="s">
        <v>3663</v>
      </c>
    </row>
    <row r="70" spans="1:18" x14ac:dyDescent="0.25">
      <c r="A70" s="2" t="str">
        <f>IF(TRIM(J70)="","",E70)</f>
        <v>ImageUniqueID</v>
      </c>
      <c r="B70" s="2" t="str">
        <f>IF(TRIM(K70)="","",I70)</f>
        <v>ImageUniqueID</v>
      </c>
      <c r="C70" s="2" t="str">
        <f>LEFT(F70,FIND(".",F70,6))</f>
        <v>Exif.Canon.</v>
      </c>
      <c r="D70" s="2" t="str">
        <f>VLOOKUP(C70,PrefixUebersetzung,2,FALSE)</f>
        <v>Exif.Canon.</v>
      </c>
      <c r="E70" s="2" t="str">
        <f>MID(F70,FIND(".",F70,6)+1,99)</f>
        <v>ImageUniqueID</v>
      </c>
      <c r="F70" s="36" t="s">
        <v>9624</v>
      </c>
      <c r="G70" s="36" t="s">
        <v>9512</v>
      </c>
      <c r="H70" s="36"/>
      <c r="I70" s="36" t="s">
        <v>9625</v>
      </c>
      <c r="J70" s="5" t="s">
        <v>4865</v>
      </c>
      <c r="K70" s="5" t="s">
        <v>4865</v>
      </c>
      <c r="M70" s="3" t="str">
        <f>IFERROR(VLOOKUP(E70,A:J,10, FALSE),"")</f>
        <v>Bildnummer eindeutig</v>
      </c>
      <c r="O70" s="3" t="str">
        <f>IF(AND(TRIM(J70)="",M70=""),"Suffix not translated ",
   IF(AND(TRIM(J70)&lt;&gt;"",TRIM(M70)&lt;&gt;"",TRIM(J70)&lt;&gt;TRIM(M70)),"Suffix translation &lt;&gt; lookup ", "" ))
&amp;IF(AND(TRIM(K70)="",N70=""),"Description not translated ",
   IF(AND(TRIM(K70)&lt;&gt;"",TRIM(N70)&lt;&gt;"",TRIM(K70)&lt;&gt;TRIM(N70)),"Description translation&lt;&gt; lookup ", "" ))</f>
        <v/>
      </c>
      <c r="P70" s="3" t="s">
        <v>8447</v>
      </c>
      <c r="Q70" s="3" t="s">
        <v>8447</v>
      </c>
    </row>
    <row r="71" spans="1:18" x14ac:dyDescent="0.25">
      <c r="A71" s="2" t="str">
        <f>IF(TRIM(J71)="","",E71)</f>
        <v>InternalSerialNumber</v>
      </c>
      <c r="B71" s="2" t="str">
        <f>IF(TRIM(K71)="","",I71)</f>
        <v>Internal serial number</v>
      </c>
      <c r="C71" s="2" t="str">
        <f>LEFT(F71,FIND(".",F71,6))</f>
        <v>Exif.Canon.</v>
      </c>
      <c r="D71" s="2" t="str">
        <f>VLOOKUP(C71,PrefixUebersetzung,2,FALSE)</f>
        <v>Exif.Canon.</v>
      </c>
      <c r="E71" s="2" t="str">
        <f>MID(F71,FIND(".",F71,6)+1,99)</f>
        <v>InternalSerialNumber</v>
      </c>
      <c r="F71" s="3" t="s">
        <v>19</v>
      </c>
      <c r="G71" s="3" t="s">
        <v>9514</v>
      </c>
      <c r="I71" s="3" t="s">
        <v>2126</v>
      </c>
      <c r="J71" s="3" t="s">
        <v>3664</v>
      </c>
      <c r="K71" s="5" t="s">
        <v>3664</v>
      </c>
      <c r="L71" s="14"/>
      <c r="M71" s="3" t="str">
        <f>IFERROR(VLOOKUP(E71,A:J,10, FALSE),"")</f>
        <v>Interne Seriennummer</v>
      </c>
      <c r="N71" s="3" t="str">
        <f>IFERROR(VLOOKUP(I71,B:K,10,FALSE),"")</f>
        <v>Interne Seriennummer</v>
      </c>
      <c r="O71" s="3" t="str">
        <f>IF(AND(TRIM(J71)="",M71=""),"Suffix not translated ",
   IF(AND(TRIM(J71)&lt;&gt;"",TRIM(M71)&lt;&gt;"",TRIM(J71)&lt;&gt;TRIM(M71)),"Suffix translation &lt;&gt; lookup ", "" ))
&amp;IF(AND(TRIM(K71)="",N71=""),"Description not translated ",
   IF(AND(TRIM(K71)&lt;&gt;"",TRIM(N71)&lt;&gt;"",TRIM(K71)&lt;&gt;TRIM(N71)),"Description translation&lt;&gt; lookup ", "" ))</f>
        <v/>
      </c>
      <c r="P71" s="3" t="s">
        <v>8447</v>
      </c>
      <c r="Q71" s="3" t="s">
        <v>8447</v>
      </c>
      <c r="R71" s="3" t="s">
        <v>3664</v>
      </c>
    </row>
    <row r="72" spans="1:18" x14ac:dyDescent="0.25">
      <c r="A72" s="2" t="str">
        <f>IF(TRIM(J72)="","",E72)</f>
        <v>LensInfo</v>
      </c>
      <c r="B72" s="2" t="str">
        <f>IF(TRIM(K72)="","",I72)</f>
        <v>LensInfo</v>
      </c>
      <c r="C72" s="2" t="str">
        <f>LEFT(F72,FIND(".",F72,6))</f>
        <v>Exif.Canon.</v>
      </c>
      <c r="D72" s="2" t="str">
        <f>VLOOKUP(C72,PrefixUebersetzung,2,FALSE)</f>
        <v>Exif.Canon.</v>
      </c>
      <c r="E72" s="2" t="str">
        <f>MID(F72,FIND(".",F72,6)+1,99)</f>
        <v>LensInfo</v>
      </c>
      <c r="F72" s="36" t="s">
        <v>9626</v>
      </c>
      <c r="G72" s="36" t="s">
        <v>9512</v>
      </c>
      <c r="H72" s="36"/>
      <c r="I72" s="36" t="s">
        <v>2979</v>
      </c>
      <c r="J72" s="5" t="s">
        <v>5050</v>
      </c>
      <c r="K72" s="5" t="s">
        <v>5050</v>
      </c>
      <c r="M72" s="3" t="str">
        <f>IFERROR(VLOOKUP(E72,A:J,10, FALSE),"")</f>
        <v>Objektiv Information</v>
      </c>
      <c r="N72" s="3" t="str">
        <f>IFERROR(VLOOKUP(I72,B:K,10,FALSE),"")</f>
        <v>Objektiv Information</v>
      </c>
      <c r="O72" s="3" t="str">
        <f>IF(AND(TRIM(J72)="",M72=""),"Suffix not translated ",
   IF(AND(TRIM(J72)&lt;&gt;"",TRIM(M72)&lt;&gt;"",TRIM(J72)&lt;&gt;TRIM(M72)),"Suffix translation &lt;&gt; lookup ", "" ))
&amp;IF(AND(TRIM(K72)="",N72=""),"Description not translated ",
   IF(AND(TRIM(K72)&lt;&gt;"",TRIM(N72)&lt;&gt;"",TRIM(K72)&lt;&gt;TRIM(N72)),"Description translation&lt;&gt; lookup ", "" ))</f>
        <v/>
      </c>
      <c r="P72" s="3" t="s">
        <v>8447</v>
      </c>
      <c r="Q72" s="3" t="s">
        <v>8447</v>
      </c>
    </row>
    <row r="73" spans="1:18" x14ac:dyDescent="0.25">
      <c r="A73" s="2" t="str">
        <f>IF(TRIM(J73)="","",E73)</f>
        <v>LensModel</v>
      </c>
      <c r="B73" s="2" t="str">
        <f>IF(TRIM(K73)="","",I73)</f>
        <v>Lens model</v>
      </c>
      <c r="C73" s="2" t="str">
        <f>LEFT(F73,FIND(".",F73,6))</f>
        <v>Exif.Canon.</v>
      </c>
      <c r="D73" s="2" t="str">
        <f>VLOOKUP(C73,PrefixUebersetzung,2,FALSE)</f>
        <v>Exif.Canon.</v>
      </c>
      <c r="E73" s="2" t="str">
        <f>MID(F73,FIND(".",F73,6)+1,99)</f>
        <v>LensModel</v>
      </c>
      <c r="F73" s="3" t="s">
        <v>20</v>
      </c>
      <c r="G73" s="3" t="s">
        <v>9514</v>
      </c>
      <c r="I73" s="3" t="s">
        <v>2822</v>
      </c>
      <c r="J73" s="3" t="s">
        <v>3665</v>
      </c>
      <c r="K73" s="5" t="s">
        <v>3665</v>
      </c>
      <c r="L73" s="14"/>
      <c r="M73" s="3" t="str">
        <f>IFERROR(VLOOKUP(E73,A:J,10, FALSE),"")</f>
        <v>Objektiv-Modell</v>
      </c>
      <c r="N73" s="3" t="str">
        <f>IFERROR(VLOOKUP(I73,B:K,10,FALSE),"")</f>
        <v>Objektiv-Modell</v>
      </c>
      <c r="O73" s="3" t="str">
        <f>IF(AND(TRIM(J73)="",M73=""),"Suffix not translated ",
   IF(AND(TRIM(J73)&lt;&gt;"",TRIM(M73)&lt;&gt;"",TRIM(J73)&lt;&gt;TRIM(M73)),"Suffix translation &lt;&gt; lookup ", "" ))
&amp;IF(AND(TRIM(K73)="",N73=""),"Description not translated ",
   IF(AND(TRIM(K73)&lt;&gt;"",TRIM(N73)&lt;&gt;"",TRIM(K73)&lt;&gt;TRIM(N73)),"Description translation&lt;&gt; lookup ", "" ))</f>
        <v/>
      </c>
      <c r="P73" s="3" t="s">
        <v>8447</v>
      </c>
      <c r="Q73" s="3" t="s">
        <v>8447</v>
      </c>
    </row>
    <row r="74" spans="1:18" x14ac:dyDescent="0.25">
      <c r="A74" s="2" t="str">
        <f>IF(TRIM(J74)="","",E74)</f>
        <v/>
      </c>
      <c r="B74" s="2" t="str">
        <f>IF(TRIM(K74)="","",I74)</f>
        <v/>
      </c>
      <c r="C74" s="2" t="str">
        <f>LEFT(F74,FIND(".",F74,6))</f>
        <v>Exif.Canon.</v>
      </c>
      <c r="D74" s="2" t="str">
        <f>VLOOKUP(C74,PrefixUebersetzung,2,FALSE)</f>
        <v>Exif.Canon.</v>
      </c>
      <c r="E74" s="2" t="str">
        <f>MID(F74,FIND(".",F74,6)+1,99)</f>
        <v>LightingOpt</v>
      </c>
      <c r="F74" s="36" t="s">
        <v>9627</v>
      </c>
      <c r="G74" s="36" t="s">
        <v>9512</v>
      </c>
      <c r="H74" s="36"/>
      <c r="I74" s="36" t="s">
        <v>9628</v>
      </c>
      <c r="L74" s="15">
        <v>5</v>
      </c>
      <c r="O74" s="3" t="str">
        <f>IF(AND(TRIM(J74)="",M74=""),"Suffix not translated ",
   IF(AND(TRIM(J74)&lt;&gt;"",TRIM(M74)&lt;&gt;"",TRIM(J74)&lt;&gt;TRIM(M74)),"Suffix translation &lt;&gt; lookup ", "" ))
&amp;IF(AND(TRIM(K74)="",N74=""),"Description not translated ",
   IF(AND(TRIM(K74)&lt;&gt;"",TRIM(N74)&lt;&gt;"",TRIM(K74)&lt;&gt;TRIM(N74)),"Description translation&lt;&gt; lookup ", "" ))</f>
        <v xml:space="preserve">Suffix not translated Description not translated </v>
      </c>
      <c r="P74" s="3" t="s">
        <v>8447</v>
      </c>
      <c r="Q74" s="3" t="s">
        <v>8447</v>
      </c>
    </row>
    <row r="75" spans="1:18" x14ac:dyDescent="0.25">
      <c r="A75" s="2" t="str">
        <f>IF(TRIM(J75)="","",E75)</f>
        <v>MeasuredColor</v>
      </c>
      <c r="B75" s="2" t="str">
        <f>IF(TRIM(K75)="","",I75)</f>
        <v>Measured color</v>
      </c>
      <c r="C75" s="2" t="str">
        <f>LEFT(F75,FIND(".",F75,6))</f>
        <v>Exif.Canon.</v>
      </c>
      <c r="D75" s="2" t="str">
        <f>VLOOKUP(C75,PrefixUebersetzung,2,FALSE)</f>
        <v>Exif.Canon.</v>
      </c>
      <c r="E75" s="2" t="str">
        <f>MID(F75,FIND(".",F75,6)+1,99)</f>
        <v>MeasuredColor</v>
      </c>
      <c r="F75" s="3" t="s">
        <v>21</v>
      </c>
      <c r="G75" s="3" t="s">
        <v>9512</v>
      </c>
      <c r="I75" s="3" t="s">
        <v>2127</v>
      </c>
      <c r="J75" s="3" t="s">
        <v>3666</v>
      </c>
      <c r="K75" s="5" t="s">
        <v>3666</v>
      </c>
      <c r="L75" s="14"/>
      <c r="O75" s="3" t="str">
        <f>IF(AND(TRIM(J75)="",M75=""),"Suffix not translated ",
   IF(AND(TRIM(J75)&lt;&gt;"",TRIM(M75)&lt;&gt;"",TRIM(J75)&lt;&gt;TRIM(M75)),"Suffix translation &lt;&gt; lookup ", "" ))
&amp;IF(AND(TRIM(K75)="",N75=""),"Description not translated ",
   IF(AND(TRIM(K75)&lt;&gt;"",TRIM(N75)&lt;&gt;"",TRIM(K75)&lt;&gt;TRIM(N75)),"Description translation&lt;&gt; lookup ", "" ))</f>
        <v/>
      </c>
      <c r="P75" s="3" t="s">
        <v>8447</v>
      </c>
      <c r="Q75" s="3" t="s">
        <v>8447</v>
      </c>
      <c r="R75" s="3" t="s">
        <v>9276</v>
      </c>
    </row>
    <row r="76" spans="1:18" x14ac:dyDescent="0.25">
      <c r="A76" s="2" t="str">
        <f>IF(TRIM(J76)="","",E76)</f>
        <v>ModelID</v>
      </c>
      <c r="B76" s="2" t="str">
        <f>IF(TRIM(K76)="","",I76)</f>
        <v>Model ID</v>
      </c>
      <c r="C76" s="2" t="str">
        <f>LEFT(F76,FIND(".",F76,6))</f>
        <v>Exif.Canon.</v>
      </c>
      <c r="D76" s="2" t="str">
        <f>VLOOKUP(C76,PrefixUebersetzung,2,FALSE)</f>
        <v>Exif.Canon.</v>
      </c>
      <c r="E76" s="2" t="str">
        <f>MID(F76,FIND(".",F76,6)+1,99)</f>
        <v>ModelID</v>
      </c>
      <c r="F76" s="3" t="s">
        <v>22</v>
      </c>
      <c r="G76" s="3" t="s">
        <v>9515</v>
      </c>
      <c r="I76" s="3" t="s">
        <v>2128</v>
      </c>
      <c r="J76" s="3" t="s">
        <v>4113</v>
      </c>
      <c r="K76" s="5" t="s">
        <v>4113</v>
      </c>
      <c r="L76" s="14"/>
      <c r="M76" s="3" t="str">
        <f>IFERROR(VLOOKUP(E76,A:J,10, FALSE),"")</f>
        <v>Modell-Id</v>
      </c>
      <c r="O76" s="3" t="str">
        <f>IF(AND(TRIM(J76)="",M76=""),"Suffix not translated ",
   IF(AND(TRIM(J76)&lt;&gt;"",TRIM(M76)&lt;&gt;"",TRIM(J76)&lt;&gt;TRIM(M76)),"Suffix translation &lt;&gt; lookup ", "" ))
&amp;IF(AND(TRIM(K76)="",N76=""),"Description not translated ",
   IF(AND(TRIM(K76)&lt;&gt;"",TRIM(N76)&lt;&gt;"",TRIM(K76)&lt;&gt;TRIM(N76)),"Description translation&lt;&gt; lookup ", "" ))</f>
        <v/>
      </c>
      <c r="P76" s="3" t="s">
        <v>8447</v>
      </c>
      <c r="Q76" s="3" t="s">
        <v>8447</v>
      </c>
      <c r="R76" s="3" t="s">
        <v>9283</v>
      </c>
    </row>
    <row r="77" spans="1:18" x14ac:dyDescent="0.25">
      <c r="A77" s="2" t="str">
        <f>IF(TRIM(J77)="","",E77)</f>
        <v>ModifiedInfo</v>
      </c>
      <c r="B77" s="2" t="str">
        <f>IF(TRIM(K77)="","",I77)</f>
        <v>ModifiedInfo</v>
      </c>
      <c r="C77" s="2" t="str">
        <f>LEFT(F77,FIND(".",F77,6))</f>
        <v>Exif.Canon.</v>
      </c>
      <c r="D77" s="2" t="str">
        <f>VLOOKUP(C77,PrefixUebersetzung,2,FALSE)</f>
        <v>Exif.Canon.</v>
      </c>
      <c r="E77" s="2" t="str">
        <f>MID(F77,FIND(".",F77,6)+1,99)</f>
        <v>ModifiedInfo</v>
      </c>
      <c r="F77" s="36" t="s">
        <v>9629</v>
      </c>
      <c r="G77" s="36" t="s">
        <v>9512</v>
      </c>
      <c r="H77" s="36"/>
      <c r="I77" s="36" t="s">
        <v>9630</v>
      </c>
      <c r="J77" s="5" t="s">
        <v>9853</v>
      </c>
      <c r="K77" s="5" t="s">
        <v>9853</v>
      </c>
      <c r="O77" s="3" t="str">
        <f>IF(AND(TRIM(J77)="",M77=""),"Suffix not translated ",
   IF(AND(TRIM(J77)&lt;&gt;"",TRIM(M77)&lt;&gt;"",TRIM(J77)&lt;&gt;TRIM(M77)),"Suffix translation &lt;&gt; lookup ", "" ))
&amp;IF(AND(TRIM(K77)="",N77=""),"Description not translated ",
   IF(AND(TRIM(K77)&lt;&gt;"",TRIM(N77)&lt;&gt;"",TRIM(K77)&lt;&gt;TRIM(N77)),"Description translation&lt;&gt; lookup ", "" ))</f>
        <v/>
      </c>
      <c r="P77" s="3" t="s">
        <v>8447</v>
      </c>
      <c r="Q77" s="3" t="s">
        <v>8447</v>
      </c>
    </row>
    <row r="78" spans="1:18" x14ac:dyDescent="0.25">
      <c r="A78" s="2" t="str">
        <f>IF(TRIM(J78)="","",E78)</f>
        <v>MovieInfo</v>
      </c>
      <c r="B78" s="2" t="str">
        <f>IF(TRIM(K78)="","",I78)</f>
        <v>Movie info</v>
      </c>
      <c r="C78" s="2" t="str">
        <f>LEFT(F78,FIND(".",F78,6))</f>
        <v>Exif.Canon.</v>
      </c>
      <c r="D78" s="2" t="str">
        <f>VLOOKUP(C78,PrefixUebersetzung,2,FALSE)</f>
        <v>Exif.Canon.</v>
      </c>
      <c r="E78" s="2" t="str">
        <f>MID(F78,FIND(".",F78,6)+1,99)</f>
        <v>MovieInfo</v>
      </c>
      <c r="F78" s="36" t="s">
        <v>9631</v>
      </c>
      <c r="G78" s="36" t="s">
        <v>9512</v>
      </c>
      <c r="H78" s="36"/>
      <c r="I78" s="36" t="s">
        <v>9632</v>
      </c>
      <c r="J78" s="5" t="s">
        <v>9854</v>
      </c>
      <c r="K78" s="5" t="s">
        <v>9854</v>
      </c>
      <c r="O78" s="3" t="str">
        <f>IF(AND(TRIM(J78)="",M78=""),"Suffix not translated ",
   IF(AND(TRIM(J78)&lt;&gt;"",TRIM(M78)&lt;&gt;"",TRIM(J78)&lt;&gt;TRIM(M78)),"Suffix translation &lt;&gt; lookup ", "" ))
&amp;IF(AND(TRIM(K78)="",N78=""),"Description not translated ",
   IF(AND(TRIM(K78)&lt;&gt;"",TRIM(N78)&lt;&gt;"",TRIM(K78)&lt;&gt;TRIM(N78)),"Description translation&lt;&gt; lookup ", "" ))</f>
        <v/>
      </c>
      <c r="P78" s="3" t="s">
        <v>8447</v>
      </c>
      <c r="Q78" s="3" t="s">
        <v>8447</v>
      </c>
    </row>
    <row r="79" spans="1:18" x14ac:dyDescent="0.25">
      <c r="A79" s="2" t="str">
        <f>IF(TRIM(J79)="","",E79)</f>
        <v/>
      </c>
      <c r="B79" s="2" t="str">
        <f>IF(TRIM(K79)="","",I79)</f>
        <v/>
      </c>
      <c r="C79" s="2" t="str">
        <f>LEFT(F79,FIND(".",F79,6))</f>
        <v>Exif.Canon.</v>
      </c>
      <c r="D79" s="2" t="str">
        <f>VLOOKUP(C79,PrefixUebersetzung,2,FALSE)</f>
        <v>Exif.Canon.</v>
      </c>
      <c r="E79" s="2" t="str">
        <f>MID(F79,FIND(".",F79,6)+1,99)</f>
        <v>MultiExp</v>
      </c>
      <c r="F79" s="36" t="s">
        <v>9633</v>
      </c>
      <c r="G79" s="36" t="s">
        <v>9512</v>
      </c>
      <c r="H79" s="36"/>
      <c r="I79" s="36" t="s">
        <v>9634</v>
      </c>
      <c r="L79" s="15">
        <v>5</v>
      </c>
      <c r="O79" s="3" t="str">
        <f>IF(AND(TRIM(J79)="",M79=""),"Suffix not translated ",
   IF(AND(TRIM(J79)&lt;&gt;"",TRIM(M79)&lt;&gt;"",TRIM(J79)&lt;&gt;TRIM(M79)),"Suffix translation &lt;&gt; lookup ", "" ))
&amp;IF(AND(TRIM(K79)="",N79=""),"Description not translated ",
   IF(AND(TRIM(K79)&lt;&gt;"",TRIM(N79)&lt;&gt;"",TRIM(K79)&lt;&gt;TRIM(N79)),"Description translation&lt;&gt; lookup ", "" ))</f>
        <v xml:space="preserve">Suffix not translated Description not translated </v>
      </c>
      <c r="P79" s="3" t="s">
        <v>8447</v>
      </c>
      <c r="Q79" s="3" t="s">
        <v>8447</v>
      </c>
    </row>
    <row r="80" spans="1:18" x14ac:dyDescent="0.25">
      <c r="A80" s="2" t="str">
        <f>IF(TRIM(J80)="","",E80)</f>
        <v/>
      </c>
      <c r="B80" s="2" t="str">
        <f>IF(TRIM(K80)="","",I80)</f>
        <v/>
      </c>
      <c r="C80" s="2" t="str">
        <f>LEFT(F80,FIND(".",F80,6))</f>
        <v>Exif.Canon.</v>
      </c>
      <c r="D80" s="2" t="str">
        <f>VLOOKUP(C80,PrefixUebersetzung,2,FALSE)</f>
        <v>Exif.Canon.</v>
      </c>
      <c r="E80" s="2" t="str">
        <f>MID(F80,FIND(".",F80,6)+1,99)</f>
        <v>MyColors</v>
      </c>
      <c r="F80" s="36" t="s">
        <v>9635</v>
      </c>
      <c r="G80" s="36" t="s">
        <v>9512</v>
      </c>
      <c r="H80" s="36"/>
      <c r="I80" s="36" t="s">
        <v>9636</v>
      </c>
      <c r="L80" s="15">
        <v>5</v>
      </c>
      <c r="O80" s="3" t="str">
        <f>IF(AND(TRIM(J80)="",M80=""),"Suffix not translated ",
   IF(AND(TRIM(J80)&lt;&gt;"",TRIM(M80)&lt;&gt;"",TRIM(J80)&lt;&gt;TRIM(M80)),"Suffix translation &lt;&gt; lookup ", "" ))
&amp;IF(AND(TRIM(K80)="",N80=""),"Description not translated ",
   IF(AND(TRIM(K80)&lt;&gt;"",TRIM(N80)&lt;&gt;"",TRIM(K80)&lt;&gt;TRIM(N80)),"Description translation&lt;&gt; lookup ", "" ))</f>
        <v xml:space="preserve">Suffix not translated Description not translated </v>
      </c>
      <c r="P80" s="3" t="s">
        <v>8447</v>
      </c>
      <c r="Q80" s="3" t="s">
        <v>8447</v>
      </c>
    </row>
    <row r="81" spans="1:18" x14ac:dyDescent="0.25">
      <c r="A81" s="2" t="str">
        <f>IF(TRIM(J81)="","",E81)</f>
        <v>OriginalDecisionDataOffset</v>
      </c>
      <c r="B81" s="2" t="str">
        <f>IF(TRIM(K81)="","",I81)</f>
        <v>Original decision data offset</v>
      </c>
      <c r="C81" s="2" t="str">
        <f>LEFT(F81,FIND(".",F81,6))</f>
        <v>Exif.Canon.</v>
      </c>
      <c r="D81" s="2" t="str">
        <f>VLOOKUP(C81,PrefixUebersetzung,2,FALSE)</f>
        <v>Exif.Canon.</v>
      </c>
      <c r="E81" s="2" t="str">
        <f>MID(F81,FIND(".",F81,6)+1,99)</f>
        <v>OriginalDecisionDataOffset</v>
      </c>
      <c r="F81" s="3" t="s">
        <v>23</v>
      </c>
      <c r="G81" s="3" t="s">
        <v>9516</v>
      </c>
      <c r="I81" s="3" t="s">
        <v>2129</v>
      </c>
      <c r="J81" s="3" t="s">
        <v>3667</v>
      </c>
      <c r="K81" s="5" t="s">
        <v>3667</v>
      </c>
      <c r="L81" s="14"/>
      <c r="O81" s="3" t="str">
        <f>IF(AND(TRIM(J81)="",M81=""),"Suffix not translated ",
   IF(AND(TRIM(J81)&lt;&gt;"",TRIM(M81)&lt;&gt;"",TRIM(J81)&lt;&gt;TRIM(M81)),"Suffix translation &lt;&gt; lookup ", "" ))
&amp;IF(AND(TRIM(K81)="",N81=""),"Description not translated ",
   IF(AND(TRIM(K81)&lt;&gt;"",TRIM(N81)&lt;&gt;"",TRIM(K81)&lt;&gt;TRIM(N81)),"Description translation&lt;&gt; lookup ", "" ))</f>
        <v/>
      </c>
      <c r="P81" s="3" t="s">
        <v>8447</v>
      </c>
      <c r="Q81" s="3" t="s">
        <v>8447</v>
      </c>
    </row>
    <row r="82" spans="1:18" x14ac:dyDescent="0.25">
      <c r="A82" s="2" t="str">
        <f>IF(TRIM(J82)="","",E82)</f>
        <v>OwnerName</v>
      </c>
      <c r="B82" s="2" t="str">
        <f>IF(TRIM(K82)="","",I82)</f>
        <v>Owner Name</v>
      </c>
      <c r="C82" s="2" t="str">
        <f>LEFT(F82,FIND(".",F82,6))</f>
        <v>Exif.Canon.</v>
      </c>
      <c r="D82" s="2" t="str">
        <f>VLOOKUP(C82,PrefixUebersetzung,2,FALSE)</f>
        <v>Exif.Canon.</v>
      </c>
      <c r="E82" s="2" t="str">
        <f>MID(F82,FIND(".",F82,6)+1,99)</f>
        <v>OwnerName</v>
      </c>
      <c r="F82" s="3" t="s">
        <v>24</v>
      </c>
      <c r="G82" s="3" t="s">
        <v>9514</v>
      </c>
      <c r="I82" s="3" t="s">
        <v>2130</v>
      </c>
      <c r="J82" s="3" t="s">
        <v>4769</v>
      </c>
      <c r="K82" s="5" t="s">
        <v>3668</v>
      </c>
      <c r="L82" s="14"/>
      <c r="O82" s="3" t="str">
        <f>IF(AND(TRIM(J82)="",M82=""),"Suffix not translated ",
   IF(AND(TRIM(J82)&lt;&gt;"",TRIM(M82)&lt;&gt;"",TRIM(J82)&lt;&gt;TRIM(M82)),"Suffix translation &lt;&gt; lookup ", "" ))
&amp;IF(AND(TRIM(K82)="",N82=""),"Description not translated ",
   IF(AND(TRIM(K82)&lt;&gt;"",TRIM(N82)&lt;&gt;"",TRIM(K82)&lt;&gt;TRIM(N82)),"Description translation&lt;&gt; lookup ", "" ))</f>
        <v/>
      </c>
      <c r="P82" s="3" t="s">
        <v>8447</v>
      </c>
      <c r="Q82" s="3" t="s">
        <v>8447</v>
      </c>
      <c r="R82" s="3" t="s">
        <v>4769</v>
      </c>
    </row>
    <row r="83" spans="1:18" x14ac:dyDescent="0.25">
      <c r="A83" s="2" t="str">
        <f>IF(TRIM(J83)="","",E83)</f>
        <v>Panorama</v>
      </c>
      <c r="B83" s="2" t="str">
        <f>IF(TRIM(K83)="","",I83)</f>
        <v>Panorama</v>
      </c>
      <c r="C83" s="2" t="str">
        <f>LEFT(F83,FIND(".",F83,6))</f>
        <v>Exif.Canon.</v>
      </c>
      <c r="D83" s="2" t="str">
        <f>VLOOKUP(C83,PrefixUebersetzung,2,FALSE)</f>
        <v>Exif.Canon.</v>
      </c>
      <c r="E83" s="2" t="str">
        <f>MID(F83,FIND(".",F83,6)+1,99)</f>
        <v>Panorama</v>
      </c>
      <c r="F83" s="3" t="s">
        <v>25</v>
      </c>
      <c r="G83" s="3" t="s">
        <v>9512</v>
      </c>
      <c r="I83" s="3" t="s">
        <v>2131</v>
      </c>
      <c r="J83" s="3" t="s">
        <v>2131</v>
      </c>
      <c r="K83" s="5" t="s">
        <v>2131</v>
      </c>
      <c r="L83" s="14"/>
      <c r="O83" s="3" t="str">
        <f>IF(AND(TRIM(J83)="",M83=""),"Suffix not translated ",
   IF(AND(TRIM(J83)&lt;&gt;"",TRIM(M83)&lt;&gt;"",TRIM(J83)&lt;&gt;TRIM(M83)),"Suffix translation &lt;&gt; lookup ", "" ))
&amp;IF(AND(TRIM(K83)="",N83=""),"Description not translated ",
   IF(AND(TRIM(K83)&lt;&gt;"",TRIM(N83)&lt;&gt;"",TRIM(K83)&lt;&gt;TRIM(N83)),"Description translation&lt;&gt; lookup ", "" ))</f>
        <v/>
      </c>
      <c r="P83" s="3" t="s">
        <v>8447</v>
      </c>
      <c r="Q83" s="3" t="s">
        <v>8447</v>
      </c>
      <c r="R83" s="3" t="s">
        <v>2131</v>
      </c>
    </row>
    <row r="84" spans="1:18" x14ac:dyDescent="0.25">
      <c r="A84" s="2" t="str">
        <f>IF(TRIM(J84)="","",E84)</f>
        <v>PictureInfo</v>
      </c>
      <c r="B84" s="2" t="str">
        <f>IF(TRIM(K84)="","",I84)</f>
        <v>Picture info</v>
      </c>
      <c r="C84" s="2" t="str">
        <f>LEFT(F84,FIND(".",F84,6))</f>
        <v>Exif.Canon.</v>
      </c>
      <c r="D84" s="2" t="str">
        <f>VLOOKUP(C84,PrefixUebersetzung,2,FALSE)</f>
        <v>Exif.Canon.</v>
      </c>
      <c r="E84" s="2" t="str">
        <f>MID(F84,FIND(".",F84,6)+1,99)</f>
        <v>PictureInfo</v>
      </c>
      <c r="F84" s="3" t="s">
        <v>26</v>
      </c>
      <c r="G84" s="3" t="s">
        <v>9512</v>
      </c>
      <c r="I84" s="3" t="s">
        <v>2132</v>
      </c>
      <c r="J84" s="3" t="s">
        <v>4770</v>
      </c>
      <c r="K84" s="5" t="s">
        <v>3669</v>
      </c>
      <c r="L84" s="14"/>
      <c r="M84" s="3" t="str">
        <f>IFERROR(VLOOKUP(E84,A:J,10, FALSE),"")</f>
        <v>Bildinformation</v>
      </c>
      <c r="O84" s="3" t="str">
        <f>IF(AND(TRIM(J84)="",M84=""),"Suffix not translated ",
   IF(AND(TRIM(J84)&lt;&gt;"",TRIM(M84)&lt;&gt;"",TRIM(J84)&lt;&gt;TRIM(M84)),"Suffix translation &lt;&gt; lookup ", "" ))
&amp;IF(AND(TRIM(K84)="",N84=""),"Description not translated ",
   IF(AND(TRIM(K84)&lt;&gt;"",TRIM(N84)&lt;&gt;"",TRIM(K84)&lt;&gt;TRIM(N84)),"Description translation&lt;&gt; lookup ", "" ))</f>
        <v/>
      </c>
      <c r="P84" s="3" t="s">
        <v>8447</v>
      </c>
      <c r="Q84" s="3" t="s">
        <v>8447</v>
      </c>
      <c r="R84" s="3" t="s">
        <v>8949</v>
      </c>
    </row>
    <row r="85" spans="1:18" x14ac:dyDescent="0.25">
      <c r="A85" s="2" t="str">
        <f>IF(TRIM(J85)="","",E85)</f>
        <v/>
      </c>
      <c r="B85" s="2" t="str">
        <f>IF(TRIM(K85)="","",I85)</f>
        <v/>
      </c>
      <c r="C85" s="2" t="str">
        <f>LEFT(F85,FIND(".",F85,6))</f>
        <v>Exif.Canon.</v>
      </c>
      <c r="D85" s="2" t="str">
        <f>VLOOKUP(C85,PrefixUebersetzung,2,FALSE)</f>
        <v>Exif.Canon.</v>
      </c>
      <c r="E85" s="2" t="str">
        <f>MID(F85,FIND(".",F85,6)+1,99)</f>
        <v>PictureStyleUserDef</v>
      </c>
      <c r="F85" s="36" t="s">
        <v>9637</v>
      </c>
      <c r="G85" s="36" t="s">
        <v>9512</v>
      </c>
      <c r="H85" s="36"/>
      <c r="I85" s="36" t="s">
        <v>9638</v>
      </c>
      <c r="L85" s="15">
        <v>5</v>
      </c>
      <c r="O85" s="3" t="str">
        <f>IF(AND(TRIM(J85)="",M85=""),"Suffix not translated ",
   IF(AND(TRIM(J85)&lt;&gt;"",TRIM(M85)&lt;&gt;"",TRIM(J85)&lt;&gt;TRIM(M85)),"Suffix translation &lt;&gt; lookup ", "" ))
&amp;IF(AND(TRIM(K85)="",N85=""),"Description not translated ",
   IF(AND(TRIM(K85)&lt;&gt;"",TRIM(N85)&lt;&gt;"",TRIM(K85)&lt;&gt;TRIM(N85)),"Description translation&lt;&gt; lookup ", "" ))</f>
        <v xml:space="preserve">Suffix not translated Description not translated </v>
      </c>
      <c r="P85" s="3" t="s">
        <v>8447</v>
      </c>
      <c r="Q85" s="3" t="s">
        <v>8447</v>
      </c>
    </row>
    <row r="86" spans="1:18" x14ac:dyDescent="0.25">
      <c r="A86" s="2" t="str">
        <f>IF(TRIM(J86)="","",E86)</f>
        <v>PreviewImageInfo</v>
      </c>
      <c r="B86" s="2" t="str">
        <f>IF(TRIM(K86)="","",I86)</f>
        <v>PreviewImageInfo</v>
      </c>
      <c r="C86" s="2" t="str">
        <f>LEFT(F86,FIND(".",F86,6))</f>
        <v>Exif.Canon.</v>
      </c>
      <c r="D86" s="2" t="str">
        <f>VLOOKUP(C86,PrefixUebersetzung,2,FALSE)</f>
        <v>Exif.Canon.</v>
      </c>
      <c r="E86" s="2" t="str">
        <f>MID(F86,FIND(".",F86,6)+1,99)</f>
        <v>PreviewImageInfo</v>
      </c>
      <c r="F86" s="36" t="s">
        <v>9639</v>
      </c>
      <c r="G86" s="36" t="s">
        <v>9512</v>
      </c>
      <c r="H86" s="36"/>
      <c r="I86" s="36" t="s">
        <v>9640</v>
      </c>
      <c r="J86" s="5" t="s">
        <v>9855</v>
      </c>
      <c r="K86" s="5" t="s">
        <v>9855</v>
      </c>
      <c r="O86" s="3" t="str">
        <f>IF(AND(TRIM(J86)="",M86=""),"Suffix not translated ",
   IF(AND(TRIM(J86)&lt;&gt;"",TRIM(M86)&lt;&gt;"",TRIM(J86)&lt;&gt;TRIM(M86)),"Suffix translation &lt;&gt; lookup ", "" ))
&amp;IF(AND(TRIM(K86)="",N86=""),"Description not translated ",
   IF(AND(TRIM(K86)&lt;&gt;"",TRIM(N86)&lt;&gt;"",TRIM(K86)&lt;&gt;TRIM(N86)),"Description translation&lt;&gt; lookup ", "" ))</f>
        <v/>
      </c>
      <c r="P86" s="3" t="s">
        <v>8447</v>
      </c>
      <c r="Q86" s="3" t="s">
        <v>8447</v>
      </c>
    </row>
    <row r="87" spans="1:18" x14ac:dyDescent="0.25">
      <c r="A87" s="2" t="str">
        <f>IF(TRIM(J87)="","",E87)</f>
        <v>ProcessingInfo</v>
      </c>
      <c r="B87" s="2" t="str">
        <f>IF(TRIM(K87)="","",I87)</f>
        <v>Processing info</v>
      </c>
      <c r="C87" s="2" t="str">
        <f>LEFT(F87,FIND(".",F87,6))</f>
        <v>Exif.Canon.</v>
      </c>
      <c r="D87" s="2" t="str">
        <f>VLOOKUP(C87,PrefixUebersetzung,2,FALSE)</f>
        <v>Exif.Canon.</v>
      </c>
      <c r="E87" s="2" t="str">
        <f>MID(F87,FIND(".",F87,6)+1,99)</f>
        <v>ProcessingInfo</v>
      </c>
      <c r="F87" s="3" t="s">
        <v>27</v>
      </c>
      <c r="G87" s="3" t="s">
        <v>9512</v>
      </c>
      <c r="I87" s="3" t="s">
        <v>2133</v>
      </c>
      <c r="J87" s="3" t="s">
        <v>4771</v>
      </c>
      <c r="K87" s="5" t="s">
        <v>3670</v>
      </c>
      <c r="L87" s="14"/>
      <c r="O87" s="3" t="str">
        <f>IF(AND(TRIM(J87)="",M87=""),"Suffix not translated ",
   IF(AND(TRIM(J87)&lt;&gt;"",TRIM(M87)&lt;&gt;"",TRIM(J87)&lt;&gt;TRIM(M87)),"Suffix translation &lt;&gt; lookup ", "" ))
&amp;IF(AND(TRIM(K87)="",N87=""),"Description not translated ",
   IF(AND(TRIM(K87)&lt;&gt;"",TRIM(N87)&lt;&gt;"",TRIM(K87)&lt;&gt;TRIM(N87)),"Description translation&lt;&gt; lookup ", "" ))</f>
        <v/>
      </c>
      <c r="P87" s="3" t="s">
        <v>8447</v>
      </c>
      <c r="Q87" s="3" t="s">
        <v>8447</v>
      </c>
      <c r="R87" s="3" t="s">
        <v>9315</v>
      </c>
    </row>
    <row r="88" spans="1:18" x14ac:dyDescent="0.25">
      <c r="A88" s="2" t="str">
        <f>IF(TRIM(J88)="","",E88)</f>
        <v/>
      </c>
      <c r="B88" s="2" t="str">
        <f>IF(TRIM(K88)="","",I88)</f>
        <v/>
      </c>
      <c r="C88" s="2" t="str">
        <f>LEFT(F88,FIND(".",F88,6))</f>
        <v>Exif.Canon.</v>
      </c>
      <c r="D88" s="2" t="str">
        <f>VLOOKUP(C88,PrefixUebersetzung,2,FALSE)</f>
        <v>Exif.Canon.</v>
      </c>
      <c r="E88" s="2" t="str">
        <f>MID(F88,FIND(".",F88,6)+1,99)</f>
        <v>RawBurstModeRoll</v>
      </c>
      <c r="F88" s="36" t="s">
        <v>9641</v>
      </c>
      <c r="G88" s="36" t="s">
        <v>9512</v>
      </c>
      <c r="H88" s="36"/>
      <c r="I88" s="36" t="s">
        <v>9642</v>
      </c>
      <c r="L88" s="15">
        <v>5</v>
      </c>
      <c r="O88" s="3" t="str">
        <f>IF(AND(TRIM(J88)="",M88=""),"Suffix not translated ",
   IF(AND(TRIM(J88)&lt;&gt;"",TRIM(M88)&lt;&gt;"",TRIM(J88)&lt;&gt;TRIM(M88)),"Suffix translation &lt;&gt; lookup ", "" ))
&amp;IF(AND(TRIM(K88)="",N88=""),"Description not translated ",
   IF(AND(TRIM(K88)&lt;&gt;"",TRIM(N88)&lt;&gt;"",TRIM(K88)&lt;&gt;TRIM(N88)),"Description translation&lt;&gt; lookup ", "" ))</f>
        <v xml:space="preserve">Suffix not translated Description not translated </v>
      </c>
      <c r="P88" s="3" t="s">
        <v>8447</v>
      </c>
      <c r="Q88" s="3" t="s">
        <v>8447</v>
      </c>
    </row>
    <row r="89" spans="1:18" x14ac:dyDescent="0.25">
      <c r="A89" s="2" t="str">
        <f>IF(TRIM(J89)="","",E89)</f>
        <v/>
      </c>
      <c r="B89" s="2" t="str">
        <f>IF(TRIM(K89)="","",I89)</f>
        <v/>
      </c>
      <c r="C89" s="2" t="str">
        <f>LEFT(F89,FIND(".",F89,6))</f>
        <v>Exif.Canon.</v>
      </c>
      <c r="D89" s="2" t="str">
        <f>VLOOKUP(C89,PrefixUebersetzung,2,FALSE)</f>
        <v>Exif.Canon.</v>
      </c>
      <c r="E89" s="2" t="str">
        <f>MID(F89,FIND(".",F89,6)+1,99)</f>
        <v>RawDataOffset</v>
      </c>
      <c r="F89" s="36" t="s">
        <v>9643</v>
      </c>
      <c r="G89" s="36" t="s">
        <v>9516</v>
      </c>
      <c r="H89" s="36"/>
      <c r="I89" s="36" t="s">
        <v>9644</v>
      </c>
      <c r="L89" s="15">
        <v>5</v>
      </c>
      <c r="M89" s="3" t="str">
        <f>IFERROR(VLOOKUP(E89,A:J,10, FALSE),"")</f>
        <v/>
      </c>
      <c r="O89" s="3" t="str">
        <f>IF(AND(TRIM(J89)="",M89=""),"Suffix not translated ",
   IF(AND(TRIM(J89)&lt;&gt;"",TRIM(M89)&lt;&gt;"",TRIM(J89)&lt;&gt;TRIM(M89)),"Suffix translation &lt;&gt; lookup ", "" ))
&amp;IF(AND(TRIM(K89)="",N89=""),"Description not translated ",
   IF(AND(TRIM(K89)&lt;&gt;"",TRIM(N89)&lt;&gt;"",TRIM(K89)&lt;&gt;TRIM(N89)),"Description translation&lt;&gt; lookup ", "" ))</f>
        <v xml:space="preserve">Suffix not translated Description not translated </v>
      </c>
      <c r="P89" s="3" t="s">
        <v>8447</v>
      </c>
      <c r="Q89" s="3" t="s">
        <v>8447</v>
      </c>
    </row>
    <row r="90" spans="1:18" x14ac:dyDescent="0.25">
      <c r="A90" s="2" t="str">
        <f>IF(TRIM(J90)="","",E90)</f>
        <v>SensorInfo</v>
      </c>
      <c r="B90" s="2" t="str">
        <f>IF(TRIM(K90)="","",I90)</f>
        <v>Sensor info</v>
      </c>
      <c r="C90" s="2" t="str">
        <f>LEFT(F90,FIND(".",F90,6))</f>
        <v>Exif.Canon.</v>
      </c>
      <c r="D90" s="2" t="str">
        <f>VLOOKUP(C90,PrefixUebersetzung,2,FALSE)</f>
        <v>Exif.Canon.</v>
      </c>
      <c r="E90" s="2" t="str">
        <f>MID(F90,FIND(".",F90,6)+1,99)</f>
        <v>SensorInfo</v>
      </c>
      <c r="F90" s="3" t="s">
        <v>28</v>
      </c>
      <c r="G90" s="3" t="s">
        <v>9512</v>
      </c>
      <c r="I90" s="3" t="s">
        <v>2134</v>
      </c>
      <c r="J90" s="3" t="s">
        <v>5064</v>
      </c>
      <c r="K90" s="5" t="s">
        <v>3671</v>
      </c>
      <c r="L90" s="14"/>
      <c r="O90" s="3" t="str">
        <f>IF(AND(TRIM(J90)="",M90=""),"Suffix not translated ",
   IF(AND(TRIM(J90)&lt;&gt;"",TRIM(M90)&lt;&gt;"",TRIM(J90)&lt;&gt;TRIM(M90)),"Suffix translation &lt;&gt; lookup ", "" ))
&amp;IF(AND(TRIM(K90)="",N90=""),"Description not translated ",
   IF(AND(TRIM(K90)&lt;&gt;"",TRIM(N90)&lt;&gt;"",TRIM(K90)&lt;&gt;TRIM(N90)),"Description translation&lt;&gt; lookup ", "" ))</f>
        <v/>
      </c>
      <c r="P90" s="3" t="s">
        <v>8447</v>
      </c>
      <c r="Q90" s="3" t="s">
        <v>8447</v>
      </c>
      <c r="R90" s="3" t="s">
        <v>9205</v>
      </c>
    </row>
    <row r="91" spans="1:18" x14ac:dyDescent="0.25">
      <c r="A91" s="2" t="str">
        <f>IF(TRIM(J91)="","",E91)</f>
        <v>SerialNumber</v>
      </c>
      <c r="B91" s="2" t="str">
        <f>IF(TRIM(K91)="","",I91)</f>
        <v>Camera serial number</v>
      </c>
      <c r="C91" s="2" t="str">
        <f>LEFT(F91,FIND(".",F91,6))</f>
        <v>Exif.Canon.</v>
      </c>
      <c r="D91" s="2" t="str">
        <f>VLOOKUP(C91,PrefixUebersetzung,2,FALSE)</f>
        <v>Exif.Canon.</v>
      </c>
      <c r="E91" s="2" t="str">
        <f>MID(F91,FIND(".",F91,6)+1,99)</f>
        <v>SerialNumber</v>
      </c>
      <c r="F91" s="3" t="s">
        <v>29</v>
      </c>
      <c r="G91" s="3" t="s">
        <v>9515</v>
      </c>
      <c r="I91" s="3" t="s">
        <v>2135</v>
      </c>
      <c r="J91" s="3" t="s">
        <v>3896</v>
      </c>
      <c r="K91" s="5" t="s">
        <v>3672</v>
      </c>
      <c r="L91" s="14"/>
      <c r="M91" s="3" t="str">
        <f>IFERROR(VLOOKUP(E91,A:J,10, FALSE),"")</f>
        <v>Seriennummer</v>
      </c>
      <c r="N91" s="3" t="str">
        <f>IFERROR(VLOOKUP(I91,B:K,10,FALSE),"")</f>
        <v>Kamera-Seriennummer</v>
      </c>
      <c r="O91" s="3" t="str">
        <f>IF(AND(TRIM(J91)="",M91=""),"Suffix not translated ",
   IF(AND(TRIM(J91)&lt;&gt;"",TRIM(M91)&lt;&gt;"",TRIM(J91)&lt;&gt;TRIM(M91)),"Suffix translation &lt;&gt; lookup ", "" ))
&amp;IF(AND(TRIM(K91)="",N91=""),"Description not translated ",
   IF(AND(TRIM(K91)&lt;&gt;"",TRIM(N91)&lt;&gt;"",TRIM(K91)&lt;&gt;TRIM(N91)),"Description translation&lt;&gt; lookup ", "" ))</f>
        <v/>
      </c>
      <c r="P91" s="3" t="s">
        <v>8447</v>
      </c>
      <c r="Q91" s="3" t="s">
        <v>8447</v>
      </c>
      <c r="R91" s="3" t="s">
        <v>3672</v>
      </c>
    </row>
    <row r="92" spans="1:18" x14ac:dyDescent="0.25">
      <c r="A92" s="2" t="str">
        <f>IF(TRIM(J92)="","",E92)</f>
        <v>SerialNumberFormat</v>
      </c>
      <c r="B92" s="2" t="str">
        <f>IF(TRIM(K92)="","",I92)</f>
        <v>Serial number format</v>
      </c>
      <c r="C92" s="2" t="str">
        <f>LEFT(F92,FIND(".",F92,6))</f>
        <v>Exif.Canon.</v>
      </c>
      <c r="D92" s="2" t="str">
        <f>VLOOKUP(C92,PrefixUebersetzung,2,FALSE)</f>
        <v>Exif.Canon.</v>
      </c>
      <c r="E92" s="2" t="str">
        <f>MID(F92,FIND(".",F92,6)+1,99)</f>
        <v>SerialNumberFormat</v>
      </c>
      <c r="F92" s="3" t="s">
        <v>30</v>
      </c>
      <c r="G92" s="3" t="s">
        <v>9515</v>
      </c>
      <c r="I92" s="3" t="s">
        <v>2136</v>
      </c>
      <c r="J92" s="3" t="s">
        <v>3673</v>
      </c>
      <c r="K92" s="5" t="s">
        <v>3673</v>
      </c>
      <c r="L92" s="14"/>
      <c r="O92" s="3" t="str">
        <f>IF(AND(TRIM(J92)="",M92=""),"Suffix not translated ",
   IF(AND(TRIM(J92)&lt;&gt;"",TRIM(M92)&lt;&gt;"",TRIM(J92)&lt;&gt;TRIM(M92)),"Suffix translation &lt;&gt; lookup ", "" ))
&amp;IF(AND(TRIM(K92)="",N92=""),"Description not translated ",
   IF(AND(TRIM(K92)&lt;&gt;"",TRIM(N92)&lt;&gt;"",TRIM(K92)&lt;&gt;TRIM(N92)),"Description translation&lt;&gt; lookup ", "" ))</f>
        <v/>
      </c>
      <c r="P92" s="3" t="s">
        <v>8447</v>
      </c>
      <c r="Q92" s="3" t="s">
        <v>8447</v>
      </c>
      <c r="R92" s="3" t="s">
        <v>9340</v>
      </c>
    </row>
    <row r="93" spans="1:18" x14ac:dyDescent="0.25">
      <c r="A93" s="2" t="str">
        <f>IF(TRIM(J93)="","",E93)</f>
        <v>SharpnessFreqTable</v>
      </c>
      <c r="B93" s="2" t="str">
        <f>IF(TRIM(K93)="","",I93)</f>
        <v>SharpnessFreqTable</v>
      </c>
      <c r="C93" s="2" t="str">
        <f>LEFT(F93,FIND(".",F93,6))</f>
        <v>Exif.Canon.</v>
      </c>
      <c r="D93" s="2" t="str">
        <f>VLOOKUP(C93,PrefixUebersetzung,2,FALSE)</f>
        <v>Exif.Canon.</v>
      </c>
      <c r="E93" s="2" t="str">
        <f>MID(F93,FIND(".",F93,6)+1,99)</f>
        <v>SharpnessFreqTable</v>
      </c>
      <c r="F93" s="36" t="s">
        <v>9645</v>
      </c>
      <c r="G93" s="36" t="s">
        <v>9512</v>
      </c>
      <c r="H93" s="36"/>
      <c r="I93" s="36" t="s">
        <v>9918</v>
      </c>
      <c r="J93" s="5" t="s">
        <v>9857</v>
      </c>
      <c r="K93" s="5" t="s">
        <v>9857</v>
      </c>
      <c r="O93" s="3" t="str">
        <f>IF(AND(TRIM(J93)="",M93=""),"Suffix not translated ",
   IF(AND(TRIM(J93)&lt;&gt;"",TRIM(M93)&lt;&gt;"",TRIM(J93)&lt;&gt;TRIM(M93)),"Suffix translation &lt;&gt; lookup ", "" ))
&amp;IF(AND(TRIM(K93)="",N93=""),"Description not translated ",
   IF(AND(TRIM(K93)&lt;&gt;"",TRIM(N93)&lt;&gt;"",TRIM(K93)&lt;&gt;TRIM(N93)),"Description translation&lt;&gt; lookup ", "" ))</f>
        <v/>
      </c>
      <c r="P93" s="3" t="s">
        <v>8447</v>
      </c>
      <c r="Q93" s="3" t="s">
        <v>8447</v>
      </c>
    </row>
    <row r="94" spans="1:18" x14ac:dyDescent="0.25">
      <c r="A94" s="2" t="str">
        <f>IF(TRIM(J94)="","",E94)</f>
        <v>SharpnessTable</v>
      </c>
      <c r="B94" s="2" t="str">
        <f>IF(TRIM(K94)="","",I94)</f>
        <v>SharpnessTable</v>
      </c>
      <c r="C94" s="2" t="str">
        <f>LEFT(F94,FIND(".",F94,6))</f>
        <v>Exif.Canon.</v>
      </c>
      <c r="D94" s="2" t="str">
        <f>VLOOKUP(C94,PrefixUebersetzung,2,FALSE)</f>
        <v>Exif.Canon.</v>
      </c>
      <c r="E94" s="2" t="str">
        <f>MID(F94,FIND(".",F94,6)+1,99)</f>
        <v>SharpnessTable</v>
      </c>
      <c r="F94" s="36" t="s">
        <v>9647</v>
      </c>
      <c r="G94" s="36" t="s">
        <v>9512</v>
      </c>
      <c r="H94" s="36"/>
      <c r="I94" s="36" t="s">
        <v>9646</v>
      </c>
      <c r="J94" s="5" t="s">
        <v>9856</v>
      </c>
      <c r="K94" s="5" t="s">
        <v>9856</v>
      </c>
      <c r="O94" s="3" t="str">
        <f>IF(AND(TRIM(J94)="",M94=""),"Suffix not translated ",
   IF(AND(TRIM(J94)&lt;&gt;"",TRIM(M94)&lt;&gt;"",TRIM(J94)&lt;&gt;TRIM(M94)),"Suffix translation &lt;&gt; lookup ", "" ))
&amp;IF(AND(TRIM(K94)="",N94=""),"Description not translated ",
   IF(AND(TRIM(K94)&lt;&gt;"",TRIM(N94)&lt;&gt;"",TRIM(K94)&lt;&gt;TRIM(N94)),"Description translation&lt;&gt; lookup ", "" ))</f>
        <v/>
      </c>
      <c r="P94" s="3" t="s">
        <v>8447</v>
      </c>
      <c r="Q94" s="3" t="s">
        <v>8447</v>
      </c>
    </row>
    <row r="95" spans="1:18" ht="30" x14ac:dyDescent="0.25">
      <c r="A95" s="2" t="str">
        <f>IF(TRIM(J95)="","",E95)</f>
        <v>ShotInfo</v>
      </c>
      <c r="B95" s="2" t="str">
        <f>IF(TRIM(K95)="","",I95)</f>
        <v>Shot information</v>
      </c>
      <c r="C95" s="2" t="str">
        <f>LEFT(F95,FIND(".",F95,6))</f>
        <v>Exif.Canon.</v>
      </c>
      <c r="D95" s="2" t="str">
        <f>VLOOKUP(C95,PrefixUebersetzung,2,FALSE)</f>
        <v>Exif.Canon.</v>
      </c>
      <c r="E95" s="2" t="str">
        <f>MID(F95,FIND(".",F95,6)+1,99)</f>
        <v>ShotInfo</v>
      </c>
      <c r="F95" s="3" t="s">
        <v>31</v>
      </c>
      <c r="G95" s="3" t="s">
        <v>9512</v>
      </c>
      <c r="I95" s="3" t="s">
        <v>2137</v>
      </c>
      <c r="J95" s="3" t="s">
        <v>4817</v>
      </c>
      <c r="K95" s="5" t="s">
        <v>4817</v>
      </c>
      <c r="L95" s="14"/>
      <c r="M95" s="3" t="str">
        <f>IFERROR(VLOOKUP(E95,A:J,10, FALSE),"")</f>
        <v>Aufnahmeinformationen</v>
      </c>
      <c r="O95" s="3" t="str">
        <f>IF(AND(TRIM(J95)="",M95=""),"Suffix not translated ",
   IF(AND(TRIM(J95)&lt;&gt;"",TRIM(M95)&lt;&gt;"",TRIM(J95)&lt;&gt;TRIM(M95)),"Suffix translation &lt;&gt; lookup ", "" ))
&amp;IF(AND(TRIM(K95)="",N95=""),"Description not translated ",
   IF(AND(TRIM(K95)&lt;&gt;"",TRIM(N95)&lt;&gt;"",TRIM(K95)&lt;&gt;TRIM(N95)),"Description translation&lt;&gt; lookup ", "" ))</f>
        <v/>
      </c>
      <c r="P95" s="3" t="s">
        <v>8447</v>
      </c>
      <c r="Q95" s="3" t="s">
        <v>8447</v>
      </c>
      <c r="R95" s="3" t="s">
        <v>8998</v>
      </c>
    </row>
    <row r="96" spans="1:18" x14ac:dyDescent="0.25">
      <c r="A96" s="2" t="str">
        <f>IF(TRIM(J96)="","",E96)</f>
        <v>SuperMacro</v>
      </c>
      <c r="B96" s="2" t="str">
        <f>IF(TRIM(K96)="","",I96)</f>
        <v>Super macro</v>
      </c>
      <c r="C96" s="2" t="str">
        <f>LEFT(F96,FIND(".",F96,6))</f>
        <v>Exif.Canon.</v>
      </c>
      <c r="D96" s="2" t="str">
        <f>VLOOKUP(C96,PrefixUebersetzung,2,FALSE)</f>
        <v>Exif.Canon.</v>
      </c>
      <c r="E96" s="2" t="str">
        <f>MID(F96,FIND(".",F96,6)+1,99)</f>
        <v>SuperMacro</v>
      </c>
      <c r="F96" s="3" t="s">
        <v>32</v>
      </c>
      <c r="G96" s="3" t="s">
        <v>9513</v>
      </c>
      <c r="I96" s="3" t="s">
        <v>2138</v>
      </c>
      <c r="J96" s="3" t="s">
        <v>3674</v>
      </c>
      <c r="K96" s="5" t="s">
        <v>3674</v>
      </c>
      <c r="L96" s="14"/>
      <c r="O96" s="3" t="str">
        <f>IF(AND(TRIM(J96)="",M96=""),"Suffix not translated ",
   IF(AND(TRIM(J96)&lt;&gt;"",TRIM(M96)&lt;&gt;"",TRIM(J96)&lt;&gt;TRIM(M96)),"Suffix translation &lt;&gt; lookup ", "" ))
&amp;IF(AND(TRIM(K96)="",N96=""),"Description not translated ",
   IF(AND(TRIM(K96)&lt;&gt;"",TRIM(N96)&lt;&gt;"",TRIM(K96)&lt;&gt;TRIM(N96)),"Description translation&lt;&gt; lookup ", "" ))</f>
        <v/>
      </c>
      <c r="P96" s="3" t="s">
        <v>8447</v>
      </c>
      <c r="Q96" s="3" t="s">
        <v>8447</v>
      </c>
      <c r="R96" s="3" t="s">
        <v>9320</v>
      </c>
    </row>
    <row r="97" spans="1:18" x14ac:dyDescent="0.25">
      <c r="A97" s="2" t="str">
        <f>IF(TRIM(J97)="","",E97)</f>
        <v>ThumbnailImageValidArea</v>
      </c>
      <c r="B97" s="2" t="str">
        <f>IF(TRIM(K97)="","",I97)</f>
        <v>Thumbnail image valid area</v>
      </c>
      <c r="C97" s="2" t="str">
        <f>LEFT(F97,FIND(".",F97,6))</f>
        <v>Exif.Canon.</v>
      </c>
      <c r="D97" s="2" t="str">
        <f>VLOOKUP(C97,PrefixUebersetzung,2,FALSE)</f>
        <v>Exif.Canon.</v>
      </c>
      <c r="E97" s="2" t="str">
        <f>MID(F97,FIND(".",F97,6)+1,99)</f>
        <v>ThumbnailImageValidArea</v>
      </c>
      <c r="F97" s="3" t="s">
        <v>33</v>
      </c>
      <c r="G97" s="3" t="s">
        <v>9513</v>
      </c>
      <c r="I97" s="3" t="s">
        <v>2139</v>
      </c>
      <c r="J97" s="3" t="s">
        <v>3675</v>
      </c>
      <c r="K97" s="5" t="s">
        <v>3675</v>
      </c>
      <c r="L97" s="14"/>
      <c r="O97" s="3" t="str">
        <f>IF(AND(TRIM(J97)="",M97=""),"Suffix not translated ",
   IF(AND(TRIM(J97)&lt;&gt;"",TRIM(M97)&lt;&gt;"",TRIM(J97)&lt;&gt;TRIM(M97)),"Suffix translation &lt;&gt; lookup ", "" ))
&amp;IF(AND(TRIM(K97)="",N97=""),"Description not translated ",
   IF(AND(TRIM(K97)&lt;&gt;"",TRIM(N97)&lt;&gt;"",TRIM(K97)&lt;&gt;TRIM(N97)),"Description translation&lt;&gt; lookup ", "" ))</f>
        <v/>
      </c>
      <c r="P97" s="3" t="s">
        <v>8447</v>
      </c>
      <c r="Q97" s="3" t="s">
        <v>8447</v>
      </c>
      <c r="R97" s="3" t="s">
        <v>4832</v>
      </c>
    </row>
    <row r="98" spans="1:18" x14ac:dyDescent="0.25">
      <c r="A98" s="2" t="str">
        <f>IF(TRIM(J98)="","",E98)</f>
        <v>TimeInfo</v>
      </c>
      <c r="B98" s="2" t="str">
        <f>IF(TRIM(K98)="","",I98)</f>
        <v>Time zone information</v>
      </c>
      <c r="C98" s="2" t="str">
        <f>LEFT(F98,FIND(".",F98,6))</f>
        <v>Exif.Canon.</v>
      </c>
      <c r="D98" s="2" t="str">
        <f>VLOOKUP(C98,PrefixUebersetzung,2,FALSE)</f>
        <v>Exif.Canon.</v>
      </c>
      <c r="E98" s="2" t="str">
        <f>MID(F98,FIND(".",F98,6)+1,99)</f>
        <v>TimeInfo</v>
      </c>
      <c r="F98" s="3" t="s">
        <v>7868</v>
      </c>
      <c r="G98" s="3" t="s">
        <v>9516</v>
      </c>
      <c r="I98" s="3" t="s">
        <v>7869</v>
      </c>
      <c r="J98" s="3" t="s">
        <v>8438</v>
      </c>
      <c r="K98" s="5" t="s">
        <v>8439</v>
      </c>
      <c r="L98" s="14"/>
      <c r="O98" s="3" t="str">
        <f>IF(AND(TRIM(J98)="",M98=""),"Suffix not translated ",
   IF(AND(TRIM(J98)&lt;&gt;"",TRIM(M98)&lt;&gt;"",TRIM(J98)&lt;&gt;TRIM(M98)),"Suffix translation &lt;&gt; lookup ", "" ))
&amp;IF(AND(TRIM(K98)="",N98=""),"Description not translated ",
   IF(AND(TRIM(K98)&lt;&gt;"",TRIM(N98)&lt;&gt;"",TRIM(K98)&lt;&gt;TRIM(N98)),"Description translation&lt;&gt; lookup ", "" ))</f>
        <v/>
      </c>
      <c r="P98" s="3" t="s">
        <v>8447</v>
      </c>
      <c r="Q98" s="3" t="s">
        <v>8447</v>
      </c>
      <c r="R98" s="3" t="s">
        <v>9219</v>
      </c>
    </row>
    <row r="99" spans="1:18" x14ac:dyDescent="0.25">
      <c r="A99" s="2" t="str">
        <f>IF(TRIM(J99)="","",E99)</f>
        <v/>
      </c>
      <c r="B99" s="2" t="str">
        <f>IF(TRIM(K99)="","",I99)</f>
        <v/>
      </c>
      <c r="C99" s="2" t="str">
        <f>LEFT(F99,FIND(".",F99,6))</f>
        <v>Exif.Canon.</v>
      </c>
      <c r="D99" s="2" t="str">
        <f>VLOOKUP(C99,PrefixUebersetzung,2,FALSE)</f>
        <v>Exif.Canon.</v>
      </c>
      <c r="E99" s="2" t="str">
        <f>MID(F99,FIND(".",F99,6)+1,99)</f>
        <v>ToneCurveMatching</v>
      </c>
      <c r="F99" s="36" t="s">
        <v>9648</v>
      </c>
      <c r="G99" s="36" t="s">
        <v>9512</v>
      </c>
      <c r="H99" s="36"/>
      <c r="I99" s="36" t="s">
        <v>9649</v>
      </c>
      <c r="L99" s="15">
        <v>5</v>
      </c>
      <c r="O99" s="3" t="str">
        <f>IF(AND(TRIM(J99)="",M99=""),"Suffix not translated ",
   IF(AND(TRIM(J99)&lt;&gt;"",TRIM(M99)&lt;&gt;"",TRIM(J99)&lt;&gt;TRIM(M99)),"Suffix translation &lt;&gt; lookup ", "" ))
&amp;IF(AND(TRIM(K99)="",N99=""),"Description not translated ",
   IF(AND(TRIM(K99)&lt;&gt;"",TRIM(N99)&lt;&gt;"",TRIM(K99)&lt;&gt;TRIM(N99)),"Description translation&lt;&gt; lookup ", "" ))</f>
        <v xml:space="preserve">Suffix not translated Description not translated </v>
      </c>
      <c r="P99" s="3" t="s">
        <v>8447</v>
      </c>
      <c r="Q99" s="3" t="s">
        <v>8447</v>
      </c>
    </row>
    <row r="100" spans="1:18" x14ac:dyDescent="0.25">
      <c r="A100" s="2" t="str">
        <f>IF(TRIM(J100)="","",E100)</f>
        <v/>
      </c>
      <c r="B100" s="2" t="str">
        <f>IF(TRIM(K100)="","",I100)</f>
        <v/>
      </c>
      <c r="C100" s="2" t="str">
        <f>LEFT(F100,FIND(".",F100,6))</f>
        <v>Exif.Canon.</v>
      </c>
      <c r="D100" s="2" t="str">
        <f>VLOOKUP(C100,PrefixUebersetzung,2,FALSE)</f>
        <v>Exif.Canon.</v>
      </c>
      <c r="E100" s="2" t="str">
        <f>MID(F100,FIND(".",F100,6)+1,99)</f>
        <v>ToneCurveTable</v>
      </c>
      <c r="F100" s="36" t="s">
        <v>9650</v>
      </c>
      <c r="G100" s="36" t="s">
        <v>9512</v>
      </c>
      <c r="H100" s="36"/>
      <c r="I100" s="36" t="s">
        <v>9651</v>
      </c>
      <c r="L100" s="15">
        <v>5</v>
      </c>
      <c r="O100" s="3" t="str">
        <f>IF(AND(TRIM(J100)="",M100=""),"Suffix not translated ",
   IF(AND(TRIM(J100)&lt;&gt;"",TRIM(M100)&lt;&gt;"",TRIM(J100)&lt;&gt;TRIM(M100)),"Suffix translation &lt;&gt; lookup ", "" ))
&amp;IF(AND(TRIM(K100)="",N100=""),"Description not translated ",
   IF(AND(TRIM(K100)&lt;&gt;"",TRIM(N100)&lt;&gt;"",TRIM(K100)&lt;&gt;TRIM(N100)),"Description translation&lt;&gt; lookup ", "" ))</f>
        <v xml:space="preserve">Suffix not translated Description not translated </v>
      </c>
      <c r="P100" s="3" t="s">
        <v>8447</v>
      </c>
      <c r="Q100" s="3" t="s">
        <v>8447</v>
      </c>
    </row>
    <row r="101" spans="1:18" x14ac:dyDescent="0.25">
      <c r="A101" s="2" t="str">
        <f>IF(TRIM(J101)="","",E101)</f>
        <v>VignettingCorr</v>
      </c>
      <c r="B101" s="2" t="str">
        <f>IF(TRIM(K101)="","",I101)</f>
        <v>VignettingCorr</v>
      </c>
      <c r="C101" s="2" t="str">
        <f>LEFT(F101,FIND(".",F101,6))</f>
        <v>Exif.Canon.</v>
      </c>
      <c r="D101" s="2" t="str">
        <f>VLOOKUP(C101,PrefixUebersetzung,2,FALSE)</f>
        <v>Exif.Canon.</v>
      </c>
      <c r="E101" s="2" t="str">
        <f>MID(F101,FIND(".",F101,6)+1,99)</f>
        <v>VignettingCorr</v>
      </c>
      <c r="F101" s="36" t="s">
        <v>9652</v>
      </c>
      <c r="G101" s="36" t="s">
        <v>9512</v>
      </c>
      <c r="H101" s="36"/>
      <c r="I101" s="36" t="s">
        <v>9653</v>
      </c>
      <c r="J101" s="5" t="s">
        <v>9858</v>
      </c>
      <c r="K101" s="5" t="s">
        <v>9858</v>
      </c>
      <c r="O101" s="3" t="str">
        <f>IF(AND(TRIM(J101)="",M101=""),"Suffix not translated ",
   IF(AND(TRIM(J101)&lt;&gt;"",TRIM(M101)&lt;&gt;"",TRIM(J101)&lt;&gt;TRIM(M101)),"Suffix translation &lt;&gt; lookup ", "" ))
&amp;IF(AND(TRIM(K101)="",N101=""),"Description not translated ",
   IF(AND(TRIM(K101)&lt;&gt;"",TRIM(N101)&lt;&gt;"",TRIM(K101)&lt;&gt;TRIM(N101)),"Description translation&lt;&gt; lookup ", "" ))</f>
        <v/>
      </c>
      <c r="P101" s="3" t="s">
        <v>8447</v>
      </c>
      <c r="Q101" s="3" t="s">
        <v>8447</v>
      </c>
    </row>
    <row r="102" spans="1:18" x14ac:dyDescent="0.25">
      <c r="A102" s="2" t="str">
        <f>IF(TRIM(J102)="","",E102)</f>
        <v>VignettingCorr2</v>
      </c>
      <c r="B102" s="2" t="str">
        <f>IF(TRIM(K102)="","",I102)</f>
        <v>VignettingCorr2</v>
      </c>
      <c r="C102" s="2" t="str">
        <f>LEFT(F102,FIND(".",F102,6))</f>
        <v>Exif.Canon.</v>
      </c>
      <c r="D102" s="2" t="str">
        <f>VLOOKUP(C102,PrefixUebersetzung,2,FALSE)</f>
        <v>Exif.Canon.</v>
      </c>
      <c r="E102" s="2" t="str">
        <f>MID(F102,FIND(".",F102,6)+1,99)</f>
        <v>VignettingCorr2</v>
      </c>
      <c r="F102" s="36" t="s">
        <v>9654</v>
      </c>
      <c r="G102" s="36" t="s">
        <v>9512</v>
      </c>
      <c r="H102" s="36"/>
      <c r="I102" s="36" t="s">
        <v>9655</v>
      </c>
      <c r="J102" s="5" t="s">
        <v>9859</v>
      </c>
      <c r="K102" s="5" t="s">
        <v>9859</v>
      </c>
      <c r="O102" s="3" t="str">
        <f>IF(AND(TRIM(J102)="",M102=""),"Suffix not translated ",
   IF(AND(TRIM(J102)&lt;&gt;"",TRIM(M102)&lt;&gt;"",TRIM(J102)&lt;&gt;TRIM(M102)),"Suffix translation &lt;&gt; lookup ", "" ))
&amp;IF(AND(TRIM(K102)="",N102=""),"Description not translated ",
   IF(AND(TRIM(K102)&lt;&gt;"",TRIM(N102)&lt;&gt;"",TRIM(K102)&lt;&gt;TRIM(N102)),"Description translation&lt;&gt; lookup ", "" ))</f>
        <v/>
      </c>
      <c r="P102" s="3" t="s">
        <v>8447</v>
      </c>
      <c r="Q102" s="3" t="s">
        <v>8447</v>
      </c>
    </row>
    <row r="103" spans="1:18" x14ac:dyDescent="0.25">
      <c r="A103" s="2" t="str">
        <f>IF(TRIM(J103)="","",E103)</f>
        <v>VRDOffset</v>
      </c>
      <c r="B103" s="2" t="str">
        <f>IF(TRIM(K103)="","",I103)</f>
        <v>VRD offset</v>
      </c>
      <c r="C103" s="2" t="str">
        <f>LEFT(F103,FIND(".",F103,6))</f>
        <v>Exif.Canon.</v>
      </c>
      <c r="D103" s="2" t="str">
        <f>VLOOKUP(C103,PrefixUebersetzung,2,FALSE)</f>
        <v>Exif.Canon.</v>
      </c>
      <c r="E103" s="2" t="str">
        <f>MID(F103,FIND(".",F103,6)+1,99)</f>
        <v>VRDOffset</v>
      </c>
      <c r="F103" s="3" t="s">
        <v>34</v>
      </c>
      <c r="G103" s="3" t="s">
        <v>9515</v>
      </c>
      <c r="I103" s="3" t="s">
        <v>2140</v>
      </c>
      <c r="J103" s="3" t="s">
        <v>3676</v>
      </c>
      <c r="K103" s="5" t="s">
        <v>3676</v>
      </c>
      <c r="L103" s="14"/>
      <c r="O103" s="3" t="str">
        <f>IF(AND(TRIM(J103)="",M103=""),"Suffix not translated ",
   IF(AND(TRIM(J103)&lt;&gt;"",TRIM(M103)&lt;&gt;"",TRIM(J103)&lt;&gt;TRIM(M103)),"Suffix translation &lt;&gt; lookup ", "" ))
&amp;IF(AND(TRIM(K103)="",N103=""),"Description not translated ",
   IF(AND(TRIM(K103)&lt;&gt;"",TRIM(N103)&lt;&gt;"",TRIM(K103)&lt;&gt;TRIM(N103)),"Description translation&lt;&gt; lookup ", "" ))</f>
        <v/>
      </c>
      <c r="P103" s="3" t="s">
        <v>8447</v>
      </c>
      <c r="Q103" s="3" t="s">
        <v>8447</v>
      </c>
      <c r="R103" s="3" t="s">
        <v>4142</v>
      </c>
    </row>
    <row r="104" spans="1:18" x14ac:dyDescent="0.25">
      <c r="A104" s="2" t="str">
        <f>IF(TRIM(J104)="","",E104)</f>
        <v>WBInfo</v>
      </c>
      <c r="B104" s="2" t="str">
        <f>IF(TRIM(K104)="","",I104)</f>
        <v>WBInfo</v>
      </c>
      <c r="C104" s="2" t="str">
        <f>LEFT(F104,FIND(".",F104,6))</f>
        <v>Exif.Canon.</v>
      </c>
      <c r="D104" s="2" t="str">
        <f>VLOOKUP(C104,PrefixUebersetzung,2,FALSE)</f>
        <v>Exif.Canon.</v>
      </c>
      <c r="E104" s="2" t="str">
        <f>MID(F104,FIND(".",F104,6)+1,99)</f>
        <v>WBInfo</v>
      </c>
      <c r="F104" s="36" t="s">
        <v>9656</v>
      </c>
      <c r="G104" s="36" t="s">
        <v>9512</v>
      </c>
      <c r="H104" s="36"/>
      <c r="I104" s="36" t="s">
        <v>9657</v>
      </c>
      <c r="J104" s="5" t="s">
        <v>9860</v>
      </c>
      <c r="K104" s="5" t="s">
        <v>9860</v>
      </c>
      <c r="O104" s="3" t="str">
        <f>IF(AND(TRIM(J104)="",M104=""),"Suffix not translated ",
   IF(AND(TRIM(J104)&lt;&gt;"",TRIM(M104)&lt;&gt;"",TRIM(J104)&lt;&gt;TRIM(M104)),"Suffix translation &lt;&gt; lookup ", "" ))
&amp;IF(AND(TRIM(K104)="",N104=""),"Description not translated ",
   IF(AND(TRIM(K104)&lt;&gt;"",TRIM(N104)&lt;&gt;"",TRIM(K104)&lt;&gt;TRIM(N104)),"Description translation&lt;&gt; lookup ", "" ))</f>
        <v/>
      </c>
      <c r="P104" s="3" t="s">
        <v>8447</v>
      </c>
      <c r="Q104" s="3" t="s">
        <v>8447</v>
      </c>
    </row>
    <row r="105" spans="1:18" x14ac:dyDescent="0.25">
      <c r="A105" s="2" t="str">
        <f>IF(TRIM(J105)="","",E105)</f>
        <v/>
      </c>
      <c r="B105" s="2" t="str">
        <f>IF(TRIM(K105)="","",I105)</f>
        <v/>
      </c>
      <c r="C105" s="2" t="str">
        <f>LEFT(F105,FIND(".",F105,6))</f>
        <v>Exif.Canon.</v>
      </c>
      <c r="D105" s="2" t="str">
        <f>VLOOKUP(C105,PrefixUebersetzung,2,FALSE)</f>
        <v>Exif.Canon.</v>
      </c>
      <c r="E105" s="2" t="str">
        <f>MID(F105,FIND(".",F105,6)+1,99)</f>
        <v>WhiteBalanceMatching</v>
      </c>
      <c r="F105" s="36" t="s">
        <v>9658</v>
      </c>
      <c r="G105" s="36" t="s">
        <v>9512</v>
      </c>
      <c r="H105" s="36"/>
      <c r="I105" s="36" t="s">
        <v>9659</v>
      </c>
      <c r="L105" s="15">
        <v>5</v>
      </c>
      <c r="O105" s="3" t="str">
        <f>IF(AND(TRIM(J105)="",M105=""),"Suffix not translated ",
   IF(AND(TRIM(J105)&lt;&gt;"",TRIM(M105)&lt;&gt;"",TRIM(J105)&lt;&gt;TRIM(M105)),"Suffix translation &lt;&gt; lookup ", "" ))
&amp;IF(AND(TRIM(K105)="",N105=""),"Description not translated ",
   IF(AND(TRIM(K105)&lt;&gt;"",TRIM(N105)&lt;&gt;"",TRIM(K105)&lt;&gt;TRIM(N105)),"Description translation&lt;&gt; lookup ", "" ))</f>
        <v xml:space="preserve">Suffix not translated Description not translated </v>
      </c>
      <c r="P105" s="3" t="s">
        <v>8447</v>
      </c>
      <c r="Q105" s="3" t="s">
        <v>8447</v>
      </c>
    </row>
    <row r="106" spans="1:18" x14ac:dyDescent="0.25">
      <c r="A106" s="2" t="str">
        <f>IF(TRIM(J106)="","",E106)</f>
        <v>WhiteBalanceTable</v>
      </c>
      <c r="B106" s="2" t="str">
        <f>IF(TRIM(K106)="","",I106)</f>
        <v>White balance table</v>
      </c>
      <c r="C106" s="2" t="str">
        <f>LEFT(F106,FIND(".",F106,6))</f>
        <v>Exif.Canon.</v>
      </c>
      <c r="D106" s="2" t="str">
        <f>VLOOKUP(C106,PrefixUebersetzung,2,FALSE)</f>
        <v>Exif.Canon.</v>
      </c>
      <c r="E106" s="2" t="str">
        <f>MID(F106,FIND(".",F106,6)+1,99)</f>
        <v>WhiteBalanceTable</v>
      </c>
      <c r="F106" s="3" t="s">
        <v>35</v>
      </c>
      <c r="G106" s="3" t="s">
        <v>9512</v>
      </c>
      <c r="I106" s="3" t="s">
        <v>2141</v>
      </c>
      <c r="J106" s="3" t="s">
        <v>3677</v>
      </c>
      <c r="K106" s="5" t="s">
        <v>3677</v>
      </c>
      <c r="L106" s="14"/>
      <c r="O106" s="3" t="str">
        <f>IF(AND(TRIM(J106)="",M106=""),"Suffix not translated ",
   IF(AND(TRIM(J106)&lt;&gt;"",TRIM(M106)&lt;&gt;"",TRIM(J106)&lt;&gt;TRIM(M106)),"Suffix translation &lt;&gt; lookup ", "" ))
&amp;IF(AND(TRIM(K106)="",N106=""),"Description not translated ",
   IF(AND(TRIM(K106)&lt;&gt;"",TRIM(N106)&lt;&gt;"",TRIM(K106)&lt;&gt;TRIM(N106)),"Description translation&lt;&gt; lookup ", "" ))</f>
        <v/>
      </c>
      <c r="P106" s="3" t="s">
        <v>8447</v>
      </c>
      <c r="Q106" s="3" t="s">
        <v>8447</v>
      </c>
      <c r="R106" s="3" t="s">
        <v>9417</v>
      </c>
    </row>
    <row r="107" spans="1:18" x14ac:dyDescent="0.25">
      <c r="A107" s="2" t="str">
        <f>IF(TRIM(J107)="","",E107)</f>
        <v/>
      </c>
      <c r="B107" s="2" t="str">
        <f>IF(TRIM(K107)="","",I107)</f>
        <v/>
      </c>
      <c r="C107" s="2" t="str">
        <f>LEFT(F107,FIND(".",F107,6))</f>
        <v>Exif.CanonAfC.</v>
      </c>
      <c r="D107" s="2" t="str">
        <f>VLOOKUP(C107,PrefixUebersetzung,2,FALSE)</f>
        <v>Exif.CanonAfC.</v>
      </c>
      <c r="E107" s="2" t="str">
        <f>MID(F107,FIND(".",F107,6)+1,99)</f>
        <v>AFAccelDecelTracking</v>
      </c>
      <c r="F107" s="36" t="s">
        <v>10495</v>
      </c>
      <c r="G107" s="36" t="s">
        <v>9516</v>
      </c>
      <c r="H107" s="36"/>
      <c r="I107" s="36" t="s">
        <v>10496</v>
      </c>
      <c r="L107" s="15">
        <v>8</v>
      </c>
      <c r="O107" s="3" t="str">
        <f>IF(AND(TRIM(J107)="",M107=""),"Suffix not translated ",
   IF(AND(TRIM(J107)&lt;&gt;"",TRIM(M107)&lt;&gt;"",TRIM(J107)&lt;&gt;TRIM(M107)),"Suffix translation &lt;&gt; lookup ", "" ))
&amp;IF(AND(TRIM(K107)="",N107=""),"Description not translated ",
   IF(AND(TRIM(K107)&lt;&gt;"",TRIM(N107)&lt;&gt;"",TRIM(K107)&lt;&gt;TRIM(N107)),"Description translation&lt;&gt; lookup ", "" ))</f>
        <v xml:space="preserve">Suffix not translated Description not translated </v>
      </c>
      <c r="P107" s="3" t="s">
        <v>8447</v>
      </c>
      <c r="Q107" s="3" t="s">
        <v>8447</v>
      </c>
    </row>
    <row r="108" spans="1:18" x14ac:dyDescent="0.25">
      <c r="A108" s="2" t="str">
        <f>IF(TRIM(J108)="","",E108)</f>
        <v/>
      </c>
      <c r="B108" s="2" t="str">
        <f>IF(TRIM(K108)="","",I108)</f>
        <v/>
      </c>
      <c r="C108" s="2" t="str">
        <f>LEFT(F108,FIND(".",F108,6))</f>
        <v>Exif.CanonAfC.</v>
      </c>
      <c r="D108" s="2" t="str">
        <f>VLOOKUP(C108,PrefixUebersetzung,2,FALSE)</f>
        <v>Exif.CanonAfC.</v>
      </c>
      <c r="E108" s="2" t="str">
        <f>MID(F108,FIND(".",F108,6)+1,99)</f>
        <v>AFAreaSelectionMethod</v>
      </c>
      <c r="F108" s="36" t="s">
        <v>10497</v>
      </c>
      <c r="G108" s="36" t="s">
        <v>9516</v>
      </c>
      <c r="H108" s="36"/>
      <c r="I108" s="36" t="s">
        <v>10498</v>
      </c>
      <c r="L108" s="15">
        <v>8</v>
      </c>
      <c r="O108" s="3" t="str">
        <f>IF(AND(TRIM(J108)="",M108=""),"Suffix not translated ",
   IF(AND(TRIM(J108)&lt;&gt;"",TRIM(M108)&lt;&gt;"",TRIM(J108)&lt;&gt;TRIM(M108)),"Suffix translation &lt;&gt; lookup ", "" ))
&amp;IF(AND(TRIM(K108)="",N108=""),"Description not translated ",
   IF(AND(TRIM(K108)&lt;&gt;"",TRIM(N108)&lt;&gt;"",TRIM(K108)&lt;&gt;TRIM(N108)),"Description translation&lt;&gt; lookup ", "" ))</f>
        <v xml:space="preserve">Suffix not translated Description not translated </v>
      </c>
      <c r="P108" s="3" t="s">
        <v>8447</v>
      </c>
      <c r="Q108" s="3" t="s">
        <v>8447</v>
      </c>
    </row>
    <row r="109" spans="1:18" x14ac:dyDescent="0.25">
      <c r="A109" s="2" t="str">
        <f>IF(TRIM(J109)="","",E109)</f>
        <v/>
      </c>
      <c r="B109" s="2" t="str">
        <f>IF(TRIM(K109)="","",I109)</f>
        <v/>
      </c>
      <c r="C109" s="2" t="str">
        <f>LEFT(F109,FIND(".",F109,6))</f>
        <v>Exif.CanonAfC.</v>
      </c>
      <c r="D109" s="2" t="str">
        <f>VLOOKUP(C109,PrefixUebersetzung,2,FALSE)</f>
        <v>Exif.CanonAfC.</v>
      </c>
      <c r="E109" s="2" t="str">
        <f>MID(F109,FIND(".",F109,6)+1,99)</f>
        <v>AFAssistBeam</v>
      </c>
      <c r="F109" s="36" t="s">
        <v>10499</v>
      </c>
      <c r="G109" s="36" t="s">
        <v>9516</v>
      </c>
      <c r="H109" s="36"/>
      <c r="I109" s="36" t="s">
        <v>10500</v>
      </c>
      <c r="L109" s="15">
        <v>8</v>
      </c>
      <c r="O109" s="3" t="str">
        <f>IF(AND(TRIM(J109)="",M109=""),"Suffix not translated ",
   IF(AND(TRIM(J109)&lt;&gt;"",TRIM(M109)&lt;&gt;"",TRIM(J109)&lt;&gt;TRIM(M109)),"Suffix translation &lt;&gt; lookup ", "" ))
&amp;IF(AND(TRIM(K109)="",N109=""),"Description not translated ",
   IF(AND(TRIM(K109)&lt;&gt;"",TRIM(N109)&lt;&gt;"",TRIM(K109)&lt;&gt;TRIM(N109)),"Description translation&lt;&gt; lookup ", "" ))</f>
        <v xml:space="preserve">Suffix not translated Description not translated </v>
      </c>
      <c r="P109" s="3" t="s">
        <v>8447</v>
      </c>
      <c r="Q109" s="3" t="s">
        <v>8447</v>
      </c>
    </row>
    <row r="110" spans="1:18" x14ac:dyDescent="0.25">
      <c r="A110" s="2" t="str">
        <f>IF(TRIM(J110)="","",E110)</f>
        <v/>
      </c>
      <c r="B110" s="2" t="str">
        <f>IF(TRIM(K110)="","",I110)</f>
        <v/>
      </c>
      <c r="C110" s="2" t="str">
        <f>LEFT(F110,FIND(".",F110,6))</f>
        <v>Exif.CanonAfC.</v>
      </c>
      <c r="D110" s="2" t="str">
        <f>VLOOKUP(C110,PrefixUebersetzung,2,FALSE)</f>
        <v>Exif.CanonAfC.</v>
      </c>
      <c r="E110" s="2" t="str">
        <f>MID(F110,FIND(".",F110,6)+1,99)</f>
        <v>AFConfigTool</v>
      </c>
      <c r="F110" s="36" t="s">
        <v>10501</v>
      </c>
      <c r="G110" s="36" t="s">
        <v>9516</v>
      </c>
      <c r="H110" s="36"/>
      <c r="I110" s="36" t="s">
        <v>10502</v>
      </c>
      <c r="L110" s="15">
        <v>8</v>
      </c>
      <c r="O110" s="3" t="str">
        <f>IF(AND(TRIM(J110)="",M110=""),"Suffix not translated ",
   IF(AND(TRIM(J110)&lt;&gt;"",TRIM(M110)&lt;&gt;"",TRIM(J110)&lt;&gt;TRIM(M110)),"Suffix translation &lt;&gt; lookup ", "" ))
&amp;IF(AND(TRIM(K110)="",N110=""),"Description not translated ",
   IF(AND(TRIM(K110)&lt;&gt;"",TRIM(N110)&lt;&gt;"",TRIM(K110)&lt;&gt;TRIM(N110)),"Description translation&lt;&gt; lookup ", "" ))</f>
        <v xml:space="preserve">Suffix not translated Description not translated </v>
      </c>
      <c r="P110" s="3" t="s">
        <v>8447</v>
      </c>
      <c r="Q110" s="3" t="s">
        <v>8447</v>
      </c>
    </row>
    <row r="111" spans="1:18" x14ac:dyDescent="0.25">
      <c r="A111" s="2" t="str">
        <f>IF(TRIM(J111)="","",E111)</f>
        <v/>
      </c>
      <c r="B111" s="2" t="str">
        <f>IF(TRIM(K111)="","",I111)</f>
        <v/>
      </c>
      <c r="C111" s="2" t="str">
        <f>LEFT(F111,FIND(".",F111,6))</f>
        <v>Exif.CanonAfC.</v>
      </c>
      <c r="D111" s="2" t="str">
        <f>VLOOKUP(C111,PrefixUebersetzung,2,FALSE)</f>
        <v>Exif.CanonAfC.</v>
      </c>
      <c r="E111" s="2" t="str">
        <f>MID(F111,FIND(".",F111,6)+1,99)</f>
        <v>AFPointDisplayDuringFocus</v>
      </c>
      <c r="F111" s="36" t="s">
        <v>10503</v>
      </c>
      <c r="G111" s="36" t="s">
        <v>9516</v>
      </c>
      <c r="H111" s="36"/>
      <c r="I111" s="36" t="s">
        <v>10504</v>
      </c>
      <c r="L111" s="15">
        <v>8</v>
      </c>
      <c r="O111" s="3" t="str">
        <f>IF(AND(TRIM(J111)="",M111=""),"Suffix not translated ",
   IF(AND(TRIM(J111)&lt;&gt;"",TRIM(M111)&lt;&gt;"",TRIM(J111)&lt;&gt;TRIM(M111)),"Suffix translation &lt;&gt; lookup ", "" ))
&amp;IF(AND(TRIM(K111)="",N111=""),"Description not translated ",
   IF(AND(TRIM(K111)&lt;&gt;"",TRIM(N111)&lt;&gt;"",TRIM(K111)&lt;&gt;TRIM(N111)),"Description translation&lt;&gt; lookup ", "" ))</f>
        <v xml:space="preserve">Suffix not translated Description not translated </v>
      </c>
      <c r="P111" s="3" t="s">
        <v>8447</v>
      </c>
      <c r="Q111" s="3" t="s">
        <v>8447</v>
      </c>
    </row>
    <row r="112" spans="1:18" x14ac:dyDescent="0.25">
      <c r="A112" s="2" t="str">
        <f>IF(TRIM(J112)="","",E112)</f>
        <v/>
      </c>
      <c r="B112" s="2" t="str">
        <f>IF(TRIM(K112)="","",I112)</f>
        <v/>
      </c>
      <c r="C112" s="2" t="str">
        <f>LEFT(F112,FIND(".",F112,6))</f>
        <v>Exif.CanonAfC.</v>
      </c>
      <c r="D112" s="2" t="str">
        <f>VLOOKUP(C112,PrefixUebersetzung,2,FALSE)</f>
        <v>Exif.CanonAfC.</v>
      </c>
      <c r="E112" s="2" t="str">
        <f>MID(F112,FIND(".",F112,6)+1,99)</f>
        <v>AFPointSwitching</v>
      </c>
      <c r="F112" s="36" t="s">
        <v>10505</v>
      </c>
      <c r="G112" s="36" t="s">
        <v>9516</v>
      </c>
      <c r="H112" s="36"/>
      <c r="I112" s="36" t="s">
        <v>10506</v>
      </c>
      <c r="L112" s="15">
        <v>8</v>
      </c>
      <c r="O112" s="3" t="str">
        <f>IF(AND(TRIM(J112)="",M112=""),"Suffix not translated ",
   IF(AND(TRIM(J112)&lt;&gt;"",TRIM(M112)&lt;&gt;"",TRIM(J112)&lt;&gt;TRIM(M112)),"Suffix translation &lt;&gt; lookup ", "" ))
&amp;IF(AND(TRIM(K112)="",N112=""),"Description not translated ",
   IF(AND(TRIM(K112)&lt;&gt;"",TRIM(N112)&lt;&gt;"",TRIM(K112)&lt;&gt;TRIM(N112)),"Description translation&lt;&gt; lookup ", "" ))</f>
        <v xml:space="preserve">Suffix not translated Description not translated </v>
      </c>
      <c r="P112" s="3" t="s">
        <v>8447</v>
      </c>
      <c r="Q112" s="3" t="s">
        <v>8447</v>
      </c>
    </row>
    <row r="113" spans="1:17" x14ac:dyDescent="0.25">
      <c r="A113" s="2" t="str">
        <f>IF(TRIM(J113)="","",E113)</f>
        <v/>
      </c>
      <c r="B113" s="2" t="str">
        <f>IF(TRIM(K113)="","",I113)</f>
        <v/>
      </c>
      <c r="C113" s="2" t="str">
        <f>LEFT(F113,FIND(".",F113,6))</f>
        <v>Exif.CanonAfC.</v>
      </c>
      <c r="D113" s="2" t="str">
        <f>VLOOKUP(C113,PrefixUebersetzung,2,FALSE)</f>
        <v>Exif.CanonAfC.</v>
      </c>
      <c r="E113" s="2" t="str">
        <f>MID(F113,FIND(".",F113,6)+1,99)</f>
        <v>AFStatusViewfinder</v>
      </c>
      <c r="F113" s="36" t="s">
        <v>10507</v>
      </c>
      <c r="G113" s="36" t="s">
        <v>9516</v>
      </c>
      <c r="H113" s="36"/>
      <c r="I113" s="36" t="s">
        <v>10508</v>
      </c>
      <c r="L113" s="15">
        <v>8</v>
      </c>
      <c r="O113" s="3" t="str">
        <f>IF(AND(TRIM(J113)="",M113=""),"Suffix not translated ",
   IF(AND(TRIM(J113)&lt;&gt;"",TRIM(M113)&lt;&gt;"",TRIM(J113)&lt;&gt;TRIM(M113)),"Suffix translation &lt;&gt; lookup ", "" ))
&amp;IF(AND(TRIM(K113)="",N113=""),"Description not translated ",
   IF(AND(TRIM(K113)&lt;&gt;"",TRIM(N113)&lt;&gt;"",TRIM(K113)&lt;&gt;TRIM(N113)),"Description translation&lt;&gt; lookup ", "" ))</f>
        <v xml:space="preserve">Suffix not translated Description not translated </v>
      </c>
      <c r="P113" s="3" t="s">
        <v>8447</v>
      </c>
      <c r="Q113" s="3" t="s">
        <v>8447</v>
      </c>
    </row>
    <row r="114" spans="1:17" x14ac:dyDescent="0.25">
      <c r="A114" s="2" t="str">
        <f>IF(TRIM(J114)="","",E114)</f>
        <v/>
      </c>
      <c r="B114" s="2" t="str">
        <f>IF(TRIM(K114)="","",I114)</f>
        <v/>
      </c>
      <c r="C114" s="2" t="str">
        <f>LEFT(F114,FIND(".",F114,6))</f>
        <v>Exif.CanonAfC.</v>
      </c>
      <c r="D114" s="2" t="str">
        <f>VLOOKUP(C114,PrefixUebersetzung,2,FALSE)</f>
        <v>Exif.CanonAfC.</v>
      </c>
      <c r="E114" s="2" t="str">
        <f>MID(F114,FIND(".",F114,6)+1,99)</f>
        <v>AFTrackingSensitivity</v>
      </c>
      <c r="F114" s="36" t="s">
        <v>10509</v>
      </c>
      <c r="G114" s="36" t="s">
        <v>9516</v>
      </c>
      <c r="H114" s="36"/>
      <c r="I114" s="36" t="s">
        <v>10510</v>
      </c>
      <c r="L114" s="15">
        <v>8</v>
      </c>
      <c r="O114" s="3" t="str">
        <f>IF(AND(TRIM(J114)="",M114=""),"Suffix not translated ",
   IF(AND(TRIM(J114)&lt;&gt;"",TRIM(M114)&lt;&gt;"",TRIM(J114)&lt;&gt;TRIM(M114)),"Suffix translation &lt;&gt; lookup ", "" ))
&amp;IF(AND(TRIM(K114)="",N114=""),"Description not translated ",
   IF(AND(TRIM(K114)&lt;&gt;"",TRIM(N114)&lt;&gt;"",TRIM(K114)&lt;&gt;TRIM(N114)),"Description translation&lt;&gt; lookup ", "" ))</f>
        <v xml:space="preserve">Suffix not translated Description not translated </v>
      </c>
      <c r="P114" s="3" t="s">
        <v>8447</v>
      </c>
      <c r="Q114" s="3" t="s">
        <v>8447</v>
      </c>
    </row>
    <row r="115" spans="1:17" x14ac:dyDescent="0.25">
      <c r="A115" s="2" t="str">
        <f>IF(TRIM(J115)="","",E115)</f>
        <v/>
      </c>
      <c r="B115" s="2" t="str">
        <f>IF(TRIM(K115)="","",I115)</f>
        <v/>
      </c>
      <c r="C115" s="2" t="str">
        <f>LEFT(F115,FIND(".",F115,6))</f>
        <v>Exif.CanonAfC.</v>
      </c>
      <c r="D115" s="2" t="str">
        <f>VLOOKUP(C115,PrefixUebersetzung,2,FALSE)</f>
        <v>Exif.CanonAfC.</v>
      </c>
      <c r="E115" s="2" t="str">
        <f>MID(F115,FIND(".",F115,6)+1,99)</f>
        <v>AIServoFirstImage</v>
      </c>
      <c r="F115" s="36" t="s">
        <v>10511</v>
      </c>
      <c r="G115" s="36" t="s">
        <v>9516</v>
      </c>
      <c r="H115" s="36"/>
      <c r="I115" s="36" t="s">
        <v>10512</v>
      </c>
      <c r="L115" s="15">
        <v>8</v>
      </c>
      <c r="O115" s="3" t="str">
        <f>IF(AND(TRIM(J115)="",M115=""),"Suffix not translated ",
   IF(AND(TRIM(J115)&lt;&gt;"",TRIM(M115)&lt;&gt;"",TRIM(J115)&lt;&gt;TRIM(M115)),"Suffix translation &lt;&gt; lookup ", "" ))
&amp;IF(AND(TRIM(K115)="",N115=""),"Description not translated ",
   IF(AND(TRIM(K115)&lt;&gt;"",TRIM(N115)&lt;&gt;"",TRIM(K115)&lt;&gt;TRIM(N115)),"Description translation&lt;&gt; lookup ", "" ))</f>
        <v xml:space="preserve">Suffix not translated Description not translated </v>
      </c>
      <c r="P115" s="3" t="s">
        <v>8447</v>
      </c>
      <c r="Q115" s="3" t="s">
        <v>8447</v>
      </c>
    </row>
    <row r="116" spans="1:17" x14ac:dyDescent="0.25">
      <c r="A116" s="2" t="str">
        <f>IF(TRIM(J116)="","",E116)</f>
        <v/>
      </c>
      <c r="B116" s="2" t="str">
        <f>IF(TRIM(K116)="","",I116)</f>
        <v/>
      </c>
      <c r="C116" s="2" t="str">
        <f>LEFT(F116,FIND(".",F116,6))</f>
        <v>Exif.CanonAfC.</v>
      </c>
      <c r="D116" s="2" t="str">
        <f>VLOOKUP(C116,PrefixUebersetzung,2,FALSE)</f>
        <v>Exif.CanonAfC.</v>
      </c>
      <c r="E116" s="2" t="str">
        <f>MID(F116,FIND(".",F116,6)+1,99)</f>
        <v>AIServoSecondImage</v>
      </c>
      <c r="F116" s="36" t="s">
        <v>10513</v>
      </c>
      <c r="G116" s="36" t="s">
        <v>9516</v>
      </c>
      <c r="H116" s="36"/>
      <c r="I116" s="36" t="s">
        <v>10514</v>
      </c>
      <c r="L116" s="15">
        <v>8</v>
      </c>
      <c r="O116" s="3" t="str">
        <f>IF(AND(TRIM(J116)="",M116=""),"Suffix not translated ",
   IF(AND(TRIM(J116)&lt;&gt;"",TRIM(M116)&lt;&gt;"",TRIM(J116)&lt;&gt;TRIM(M116)),"Suffix translation &lt;&gt; lookup ", "" ))
&amp;IF(AND(TRIM(K116)="",N116=""),"Description not translated ",
   IF(AND(TRIM(K116)&lt;&gt;"",TRIM(N116)&lt;&gt;"",TRIM(K116)&lt;&gt;TRIM(N116)),"Description translation&lt;&gt; lookup ", "" ))</f>
        <v xml:space="preserve">Suffix not translated Description not translated </v>
      </c>
      <c r="P116" s="3" t="s">
        <v>8447</v>
      </c>
      <c r="Q116" s="3" t="s">
        <v>8447</v>
      </c>
    </row>
    <row r="117" spans="1:17" x14ac:dyDescent="0.25">
      <c r="A117" s="2" t="str">
        <f>IF(TRIM(J117)="","",E117)</f>
        <v/>
      </c>
      <c r="B117" s="2" t="str">
        <f>IF(TRIM(K117)="","",I117)</f>
        <v/>
      </c>
      <c r="C117" s="2" t="str">
        <f>LEFT(F117,FIND(".",F117,6))</f>
        <v>Exif.CanonAfC.</v>
      </c>
      <c r="D117" s="2" t="str">
        <f>VLOOKUP(C117,PrefixUebersetzung,2,FALSE)</f>
        <v>Exif.CanonAfC.</v>
      </c>
      <c r="E117" s="2" t="str">
        <f>MID(F117,FIND(".",F117,6)+1,99)</f>
        <v>AutoAFPointSelEOSiTRAF</v>
      </c>
      <c r="F117" s="36" t="s">
        <v>10515</v>
      </c>
      <c r="G117" s="36" t="s">
        <v>9516</v>
      </c>
      <c r="H117" s="36"/>
      <c r="I117" s="36" t="s">
        <v>10516</v>
      </c>
      <c r="L117" s="15">
        <v>8</v>
      </c>
      <c r="O117" s="3" t="str">
        <f>IF(AND(TRIM(J117)="",M117=""),"Suffix not translated ",
   IF(AND(TRIM(J117)&lt;&gt;"",TRIM(M117)&lt;&gt;"",TRIM(J117)&lt;&gt;TRIM(M117)),"Suffix translation &lt;&gt; lookup ", "" ))
&amp;IF(AND(TRIM(K117)="",N117=""),"Description not translated ",
   IF(AND(TRIM(K117)&lt;&gt;"",TRIM(N117)&lt;&gt;"",TRIM(K117)&lt;&gt;TRIM(N117)),"Description translation&lt;&gt; lookup ", "" ))</f>
        <v xml:space="preserve">Suffix not translated Description not translated </v>
      </c>
      <c r="P117" s="3" t="s">
        <v>8447</v>
      </c>
      <c r="Q117" s="3" t="s">
        <v>8447</v>
      </c>
    </row>
    <row r="118" spans="1:17" x14ac:dyDescent="0.25">
      <c r="A118" s="2" t="str">
        <f>IF(TRIM(J118)="","",E118)</f>
        <v/>
      </c>
      <c r="B118" s="2" t="str">
        <f>IF(TRIM(K118)="","",I118)</f>
        <v/>
      </c>
      <c r="C118" s="2" t="str">
        <f>LEFT(F118,FIND(".",F118,6))</f>
        <v>Exif.CanonAfC.</v>
      </c>
      <c r="D118" s="2" t="str">
        <f>VLOOKUP(C118,PrefixUebersetzung,2,FALSE)</f>
        <v>Exif.CanonAfC.</v>
      </c>
      <c r="E118" s="2" t="str">
        <f>MID(F118,FIND(".",F118,6)+1,99)</f>
        <v>InitialAFPointInServo</v>
      </c>
      <c r="F118" s="36" t="s">
        <v>10517</v>
      </c>
      <c r="G118" s="36" t="s">
        <v>9516</v>
      </c>
      <c r="H118" s="36"/>
      <c r="I118" s="36" t="s">
        <v>10518</v>
      </c>
      <c r="L118" s="15">
        <v>8</v>
      </c>
      <c r="O118" s="3" t="str">
        <f>IF(AND(TRIM(J118)="",M118=""),"Suffix not translated ",
   IF(AND(TRIM(J118)&lt;&gt;"",TRIM(M118)&lt;&gt;"",TRIM(J118)&lt;&gt;TRIM(M118)),"Suffix translation &lt;&gt; lookup ", "" ))
&amp;IF(AND(TRIM(K118)="",N118=""),"Description not translated ",
   IF(AND(TRIM(K118)&lt;&gt;"",TRIM(N118)&lt;&gt;"",TRIM(K118)&lt;&gt;TRIM(N118)),"Description translation&lt;&gt; lookup ", "" ))</f>
        <v xml:space="preserve">Suffix not translated Description not translated </v>
      </c>
      <c r="P118" s="3" t="s">
        <v>8447</v>
      </c>
      <c r="Q118" s="3" t="s">
        <v>8447</v>
      </c>
    </row>
    <row r="119" spans="1:17" ht="30" x14ac:dyDescent="0.25">
      <c r="A119" s="2" t="str">
        <f>IF(TRIM(J119)="","",E119)</f>
        <v/>
      </c>
      <c r="B119" s="2" t="str">
        <f>IF(TRIM(K119)="","",I119)</f>
        <v/>
      </c>
      <c r="C119" s="2" t="str">
        <f>LEFT(F119,FIND(".",F119,6))</f>
        <v>Exif.CanonAfC.</v>
      </c>
      <c r="D119" s="2" t="str">
        <f>VLOOKUP(C119,PrefixUebersetzung,2,FALSE)</f>
        <v>Exif.CanonAfC.</v>
      </c>
      <c r="E119" s="2" t="str">
        <f>MID(F119,FIND(".",F119,6)+1,99)</f>
        <v>LensDriveWhenAFImpossible</v>
      </c>
      <c r="F119" s="36" t="s">
        <v>10519</v>
      </c>
      <c r="G119" s="36" t="s">
        <v>9516</v>
      </c>
      <c r="H119" s="36"/>
      <c r="I119" s="36" t="s">
        <v>10520</v>
      </c>
      <c r="L119" s="15">
        <v>8</v>
      </c>
      <c r="O119" s="3" t="str">
        <f>IF(AND(TRIM(J119)="",M119=""),"Suffix not translated ",
   IF(AND(TRIM(J119)&lt;&gt;"",TRIM(M119)&lt;&gt;"",TRIM(J119)&lt;&gt;TRIM(M119)),"Suffix translation &lt;&gt; lookup ", "" ))
&amp;IF(AND(TRIM(K119)="",N119=""),"Description not translated ",
   IF(AND(TRIM(K119)&lt;&gt;"",TRIM(N119)&lt;&gt;"",TRIM(K119)&lt;&gt;TRIM(N119)),"Description translation&lt;&gt; lookup ", "" ))</f>
        <v xml:space="preserve">Suffix not translated Description not translated </v>
      </c>
      <c r="P119" s="3" t="s">
        <v>8447</v>
      </c>
      <c r="Q119" s="3" t="s">
        <v>8447</v>
      </c>
    </row>
    <row r="120" spans="1:17" x14ac:dyDescent="0.25">
      <c r="A120" s="2" t="str">
        <f>IF(TRIM(J120)="","",E120)</f>
        <v/>
      </c>
      <c r="B120" s="2" t="str">
        <f>IF(TRIM(K120)="","",I120)</f>
        <v/>
      </c>
      <c r="C120" s="2" t="str">
        <f>LEFT(F120,FIND(".",F120,6))</f>
        <v>Exif.CanonAfC.</v>
      </c>
      <c r="D120" s="2" t="str">
        <f>VLOOKUP(C120,PrefixUebersetzung,2,FALSE)</f>
        <v>Exif.CanonAfC.</v>
      </c>
      <c r="E120" s="2" t="str">
        <f>MID(F120,FIND(".",F120,6)+1,99)</f>
        <v>ManualAFPointSelPattern</v>
      </c>
      <c r="F120" s="36" t="s">
        <v>10521</v>
      </c>
      <c r="G120" s="36" t="s">
        <v>9516</v>
      </c>
      <c r="H120" s="36"/>
      <c r="I120" s="36" t="s">
        <v>10522</v>
      </c>
      <c r="L120" s="15">
        <v>8</v>
      </c>
      <c r="O120" s="3" t="str">
        <f>IF(AND(TRIM(J120)="",M120=""),"Suffix not translated ",
   IF(AND(TRIM(J120)&lt;&gt;"",TRIM(M120)&lt;&gt;"",TRIM(J120)&lt;&gt;TRIM(M120)),"Suffix translation &lt;&gt; lookup ", "" ))
&amp;IF(AND(TRIM(K120)="",N120=""),"Description not translated ",
   IF(AND(TRIM(K120)&lt;&gt;"",TRIM(N120)&lt;&gt;"",TRIM(K120)&lt;&gt;TRIM(N120)),"Description translation&lt;&gt; lookup ", "" ))</f>
        <v xml:space="preserve">Suffix not translated Description not translated </v>
      </c>
      <c r="P120" s="3" t="s">
        <v>8447</v>
      </c>
      <c r="Q120" s="3" t="s">
        <v>8447</v>
      </c>
    </row>
    <row r="121" spans="1:17" x14ac:dyDescent="0.25">
      <c r="A121" s="2" t="str">
        <f>IF(TRIM(J121)="","",E121)</f>
        <v/>
      </c>
      <c r="B121" s="2" t="str">
        <f>IF(TRIM(K121)="","",I121)</f>
        <v/>
      </c>
      <c r="C121" s="2" t="str">
        <f>LEFT(F121,FIND(".",F121,6))</f>
        <v>Exif.CanonAfC.</v>
      </c>
      <c r="D121" s="2" t="str">
        <f>VLOOKUP(C121,PrefixUebersetzung,2,FALSE)</f>
        <v>Exif.CanonAfC.</v>
      </c>
      <c r="E121" s="2" t="str">
        <f>MID(F121,FIND(".",F121,6)+1,99)</f>
        <v>OneShotAFRelease</v>
      </c>
      <c r="F121" s="36" t="s">
        <v>10523</v>
      </c>
      <c r="G121" s="36" t="s">
        <v>9516</v>
      </c>
      <c r="H121" s="36"/>
      <c r="I121" s="36" t="s">
        <v>10524</v>
      </c>
      <c r="L121" s="15">
        <v>8</v>
      </c>
      <c r="O121" s="3" t="str">
        <f>IF(AND(TRIM(J121)="",M121=""),"Suffix not translated ",
   IF(AND(TRIM(J121)&lt;&gt;"",TRIM(M121)&lt;&gt;"",TRIM(J121)&lt;&gt;TRIM(M121)),"Suffix translation &lt;&gt; lookup ", "" ))
&amp;IF(AND(TRIM(K121)="",N121=""),"Description not translated ",
   IF(AND(TRIM(K121)&lt;&gt;"",TRIM(N121)&lt;&gt;"",TRIM(K121)&lt;&gt;TRIM(N121)),"Description translation&lt;&gt; lookup ", "" ))</f>
        <v xml:space="preserve">Suffix not translated Description not translated </v>
      </c>
      <c r="P121" s="3" t="s">
        <v>8447</v>
      </c>
      <c r="Q121" s="3" t="s">
        <v>8447</v>
      </c>
    </row>
    <row r="122" spans="1:17" x14ac:dyDescent="0.25">
      <c r="A122" s="2" t="str">
        <f>IF(TRIM(J122)="","",E122)</f>
        <v/>
      </c>
      <c r="B122" s="2" t="str">
        <f>IF(TRIM(K122)="","",I122)</f>
        <v/>
      </c>
      <c r="C122" s="2" t="str">
        <f>LEFT(F122,FIND(".",F122,6))</f>
        <v>Exif.CanonAfC.</v>
      </c>
      <c r="D122" s="2" t="str">
        <f>VLOOKUP(C122,PrefixUebersetzung,2,FALSE)</f>
        <v>Exif.CanonAfC.</v>
      </c>
      <c r="E122" s="2" t="str">
        <f>MID(F122,FIND(".",F122,6)+1,99)</f>
        <v>OrientationLinkedAF</v>
      </c>
      <c r="F122" s="36" t="s">
        <v>10525</v>
      </c>
      <c r="G122" s="36" t="s">
        <v>9516</v>
      </c>
      <c r="H122" s="36"/>
      <c r="I122" s="36" t="s">
        <v>10526</v>
      </c>
      <c r="L122" s="15">
        <v>8</v>
      </c>
      <c r="O122" s="3" t="str">
        <f>IF(AND(TRIM(J122)="",M122=""),"Suffix not translated ",
   IF(AND(TRIM(J122)&lt;&gt;"",TRIM(M122)&lt;&gt;"",TRIM(J122)&lt;&gt;TRIM(M122)),"Suffix translation &lt;&gt; lookup ", "" ))
&amp;IF(AND(TRIM(K122)="",N122=""),"Description not translated ",
   IF(AND(TRIM(K122)&lt;&gt;"",TRIM(N122)&lt;&gt;"",TRIM(K122)&lt;&gt;TRIM(N122)),"Description translation&lt;&gt; lookup ", "" ))</f>
        <v xml:space="preserve">Suffix not translated Description not translated </v>
      </c>
      <c r="P122" s="3" t="s">
        <v>8447</v>
      </c>
      <c r="Q122" s="3" t="s">
        <v>8447</v>
      </c>
    </row>
    <row r="123" spans="1:17" ht="30" x14ac:dyDescent="0.25">
      <c r="A123" s="2" t="str">
        <f>IF(TRIM(J123)="","",E123)</f>
        <v/>
      </c>
      <c r="B123" s="2" t="str">
        <f>IF(TRIM(K123)="","",I123)</f>
        <v/>
      </c>
      <c r="C123" s="2" t="str">
        <f>LEFT(F123,FIND(".",F123,6))</f>
        <v>Exif.CanonAfC.</v>
      </c>
      <c r="D123" s="2" t="str">
        <f>VLOOKUP(C123,PrefixUebersetzung,2,FALSE)</f>
        <v>Exif.CanonAfC.</v>
      </c>
      <c r="E123" s="2" t="str">
        <f>MID(F123,FIND(".",F123,6)+1,99)</f>
        <v>SelectAFAreaSelectionMode</v>
      </c>
      <c r="F123" s="36" t="s">
        <v>10527</v>
      </c>
      <c r="G123" s="36" t="s">
        <v>9516</v>
      </c>
      <c r="H123" s="36"/>
      <c r="I123" s="36" t="s">
        <v>10528</v>
      </c>
      <c r="L123" s="15">
        <v>8</v>
      </c>
      <c r="O123" s="3" t="str">
        <f>IF(AND(TRIM(J123)="",M123=""),"Suffix not translated ",
   IF(AND(TRIM(J123)&lt;&gt;"",TRIM(M123)&lt;&gt;"",TRIM(J123)&lt;&gt;TRIM(M123)),"Suffix translation &lt;&gt; lookup ", "" ))
&amp;IF(AND(TRIM(K123)="",N123=""),"Description not translated ",
   IF(AND(TRIM(K123)&lt;&gt;"",TRIM(N123)&lt;&gt;"",TRIM(K123)&lt;&gt;TRIM(N123)),"Description translation&lt;&gt; lookup ", "" ))</f>
        <v xml:space="preserve">Suffix not translated Description not translated </v>
      </c>
      <c r="P123" s="3" t="s">
        <v>8447</v>
      </c>
      <c r="Q123" s="3" t="s">
        <v>8447</v>
      </c>
    </row>
    <row r="124" spans="1:17" x14ac:dyDescent="0.25">
      <c r="A124" s="2" t="str">
        <f>IF(TRIM(J124)="","",E124)</f>
        <v/>
      </c>
      <c r="B124" s="2" t="str">
        <f>IF(TRIM(K124)="","",I124)</f>
        <v/>
      </c>
      <c r="C124" s="2" t="str">
        <f>LEFT(F124,FIND(".",F124,6))</f>
        <v>Exif.CanonAfC.</v>
      </c>
      <c r="D124" s="2" t="str">
        <f>VLOOKUP(C124,PrefixUebersetzung,2,FALSE)</f>
        <v>Exif.CanonAfC.</v>
      </c>
      <c r="E124" s="2" t="str">
        <f>MID(F124,FIND(".",F124,6)+1,99)</f>
        <v>USMLensElectronicMF</v>
      </c>
      <c r="F124" s="36" t="s">
        <v>10529</v>
      </c>
      <c r="G124" s="36" t="s">
        <v>9516</v>
      </c>
      <c r="H124" s="36"/>
      <c r="I124" s="36" t="s">
        <v>10530</v>
      </c>
      <c r="L124" s="15">
        <v>8</v>
      </c>
      <c r="O124" s="3" t="str">
        <f>IF(AND(TRIM(J124)="",M124=""),"Suffix not translated ",
   IF(AND(TRIM(J124)&lt;&gt;"",TRIM(M124)&lt;&gt;"",TRIM(J124)&lt;&gt;TRIM(M124)),"Suffix translation &lt;&gt; lookup ", "" ))
&amp;IF(AND(TRIM(K124)="",N124=""),"Description not translated ",
   IF(AND(TRIM(K124)&lt;&gt;"",TRIM(N124)&lt;&gt;"",TRIM(K124)&lt;&gt;TRIM(N124)),"Description translation&lt;&gt; lookup ", "" ))</f>
        <v xml:space="preserve">Suffix not translated Description not translated </v>
      </c>
      <c r="P124" s="3" t="s">
        <v>8447</v>
      </c>
      <c r="Q124" s="3" t="s">
        <v>8447</v>
      </c>
    </row>
    <row r="125" spans="1:17" x14ac:dyDescent="0.25">
      <c r="A125" s="2" t="str">
        <f>IF(TRIM(J125)="","",E125)</f>
        <v/>
      </c>
      <c r="B125" s="2" t="str">
        <f>IF(TRIM(K125)="","",I125)</f>
        <v/>
      </c>
      <c r="C125" s="2" t="str">
        <f>LEFT(F125,FIND(".",F125,6))</f>
        <v>Exif.CanonAfC.</v>
      </c>
      <c r="D125" s="2" t="str">
        <f>VLOOKUP(C125,PrefixUebersetzung,2,FALSE)</f>
        <v>Exif.CanonAfC.</v>
      </c>
      <c r="E125" s="2" t="str">
        <f>MID(F125,FIND(".",F125,6)+1,99)</f>
        <v>VFDisplayIllumination</v>
      </c>
      <c r="F125" s="36" t="s">
        <v>10531</v>
      </c>
      <c r="G125" s="36" t="s">
        <v>9516</v>
      </c>
      <c r="H125" s="36"/>
      <c r="I125" s="36" t="s">
        <v>10532</v>
      </c>
      <c r="L125" s="15">
        <v>8</v>
      </c>
      <c r="O125" s="3" t="str">
        <f>IF(AND(TRIM(J125)="",M125=""),"Suffix not translated ",
   IF(AND(TRIM(J125)&lt;&gt;"",TRIM(M125)&lt;&gt;"",TRIM(J125)&lt;&gt;TRIM(M125)),"Suffix translation &lt;&gt; lookup ", "" ))
&amp;IF(AND(TRIM(K125)="",N125=""),"Description not translated ",
   IF(AND(TRIM(K125)&lt;&gt;"",TRIM(N125)&lt;&gt;"",TRIM(K125)&lt;&gt;TRIM(N125)),"Description translation&lt;&gt; lookup ", "" ))</f>
        <v xml:space="preserve">Suffix not translated Description not translated </v>
      </c>
      <c r="P125" s="3" t="s">
        <v>8447</v>
      </c>
      <c r="Q125" s="3" t="s">
        <v>8447</v>
      </c>
    </row>
    <row r="126" spans="1:17" x14ac:dyDescent="0.25">
      <c r="A126" s="2" t="str">
        <f>IF(TRIM(J126)="","",E126)</f>
        <v/>
      </c>
      <c r="B126" s="2" t="str">
        <f>IF(TRIM(K126)="","",I126)</f>
        <v/>
      </c>
      <c r="C126" s="2" t="str">
        <f>LEFT(F126,FIND(".",F126,6))</f>
        <v>Exif.CanonAfMiAdj.</v>
      </c>
      <c r="D126" s="2" t="str">
        <f>VLOOKUP(C126,PrefixUebersetzung,2,FALSE)</f>
        <v>Exif.CanonAfMiAdj.</v>
      </c>
      <c r="E126" s="2" t="str">
        <f>MID(F126,FIND(".",F126,6)+1,99)</f>
        <v>AFMicroAdjMode</v>
      </c>
      <c r="F126" s="36" t="s">
        <v>10533</v>
      </c>
      <c r="G126" s="36" t="s">
        <v>9516</v>
      </c>
      <c r="H126" s="36"/>
      <c r="I126" s="36" t="s">
        <v>10534</v>
      </c>
      <c r="L126" s="15">
        <v>8</v>
      </c>
      <c r="O126" s="3" t="str">
        <f>IF(AND(TRIM(J126)="",M126=""),"Suffix not translated ",
   IF(AND(TRIM(J126)&lt;&gt;"",TRIM(M126)&lt;&gt;"",TRIM(J126)&lt;&gt;TRIM(M126)),"Suffix translation &lt;&gt; lookup ", "" ))
&amp;IF(AND(TRIM(K126)="",N126=""),"Description not translated ",
   IF(AND(TRIM(K126)&lt;&gt;"",TRIM(N126)&lt;&gt;"",TRIM(K126)&lt;&gt;TRIM(N126)),"Description translation&lt;&gt; lookup ", "" ))</f>
        <v xml:space="preserve">Suffix not translated Description not translated </v>
      </c>
      <c r="P126" s="3" t="s">
        <v>8447</v>
      </c>
      <c r="Q126" s="3" t="s">
        <v>8447</v>
      </c>
    </row>
    <row r="127" spans="1:17" x14ac:dyDescent="0.25">
      <c r="A127" s="2" t="str">
        <f>IF(TRIM(J127)="","",E127)</f>
        <v/>
      </c>
      <c r="B127" s="2" t="str">
        <f>IF(TRIM(K127)="","",I127)</f>
        <v/>
      </c>
      <c r="C127" s="2" t="str">
        <f>LEFT(F127,FIND(".",F127,6))</f>
        <v>Exif.CanonAfMiAdj.</v>
      </c>
      <c r="D127" s="2" t="str">
        <f>VLOOKUP(C127,PrefixUebersetzung,2,FALSE)</f>
        <v>Exif.CanonAfMiAdj.</v>
      </c>
      <c r="E127" s="2" t="str">
        <f>MID(F127,FIND(".",F127,6)+1,99)</f>
        <v>AFMicroAdjValue</v>
      </c>
      <c r="F127" s="36" t="s">
        <v>10535</v>
      </c>
      <c r="G127" s="36" t="s">
        <v>9520</v>
      </c>
      <c r="H127" s="36"/>
      <c r="I127" s="36" t="s">
        <v>10536</v>
      </c>
      <c r="L127" s="15">
        <v>8</v>
      </c>
      <c r="O127" s="3" t="str">
        <f>IF(AND(TRIM(J127)="",M127=""),"Suffix not translated ",
   IF(AND(TRIM(J127)&lt;&gt;"",TRIM(M127)&lt;&gt;"",TRIM(J127)&lt;&gt;TRIM(M127)),"Suffix translation &lt;&gt; lookup ", "" ))
&amp;IF(AND(TRIM(K127)="",N127=""),"Description not translated ",
   IF(AND(TRIM(K127)&lt;&gt;"",TRIM(N127)&lt;&gt;"",TRIM(K127)&lt;&gt;TRIM(N127)),"Description translation&lt;&gt; lookup ", "" ))</f>
        <v xml:space="preserve">Suffix not translated Description not translated </v>
      </c>
      <c r="P127" s="3" t="s">
        <v>8447</v>
      </c>
      <c r="Q127" s="3" t="s">
        <v>8447</v>
      </c>
    </row>
    <row r="128" spans="1:17" x14ac:dyDescent="0.25">
      <c r="A128" s="2" t="str">
        <f>IF(TRIM(J128)="","",E128)</f>
        <v/>
      </c>
      <c r="B128" s="2" t="str">
        <f>IF(TRIM(K128)="","",I128)</f>
        <v/>
      </c>
      <c r="C128" s="2" t="str">
        <f>LEFT(F128,FIND(".",F128,6))</f>
        <v>Exif.CanonAm.</v>
      </c>
      <c r="D128" s="2" t="str">
        <f>VLOOKUP(C128,PrefixUebersetzung,2,FALSE)</f>
        <v>Exif.CanonAm.</v>
      </c>
      <c r="E128" s="2" t="str">
        <f>MID(F128,FIND(".",F128,6)+1,99)</f>
        <v>AmbienceSelection</v>
      </c>
      <c r="F128" s="36" t="s">
        <v>10537</v>
      </c>
      <c r="G128" s="36" t="s">
        <v>9516</v>
      </c>
      <c r="H128" s="36"/>
      <c r="I128" s="36" t="s">
        <v>10538</v>
      </c>
      <c r="L128" s="15">
        <v>8</v>
      </c>
      <c r="O128" s="3" t="str">
        <f>IF(AND(TRIM(J128)="",M128=""),"Suffix not translated ",
   IF(AND(TRIM(J128)&lt;&gt;"",TRIM(M128)&lt;&gt;"",TRIM(J128)&lt;&gt;TRIM(M128)),"Suffix translation &lt;&gt; lookup ", "" ))
&amp;IF(AND(TRIM(K128)="",N128=""),"Description not translated ",
   IF(AND(TRIM(K128)&lt;&gt;"",TRIM(N128)&lt;&gt;"",TRIM(K128)&lt;&gt;TRIM(N128)),"Description translation&lt;&gt; lookup ", "" ))</f>
        <v xml:space="preserve">Suffix not translated Description not translated </v>
      </c>
      <c r="P128" s="3" t="s">
        <v>8447</v>
      </c>
      <c r="Q128" s="3" t="s">
        <v>8447</v>
      </c>
    </row>
    <row r="129" spans="1:18" ht="30" x14ac:dyDescent="0.25">
      <c r="A129" s="2" t="str">
        <f>IF(TRIM(J129)="","",E129)</f>
        <v>AEBSequence</v>
      </c>
      <c r="B129" s="2" t="str">
        <f>IF(TRIM(K129)="","",I129)</f>
        <v>AEB sequence/auto cancellation</v>
      </c>
      <c r="C129" s="2" t="str">
        <f>LEFT(F129,FIND(".",F129,6))</f>
        <v>Exif.CanonCf.</v>
      </c>
      <c r="D129" s="2" t="str">
        <f>VLOOKUP(C129,PrefixUebersetzung,2,FALSE)</f>
        <v>Exif.CanonCf.</v>
      </c>
      <c r="E129" s="2" t="str">
        <f>MID(F129,FIND(".",F129,6)+1,99)</f>
        <v>AEBSequence</v>
      </c>
      <c r="F129" s="3" t="s">
        <v>36</v>
      </c>
      <c r="G129" s="3" t="s">
        <v>9512</v>
      </c>
      <c r="I129" s="3" t="s">
        <v>2142</v>
      </c>
      <c r="J129" s="3" t="s">
        <v>4126</v>
      </c>
      <c r="K129" s="5" t="s">
        <v>3678</v>
      </c>
      <c r="L129" s="14"/>
      <c r="O129" s="3" t="str">
        <f>IF(AND(TRIM(J129)="",M129=""),"Suffix not translated ",
   IF(AND(TRIM(J129)&lt;&gt;"",TRIM(M129)&lt;&gt;"",TRIM(J129)&lt;&gt;TRIM(M129)),"Suffix translation &lt;&gt; lookup ", "" ))
&amp;IF(AND(TRIM(K129)="",N129=""),"Description not translated ",
   IF(AND(TRIM(K129)&lt;&gt;"",TRIM(N129)&lt;&gt;"",TRIM(K129)&lt;&gt;TRIM(N129)),"Description translation&lt;&gt; lookup ", "" ))</f>
        <v/>
      </c>
      <c r="P129" s="3" t="s">
        <v>8447</v>
      </c>
      <c r="Q129" s="3" t="s">
        <v>8447</v>
      </c>
      <c r="R129" s="3" t="s">
        <v>8962</v>
      </c>
    </row>
    <row r="130" spans="1:18" x14ac:dyDescent="0.25">
      <c r="A130" s="2" t="str">
        <f>IF(TRIM(J130)="","",E130)</f>
        <v>AFAssist</v>
      </c>
      <c r="B130" s="2" t="str">
        <f>IF(TRIM(K130)="","",I130)</f>
        <v>AF assist light</v>
      </c>
      <c r="C130" s="2" t="str">
        <f>LEFT(F130,FIND(".",F130,6))</f>
        <v>Exif.CanonCf.</v>
      </c>
      <c r="D130" s="2" t="str">
        <f>VLOOKUP(C130,PrefixUebersetzung,2,FALSE)</f>
        <v>Exif.CanonCf.</v>
      </c>
      <c r="E130" s="2" t="str">
        <f>MID(F130,FIND(".",F130,6)+1,99)</f>
        <v>AFAssist</v>
      </c>
      <c r="F130" s="3" t="s">
        <v>37</v>
      </c>
      <c r="G130" s="3" t="s">
        <v>9512</v>
      </c>
      <c r="I130" s="3" t="s">
        <v>2143</v>
      </c>
      <c r="J130" s="3" t="s">
        <v>4871</v>
      </c>
      <c r="K130" s="5" t="s">
        <v>3679</v>
      </c>
      <c r="L130" s="14"/>
      <c r="M130" s="3" t="str">
        <f>IFERROR(VLOOKUP(E130,A:J,10, FALSE),"")</f>
        <v>AF Hilfslicht</v>
      </c>
      <c r="O130" s="3" t="str">
        <f>IF(AND(TRIM(J130)="",M130=""),"Suffix not translated ",
   IF(AND(TRIM(J130)&lt;&gt;"",TRIM(M130)&lt;&gt;"",TRIM(J130)&lt;&gt;TRIM(M130)),"Suffix translation &lt;&gt; lookup ", "" ))
&amp;IF(AND(TRIM(K130)="",N130=""),"Description not translated ",
   IF(AND(TRIM(K130)&lt;&gt;"",TRIM(N130)&lt;&gt;"",TRIM(K130)&lt;&gt;TRIM(N130)),"Description translation&lt;&gt; lookup ", "" ))</f>
        <v/>
      </c>
      <c r="P130" s="3" t="s">
        <v>8447</v>
      </c>
      <c r="Q130" s="3" t="s">
        <v>8447</v>
      </c>
      <c r="R130" s="3" t="s">
        <v>8978</v>
      </c>
    </row>
    <row r="131" spans="1:18" x14ac:dyDescent="0.25">
      <c r="A131" s="2" t="str">
        <f>IF(TRIM(J131)="","",E131)</f>
        <v>ExposureLevelIncrements</v>
      </c>
      <c r="B131" s="2" t="str">
        <f>IF(TRIM(K131)="","",I131)</f>
        <v>Tv/Av and exposure level</v>
      </c>
      <c r="C131" s="2" t="str">
        <f>LEFT(F131,FIND(".",F131,6))</f>
        <v>Exif.CanonCf.</v>
      </c>
      <c r="D131" s="2" t="str">
        <f>VLOOKUP(C131,PrefixUebersetzung,2,FALSE)</f>
        <v>Exif.CanonCf.</v>
      </c>
      <c r="E131" s="2" t="str">
        <f>MID(F131,FIND(".",F131,6)+1,99)</f>
        <v>ExposureLevelIncrements</v>
      </c>
      <c r="F131" s="3" t="s">
        <v>38</v>
      </c>
      <c r="G131" s="3" t="s">
        <v>9512</v>
      </c>
      <c r="I131" s="3" t="s">
        <v>2144</v>
      </c>
      <c r="J131" s="3" t="s">
        <v>3854</v>
      </c>
      <c r="K131" s="5" t="s">
        <v>4114</v>
      </c>
      <c r="L131" s="14"/>
      <c r="M131" s="3" t="str">
        <f>IFERROR(VLOOKUP(E131,A:J,10, FALSE),"")</f>
        <v>Belichtungskorrektur</v>
      </c>
      <c r="O131" s="3" t="str">
        <f>IF(AND(TRIM(J131)="",M131=""),"Suffix not translated ",
   IF(AND(TRIM(J131)&lt;&gt;"",TRIM(M131)&lt;&gt;"",TRIM(J131)&lt;&gt;TRIM(M131)),"Suffix translation &lt;&gt; lookup ", "" ))
&amp;IF(AND(TRIM(K131)="",N131=""),"Description not translated ",
   IF(AND(TRIM(K131)&lt;&gt;"",TRIM(N131)&lt;&gt;"",TRIM(K131)&lt;&gt;TRIM(N131)),"Description translation&lt;&gt; lookup ", "" ))</f>
        <v/>
      </c>
      <c r="P131" s="3" t="s">
        <v>8447</v>
      </c>
      <c r="Q131" s="3" t="s">
        <v>8447</v>
      </c>
    </row>
    <row r="132" spans="1:18" ht="30" x14ac:dyDescent="0.25">
      <c r="A132" s="2" t="str">
        <f>IF(TRIM(J132)="","",E132)</f>
        <v>FillFlashAutoReduction</v>
      </c>
      <c r="B132" s="2" t="str">
        <f>IF(TRIM(K132)="","",I132)</f>
        <v>Auto reduction of fill flash</v>
      </c>
      <c r="C132" s="2" t="str">
        <f>LEFT(F132,FIND(".",F132,6))</f>
        <v>Exif.CanonCf.</v>
      </c>
      <c r="D132" s="2" t="str">
        <f>VLOOKUP(C132,PrefixUebersetzung,2,FALSE)</f>
        <v>Exif.CanonCf.</v>
      </c>
      <c r="E132" s="2" t="str">
        <f>MID(F132,FIND(".",F132,6)+1,99)</f>
        <v>FillFlashAutoReduction</v>
      </c>
      <c r="F132" s="3" t="s">
        <v>39</v>
      </c>
      <c r="G132" s="3" t="s">
        <v>9512</v>
      </c>
      <c r="I132" s="3" t="s">
        <v>2145</v>
      </c>
      <c r="J132" s="3" t="s">
        <v>3680</v>
      </c>
      <c r="K132" s="5" t="s">
        <v>3680</v>
      </c>
      <c r="L132" s="14"/>
      <c r="O132" s="3" t="str">
        <f>IF(AND(TRIM(J132)="",M132=""),"Suffix not translated ",
   IF(AND(TRIM(J132)&lt;&gt;"",TRIM(M132)&lt;&gt;"",TRIM(J132)&lt;&gt;TRIM(M132)),"Suffix translation &lt;&gt; lookup ", "" ))
&amp;IF(AND(TRIM(K132)="",N132=""),"Description not translated ",
   IF(AND(TRIM(K132)&lt;&gt;"",TRIM(N132)&lt;&gt;"",TRIM(K132)&lt;&gt;TRIM(N132)),"Description translation&lt;&gt; lookup ", "" ))</f>
        <v/>
      </c>
      <c r="P132" s="3" t="s">
        <v>8447</v>
      </c>
      <c r="Q132" s="3" t="s">
        <v>8447</v>
      </c>
      <c r="R132" s="3" t="s">
        <v>9009</v>
      </c>
    </row>
    <row r="133" spans="1:18" x14ac:dyDescent="0.25">
      <c r="A133" s="2" t="str">
        <f>IF(TRIM(J133)="","",E133)</f>
        <v>FlashSyncSpeedAv</v>
      </c>
      <c r="B133" s="2" t="str">
        <f>IF(TRIM(K133)="","",I133)</f>
        <v>Shutter speed in Av mode</v>
      </c>
      <c r="C133" s="2" t="str">
        <f>LEFT(F133,FIND(".",F133,6))</f>
        <v>Exif.CanonCf.</v>
      </c>
      <c r="D133" s="2" t="str">
        <f>VLOOKUP(C133,PrefixUebersetzung,2,FALSE)</f>
        <v>Exif.CanonCf.</v>
      </c>
      <c r="E133" s="2" t="str">
        <f>MID(F133,FIND(".",F133,6)+1,99)</f>
        <v>FlashSyncSpeedAv</v>
      </c>
      <c r="F133" s="3" t="s">
        <v>40</v>
      </c>
      <c r="G133" s="3" t="s">
        <v>9512</v>
      </c>
      <c r="I133" s="3" t="s">
        <v>2146</v>
      </c>
      <c r="J133" s="3" t="s">
        <v>4115</v>
      </c>
      <c r="K133" s="5" t="s">
        <v>4115</v>
      </c>
      <c r="L133" s="14"/>
      <c r="O133" s="3" t="str">
        <f>IF(AND(TRIM(J133)="",M133=""),"Suffix not translated ",
   IF(AND(TRIM(J133)&lt;&gt;"",TRIM(M133)&lt;&gt;"",TRIM(J133)&lt;&gt;TRIM(M133)),"Suffix translation &lt;&gt; lookup ", "" ))
&amp;IF(AND(TRIM(K133)="",N133=""),"Description not translated ",
   IF(AND(TRIM(K133)&lt;&gt;"",TRIM(N133)&lt;&gt;"",TRIM(K133)&lt;&gt;TRIM(N133)),"Description translation&lt;&gt; lookup ", "" ))</f>
        <v/>
      </c>
      <c r="P133" s="3" t="s">
        <v>8447</v>
      </c>
      <c r="Q133" s="3" t="s">
        <v>8447</v>
      </c>
      <c r="R133" s="3" t="s">
        <v>9346</v>
      </c>
    </row>
    <row r="134" spans="1:18" ht="30" x14ac:dyDescent="0.25">
      <c r="A134" s="2" t="str">
        <f>IF(TRIM(J134)="","",E134)</f>
        <v>LensAFStopButton</v>
      </c>
      <c r="B134" s="2" t="str">
        <f>IF(TRIM(K134)="","",I134)</f>
        <v>Lens AF stop button Fn. Switch</v>
      </c>
      <c r="C134" s="2" t="str">
        <f>LEFT(F134,FIND(".",F134,6))</f>
        <v>Exif.CanonCf.</v>
      </c>
      <c r="D134" s="2" t="str">
        <f>VLOOKUP(C134,PrefixUebersetzung,2,FALSE)</f>
        <v>Exif.CanonCf.</v>
      </c>
      <c r="E134" s="2" t="str">
        <f>MID(F134,FIND(".",F134,6)+1,99)</f>
        <v>LensAFStopButton</v>
      </c>
      <c r="F134" s="3" t="s">
        <v>41</v>
      </c>
      <c r="G134" s="3" t="s">
        <v>9512</v>
      </c>
      <c r="I134" s="3" t="s">
        <v>2147</v>
      </c>
      <c r="J134" s="3" t="s">
        <v>4127</v>
      </c>
      <c r="K134" s="5" t="s">
        <v>3681</v>
      </c>
      <c r="L134" s="14"/>
      <c r="O134" s="3" t="str">
        <f>IF(AND(TRIM(J134)="",M134=""),"Suffix not translated ",
   IF(AND(TRIM(J134)&lt;&gt;"",TRIM(M134)&lt;&gt;"",TRIM(J134)&lt;&gt;TRIM(M134)),"Suffix translation &lt;&gt; lookup ", "" ))
&amp;IF(AND(TRIM(K134)="",N134=""),"Description not translated ",
   IF(AND(TRIM(K134)&lt;&gt;"",TRIM(N134)&lt;&gt;"",TRIM(K134)&lt;&gt;TRIM(N134)),"Description translation&lt;&gt; lookup ", "" ))</f>
        <v/>
      </c>
      <c r="P134" s="3" t="s">
        <v>8447</v>
      </c>
      <c r="Q134" s="3" t="s">
        <v>8447</v>
      </c>
      <c r="R134" s="3" t="s">
        <v>9247</v>
      </c>
    </row>
    <row r="135" spans="1:18" x14ac:dyDescent="0.25">
      <c r="A135" s="2" t="str">
        <f>IF(TRIM(J135)="","",E135)</f>
        <v>MenuButtonReturn</v>
      </c>
      <c r="B135" s="2" t="str">
        <f>IF(TRIM(K135)="","",I135)</f>
        <v>Menu button return position</v>
      </c>
      <c r="C135" s="2" t="str">
        <f>LEFT(F135,FIND(".",F135,6))</f>
        <v>Exif.CanonCf.</v>
      </c>
      <c r="D135" s="2" t="str">
        <f>VLOOKUP(C135,PrefixUebersetzung,2,FALSE)</f>
        <v>Exif.CanonCf.</v>
      </c>
      <c r="E135" s="2" t="str">
        <f>MID(F135,FIND(".",F135,6)+1,99)</f>
        <v>MenuButtonReturn</v>
      </c>
      <c r="F135" s="3" t="s">
        <v>42</v>
      </c>
      <c r="G135" s="3" t="s">
        <v>9512</v>
      </c>
      <c r="I135" s="3" t="s">
        <v>2148</v>
      </c>
      <c r="J135" s="3" t="s">
        <v>3682</v>
      </c>
      <c r="K135" s="5" t="s">
        <v>3682</v>
      </c>
      <c r="L135" s="14"/>
      <c r="O135" s="3" t="str">
        <f>IF(AND(TRIM(J135)="",M135=""),"Suffix not translated ",
   IF(AND(TRIM(J135)&lt;&gt;"",TRIM(M135)&lt;&gt;"",TRIM(J135)&lt;&gt;TRIM(M135)),"Suffix translation &lt;&gt; lookup ", "" ))
&amp;IF(AND(TRIM(K135)="",N135=""),"Description not translated ",
   IF(AND(TRIM(K135)&lt;&gt;"",TRIM(N135)&lt;&gt;"",TRIM(K135)&lt;&gt;TRIM(N135)),"Description translation&lt;&gt; lookup ", "" ))</f>
        <v/>
      </c>
      <c r="P135" s="3" t="s">
        <v>8447</v>
      </c>
      <c r="Q135" s="3" t="s">
        <v>8447</v>
      </c>
      <c r="R135" s="3" t="s">
        <v>9278</v>
      </c>
    </row>
    <row r="136" spans="1:18" x14ac:dyDescent="0.25">
      <c r="A136" s="2" t="str">
        <f>IF(TRIM(J136)="","",E136)</f>
        <v>MirrorLockup</v>
      </c>
      <c r="B136" s="2" t="str">
        <f>IF(TRIM(K136)="","",I136)</f>
        <v>Mirror lockup</v>
      </c>
      <c r="C136" s="2" t="str">
        <f>LEFT(F136,FIND(".",F136,6))</f>
        <v>Exif.CanonCf.</v>
      </c>
      <c r="D136" s="2" t="str">
        <f>VLOOKUP(C136,PrefixUebersetzung,2,FALSE)</f>
        <v>Exif.CanonCf.</v>
      </c>
      <c r="E136" s="2" t="str">
        <f>MID(F136,FIND(".",F136,6)+1,99)</f>
        <v>MirrorLockup</v>
      </c>
      <c r="F136" s="3" t="s">
        <v>43</v>
      </c>
      <c r="G136" s="3" t="s">
        <v>9512</v>
      </c>
      <c r="I136" s="3" t="s">
        <v>2149</v>
      </c>
      <c r="J136" s="3" t="s">
        <v>3683</v>
      </c>
      <c r="K136" s="5" t="s">
        <v>3683</v>
      </c>
      <c r="L136" s="14"/>
      <c r="O136" s="3" t="str">
        <f>IF(AND(TRIM(J136)="",M136=""),"Suffix not translated ",
   IF(AND(TRIM(J136)&lt;&gt;"",TRIM(M136)&lt;&gt;"",TRIM(J136)&lt;&gt;TRIM(M136)),"Suffix translation &lt;&gt; lookup ", "" ))
&amp;IF(AND(TRIM(K136)="",N136=""),"Description not translated ",
   IF(AND(TRIM(K136)&lt;&gt;"",TRIM(N136)&lt;&gt;"",TRIM(K136)&lt;&gt;TRIM(N136)),"Description translation&lt;&gt; lookup ", "" ))</f>
        <v/>
      </c>
      <c r="P136" s="3" t="s">
        <v>8447</v>
      </c>
      <c r="Q136" s="3" t="s">
        <v>8447</v>
      </c>
      <c r="R136" s="3" t="s">
        <v>9281</v>
      </c>
    </row>
    <row r="137" spans="1:18" ht="30" x14ac:dyDescent="0.25">
      <c r="A137" s="2" t="str">
        <f>IF(TRIM(J137)="","",E137)</f>
        <v>NoiseReduction</v>
      </c>
      <c r="B137" s="2" t="str">
        <f>IF(TRIM(K137)="","",I137)</f>
        <v>Long exposure noise reduction</v>
      </c>
      <c r="C137" s="2" t="str">
        <f>LEFT(F137,FIND(".",F137,6))</f>
        <v>Exif.CanonCf.</v>
      </c>
      <c r="D137" s="2" t="str">
        <f>VLOOKUP(C137,PrefixUebersetzung,2,FALSE)</f>
        <v>Exif.CanonCf.</v>
      </c>
      <c r="E137" s="2" t="str">
        <f>MID(F137,FIND(".",F137,6)+1,99)</f>
        <v>NoiseReduction</v>
      </c>
      <c r="F137" s="3" t="s">
        <v>44</v>
      </c>
      <c r="G137" s="3" t="s">
        <v>9512</v>
      </c>
      <c r="I137" s="3" t="s">
        <v>2150</v>
      </c>
      <c r="J137" s="3" t="s">
        <v>3727</v>
      </c>
      <c r="K137" s="5" t="s">
        <v>3684</v>
      </c>
      <c r="L137" s="14"/>
      <c r="M137" s="3" t="str">
        <f>IFERROR(VLOOKUP(E137,A:J,10, FALSE),"")</f>
        <v xml:space="preserve">Rauschreduzierung </v>
      </c>
      <c r="N137" s="3" t="str">
        <f>IFERROR(VLOOKUP(I137,B:K,10,FALSE),"")</f>
        <v>Rauschreduzierung bei Langzeitbelichtung</v>
      </c>
      <c r="O137" s="3" t="str">
        <f>IF(AND(TRIM(J137)="",M137=""),"Suffix not translated ",
   IF(AND(TRIM(J137)&lt;&gt;"",TRIM(M137)&lt;&gt;"",TRIM(J137)&lt;&gt;TRIM(M137)),"Suffix translation &lt;&gt; lookup ", "" ))
&amp;IF(AND(TRIM(K137)="",N137=""),"Description not translated ",
   IF(AND(TRIM(K137)&lt;&gt;"",TRIM(N137)&lt;&gt;"",TRIM(K137)&lt;&gt;TRIM(N137)),"Description translation&lt;&gt; lookup ", "" ))</f>
        <v/>
      </c>
      <c r="P137" s="3" t="s">
        <v>8447</v>
      </c>
      <c r="Q137" s="3" t="s">
        <v>8447</v>
      </c>
      <c r="R137" s="3" t="s">
        <v>9262</v>
      </c>
    </row>
    <row r="138" spans="1:18" x14ac:dyDescent="0.25">
      <c r="A138" s="2" t="str">
        <f>IF(TRIM(J138)="","",E138)</f>
        <v>SensorCleaning</v>
      </c>
      <c r="B138" s="2" t="str">
        <f>IF(TRIM(K138)="","",I138)</f>
        <v>Sensor cleaning</v>
      </c>
      <c r="C138" s="2" t="str">
        <f>LEFT(F138,FIND(".",F138,6))</f>
        <v>Exif.CanonCf.</v>
      </c>
      <c r="D138" s="2" t="str">
        <f>VLOOKUP(C138,PrefixUebersetzung,2,FALSE)</f>
        <v>Exif.CanonCf.</v>
      </c>
      <c r="E138" s="2" t="str">
        <f>MID(F138,FIND(".",F138,6)+1,99)</f>
        <v>SensorCleaning</v>
      </c>
      <c r="F138" s="3" t="s">
        <v>45</v>
      </c>
      <c r="G138" s="3" t="s">
        <v>9512</v>
      </c>
      <c r="I138" s="3" t="s">
        <v>2151</v>
      </c>
      <c r="J138" s="3" t="s">
        <v>5065</v>
      </c>
      <c r="K138" s="5" t="s">
        <v>3685</v>
      </c>
      <c r="L138" s="14"/>
      <c r="O138" s="3" t="str">
        <f>IF(AND(TRIM(J138)="",M138=""),"Suffix not translated ",
   IF(AND(TRIM(J138)&lt;&gt;"",TRIM(M138)&lt;&gt;"",TRIM(J138)&lt;&gt;TRIM(M138)),"Suffix translation &lt;&gt; lookup ", "" ))
&amp;IF(AND(TRIM(K138)="",N138=""),"Description not translated ",
   IF(AND(TRIM(K138)&lt;&gt;"",TRIM(N138)&lt;&gt;"",TRIM(K138)&lt;&gt;TRIM(N138)),"Description translation&lt;&gt; lookup ", "" ))</f>
        <v/>
      </c>
      <c r="P138" s="3" t="s">
        <v>8447</v>
      </c>
      <c r="Q138" s="3" t="s">
        <v>8447</v>
      </c>
      <c r="R138" s="3" t="s">
        <v>9337</v>
      </c>
    </row>
    <row r="139" spans="1:18" x14ac:dyDescent="0.25">
      <c r="A139" s="2" t="str">
        <f>IF(TRIM(J139)="","",E139)</f>
        <v>SetButtonFunction</v>
      </c>
      <c r="B139" s="2" t="str">
        <f>IF(TRIM(K139)="","",I139)</f>
        <v>SET button func. when shooting</v>
      </c>
      <c r="C139" s="2" t="str">
        <f>LEFT(F139,FIND(".",F139,6))</f>
        <v>Exif.CanonCf.</v>
      </c>
      <c r="D139" s="2" t="str">
        <f>VLOOKUP(C139,PrefixUebersetzung,2,FALSE)</f>
        <v>Exif.CanonCf.</v>
      </c>
      <c r="E139" s="2" t="str">
        <f>MID(F139,FIND(".",F139,6)+1,99)</f>
        <v>SetButtonFunction</v>
      </c>
      <c r="F139" s="3" t="s">
        <v>46</v>
      </c>
      <c r="G139" s="3" t="s">
        <v>9512</v>
      </c>
      <c r="I139" s="3" t="s">
        <v>2152</v>
      </c>
      <c r="J139" s="3" t="s">
        <v>4128</v>
      </c>
      <c r="K139" s="5" t="s">
        <v>3686</v>
      </c>
      <c r="L139" s="14"/>
      <c r="O139" s="3" t="str">
        <f>IF(AND(TRIM(J139)="",M139=""),"Suffix not translated ",
   IF(AND(TRIM(J139)&lt;&gt;"",TRIM(M139)&lt;&gt;"",TRIM(J139)&lt;&gt;TRIM(M139)),"Suffix translation &lt;&gt; lookup ", "" ))
&amp;IF(AND(TRIM(K139)="",N139=""),"Description not translated ",
   IF(AND(TRIM(K139)&lt;&gt;"",TRIM(N139)&lt;&gt;"",TRIM(K139)&lt;&gt;TRIM(N139)),"Description translation&lt;&gt; lookup ", "" ))</f>
        <v/>
      </c>
      <c r="P139" s="3" t="s">
        <v>8447</v>
      </c>
      <c r="Q139" s="3" t="s">
        <v>8447</v>
      </c>
    </row>
    <row r="140" spans="1:18" x14ac:dyDescent="0.25">
      <c r="A140" s="2" t="str">
        <f>IF(TRIM(J140)="","",E140)</f>
        <v>ShutterAeLock</v>
      </c>
      <c r="B140" s="2" t="str">
        <f>IF(TRIM(K140)="","",I140)</f>
        <v>Shutter/AE lock buttons</v>
      </c>
      <c r="C140" s="2" t="str">
        <f>LEFT(F140,FIND(".",F140,6))</f>
        <v>Exif.CanonCf.</v>
      </c>
      <c r="D140" s="2" t="str">
        <f>VLOOKUP(C140,PrefixUebersetzung,2,FALSE)</f>
        <v>Exif.CanonCf.</v>
      </c>
      <c r="E140" s="2" t="str">
        <f>MID(F140,FIND(".",F140,6)+1,99)</f>
        <v>ShutterAeLock</v>
      </c>
      <c r="F140" s="3" t="s">
        <v>47</v>
      </c>
      <c r="G140" s="3" t="s">
        <v>9512</v>
      </c>
      <c r="I140" s="3" t="s">
        <v>2153</v>
      </c>
      <c r="J140" s="3" t="s">
        <v>3687</v>
      </c>
      <c r="K140" s="5" t="s">
        <v>3687</v>
      </c>
      <c r="L140" s="14"/>
      <c r="O140" s="3" t="str">
        <f>IF(AND(TRIM(J140)="",M140=""),"Suffix not translated ",
   IF(AND(TRIM(J140)&lt;&gt;"",TRIM(M140)&lt;&gt;"",TRIM(J140)&lt;&gt;TRIM(M140)),"Suffix translation &lt;&gt; lookup ", "" ))
&amp;IF(AND(TRIM(K140)="",N140=""),"Description not translated ",
   IF(AND(TRIM(K140)&lt;&gt;"",TRIM(N140)&lt;&gt;"",TRIM(K140)&lt;&gt;TRIM(N140)),"Description translation&lt;&gt; lookup ", "" ))</f>
        <v/>
      </c>
      <c r="P140" s="3" t="s">
        <v>8447</v>
      </c>
      <c r="Q140" s="3" t="s">
        <v>8447</v>
      </c>
      <c r="R140" s="3" t="s">
        <v>9052</v>
      </c>
    </row>
    <row r="141" spans="1:18" x14ac:dyDescent="0.25">
      <c r="A141" s="2" t="str">
        <f>IF(TRIM(J141)="","",E141)</f>
        <v>ShutterCurtainSync</v>
      </c>
      <c r="B141" s="2" t="str">
        <f>IF(TRIM(K141)="","",I141)</f>
        <v>Shutter curtain sync</v>
      </c>
      <c r="C141" s="2" t="str">
        <f>LEFT(F141,FIND(".",F141,6))</f>
        <v>Exif.CanonCf.</v>
      </c>
      <c r="D141" s="2" t="str">
        <f>VLOOKUP(C141,PrefixUebersetzung,2,FALSE)</f>
        <v>Exif.CanonCf.</v>
      </c>
      <c r="E141" s="2" t="str">
        <f>MID(F141,FIND(".",F141,6)+1,99)</f>
        <v>ShutterCurtainSync</v>
      </c>
      <c r="F141" s="3" t="s">
        <v>48</v>
      </c>
      <c r="G141" s="3" t="s">
        <v>9512</v>
      </c>
      <c r="I141" s="3" t="s">
        <v>2154</v>
      </c>
      <c r="J141" s="3" t="s">
        <v>3688</v>
      </c>
      <c r="K141" s="5" t="s">
        <v>3688</v>
      </c>
      <c r="L141" s="14"/>
      <c r="O141" s="3" t="str">
        <f>IF(AND(TRIM(J141)="",M141=""),"Suffix not translated ",
   IF(AND(TRIM(J141)&lt;&gt;"",TRIM(M141)&lt;&gt;"",TRIM(J141)&lt;&gt;TRIM(M141)),"Suffix translation &lt;&gt; lookup ", "" ))
&amp;IF(AND(TRIM(K141)="",N141=""),"Description not translated ",
   IF(AND(TRIM(K141)&lt;&gt;"",TRIM(N141)&lt;&gt;"",TRIM(K141)&lt;&gt;TRIM(N141)),"Description translation&lt;&gt; lookup ", "" ))</f>
        <v/>
      </c>
      <c r="P141" s="3" t="s">
        <v>8447</v>
      </c>
      <c r="Q141" s="3" t="s">
        <v>8447</v>
      </c>
      <c r="R141" s="3" t="s">
        <v>9052</v>
      </c>
    </row>
    <row r="142" spans="1:18" x14ac:dyDescent="0.25">
      <c r="A142" s="2" t="str">
        <f>IF(TRIM(J142)="","",E142)</f>
        <v>ShutterReleaseNoCFCard</v>
      </c>
      <c r="B142" s="2" t="str">
        <f>IF(TRIM(K142)="","",I142)</f>
        <v>Shutter Release W/O CF Card</v>
      </c>
      <c r="C142" s="2" t="str">
        <f>LEFT(F142,FIND(".",F142,6))</f>
        <v>Exif.CanonCf.</v>
      </c>
      <c r="D142" s="2" t="str">
        <f>VLOOKUP(C142,PrefixUebersetzung,2,FALSE)</f>
        <v>Exif.CanonCf.</v>
      </c>
      <c r="E142" s="2" t="str">
        <f>MID(F142,FIND(".",F142,6)+1,99)</f>
        <v>ShutterReleaseNoCFCard</v>
      </c>
      <c r="F142" s="3" t="s">
        <v>49</v>
      </c>
      <c r="G142" s="3" t="s">
        <v>9512</v>
      </c>
      <c r="I142" s="3" t="s">
        <v>2155</v>
      </c>
      <c r="J142" s="3" t="s">
        <v>3689</v>
      </c>
      <c r="K142" s="5" t="s">
        <v>3689</v>
      </c>
      <c r="L142" s="14"/>
      <c r="O142" s="3" t="str">
        <f>IF(AND(TRIM(J142)="",M142=""),"Suffix not translated ",
   IF(AND(TRIM(J142)&lt;&gt;"",TRIM(M142)&lt;&gt;"",TRIM(J142)&lt;&gt;TRIM(M142)),"Suffix translation &lt;&gt; lookup ", "" ))
&amp;IF(AND(TRIM(K142)="",N142=""),"Description not translated ",
   IF(AND(TRIM(K142)&lt;&gt;"",TRIM(N142)&lt;&gt;"",TRIM(K142)&lt;&gt;TRIM(N142)),"Description translation&lt;&gt; lookup ", "" ))</f>
        <v/>
      </c>
      <c r="P142" s="3" t="s">
        <v>8447</v>
      </c>
      <c r="Q142" s="3" t="s">
        <v>8447</v>
      </c>
    </row>
    <row r="143" spans="1:18" x14ac:dyDescent="0.25">
      <c r="A143" s="2" t="str">
        <f>IF(TRIM(J143)="","",E143)</f>
        <v>SuperimposedDisplay</v>
      </c>
      <c r="B143" s="2" t="str">
        <f>IF(TRIM(K143)="","",I143)</f>
        <v>Superimposed display</v>
      </c>
      <c r="C143" s="2" t="str">
        <f>LEFT(F143,FIND(".",F143,6))</f>
        <v>Exif.CanonCf.</v>
      </c>
      <c r="D143" s="2" t="str">
        <f>VLOOKUP(C143,PrefixUebersetzung,2,FALSE)</f>
        <v>Exif.CanonCf.</v>
      </c>
      <c r="E143" s="2" t="str">
        <f>MID(F143,FIND(".",F143,6)+1,99)</f>
        <v>SuperimposedDisplay</v>
      </c>
      <c r="F143" s="3" t="s">
        <v>50</v>
      </c>
      <c r="G143" s="3" t="s">
        <v>9512</v>
      </c>
      <c r="I143" s="3" t="s">
        <v>2156</v>
      </c>
      <c r="J143" s="3" t="s">
        <v>3690</v>
      </c>
      <c r="K143" s="5" t="s">
        <v>3690</v>
      </c>
      <c r="L143" s="14"/>
      <c r="O143" s="3" t="str">
        <f>IF(AND(TRIM(J143)="",M143=""),"Suffix not translated ",
   IF(AND(TRIM(J143)&lt;&gt;"",TRIM(M143)&lt;&gt;"",TRIM(J143)&lt;&gt;TRIM(M143)),"Suffix translation &lt;&gt; lookup ", "" ))
&amp;IF(AND(TRIM(K143)="",N143=""),"Description not translated ",
   IF(AND(TRIM(K143)&lt;&gt;"",TRIM(N143)&lt;&gt;"",TRIM(K143)&lt;&gt;TRIM(N143)),"Description translation&lt;&gt; lookup ", "" ))</f>
        <v/>
      </c>
      <c r="P143" s="3" t="s">
        <v>8447</v>
      </c>
      <c r="Q143" s="3" t="s">
        <v>8447</v>
      </c>
      <c r="R143" s="3" t="s">
        <v>9329</v>
      </c>
    </row>
    <row r="144" spans="1:18" x14ac:dyDescent="0.25">
      <c r="A144" s="2" t="str">
        <f>IF(TRIM(J144)="","",E144)</f>
        <v/>
      </c>
      <c r="B144" s="2" t="str">
        <f>IF(TRIM(K144)="","",I144)</f>
        <v/>
      </c>
      <c r="C144" s="2" t="str">
        <f>LEFT(F144,FIND(".",F144,6))</f>
        <v>Exif.CanonCs.</v>
      </c>
      <c r="D144" s="2" t="str">
        <f>VLOOKUP(C144,PrefixUebersetzung,2,FALSE)</f>
        <v>Exif.CanonCs.</v>
      </c>
      <c r="E144" s="2" t="str">
        <f>MID(F144,FIND(".",F144,6)+1,99)</f>
        <v>0x0006</v>
      </c>
      <c r="F144" s="3" t="s">
        <v>51</v>
      </c>
      <c r="G144" s="3" t="s">
        <v>9512</v>
      </c>
      <c r="I144" s="3" t="s">
        <v>2115</v>
      </c>
      <c r="J144" s="3"/>
      <c r="L144" s="14">
        <v>9</v>
      </c>
      <c r="N144" s="3" t="str">
        <f>IFERROR(VLOOKUP(I144,B:K,10,FALSE),"")</f>
        <v>Unbekannt</v>
      </c>
      <c r="O144" s="3" t="str">
        <f>IF(AND(TRIM(J144)="",M144=""),"Suffix not translated ",
   IF(AND(TRIM(J144)&lt;&gt;"",TRIM(M144)&lt;&gt;"",TRIM(J144)&lt;&gt;TRIM(M144)),"Suffix translation &lt;&gt; lookup ", "" ))
&amp;IF(AND(TRIM(K144)="",N144=""),"Description not translated ",
   IF(AND(TRIM(K144)&lt;&gt;"",TRIM(N144)&lt;&gt;"",TRIM(K144)&lt;&gt;TRIM(N144)),"Description translation&lt;&gt; lookup ", "" ))</f>
        <v xml:space="preserve">Suffix not translated </v>
      </c>
      <c r="P144" s="3" t="s">
        <v>8447</v>
      </c>
    </row>
    <row r="145" spans="1:18" x14ac:dyDescent="0.25">
      <c r="A145" s="2" t="str">
        <f>IF(TRIM(J145)="","",E145)</f>
        <v/>
      </c>
      <c r="B145" s="2" t="str">
        <f>IF(TRIM(K145)="","",I145)</f>
        <v/>
      </c>
      <c r="C145" s="2" t="str">
        <f>LEFT(F145,FIND(".",F145,6))</f>
        <v>Exif.CanonCs.</v>
      </c>
      <c r="D145" s="2" t="str">
        <f>VLOOKUP(C145,PrefixUebersetzung,2,FALSE)</f>
        <v>Exif.CanonCs.</v>
      </c>
      <c r="E145" s="2" t="str">
        <f>MID(F145,FIND(".",F145,6)+1,99)</f>
        <v>0x0008</v>
      </c>
      <c r="F145" s="3" t="s">
        <v>52</v>
      </c>
      <c r="G145" s="3" t="s">
        <v>9513</v>
      </c>
      <c r="I145" s="3" t="s">
        <v>2115</v>
      </c>
      <c r="J145" s="3"/>
      <c r="L145" s="14">
        <v>9</v>
      </c>
      <c r="N145" s="3" t="str">
        <f>IFERROR(VLOOKUP(I145,B:K,10,FALSE),"")</f>
        <v>Unbekannt</v>
      </c>
      <c r="O145" s="3" t="str">
        <f>IF(AND(TRIM(J145)="",M145=""),"Suffix not translated ",
   IF(AND(TRIM(J145)&lt;&gt;"",TRIM(M145)&lt;&gt;"",TRIM(J145)&lt;&gt;TRIM(M145)),"Suffix translation &lt;&gt; lookup ", "" ))
&amp;IF(AND(TRIM(K145)="",N145=""),"Description not translated ",
   IF(AND(TRIM(K145)&lt;&gt;"",TRIM(N145)&lt;&gt;"",TRIM(K145)&lt;&gt;TRIM(N145)),"Description translation&lt;&gt; lookup ", "" ))</f>
        <v xml:space="preserve">Suffix not translated </v>
      </c>
      <c r="P145" s="3" t="s">
        <v>8447</v>
      </c>
    </row>
    <row r="146" spans="1:18" x14ac:dyDescent="0.25">
      <c r="A146" s="2" t="str">
        <f>IF(TRIM(J146)="","",E146)</f>
        <v/>
      </c>
      <c r="B146" s="2" t="str">
        <f>IF(TRIM(K146)="","",I146)</f>
        <v/>
      </c>
      <c r="C146" s="2" t="str">
        <f>LEFT(F146,FIND(".",F146,6))</f>
        <v>Exif.CanonCs.</v>
      </c>
      <c r="D146" s="2" t="str">
        <f>VLOOKUP(C146,PrefixUebersetzung,2,FALSE)</f>
        <v>Exif.CanonCs.</v>
      </c>
      <c r="E146" s="2" t="str">
        <f>MID(F146,FIND(".",F146,6)+1,99)</f>
        <v>0x0015</v>
      </c>
      <c r="F146" s="3" t="s">
        <v>53</v>
      </c>
      <c r="G146" s="3" t="s">
        <v>9513</v>
      </c>
      <c r="I146" s="3" t="s">
        <v>2115</v>
      </c>
      <c r="J146" s="3"/>
      <c r="L146" s="14">
        <v>9</v>
      </c>
      <c r="N146" s="3" t="str">
        <f>IFERROR(VLOOKUP(I146,B:K,10,FALSE),"")</f>
        <v>Unbekannt</v>
      </c>
      <c r="O146" s="3" t="str">
        <f>IF(AND(TRIM(J146)="",M146=""),"Suffix not translated ",
   IF(AND(TRIM(J146)&lt;&gt;"",TRIM(M146)&lt;&gt;"",TRIM(J146)&lt;&gt;TRIM(M146)),"Suffix translation &lt;&gt; lookup ", "" ))
&amp;IF(AND(TRIM(K146)="",N146=""),"Description not translated ",
   IF(AND(TRIM(K146)&lt;&gt;"",TRIM(N146)&lt;&gt;"",TRIM(K146)&lt;&gt;TRIM(N146)),"Description translation&lt;&gt; lookup ", "" ))</f>
        <v xml:space="preserve">Suffix not translated </v>
      </c>
      <c r="P146" s="3" t="s">
        <v>8447</v>
      </c>
    </row>
    <row r="147" spans="1:18" x14ac:dyDescent="0.25">
      <c r="A147" s="2" t="str">
        <f>IF(TRIM(J147)="","",E147)</f>
        <v/>
      </c>
      <c r="B147" s="2" t="str">
        <f>IF(TRIM(K147)="","",I147)</f>
        <v/>
      </c>
      <c r="C147" s="2" t="str">
        <f>LEFT(F147,FIND(".",F147,6))</f>
        <v>Exif.CanonCs.</v>
      </c>
      <c r="D147" s="2" t="str">
        <f>VLOOKUP(C147,PrefixUebersetzung,2,FALSE)</f>
        <v>Exif.CanonCs.</v>
      </c>
      <c r="E147" s="2" t="str">
        <f>MID(F147,FIND(".",F147,6)+1,99)</f>
        <v>0x001e</v>
      </c>
      <c r="F147" s="3" t="s">
        <v>54</v>
      </c>
      <c r="G147" s="3" t="s">
        <v>9513</v>
      </c>
      <c r="I147" s="3" t="s">
        <v>2115</v>
      </c>
      <c r="J147" s="3"/>
      <c r="L147" s="14">
        <v>9</v>
      </c>
      <c r="N147" s="3" t="str">
        <f>IFERROR(VLOOKUP(I147,B:K,10,FALSE),"")</f>
        <v>Unbekannt</v>
      </c>
      <c r="O147" s="3" t="str">
        <f>IF(AND(TRIM(J147)="",M147=""),"Suffix not translated ",
   IF(AND(TRIM(J147)&lt;&gt;"",TRIM(M147)&lt;&gt;"",TRIM(J147)&lt;&gt;TRIM(M147)),"Suffix translation &lt;&gt; lookup ", "" ))
&amp;IF(AND(TRIM(K147)="",N147=""),"Description not translated ",
   IF(AND(TRIM(K147)&lt;&gt;"",TRIM(N147)&lt;&gt;"",TRIM(K147)&lt;&gt;TRIM(N147)),"Description translation&lt;&gt; lookup ", "" ))</f>
        <v xml:space="preserve">Suffix not translated </v>
      </c>
      <c r="P147" s="3" t="s">
        <v>8447</v>
      </c>
    </row>
    <row r="148" spans="1:18" x14ac:dyDescent="0.25">
      <c r="A148" s="2" t="str">
        <f>IF(TRIM(J148)="","",E148)</f>
        <v/>
      </c>
      <c r="B148" s="2" t="str">
        <f>IF(TRIM(K148)="","",I148)</f>
        <v/>
      </c>
      <c r="C148" s="2" t="str">
        <f>LEFT(F148,FIND(".",F148,6))</f>
        <v>Exif.CanonCs.</v>
      </c>
      <c r="D148" s="2" t="str">
        <f>VLOOKUP(C148,PrefixUebersetzung,2,FALSE)</f>
        <v>Exif.CanonCs.</v>
      </c>
      <c r="E148" s="2" t="str">
        <f>MID(F148,FIND(".",F148,6)+1,99)</f>
        <v>0x001f</v>
      </c>
      <c r="F148" s="3" t="s">
        <v>55</v>
      </c>
      <c r="G148" s="3" t="s">
        <v>9513</v>
      </c>
      <c r="I148" s="3" t="s">
        <v>2115</v>
      </c>
      <c r="J148" s="3"/>
      <c r="L148" s="14">
        <v>9</v>
      </c>
      <c r="N148" s="3" t="str">
        <f>IFERROR(VLOOKUP(I148,B:K,10,FALSE),"")</f>
        <v>Unbekannt</v>
      </c>
      <c r="O148" s="3" t="str">
        <f>IF(AND(TRIM(J148)="",M148=""),"Suffix not translated ",
   IF(AND(TRIM(J148)&lt;&gt;"",TRIM(M148)&lt;&gt;"",TRIM(J148)&lt;&gt;TRIM(M148)),"Suffix translation &lt;&gt; lookup ", "" ))
&amp;IF(AND(TRIM(K148)="",N148=""),"Description not translated ",
   IF(AND(TRIM(K148)&lt;&gt;"",TRIM(N148)&lt;&gt;"",TRIM(K148)&lt;&gt;TRIM(N148)),"Description translation&lt;&gt; lookup ", "" ))</f>
        <v xml:space="preserve">Suffix not translated </v>
      </c>
      <c r="P148" s="3" t="s">
        <v>8447</v>
      </c>
    </row>
    <row r="149" spans="1:18" x14ac:dyDescent="0.25">
      <c r="A149" s="2" t="str">
        <f>IF(TRIM(J149)="","",E149)</f>
        <v/>
      </c>
      <c r="B149" s="2" t="str">
        <f>IF(TRIM(K149)="","",I149)</f>
        <v/>
      </c>
      <c r="C149" s="2" t="str">
        <f>LEFT(F149,FIND(".",F149,6))</f>
        <v>Exif.CanonCs.</v>
      </c>
      <c r="D149" s="2" t="str">
        <f>VLOOKUP(C149,PrefixUebersetzung,2,FALSE)</f>
        <v>Exif.CanonCs.</v>
      </c>
      <c r="E149" s="2" t="str">
        <f>MID(F149,FIND(".",F149,6)+1,99)</f>
        <v>0x0026</v>
      </c>
      <c r="F149" s="3" t="s">
        <v>56</v>
      </c>
      <c r="G149" s="3" t="s">
        <v>9513</v>
      </c>
      <c r="I149" s="3" t="s">
        <v>2115</v>
      </c>
      <c r="J149" s="3"/>
      <c r="L149" s="14">
        <v>9</v>
      </c>
      <c r="N149" s="3" t="str">
        <f>IFERROR(VLOOKUP(I149,B:K,10,FALSE),"")</f>
        <v>Unbekannt</v>
      </c>
      <c r="O149" s="3" t="str">
        <f>IF(AND(TRIM(J149)="",M149=""),"Suffix not translated ",
   IF(AND(TRIM(J149)&lt;&gt;"",TRIM(M149)&lt;&gt;"",TRIM(J149)&lt;&gt;TRIM(M149)),"Suffix translation &lt;&gt; lookup ", "" ))
&amp;IF(AND(TRIM(K149)="",N149=""),"Description not translated ",
   IF(AND(TRIM(K149)&lt;&gt;"",TRIM(N149)&lt;&gt;"",TRIM(K149)&lt;&gt;TRIM(N149)),"Description translation&lt;&gt; lookup ", "" ))</f>
        <v xml:space="preserve">Suffix not translated </v>
      </c>
      <c r="P149" s="3" t="s">
        <v>8447</v>
      </c>
    </row>
    <row r="150" spans="1:18" ht="30" x14ac:dyDescent="0.25">
      <c r="A150" s="2" t="str">
        <f>IF(TRIM(J150)="","",E150)</f>
        <v>AESetting</v>
      </c>
      <c r="B150" s="2" t="str">
        <f>IF(TRIM(K150)="","",I150)</f>
        <v>AE setting</v>
      </c>
      <c r="C150" s="2" t="str">
        <f>LEFT(F150,FIND(".",F150,6))</f>
        <v>Exif.CanonCs.</v>
      </c>
      <c r="D150" s="2" t="str">
        <f>VLOOKUP(C150,PrefixUebersetzung,2,FALSE)</f>
        <v>Exif.CanonCs.</v>
      </c>
      <c r="E150" s="2" t="str">
        <f>MID(F150,FIND(".",F150,6)+1,99)</f>
        <v>AESetting</v>
      </c>
      <c r="F150" s="3" t="s">
        <v>57</v>
      </c>
      <c r="G150" s="3" t="s">
        <v>9513</v>
      </c>
      <c r="I150" s="3" t="s">
        <v>2157</v>
      </c>
      <c r="J150" s="3" t="s">
        <v>3691</v>
      </c>
      <c r="K150" s="5" t="s">
        <v>3691</v>
      </c>
      <c r="L150" s="14"/>
      <c r="O150" s="3" t="str">
        <f>IF(AND(TRIM(J150)="",M150=""),"Suffix not translated ",
   IF(AND(TRIM(J150)&lt;&gt;"",TRIM(M150)&lt;&gt;"",TRIM(J150)&lt;&gt;TRIM(M150)),"Suffix translation &lt;&gt; lookup ", "" ))
&amp;IF(AND(TRIM(K150)="",N150=""),"Description not translated ",
   IF(AND(TRIM(K150)&lt;&gt;"",TRIM(N150)&lt;&gt;"",TRIM(K150)&lt;&gt;TRIM(N150)),"Description translation&lt;&gt; lookup ", "" ))</f>
        <v/>
      </c>
      <c r="P150" s="3" t="s">
        <v>8447</v>
      </c>
      <c r="Q150" s="3" t="s">
        <v>8447</v>
      </c>
      <c r="R150" s="3" t="s">
        <v>8961</v>
      </c>
    </row>
    <row r="151" spans="1:18" x14ac:dyDescent="0.25">
      <c r="A151" s="2" t="str">
        <f>IF(TRIM(J151)="","",E151)</f>
        <v>AFPoint</v>
      </c>
      <c r="B151" s="2" t="str">
        <f>IF(TRIM(K151)="","",I151)</f>
        <v>AF point selected</v>
      </c>
      <c r="C151" s="2" t="str">
        <f>LEFT(F151,FIND(".",F151,6))</f>
        <v>Exif.CanonCs.</v>
      </c>
      <c r="D151" s="2" t="str">
        <f>VLOOKUP(C151,PrefixUebersetzung,2,FALSE)</f>
        <v>Exif.CanonCs.</v>
      </c>
      <c r="E151" s="2" t="str">
        <f>MID(F151,FIND(".",F151,6)+1,99)</f>
        <v>AFPoint</v>
      </c>
      <c r="F151" s="3" t="s">
        <v>58</v>
      </c>
      <c r="G151" s="3" t="s">
        <v>9513</v>
      </c>
      <c r="I151" s="3" t="s">
        <v>2158</v>
      </c>
      <c r="J151" s="3" t="s">
        <v>11106</v>
      </c>
      <c r="K151" s="5" t="s">
        <v>3692</v>
      </c>
      <c r="L151" s="14">
        <v>1</v>
      </c>
      <c r="M151" s="3" t="str">
        <f>IFERROR(VLOOKUP(E151,A:J,10, FALSE),"")</f>
        <v>AF Messfeld</v>
      </c>
      <c r="O151" s="3" t="str">
        <f>IF(AND(TRIM(J151)="",M151=""),"Suffix not translated ",
   IF(AND(TRIM(J151)&lt;&gt;"",TRIM(M151)&lt;&gt;"",TRIM(J151)&lt;&gt;TRIM(M151)),"Suffix translation &lt;&gt; lookup ", "" ))
&amp;IF(AND(TRIM(K151)="",N151=""),"Description not translated ",
   IF(AND(TRIM(K151)&lt;&gt;"",TRIM(N151)&lt;&gt;"",TRIM(K151)&lt;&gt;TRIM(N151)),"Description translation&lt;&gt; lookup ", "" ))</f>
        <v/>
      </c>
      <c r="P151" s="3" t="s">
        <v>8447</v>
      </c>
      <c r="Q151" s="3" t="s">
        <v>8447</v>
      </c>
      <c r="R151" s="3" t="s">
        <v>8980</v>
      </c>
    </row>
    <row r="152" spans="1:18" x14ac:dyDescent="0.25">
      <c r="A152" s="2" t="str">
        <f>IF(TRIM(J152)="","",E152)</f>
        <v>ColorTone</v>
      </c>
      <c r="B152" s="2" t="str">
        <f>IF(TRIM(K152)="","",I152)</f>
        <v>Color tone</v>
      </c>
      <c r="C152" s="2" t="str">
        <f>LEFT(F152,FIND(".",F152,6))</f>
        <v>Exif.CanonCs.</v>
      </c>
      <c r="D152" s="2" t="str">
        <f>VLOOKUP(C152,PrefixUebersetzung,2,FALSE)</f>
        <v>Exif.CanonCs.</v>
      </c>
      <c r="E152" s="2" t="str">
        <f>MID(F152,FIND(".",F152,6)+1,99)</f>
        <v>ColorTone</v>
      </c>
      <c r="F152" s="3" t="s">
        <v>59</v>
      </c>
      <c r="G152" s="3" t="s">
        <v>9513</v>
      </c>
      <c r="I152" s="3" t="s">
        <v>2159</v>
      </c>
      <c r="J152" s="3" t="s">
        <v>3693</v>
      </c>
      <c r="K152" s="5" t="s">
        <v>3693</v>
      </c>
      <c r="L152" s="14"/>
      <c r="O152" s="3" t="str">
        <f>IF(AND(TRIM(J152)="",M152=""),"Suffix not translated ",
   IF(AND(TRIM(J152)&lt;&gt;"",TRIM(M152)&lt;&gt;"",TRIM(J152)&lt;&gt;TRIM(M152)),"Suffix translation &lt;&gt; lookup ", "" ))
&amp;IF(AND(TRIM(K152)="",N152=""),"Description not translated ",
   IF(AND(TRIM(K152)&lt;&gt;"",TRIM(N152)&lt;&gt;"",TRIM(K152)&lt;&gt;TRIM(N152)),"Description translation&lt;&gt; lookup ", "" ))</f>
        <v/>
      </c>
      <c r="P152" s="3" t="s">
        <v>8447</v>
      </c>
      <c r="Q152" s="3" t="s">
        <v>8447</v>
      </c>
      <c r="R152" s="3" t="s">
        <v>3693</v>
      </c>
    </row>
    <row r="153" spans="1:18" x14ac:dyDescent="0.25">
      <c r="A153" s="2" t="str">
        <f>IF(TRIM(J153)="","",E153)</f>
        <v>Contrast</v>
      </c>
      <c r="B153" s="2" t="str">
        <f>IF(TRIM(K153)="","",I153)</f>
        <v>Contrast setting</v>
      </c>
      <c r="C153" s="2" t="str">
        <f>LEFT(F153,FIND(".",F153,6))</f>
        <v>Exif.CanonCs.</v>
      </c>
      <c r="D153" s="2" t="str">
        <f>VLOOKUP(C153,PrefixUebersetzung,2,FALSE)</f>
        <v>Exif.CanonCs.</v>
      </c>
      <c r="E153" s="2" t="str">
        <f>MID(F153,FIND(".",F153,6)+1,99)</f>
        <v>Contrast</v>
      </c>
      <c r="F153" s="3" t="s">
        <v>60</v>
      </c>
      <c r="G153" s="3" t="s">
        <v>9513</v>
      </c>
      <c r="I153" s="3" t="s">
        <v>2160</v>
      </c>
      <c r="J153" s="5" t="s">
        <v>3853</v>
      </c>
      <c r="K153" s="5" t="s">
        <v>4837</v>
      </c>
      <c r="L153" s="14">
        <v>1</v>
      </c>
      <c r="M153" s="3" t="str">
        <f>IFERROR(VLOOKUP(E153,A:J,10, FALSE),"")</f>
        <v>Kontrast</v>
      </c>
      <c r="N153" s="3" t="str">
        <f>IFERROR(VLOOKUP(I153,B:K,10,FALSE),"")</f>
        <v>Kontrasteinstellung</v>
      </c>
      <c r="O153" s="3" t="str">
        <f>IF(AND(TRIM(J153)="",M153=""),"Suffix not translated ",
   IF(AND(TRIM(J153)&lt;&gt;"",TRIM(M153)&lt;&gt;"",TRIM(J153)&lt;&gt;TRIM(M153)),"Suffix translation &lt;&gt; lookup ", "" ))
&amp;IF(AND(TRIM(K153)="",N153=""),"Description not translated ",
   IF(AND(TRIM(K153)&lt;&gt;"",TRIM(N153)&lt;&gt;"",TRIM(K153)&lt;&gt;TRIM(N153)),"Description translation&lt;&gt; lookup ", "" ))</f>
        <v/>
      </c>
      <c r="P153" s="3" t="s">
        <v>8447</v>
      </c>
      <c r="Q153" s="3" t="s">
        <v>8447</v>
      </c>
      <c r="R153" s="3" t="s">
        <v>9079</v>
      </c>
    </row>
    <row r="154" spans="1:18" x14ac:dyDescent="0.25">
      <c r="A154" s="2" t="str">
        <f>IF(TRIM(J154)="","",E154)</f>
        <v>DigitalZoom</v>
      </c>
      <c r="B154" s="2" t="str">
        <f>IF(TRIM(K154)="","",I154)</f>
        <v>Digital zoom</v>
      </c>
      <c r="C154" s="2" t="str">
        <f>LEFT(F154,FIND(".",F154,6))</f>
        <v>Exif.CanonCs.</v>
      </c>
      <c r="D154" s="2" t="str">
        <f>VLOOKUP(C154,PrefixUebersetzung,2,FALSE)</f>
        <v>Exif.CanonCs.</v>
      </c>
      <c r="E154" s="2" t="str">
        <f>MID(F154,FIND(".",F154,6)+1,99)</f>
        <v>DigitalZoom</v>
      </c>
      <c r="F154" s="3" t="s">
        <v>61</v>
      </c>
      <c r="G154" s="3" t="s">
        <v>9513</v>
      </c>
      <c r="I154" s="3" t="s">
        <v>2161</v>
      </c>
      <c r="J154" s="3" t="s">
        <v>3694</v>
      </c>
      <c r="K154" s="5" t="s">
        <v>3694</v>
      </c>
      <c r="L154" s="14"/>
      <c r="M154" s="3" t="str">
        <f>IFERROR(VLOOKUP(E154,A:J,10, FALSE),"")</f>
        <v>Digitaler Zoom</v>
      </c>
      <c r="N154" s="3" t="str">
        <f>IFERROR(VLOOKUP(I154,B:K,10,FALSE),"")</f>
        <v>Digitaler Zoom</v>
      </c>
      <c r="O154" s="3" t="str">
        <f>IF(AND(TRIM(J154)="",M154=""),"Suffix not translated ",
   IF(AND(TRIM(J154)&lt;&gt;"",TRIM(M154)&lt;&gt;"",TRIM(J154)&lt;&gt;TRIM(M154)),"Suffix translation &lt;&gt; lookup ", "" ))
&amp;IF(AND(TRIM(K154)="",N154=""),"Description not translated ",
   IF(AND(TRIM(K154)&lt;&gt;"",TRIM(N154)&lt;&gt;"",TRIM(K154)&lt;&gt;TRIM(N154)),"Description translation&lt;&gt; lookup ", "" ))</f>
        <v/>
      </c>
      <c r="P154" s="3" t="s">
        <v>8447</v>
      </c>
      <c r="Q154" s="3" t="s">
        <v>8447</v>
      </c>
      <c r="R154" s="3" t="s">
        <v>3694</v>
      </c>
    </row>
    <row r="155" spans="1:18" x14ac:dyDescent="0.25">
      <c r="A155" s="2" t="str">
        <f>IF(TRIM(J155)="","",E155)</f>
        <v>DisplayAperture</v>
      </c>
      <c r="B155" s="2" t="str">
        <f>IF(TRIM(K155)="","",I155)</f>
        <v>Display aperture</v>
      </c>
      <c r="C155" s="2" t="str">
        <f>LEFT(F155,FIND(".",F155,6))</f>
        <v>Exif.CanonCs.</v>
      </c>
      <c r="D155" s="2" t="str">
        <f>VLOOKUP(C155,PrefixUebersetzung,2,FALSE)</f>
        <v>Exif.CanonCs.</v>
      </c>
      <c r="E155" s="2" t="str">
        <f>MID(F155,FIND(".",F155,6)+1,99)</f>
        <v>DisplayAperture</v>
      </c>
      <c r="F155" s="3" t="s">
        <v>62</v>
      </c>
      <c r="G155" s="3" t="s">
        <v>9513</v>
      </c>
      <c r="I155" s="3" t="s">
        <v>2162</v>
      </c>
      <c r="J155" s="3" t="s">
        <v>3695</v>
      </c>
      <c r="K155" s="5" t="s">
        <v>3695</v>
      </c>
      <c r="L155" s="14"/>
      <c r="O155" s="3" t="str">
        <f>IF(AND(TRIM(J155)="",M155=""),"Suffix not translated ",
   IF(AND(TRIM(J155)&lt;&gt;"",TRIM(M155)&lt;&gt;"",TRIM(J155)&lt;&gt;TRIM(M155)),"Suffix translation &lt;&gt; lookup ", "" ))
&amp;IF(AND(TRIM(K155)="",N155=""),"Description not translated ",
   IF(AND(TRIM(K155)&lt;&gt;"",TRIM(N155)&lt;&gt;"",TRIM(K155)&lt;&gt;TRIM(N155)),"Description translation&lt;&gt; lookup ", "" ))</f>
        <v/>
      </c>
      <c r="P155" s="3" t="s">
        <v>8447</v>
      </c>
      <c r="Q155" s="3" t="s">
        <v>8447</v>
      </c>
      <c r="R155" s="3" t="s">
        <v>9111</v>
      </c>
    </row>
    <row r="156" spans="1:18" x14ac:dyDescent="0.25">
      <c r="A156" s="2" t="str">
        <f>IF(TRIM(J156)="","",E156)</f>
        <v>DriveMode</v>
      </c>
      <c r="B156" s="2" t="str">
        <f>IF(TRIM(K156)="","",I156)</f>
        <v>Drive mode setting</v>
      </c>
      <c r="C156" s="2" t="str">
        <f>LEFT(F156,FIND(".",F156,6))</f>
        <v>Exif.CanonCs.</v>
      </c>
      <c r="D156" s="2" t="str">
        <f>VLOOKUP(C156,PrefixUebersetzung,2,FALSE)</f>
        <v>Exif.CanonCs.</v>
      </c>
      <c r="E156" s="2" t="str">
        <f>MID(F156,FIND(".",F156,6)+1,99)</f>
        <v>DriveMode</v>
      </c>
      <c r="F156" s="3" t="s">
        <v>63</v>
      </c>
      <c r="G156" s="3" t="s">
        <v>9513</v>
      </c>
      <c r="I156" s="3" t="s">
        <v>2163</v>
      </c>
      <c r="J156" s="3" t="s">
        <v>5090</v>
      </c>
      <c r="K156" s="5" t="s">
        <v>3696</v>
      </c>
      <c r="L156" s="14"/>
      <c r="M156" s="3" t="str">
        <f>IFERROR(VLOOKUP(E156,A:J,10, FALSE),"")</f>
        <v>Betriebsart</v>
      </c>
      <c r="O156" s="3" t="str">
        <f>IF(AND(TRIM(J156)="",M156=""),"Suffix not translated ",
   IF(AND(TRIM(J156)&lt;&gt;"",TRIM(M156)&lt;&gt;"",TRIM(J156)&lt;&gt;TRIM(M156)),"Suffix translation &lt;&gt; lookup ", "" ))
&amp;IF(AND(TRIM(K156)="",N156=""),"Description not translated ",
   IF(AND(TRIM(K156)&lt;&gt;"",TRIM(N156)&lt;&gt;"",TRIM(K156)&lt;&gt;TRIM(N156)),"Description translation&lt;&gt; lookup ", "" ))</f>
        <v/>
      </c>
      <c r="P156" s="3" t="s">
        <v>8447</v>
      </c>
      <c r="Q156" s="3" t="s">
        <v>8447</v>
      </c>
      <c r="R156" s="3" t="s">
        <v>9115</v>
      </c>
    </row>
    <row r="157" spans="1:18" x14ac:dyDescent="0.25">
      <c r="A157" s="2" t="str">
        <f>IF(TRIM(J157)="","",E157)</f>
        <v>EasyMode</v>
      </c>
      <c r="B157" s="2" t="str">
        <f>IF(TRIM(K157)="","",I157)</f>
        <v>Easy shooting mode</v>
      </c>
      <c r="C157" s="2" t="str">
        <f>LEFT(F157,FIND(".",F157,6))</f>
        <v>Exif.CanonCs.</v>
      </c>
      <c r="D157" s="2" t="str">
        <f>VLOOKUP(C157,PrefixUebersetzung,2,FALSE)</f>
        <v>Exif.CanonCs.</v>
      </c>
      <c r="E157" s="2" t="str">
        <f>MID(F157,FIND(".",F157,6)+1,99)</f>
        <v>EasyMode</v>
      </c>
      <c r="F157" s="3" t="s">
        <v>64</v>
      </c>
      <c r="G157" s="3" t="s">
        <v>9513</v>
      </c>
      <c r="I157" s="3" t="s">
        <v>2164</v>
      </c>
      <c r="J157" s="3" t="s">
        <v>3697</v>
      </c>
      <c r="K157" s="5" t="s">
        <v>3697</v>
      </c>
      <c r="L157" s="14"/>
      <c r="O157" s="3" t="str">
        <f>IF(AND(TRIM(J157)="",M157=""),"Suffix not translated ",
   IF(AND(TRIM(J157)&lt;&gt;"",TRIM(M157)&lt;&gt;"",TRIM(J157)&lt;&gt;TRIM(M157)),"Suffix translation &lt;&gt; lookup ", "" ))
&amp;IF(AND(TRIM(K157)="",N157=""),"Description not translated ",
   IF(AND(TRIM(K157)&lt;&gt;"",TRIM(N157)&lt;&gt;"",TRIM(K157)&lt;&gt;TRIM(N157)),"Description translation&lt;&gt; lookup ", "" ))</f>
        <v/>
      </c>
      <c r="P157" s="3" t="s">
        <v>8447</v>
      </c>
      <c r="Q157" s="3" t="s">
        <v>8447</v>
      </c>
      <c r="R157" s="3" t="s">
        <v>9136</v>
      </c>
    </row>
    <row r="158" spans="1:18" x14ac:dyDescent="0.25">
      <c r="A158" s="2" t="str">
        <f>IF(TRIM(J158)="","",E158)</f>
        <v>ExposureProgram</v>
      </c>
      <c r="B158" s="2" t="str">
        <f>IF(TRIM(K158)="","",I158)</f>
        <v>Exposure mode setting</v>
      </c>
      <c r="C158" s="2" t="str">
        <f>LEFT(F158,FIND(".",F158,6))</f>
        <v>Exif.CanonCs.</v>
      </c>
      <c r="D158" s="2" t="str">
        <f>VLOOKUP(C158,PrefixUebersetzung,2,FALSE)</f>
        <v>Exif.CanonCs.</v>
      </c>
      <c r="E158" s="2" t="str">
        <f>MID(F158,FIND(".",F158,6)+1,99)</f>
        <v>ExposureProgram</v>
      </c>
      <c r="F158" s="3" t="s">
        <v>65</v>
      </c>
      <c r="G158" s="3" t="s">
        <v>9513</v>
      </c>
      <c r="I158" s="3" t="s">
        <v>2165</v>
      </c>
      <c r="J158" s="3" t="s">
        <v>4021</v>
      </c>
      <c r="K158" s="5" t="s">
        <v>3698</v>
      </c>
      <c r="L158" s="14"/>
      <c r="M158" s="3" t="str">
        <f>IFERROR(VLOOKUP(E158,A:J,10, FALSE),"")</f>
        <v>Belichtungsprogramm</v>
      </c>
      <c r="O158" s="3" t="str">
        <f>IF(AND(TRIM(J158)="",M158=""),"Suffix not translated ",
   IF(AND(TRIM(J158)&lt;&gt;"",TRIM(M158)&lt;&gt;"",TRIM(J158)&lt;&gt;TRIM(M158)),"Suffix translation &lt;&gt; lookup ", "" ))
&amp;IF(AND(TRIM(K158)="",N158=""),"Description not translated ",
   IF(AND(TRIM(K158)&lt;&gt;"",TRIM(N158)&lt;&gt;"",TRIM(K158)&lt;&gt;TRIM(N158)),"Description translation&lt;&gt; lookup ", "" ))</f>
        <v/>
      </c>
      <c r="P158" s="3" t="s">
        <v>8447</v>
      </c>
      <c r="Q158" s="3" t="s">
        <v>8447</v>
      </c>
      <c r="R158" s="3" t="s">
        <v>9144</v>
      </c>
    </row>
    <row r="159" spans="1:18" x14ac:dyDescent="0.25">
      <c r="A159" s="2" t="str">
        <f>IF(TRIM(J159)="","",E159)</f>
        <v>FlashActivity</v>
      </c>
      <c r="B159" s="2" t="str">
        <f>IF(TRIM(K159)="","",I159)</f>
        <v>Flash activity</v>
      </c>
      <c r="C159" s="2" t="str">
        <f>LEFT(F159,FIND(".",F159,6))</f>
        <v>Exif.CanonCs.</v>
      </c>
      <c r="D159" s="2" t="str">
        <f>VLOOKUP(C159,PrefixUebersetzung,2,FALSE)</f>
        <v>Exif.CanonCs.</v>
      </c>
      <c r="E159" s="2" t="str">
        <f>MID(F159,FIND(".",F159,6)+1,99)</f>
        <v>FlashActivity</v>
      </c>
      <c r="F159" s="3" t="s">
        <v>66</v>
      </c>
      <c r="G159" s="3" t="s">
        <v>9513</v>
      </c>
      <c r="I159" s="3" t="s">
        <v>2166</v>
      </c>
      <c r="J159" s="3" t="s">
        <v>4772</v>
      </c>
      <c r="K159" s="5" t="s">
        <v>3699</v>
      </c>
      <c r="L159" s="14"/>
      <c r="O159" s="3" t="str">
        <f>IF(AND(TRIM(J159)="",M159=""),"Suffix not translated ",
   IF(AND(TRIM(J159)&lt;&gt;"",TRIM(M159)&lt;&gt;"",TRIM(J159)&lt;&gt;TRIM(M159)),"Suffix translation &lt;&gt; lookup ", "" ))
&amp;IF(AND(TRIM(K159)="",N159=""),"Description not translated ",
   IF(AND(TRIM(K159)&lt;&gt;"",TRIM(N159)&lt;&gt;"",TRIM(K159)&lt;&gt;TRIM(N159)),"Description translation&lt;&gt; lookup ", "" ))</f>
        <v/>
      </c>
      <c r="P159" s="3" t="s">
        <v>8447</v>
      </c>
      <c r="Q159" s="3" t="s">
        <v>8447</v>
      </c>
      <c r="R159" s="3" t="s">
        <v>9163</v>
      </c>
    </row>
    <row r="160" spans="1:18" x14ac:dyDescent="0.25">
      <c r="A160" s="2" t="str">
        <f>IF(TRIM(J160)="","",E160)</f>
        <v>FlashDetails</v>
      </c>
      <c r="B160" s="2" t="str">
        <f>IF(TRIM(K160)="","",I160)</f>
        <v>Flash details</v>
      </c>
      <c r="C160" s="2" t="str">
        <f>LEFT(F160,FIND(".",F160,6))</f>
        <v>Exif.CanonCs.</v>
      </c>
      <c r="D160" s="2" t="str">
        <f>VLOOKUP(C160,PrefixUebersetzung,2,FALSE)</f>
        <v>Exif.CanonCs.</v>
      </c>
      <c r="E160" s="2" t="str">
        <f>MID(F160,FIND(".",F160,6)+1,99)</f>
        <v>FlashDetails</v>
      </c>
      <c r="F160" s="3" t="s">
        <v>67</v>
      </c>
      <c r="G160" s="3" t="s">
        <v>9513</v>
      </c>
      <c r="I160" s="3" t="s">
        <v>2167</v>
      </c>
      <c r="J160" s="3" t="s">
        <v>4773</v>
      </c>
      <c r="K160" s="5" t="s">
        <v>3700</v>
      </c>
      <c r="L160" s="14"/>
      <c r="O160" s="3" t="str">
        <f>IF(AND(TRIM(J160)="",M160=""),"Suffix not translated ",
   IF(AND(TRIM(J160)&lt;&gt;"",TRIM(M160)&lt;&gt;"",TRIM(J160)&lt;&gt;TRIM(M160)),"Suffix translation &lt;&gt; lookup ", "" ))
&amp;IF(AND(TRIM(K160)="",N160=""),"Description not translated ",
   IF(AND(TRIM(K160)&lt;&gt;"",TRIM(N160)&lt;&gt;"",TRIM(K160)&lt;&gt;TRIM(N160)),"Description translation&lt;&gt; lookup ", "" ))</f>
        <v/>
      </c>
      <c r="P160" s="3" t="s">
        <v>8447</v>
      </c>
      <c r="Q160" s="3" t="s">
        <v>8447</v>
      </c>
      <c r="R160" s="3" t="s">
        <v>4773</v>
      </c>
    </row>
    <row r="161" spans="1:18" x14ac:dyDescent="0.25">
      <c r="A161" s="2" t="str">
        <f>IF(TRIM(J161)="","",E161)</f>
        <v>FlashMode</v>
      </c>
      <c r="B161" s="2" t="str">
        <f>IF(TRIM(K161)="","",I161)</f>
        <v>Flash mode setting</v>
      </c>
      <c r="C161" s="2" t="str">
        <f>LEFT(F161,FIND(".",F161,6))</f>
        <v>Exif.CanonCs.</v>
      </c>
      <c r="D161" s="2" t="str">
        <f>VLOOKUP(C161,PrefixUebersetzung,2,FALSE)</f>
        <v>Exif.CanonCs.</v>
      </c>
      <c r="E161" s="2" t="str">
        <f>MID(F161,FIND(".",F161,6)+1,99)</f>
        <v>FlashMode</v>
      </c>
      <c r="F161" s="3" t="s">
        <v>68</v>
      </c>
      <c r="G161" s="3" t="s">
        <v>9513</v>
      </c>
      <c r="I161" s="3" t="s">
        <v>2168</v>
      </c>
      <c r="J161" s="3" t="s">
        <v>4249</v>
      </c>
      <c r="K161" s="5" t="s">
        <v>3701</v>
      </c>
      <c r="L161" s="14"/>
      <c r="M161" s="3" t="str">
        <f>IFERROR(VLOOKUP(E161,A:J,10, FALSE),"")</f>
        <v>Blitzmodus</v>
      </c>
      <c r="O161" s="3" t="str">
        <f>IF(AND(TRIM(J161)="",M161=""),"Suffix not translated ",
   IF(AND(TRIM(J161)&lt;&gt;"",TRIM(M161)&lt;&gt;"",TRIM(J161)&lt;&gt;TRIM(M161)),"Suffix translation &lt;&gt; lookup ", "" ))
&amp;IF(AND(TRIM(K161)="",N161=""),"Description not translated ",
   IF(AND(TRIM(K161)&lt;&gt;"",TRIM(N161)&lt;&gt;"",TRIM(K161)&lt;&gt;TRIM(N161)),"Description translation&lt;&gt; lookup ", "" ))</f>
        <v/>
      </c>
      <c r="P161" s="3" t="s">
        <v>8447</v>
      </c>
      <c r="Q161" s="3" t="s">
        <v>8447</v>
      </c>
      <c r="R161" s="3" t="s">
        <v>9177</v>
      </c>
    </row>
    <row r="162" spans="1:18" x14ac:dyDescent="0.25">
      <c r="A162" s="2" t="str">
        <f>IF(TRIM(J162)="","",E162)</f>
        <v>FocalUnits</v>
      </c>
      <c r="B162" s="2" t="str">
        <f>IF(TRIM(K162)="","",I162)</f>
        <v>Focal units</v>
      </c>
      <c r="C162" s="2" t="str">
        <f>LEFT(F162,FIND(".",F162,6))</f>
        <v>Exif.CanonCs.</v>
      </c>
      <c r="D162" s="2" t="str">
        <f>VLOOKUP(C162,PrefixUebersetzung,2,FALSE)</f>
        <v>Exif.CanonCs.</v>
      </c>
      <c r="E162" s="2" t="str">
        <f>MID(F162,FIND(".",F162,6)+1,99)</f>
        <v>FocalUnits</v>
      </c>
      <c r="F162" s="3" t="s">
        <v>69</v>
      </c>
      <c r="G162" s="3" t="s">
        <v>9513</v>
      </c>
      <c r="I162" s="3" t="s">
        <v>2169</v>
      </c>
      <c r="J162" s="3" t="s">
        <v>5047</v>
      </c>
      <c r="K162" s="5" t="s">
        <v>3702</v>
      </c>
      <c r="L162" s="14"/>
      <c r="O162" s="3" t="str">
        <f>IF(AND(TRIM(J162)="",M162=""),"Suffix not translated ",
   IF(AND(TRIM(J162)&lt;&gt;"",TRIM(M162)&lt;&gt;"",TRIM(J162)&lt;&gt;TRIM(M162)),"Suffix translation &lt;&gt; lookup ", "" ))
&amp;IF(AND(TRIM(K162)="",N162=""),"Description not translated ",
   IF(AND(TRIM(K162)&lt;&gt;"",TRIM(N162)&lt;&gt;"",TRIM(K162)&lt;&gt;TRIM(N162)),"Description translation&lt;&gt; lookup ", "" ))</f>
        <v/>
      </c>
      <c r="P162" s="3" t="s">
        <v>8447</v>
      </c>
      <c r="Q162" s="3" t="s">
        <v>8447</v>
      </c>
      <c r="R162" s="3" t="s">
        <v>3662</v>
      </c>
    </row>
    <row r="163" spans="1:18" ht="30" x14ac:dyDescent="0.25">
      <c r="A163" s="2" t="str">
        <f>IF(TRIM(J163)="","",E163)</f>
        <v>FocusContinuous</v>
      </c>
      <c r="B163" s="2" t="str">
        <f>IF(TRIM(K163)="","",I163)</f>
        <v>Focus continuous setting</v>
      </c>
      <c r="C163" s="2" t="str">
        <f>LEFT(F163,FIND(".",F163,6))</f>
        <v>Exif.CanonCs.</v>
      </c>
      <c r="D163" s="2" t="str">
        <f>VLOOKUP(C163,PrefixUebersetzung,2,FALSE)</f>
        <v>Exif.CanonCs.</v>
      </c>
      <c r="E163" s="2" t="str">
        <f>MID(F163,FIND(".",F163,6)+1,99)</f>
        <v>FocusContinuous</v>
      </c>
      <c r="F163" s="3" t="s">
        <v>70</v>
      </c>
      <c r="G163" s="3" t="s">
        <v>9513</v>
      </c>
      <c r="I163" s="3" t="s">
        <v>2170</v>
      </c>
      <c r="J163" s="3" t="s">
        <v>4129</v>
      </c>
      <c r="K163" s="5" t="s">
        <v>3703</v>
      </c>
      <c r="L163" s="14"/>
      <c r="O163" s="3" t="str">
        <f>IF(AND(TRIM(J163)="",M163=""),"Suffix not translated ",
   IF(AND(TRIM(J163)&lt;&gt;"",TRIM(M163)&lt;&gt;"",TRIM(J163)&lt;&gt;TRIM(M163)),"Suffix translation &lt;&gt; lookup ", "" ))
&amp;IF(AND(TRIM(K163)="",N163=""),"Description not translated ",
   IF(AND(TRIM(K163)&lt;&gt;"",TRIM(N163)&lt;&gt;"",TRIM(K163)&lt;&gt;TRIM(N163)),"Description translation&lt;&gt; lookup ", "" ))</f>
        <v/>
      </c>
      <c r="P163" s="3" t="s">
        <v>8447</v>
      </c>
      <c r="Q163" s="3" t="s">
        <v>8447</v>
      </c>
      <c r="R163" s="3" t="s">
        <v>9182</v>
      </c>
    </row>
    <row r="164" spans="1:18" x14ac:dyDescent="0.25">
      <c r="A164" s="2" t="str">
        <f>IF(TRIM(J164)="","",E164)</f>
        <v>FocusMode</v>
      </c>
      <c r="B164" s="2" t="str">
        <f>IF(TRIM(K164)="","",I164)</f>
        <v>Focus mode setting</v>
      </c>
      <c r="C164" s="2" t="str">
        <f>LEFT(F164,FIND(".",F164,6))</f>
        <v>Exif.CanonCs.</v>
      </c>
      <c r="D164" s="2" t="str">
        <f>VLOOKUP(C164,PrefixUebersetzung,2,FALSE)</f>
        <v>Exif.CanonCs.</v>
      </c>
      <c r="E164" s="2" t="str">
        <f>MID(F164,FIND(".",F164,6)+1,99)</f>
        <v>FocusMode</v>
      </c>
      <c r="F164" s="3" t="s">
        <v>71</v>
      </c>
      <c r="G164" s="3" t="s">
        <v>9513</v>
      </c>
      <c r="I164" s="3" t="s">
        <v>2171</v>
      </c>
      <c r="J164" s="3" t="s">
        <v>4251</v>
      </c>
      <c r="K164" s="5" t="s">
        <v>3704</v>
      </c>
      <c r="L164" s="14"/>
      <c r="M164" s="3" t="str">
        <f>IFERROR(VLOOKUP(E164,A:J,10, FALSE),"")</f>
        <v>Fokusmodus</v>
      </c>
      <c r="O164" s="3" t="str">
        <f>IF(AND(TRIM(J164)="",M164=""),"Suffix not translated ",
   IF(AND(TRIM(J164)&lt;&gt;"",TRIM(M164)&lt;&gt;"",TRIM(J164)&lt;&gt;TRIM(M164)),"Suffix translation &lt;&gt; lookup ", "" ))
&amp;IF(AND(TRIM(K164)="",N164=""),"Description not translated ",
   IF(AND(TRIM(K164)&lt;&gt;"",TRIM(N164)&lt;&gt;"",TRIM(K164)&lt;&gt;TRIM(N164)),"Description translation&lt;&gt; lookup ", "" ))</f>
        <v/>
      </c>
      <c r="P164" s="3" t="s">
        <v>8447</v>
      </c>
      <c r="Q164" s="3" t="s">
        <v>8447</v>
      </c>
      <c r="R164" s="3" t="s">
        <v>9179</v>
      </c>
    </row>
    <row r="165" spans="1:18" x14ac:dyDescent="0.25">
      <c r="A165" s="2" t="str">
        <f>IF(TRIM(J165)="","",E165)</f>
        <v>FocusType</v>
      </c>
      <c r="B165" s="2" t="str">
        <f>IF(TRIM(K165)="","",I165)</f>
        <v>Focus type setting</v>
      </c>
      <c r="C165" s="2" t="str">
        <f>LEFT(F165,FIND(".",F165,6))</f>
        <v>Exif.CanonCs.</v>
      </c>
      <c r="D165" s="2" t="str">
        <f>VLOOKUP(C165,PrefixUebersetzung,2,FALSE)</f>
        <v>Exif.CanonCs.</v>
      </c>
      <c r="E165" s="2" t="str">
        <f>MID(F165,FIND(".",F165,6)+1,99)</f>
        <v>FocusType</v>
      </c>
      <c r="F165" s="3" t="s">
        <v>72</v>
      </c>
      <c r="G165" s="3" t="s">
        <v>9513</v>
      </c>
      <c r="I165" s="3" t="s">
        <v>2172</v>
      </c>
      <c r="J165" s="3" t="s">
        <v>4774</v>
      </c>
      <c r="K165" s="5" t="s">
        <v>3705</v>
      </c>
      <c r="L165" s="14"/>
      <c r="O165" s="3" t="str">
        <f>IF(AND(TRIM(J165)="",M165=""),"Suffix not translated ",
   IF(AND(TRIM(J165)&lt;&gt;"",TRIM(M165)&lt;&gt;"",TRIM(J165)&lt;&gt;TRIM(M165)),"Suffix translation &lt;&gt; lookup ", "" ))
&amp;IF(AND(TRIM(K165)="",N165=""),"Description not translated ",
   IF(AND(TRIM(K165)&lt;&gt;"",TRIM(N165)&lt;&gt;"",TRIM(K165)&lt;&gt;TRIM(N165)),"Description translation&lt;&gt; lookup ", "" ))</f>
        <v/>
      </c>
      <c r="P165" s="3" t="s">
        <v>8447</v>
      </c>
      <c r="Q165" s="3" t="s">
        <v>8447</v>
      </c>
      <c r="R165" s="3" t="s">
        <v>9184</v>
      </c>
    </row>
    <row r="166" spans="1:18" x14ac:dyDescent="0.25">
      <c r="A166" s="2" t="str">
        <f>IF(TRIM(J166)="","",E166)</f>
        <v>ImageSize</v>
      </c>
      <c r="B166" s="2" t="str">
        <f>IF(TRIM(K166)="","",I166)</f>
        <v>Image size</v>
      </c>
      <c r="C166" s="2" t="str">
        <f>LEFT(F166,FIND(".",F166,6))</f>
        <v>Exif.CanonCs.</v>
      </c>
      <c r="D166" s="2" t="str">
        <f>VLOOKUP(C166,PrefixUebersetzung,2,FALSE)</f>
        <v>Exif.CanonCs.</v>
      </c>
      <c r="E166" s="2" t="str">
        <f>MID(F166,FIND(".",F166,6)+1,99)</f>
        <v>ImageSize</v>
      </c>
      <c r="F166" s="3" t="s">
        <v>73</v>
      </c>
      <c r="G166" s="3" t="s">
        <v>9513</v>
      </c>
      <c r="I166" s="3" t="s">
        <v>2173</v>
      </c>
      <c r="J166" s="3" t="s">
        <v>3706</v>
      </c>
      <c r="K166" s="5" t="s">
        <v>3706</v>
      </c>
      <c r="L166" s="14"/>
      <c r="M166" s="3" t="str">
        <f>IFERROR(VLOOKUP(E166,A:J,10, FALSE),"")</f>
        <v>Bildgröße</v>
      </c>
      <c r="N166" s="3" t="str">
        <f>IFERROR(VLOOKUP(I166,B:K,10,FALSE),"")</f>
        <v>Bildgröße</v>
      </c>
      <c r="O166" s="3" t="str">
        <f>IF(AND(TRIM(J166)="",M166=""),"Suffix not translated ",
   IF(AND(TRIM(J166)&lt;&gt;"",TRIM(M166)&lt;&gt;"",TRIM(J166)&lt;&gt;TRIM(M166)),"Suffix translation &lt;&gt; lookup ", "" ))
&amp;IF(AND(TRIM(K166)="",N166=""),"Description not translated ",
   IF(AND(TRIM(K166)&lt;&gt;"",TRIM(N166)&lt;&gt;"",TRIM(K166)&lt;&gt;TRIM(N166)),"Description translation&lt;&gt; lookup ", "" ))</f>
        <v/>
      </c>
      <c r="P166" s="3" t="s">
        <v>8447</v>
      </c>
      <c r="Q166" s="3" t="s">
        <v>8447</v>
      </c>
      <c r="R166" s="3" t="s">
        <v>9190</v>
      </c>
    </row>
    <row r="167" spans="1:18" x14ac:dyDescent="0.25">
      <c r="A167" s="2" t="str">
        <f>IF(TRIM(J167)="","",E167)</f>
        <v>ImageStabilization</v>
      </c>
      <c r="B167" s="2" t="str">
        <f>IF(TRIM(K167)="","",I167)</f>
        <v>Image stabilization</v>
      </c>
      <c r="C167" s="2" t="str">
        <f>LEFT(F167,FIND(".",F167,6))</f>
        <v>Exif.CanonCs.</v>
      </c>
      <c r="D167" s="2" t="str">
        <f>VLOOKUP(C167,PrefixUebersetzung,2,FALSE)</f>
        <v>Exif.CanonCs.</v>
      </c>
      <c r="E167" s="2" t="str">
        <f>MID(F167,FIND(".",F167,6)+1,99)</f>
        <v>ImageStabilization</v>
      </c>
      <c r="F167" s="3" t="s">
        <v>74</v>
      </c>
      <c r="G167" s="3" t="s">
        <v>9513</v>
      </c>
      <c r="I167" s="3" t="s">
        <v>2174</v>
      </c>
      <c r="J167" s="3" t="s">
        <v>3707</v>
      </c>
      <c r="K167" s="5" t="s">
        <v>3707</v>
      </c>
      <c r="L167" s="14"/>
      <c r="M167" s="3" t="str">
        <f>IFERROR(VLOOKUP(E167,A:J,10, FALSE),"")</f>
        <v>Bildstabilisierung</v>
      </c>
      <c r="N167" s="3" t="str">
        <f>IFERROR(VLOOKUP(I167,B:K,10,FALSE),"")</f>
        <v>Bildstabilisierung</v>
      </c>
      <c r="O167" s="3" t="str">
        <f>IF(AND(TRIM(J167)="",M167=""),"Suffix not translated ",
   IF(AND(TRIM(J167)&lt;&gt;"",TRIM(M167)&lt;&gt;"",TRIM(J167)&lt;&gt;TRIM(M167)),"Suffix translation &lt;&gt; lookup ", "" ))
&amp;IF(AND(TRIM(K167)="",N167=""),"Description not translated ",
   IF(AND(TRIM(K167)&lt;&gt;"",TRIM(N167)&lt;&gt;"",TRIM(K167)&lt;&gt;TRIM(N167)),"Description translation&lt;&gt; lookup ", "" ))</f>
        <v/>
      </c>
      <c r="P167" s="3" t="s">
        <v>8447</v>
      </c>
      <c r="Q167" s="3" t="s">
        <v>8447</v>
      </c>
      <c r="R167" s="3" t="s">
        <v>3707</v>
      </c>
    </row>
    <row r="168" spans="1:18" x14ac:dyDescent="0.25">
      <c r="A168" s="2" t="str">
        <f>IF(TRIM(J168)="","",E168)</f>
        <v>ISOSpeed</v>
      </c>
      <c r="B168" s="2" t="str">
        <f>IF(TRIM(K168)="","",I168)</f>
        <v>ISO speed setting</v>
      </c>
      <c r="C168" s="2" t="str">
        <f>LEFT(F168,FIND(".",F168,6))</f>
        <v>Exif.CanonCs.</v>
      </c>
      <c r="D168" s="2" t="str">
        <f>VLOOKUP(C168,PrefixUebersetzung,2,FALSE)</f>
        <v>Exif.CanonCs.</v>
      </c>
      <c r="E168" s="2" t="str">
        <f>MID(F168,FIND(".",F168,6)+1,99)</f>
        <v>ISOSpeed</v>
      </c>
      <c r="F168" s="3" t="s">
        <v>75</v>
      </c>
      <c r="G168" s="3" t="s">
        <v>9513</v>
      </c>
      <c r="I168" s="3" t="s">
        <v>2175</v>
      </c>
      <c r="J168" s="3" t="s">
        <v>3708</v>
      </c>
      <c r="K168" s="5" t="s">
        <v>3708</v>
      </c>
      <c r="L168" s="14">
        <v>1</v>
      </c>
      <c r="M168" s="3" t="str">
        <f>IFERROR(VLOOKUP(E168,A:J,10, FALSE),"")</f>
        <v>ISO-Empfindlichkeit</v>
      </c>
      <c r="N168" s="3" t="str">
        <f>IFERROR(VLOOKUP(I168,B:K,10,FALSE),"")</f>
        <v>ISO-Empfindlichkeit</v>
      </c>
      <c r="O168" s="3" t="str">
        <f>IF(AND(TRIM(J168)="",M168=""),"Suffix not translated ",
   IF(AND(TRIM(J168)&lt;&gt;"",TRIM(M168)&lt;&gt;"",TRIM(J168)&lt;&gt;TRIM(M168)),"Suffix translation &lt;&gt; lookup ", "" ))
&amp;IF(AND(TRIM(K168)="",N168=""),"Description not translated ",
   IF(AND(TRIM(K168)&lt;&gt;"",TRIM(N168)&lt;&gt;"",TRIM(K168)&lt;&gt;TRIM(N168)),"Description translation&lt;&gt; lookup ", "" ))</f>
        <v/>
      </c>
      <c r="P168" s="3" t="s">
        <v>8447</v>
      </c>
      <c r="Q168" s="3" t="s">
        <v>8447</v>
      </c>
      <c r="R168" s="3" t="s">
        <v>9209</v>
      </c>
    </row>
    <row r="169" spans="1:18" ht="30" x14ac:dyDescent="0.25">
      <c r="A169" s="2" t="str">
        <f>IF(TRIM(J169)="","",E169)</f>
        <v>Lens</v>
      </c>
      <c r="B169" s="2" t="str">
        <f>IF(TRIM(K169)="","",I169)</f>
        <v>'long' and 'short' focal length of lens (in 'focal units') and 'focal units' per mm</v>
      </c>
      <c r="C169" s="2" t="str">
        <f>LEFT(F169,FIND(".",F169,6))</f>
        <v>Exif.CanonCs.</v>
      </c>
      <c r="D169" s="2" t="str">
        <f>VLOOKUP(C169,PrefixUebersetzung,2,FALSE)</f>
        <v>Exif.CanonCs.</v>
      </c>
      <c r="E169" s="2" t="str">
        <f>MID(F169,FIND(".",F169,6)+1,99)</f>
        <v>Lens</v>
      </c>
      <c r="F169" s="3" t="s">
        <v>76</v>
      </c>
      <c r="G169" s="3" t="s">
        <v>9512</v>
      </c>
      <c r="I169" s="3" t="s">
        <v>2176</v>
      </c>
      <c r="J169" s="3" t="s">
        <v>3890</v>
      </c>
      <c r="K169" s="5" t="s">
        <v>3709</v>
      </c>
      <c r="L169" s="14"/>
      <c r="M169" s="3" t="str">
        <f>IFERROR(VLOOKUP(E169,A:J,10, FALSE),"")</f>
        <v>Objektiv</v>
      </c>
      <c r="O169" s="3" t="str">
        <f>IF(AND(TRIM(J169)="",M169=""),"Suffix not translated ",
   IF(AND(TRIM(J169)&lt;&gt;"",TRIM(M169)&lt;&gt;"",TRIM(J169)&lt;&gt;TRIM(M169)),"Suffix translation &lt;&gt; lookup ", "" ))
&amp;IF(AND(TRIM(K169)="",N169=""),"Description not translated ",
   IF(AND(TRIM(K169)&lt;&gt;"",TRIM(N169)&lt;&gt;"",TRIM(K169)&lt;&gt;TRIM(N169)),"Description translation&lt;&gt; lookup ", "" ))</f>
        <v/>
      </c>
      <c r="P169" s="3" t="s">
        <v>8447</v>
      </c>
      <c r="Q169" s="3" t="s">
        <v>8447</v>
      </c>
    </row>
    <row r="170" spans="1:18" x14ac:dyDescent="0.25">
      <c r="A170" s="2" t="str">
        <f>IF(TRIM(J170)="","",E170)</f>
        <v>LensType</v>
      </c>
      <c r="B170" s="2" t="str">
        <f>IF(TRIM(K170)="","",I170)</f>
        <v>Lens type</v>
      </c>
      <c r="C170" s="2" t="str">
        <f>LEFT(F170,FIND(".",F170,6))</f>
        <v>Exif.CanonCs.</v>
      </c>
      <c r="D170" s="2" t="str">
        <f>VLOOKUP(C170,PrefixUebersetzung,2,FALSE)</f>
        <v>Exif.CanonCs.</v>
      </c>
      <c r="E170" s="2" t="str">
        <f>MID(F170,FIND(".",F170,6)+1,99)</f>
        <v>LensType</v>
      </c>
      <c r="F170" s="3" t="s">
        <v>77</v>
      </c>
      <c r="G170" s="3" t="s">
        <v>9513</v>
      </c>
      <c r="I170" s="3" t="s">
        <v>2177</v>
      </c>
      <c r="J170" s="3" t="s">
        <v>3710</v>
      </c>
      <c r="K170" s="5" t="s">
        <v>3710</v>
      </c>
      <c r="L170" s="14"/>
      <c r="M170" s="3" t="str">
        <f>IFERROR(VLOOKUP(E170,A:J,10, FALSE),"")</f>
        <v>Objektiv Typ</v>
      </c>
      <c r="N170" s="3" t="str">
        <f>IFERROR(VLOOKUP(I170,B:K,10,FALSE),"")</f>
        <v>Objektiv Typ</v>
      </c>
      <c r="O170" s="3" t="str">
        <f>IF(AND(TRIM(J170)="",M170=""),"Suffix not translated ",
   IF(AND(TRIM(J170)&lt;&gt;"",TRIM(M170)&lt;&gt;"",TRIM(J170)&lt;&gt;TRIM(M170)),"Suffix translation &lt;&gt; lookup ", "" ))
&amp;IF(AND(TRIM(K170)="",N170=""),"Description not translated ",
   IF(AND(TRIM(K170)&lt;&gt;"",TRIM(N170)&lt;&gt;"",TRIM(K170)&lt;&gt;TRIM(N170)),"Description translation&lt;&gt; lookup ", "" ))</f>
        <v/>
      </c>
      <c r="P170" s="3" t="s">
        <v>8447</v>
      </c>
      <c r="Q170" s="3" t="s">
        <v>8447</v>
      </c>
      <c r="R170" s="3" t="s">
        <v>8984</v>
      </c>
    </row>
    <row r="171" spans="1:18" x14ac:dyDescent="0.25">
      <c r="A171" s="2" t="str">
        <f>IF(TRIM(J171)="","",E171)</f>
        <v>Macro</v>
      </c>
      <c r="B171" s="2" t="str">
        <f>IF(TRIM(K171)="","",I171)</f>
        <v>Macro mode</v>
      </c>
      <c r="C171" s="2" t="str">
        <f>LEFT(F171,FIND(".",F171,6))</f>
        <v>Exif.CanonCs.</v>
      </c>
      <c r="D171" s="2" t="str">
        <f>VLOOKUP(C171,PrefixUebersetzung,2,FALSE)</f>
        <v>Exif.CanonCs.</v>
      </c>
      <c r="E171" s="2" t="str">
        <f>MID(F171,FIND(".",F171,6)+1,99)</f>
        <v>Macro</v>
      </c>
      <c r="F171" s="3" t="s">
        <v>78</v>
      </c>
      <c r="G171" s="3" t="s">
        <v>9513</v>
      </c>
      <c r="I171" s="3" t="s">
        <v>2178</v>
      </c>
      <c r="J171" s="3" t="s">
        <v>4130</v>
      </c>
      <c r="K171" s="5" t="s">
        <v>3711</v>
      </c>
      <c r="L171" s="14"/>
      <c r="M171" s="3" t="str">
        <f>IFERROR(VLOOKUP(E171,A:J,10, FALSE),"")</f>
        <v>Makro</v>
      </c>
      <c r="N171" s="3" t="str">
        <f>IFERROR(VLOOKUP(I171,B:K,10,FALSE),"")</f>
        <v>Makromodus</v>
      </c>
      <c r="O171" s="3" t="str">
        <f>IF(AND(TRIM(J171)="",M171=""),"Suffix not translated ",
   IF(AND(TRIM(J171)&lt;&gt;"",TRIM(M171)&lt;&gt;"",TRIM(J171)&lt;&gt;TRIM(M171)),"Suffix translation &lt;&gt; lookup ", "" ))
&amp;IF(AND(TRIM(K171)="",N171=""),"Description not translated ",
   IF(AND(TRIM(K171)&lt;&gt;"",TRIM(N171)&lt;&gt;"",TRIM(K171)&lt;&gt;TRIM(N171)),"Description translation&lt;&gt; lookup ", "" ))</f>
        <v/>
      </c>
      <c r="P171" s="3" t="s">
        <v>8447</v>
      </c>
      <c r="Q171" s="3" t="s">
        <v>8447</v>
      </c>
      <c r="R171" s="3" t="s">
        <v>3711</v>
      </c>
    </row>
    <row r="172" spans="1:18" x14ac:dyDescent="0.25">
      <c r="A172" s="2" t="str">
        <f>IF(TRIM(J172)="","",E172)</f>
        <v>ManualFlashOutput</v>
      </c>
      <c r="B172" s="2" t="str">
        <f>IF(TRIM(K172)="","",I172)</f>
        <v>Manual flash output</v>
      </c>
      <c r="C172" s="2" t="str">
        <f>LEFT(F172,FIND(".",F172,6))</f>
        <v>Exif.CanonCs.</v>
      </c>
      <c r="D172" s="2" t="str">
        <f>VLOOKUP(C172,PrefixUebersetzung,2,FALSE)</f>
        <v>Exif.CanonCs.</v>
      </c>
      <c r="E172" s="2" t="str">
        <f>MID(F172,FIND(".",F172,6)+1,99)</f>
        <v>ManualFlashOutput</v>
      </c>
      <c r="F172" s="3" t="s">
        <v>79</v>
      </c>
      <c r="G172" s="3" t="s">
        <v>9513</v>
      </c>
      <c r="I172" s="3" t="s">
        <v>2179</v>
      </c>
      <c r="J172" s="3" t="s">
        <v>4842</v>
      </c>
      <c r="K172" s="5" t="s">
        <v>3712</v>
      </c>
      <c r="L172" s="14"/>
      <c r="O172" s="3" t="str">
        <f>IF(AND(TRIM(J172)="",M172=""),"Suffix not translated ",
   IF(AND(TRIM(J172)&lt;&gt;"",TRIM(M172)&lt;&gt;"",TRIM(J172)&lt;&gt;TRIM(M172)),"Suffix translation &lt;&gt; lookup ", "" ))
&amp;IF(AND(TRIM(K172)="",N172=""),"Description not translated ",
   IF(AND(TRIM(K172)&lt;&gt;"",TRIM(N172)&lt;&gt;"",TRIM(K172)&lt;&gt;TRIM(N172)),"Description translation&lt;&gt; lookup ", "" ))</f>
        <v/>
      </c>
      <c r="P172" s="3" t="s">
        <v>8447</v>
      </c>
      <c r="Q172" s="3" t="s">
        <v>8447</v>
      </c>
      <c r="R172" s="3" t="s">
        <v>9270</v>
      </c>
    </row>
    <row r="173" spans="1:18" x14ac:dyDescent="0.25">
      <c r="A173" s="2" t="str">
        <f>IF(TRIM(J173)="","",E173)</f>
        <v>MaxAperture</v>
      </c>
      <c r="B173" s="2" t="str">
        <f>IF(TRIM(K173)="","",I173)</f>
        <v>Max aperture</v>
      </c>
      <c r="C173" s="2" t="str">
        <f>LEFT(F173,FIND(".",F173,6))</f>
        <v>Exif.CanonCs.</v>
      </c>
      <c r="D173" s="2" t="str">
        <f>VLOOKUP(C173,PrefixUebersetzung,2,FALSE)</f>
        <v>Exif.CanonCs.</v>
      </c>
      <c r="E173" s="2" t="str">
        <f>MID(F173,FIND(".",F173,6)+1,99)</f>
        <v>MaxAperture</v>
      </c>
      <c r="F173" s="3" t="s">
        <v>80</v>
      </c>
      <c r="G173" s="3" t="s">
        <v>9513</v>
      </c>
      <c r="I173" s="3" t="s">
        <v>2180</v>
      </c>
      <c r="J173" s="3" t="s">
        <v>4775</v>
      </c>
      <c r="K173" s="5" t="s">
        <v>3713</v>
      </c>
      <c r="L173" s="14"/>
      <c r="M173" s="3" t="str">
        <f>IFERROR(VLOOKUP(E173,A:J,10, FALSE),"")</f>
        <v>Blende maximal</v>
      </c>
      <c r="N173" s="3" t="str">
        <f>IFERROR(VLOOKUP(I173,B:K,10,FALSE),"")</f>
        <v>Maximale Blende</v>
      </c>
      <c r="O173" s="3" t="str">
        <f>IF(AND(TRIM(J173)="",M173=""),"Suffix not translated ",
   IF(AND(TRIM(J173)&lt;&gt;"",TRIM(M173)&lt;&gt;"",TRIM(J173)&lt;&gt;TRIM(M173)),"Suffix translation &lt;&gt; lookup ", "" ))
&amp;IF(AND(TRIM(K173)="",N173=""),"Description not translated ",
   IF(AND(TRIM(K173)&lt;&gt;"",TRIM(N173)&lt;&gt;"",TRIM(K173)&lt;&gt;TRIM(N173)),"Description translation&lt;&gt; lookup ", "" ))</f>
        <v/>
      </c>
      <c r="P173" s="3" t="s">
        <v>8447</v>
      </c>
      <c r="Q173" s="3" t="s">
        <v>8447</v>
      </c>
      <c r="R173" s="3" t="s">
        <v>3713</v>
      </c>
    </row>
    <row r="174" spans="1:18" ht="30" x14ac:dyDescent="0.25">
      <c r="A174" s="2" t="str">
        <f>IF(TRIM(J174)="","",E174)</f>
        <v>MeteringMode</v>
      </c>
      <c r="B174" s="2" t="str">
        <f>IF(TRIM(K174)="","",I174)</f>
        <v>Metering mode setting</v>
      </c>
      <c r="C174" s="2" t="str">
        <f>LEFT(F174,FIND(".",F174,6))</f>
        <v>Exif.CanonCs.</v>
      </c>
      <c r="D174" s="2" t="str">
        <f>VLOOKUP(C174,PrefixUebersetzung,2,FALSE)</f>
        <v>Exif.CanonCs.</v>
      </c>
      <c r="E174" s="2" t="str">
        <f>MID(F174,FIND(".",F174,6)+1,99)</f>
        <v>MeteringMode</v>
      </c>
      <c r="F174" s="3" t="s">
        <v>81</v>
      </c>
      <c r="G174" s="3" t="s">
        <v>9513</v>
      </c>
      <c r="I174" s="3" t="s">
        <v>2181</v>
      </c>
      <c r="J174" s="3" t="s">
        <v>3858</v>
      </c>
      <c r="K174" s="5" t="s">
        <v>3714</v>
      </c>
      <c r="L174" s="14">
        <v>1</v>
      </c>
      <c r="M174" s="3" t="str">
        <f>IFERROR(VLOOKUP(E174,A:J,10, FALSE),"")</f>
        <v>Messmethode</v>
      </c>
      <c r="O174" s="3" t="str">
        <f>IF(AND(TRIM(J174)="",M174=""),"Suffix not translated ",
   IF(AND(TRIM(J174)&lt;&gt;"",TRIM(M174)&lt;&gt;"",TRIM(J174)&lt;&gt;TRIM(M174)),"Suffix translation &lt;&gt; lookup ", "" ))
&amp;IF(AND(TRIM(K174)="",N174=""),"Description not translated ",
   IF(AND(TRIM(K174)&lt;&gt;"",TRIM(N174)&lt;&gt;"",TRIM(K174)&lt;&gt;TRIM(N174)),"Description translation&lt;&gt; lookup ", "" ))</f>
        <v/>
      </c>
      <c r="P174" s="3" t="s">
        <v>8447</v>
      </c>
      <c r="Q174" s="3" t="s">
        <v>8447</v>
      </c>
      <c r="R174" s="3" t="s">
        <v>9279</v>
      </c>
    </row>
    <row r="175" spans="1:18" x14ac:dyDescent="0.25">
      <c r="A175" s="2" t="str">
        <f>IF(TRIM(J175)="","",E175)</f>
        <v>MinAperture</v>
      </c>
      <c r="B175" s="2" t="str">
        <f>IF(TRIM(K175)="","",I175)</f>
        <v>Min aperture</v>
      </c>
      <c r="C175" s="2" t="str">
        <f>LEFT(F175,FIND(".",F175,6))</f>
        <v>Exif.CanonCs.</v>
      </c>
      <c r="D175" s="2" t="str">
        <f>VLOOKUP(C175,PrefixUebersetzung,2,FALSE)</f>
        <v>Exif.CanonCs.</v>
      </c>
      <c r="E175" s="2" t="str">
        <f>MID(F175,FIND(".",F175,6)+1,99)</f>
        <v>MinAperture</v>
      </c>
      <c r="F175" s="3" t="s">
        <v>82</v>
      </c>
      <c r="G175" s="3" t="s">
        <v>9513</v>
      </c>
      <c r="I175" s="3" t="s">
        <v>2182</v>
      </c>
      <c r="J175" s="3" t="s">
        <v>4776</v>
      </c>
      <c r="K175" s="5" t="s">
        <v>3715</v>
      </c>
      <c r="L175" s="14"/>
      <c r="O175" s="3" t="str">
        <f>IF(AND(TRIM(J175)="",M175=""),"Suffix not translated ",
   IF(AND(TRIM(J175)&lt;&gt;"",TRIM(M175)&lt;&gt;"",TRIM(J175)&lt;&gt;TRIM(M175)),"Suffix translation &lt;&gt; lookup ", "" ))
&amp;IF(AND(TRIM(K175)="",N175=""),"Description not translated ",
   IF(AND(TRIM(K175)&lt;&gt;"",TRIM(N175)&lt;&gt;"",TRIM(K175)&lt;&gt;TRIM(N175)),"Description translation&lt;&gt; lookup ", "" ))</f>
        <v/>
      </c>
      <c r="P175" s="3" t="s">
        <v>8447</v>
      </c>
      <c r="Q175" s="3" t="s">
        <v>8447</v>
      </c>
      <c r="R175" s="3" t="s">
        <v>3715</v>
      </c>
    </row>
    <row r="176" spans="1:18" x14ac:dyDescent="0.25">
      <c r="A176" s="2" t="str">
        <f>IF(TRIM(J176)="","",E176)</f>
        <v>PhotoEffect</v>
      </c>
      <c r="B176" s="2" t="str">
        <f>IF(TRIM(K176)="","",I176)</f>
        <v>Photo effect</v>
      </c>
      <c r="C176" s="2" t="str">
        <f>LEFT(F176,FIND(".",F176,6))</f>
        <v>Exif.CanonCs.</v>
      </c>
      <c r="D176" s="2" t="str">
        <f>VLOOKUP(C176,PrefixUebersetzung,2,FALSE)</f>
        <v>Exif.CanonCs.</v>
      </c>
      <c r="E176" s="2" t="str">
        <f>MID(F176,FIND(".",F176,6)+1,99)</f>
        <v>PhotoEffect</v>
      </c>
      <c r="F176" s="3" t="s">
        <v>83</v>
      </c>
      <c r="G176" s="3" t="s">
        <v>9513</v>
      </c>
      <c r="I176" s="3" t="s">
        <v>2183</v>
      </c>
      <c r="J176" s="3" t="s">
        <v>4777</v>
      </c>
      <c r="K176" s="5" t="s">
        <v>4116</v>
      </c>
      <c r="L176" s="14"/>
      <c r="O176" s="3" t="str">
        <f>IF(AND(TRIM(J176)="",M176=""),"Suffix not translated ",
   IF(AND(TRIM(J176)&lt;&gt;"",TRIM(M176)&lt;&gt;"",TRIM(J176)&lt;&gt;TRIM(M176)),"Suffix translation &lt;&gt; lookup ", "" ))
&amp;IF(AND(TRIM(K176)="",N176=""),"Description not translated ",
   IF(AND(TRIM(K176)&lt;&gt;"",TRIM(N176)&lt;&gt;"",TRIM(K176)&lt;&gt;TRIM(N176)),"Description translation&lt;&gt; lookup ", "" ))</f>
        <v/>
      </c>
      <c r="P176" s="3" t="s">
        <v>8447</v>
      </c>
      <c r="Q176" s="3" t="s">
        <v>8447</v>
      </c>
      <c r="R176" s="3" t="s">
        <v>4777</v>
      </c>
    </row>
    <row r="177" spans="1:18" x14ac:dyDescent="0.25">
      <c r="A177" s="2" t="str">
        <f>IF(TRIM(J177)="","",E177)</f>
        <v>Quality</v>
      </c>
      <c r="B177" s="2" t="str">
        <f>IF(TRIM(K177)="","",I177)</f>
        <v>Quality</v>
      </c>
      <c r="C177" s="2" t="str">
        <f>LEFT(F177,FIND(".",F177,6))</f>
        <v>Exif.CanonCs.</v>
      </c>
      <c r="D177" s="2" t="str">
        <f>VLOOKUP(C177,PrefixUebersetzung,2,FALSE)</f>
        <v>Exif.CanonCs.</v>
      </c>
      <c r="E177" s="2" t="str">
        <f>MID(F177,FIND(".",F177,6)+1,99)</f>
        <v>Quality</v>
      </c>
      <c r="F177" s="3" t="s">
        <v>84</v>
      </c>
      <c r="G177" s="3" t="s">
        <v>9513</v>
      </c>
      <c r="I177" s="3" t="s">
        <v>2184</v>
      </c>
      <c r="J177" s="3" t="s">
        <v>3716</v>
      </c>
      <c r="K177" s="5" t="s">
        <v>3716</v>
      </c>
      <c r="L177" s="14"/>
      <c r="M177" s="3" t="str">
        <f>IFERROR(VLOOKUP(E177,A:J,10, FALSE),"")</f>
        <v>Qualität</v>
      </c>
      <c r="N177" s="3" t="str">
        <f>IFERROR(VLOOKUP(I177,B:K,10,FALSE),"")</f>
        <v>Qualität</v>
      </c>
      <c r="O177" s="3" t="str">
        <f>IF(AND(TRIM(J177)="",M177=""),"Suffix not translated ",
   IF(AND(TRIM(J177)&lt;&gt;"",TRIM(M177)&lt;&gt;"",TRIM(J177)&lt;&gt;TRIM(M177)),"Suffix translation &lt;&gt; lookup ", "" ))
&amp;IF(AND(TRIM(K177)="",N177=""),"Description not translated ",
   IF(AND(TRIM(K177)&lt;&gt;"",TRIM(N177)&lt;&gt;"",TRIM(K177)&lt;&gt;TRIM(N177)),"Description translation&lt;&gt; lookup ", "" ))</f>
        <v/>
      </c>
      <c r="P177" s="3" t="s">
        <v>8447</v>
      </c>
      <c r="Q177" s="3" t="s">
        <v>8447</v>
      </c>
      <c r="R177" s="3" t="s">
        <v>9240</v>
      </c>
    </row>
    <row r="178" spans="1:18" x14ac:dyDescent="0.25">
      <c r="A178" s="2" t="str">
        <f>IF(TRIM(J178)="","",E178)</f>
        <v>RecordMode</v>
      </c>
      <c r="B178" s="2" t="str">
        <f>IF(TRIM(K178)="","",I178)</f>
        <v>Record Mode</v>
      </c>
      <c r="C178" s="2" t="str">
        <f>LEFT(F178,FIND(".",F178,6))</f>
        <v>Exif.CanonCs.</v>
      </c>
      <c r="D178" s="2" t="str">
        <f>VLOOKUP(C178,PrefixUebersetzung,2,FALSE)</f>
        <v>Exif.CanonCs.</v>
      </c>
      <c r="E178" s="2" t="str">
        <f>MID(F178,FIND(".",F178,6)+1,99)</f>
        <v>RecordMode</v>
      </c>
      <c r="F178" s="36" t="s">
        <v>9660</v>
      </c>
      <c r="G178" s="36" t="s">
        <v>9513</v>
      </c>
      <c r="H178" s="36"/>
      <c r="I178" s="36" t="s">
        <v>6902</v>
      </c>
      <c r="J178" s="5" t="s">
        <v>7524</v>
      </c>
      <c r="K178" s="5" t="s">
        <v>7524</v>
      </c>
      <c r="M178" s="3" t="str">
        <f>IFERROR(VLOOKUP(E178,A:J,10, FALSE),"")</f>
        <v>Aufnahme-Modus</v>
      </c>
      <c r="N178" s="3" t="str">
        <f>IFERROR(VLOOKUP(I178,B:K,10,FALSE),"")</f>
        <v>Aufnahme-Modus</v>
      </c>
      <c r="O178" s="3" t="str">
        <f>IF(AND(TRIM(J178)="",M178=""),"Suffix not translated ",
   IF(AND(TRIM(J178)&lt;&gt;"",TRIM(M178)&lt;&gt;"",TRIM(J178)&lt;&gt;TRIM(M178)),"Suffix translation &lt;&gt; lookup ", "" ))
&amp;IF(AND(TRIM(K178)="",N178=""),"Description not translated ",
   IF(AND(TRIM(K178)&lt;&gt;"",TRIM(N178)&lt;&gt;"",TRIM(K178)&lt;&gt;TRIM(N178)),"Description translation&lt;&gt; lookup ", "" ))</f>
        <v/>
      </c>
      <c r="P178" s="3" t="s">
        <v>8447</v>
      </c>
      <c r="Q178" s="3" t="s">
        <v>8447</v>
      </c>
    </row>
    <row r="179" spans="1:18" x14ac:dyDescent="0.25">
      <c r="A179" s="2" t="str">
        <f>IF(TRIM(J179)="","",E179)</f>
        <v>Saturation</v>
      </c>
      <c r="B179" s="2" t="str">
        <f>IF(TRIM(K179)="","",I179)</f>
        <v>Saturation setting</v>
      </c>
      <c r="C179" s="2" t="str">
        <f>LEFT(F179,FIND(".",F179,6))</f>
        <v>Exif.CanonCs.</v>
      </c>
      <c r="D179" s="2" t="str">
        <f>VLOOKUP(C179,PrefixUebersetzung,2,FALSE)</f>
        <v>Exif.CanonCs.</v>
      </c>
      <c r="E179" s="2" t="str">
        <f>MID(F179,FIND(".",F179,6)+1,99)</f>
        <v>Saturation</v>
      </c>
      <c r="F179" s="3" t="s">
        <v>85</v>
      </c>
      <c r="G179" s="3" t="s">
        <v>9513</v>
      </c>
      <c r="I179" s="3" t="s">
        <v>2185</v>
      </c>
      <c r="J179" s="3" t="s">
        <v>3860</v>
      </c>
      <c r="K179" s="5" t="s">
        <v>3717</v>
      </c>
      <c r="L179" s="14">
        <v>1</v>
      </c>
      <c r="M179" s="3" t="str">
        <f>IFERROR(VLOOKUP(E179,A:J,10, FALSE),"")</f>
        <v>Sättigung</v>
      </c>
      <c r="N179" s="3" t="str">
        <f>IFERROR(VLOOKUP(I179,B:K,10,FALSE),"")</f>
        <v>Einstellung der Sättigung</v>
      </c>
      <c r="O179" s="3" t="str">
        <f>IF(AND(TRIM(J179)="",M179=""),"Suffix not translated ",
   IF(AND(TRIM(J179)&lt;&gt;"",TRIM(M179)&lt;&gt;"",TRIM(J179)&lt;&gt;TRIM(M179)),"Suffix translation &lt;&gt; lookup ", "" ))
&amp;IF(AND(TRIM(K179)="",N179=""),"Description not translated ",
   IF(AND(TRIM(K179)&lt;&gt;"",TRIM(N179)&lt;&gt;"",TRIM(K179)&lt;&gt;TRIM(N179)),"Description translation&lt;&gt; lookup ", "" ))</f>
        <v/>
      </c>
      <c r="P179" s="3" t="s">
        <v>8447</v>
      </c>
      <c r="Q179" s="3" t="s">
        <v>8447</v>
      </c>
      <c r="R179" s="3" t="s">
        <v>9333</v>
      </c>
    </row>
    <row r="180" spans="1:18" x14ac:dyDescent="0.25">
      <c r="A180" s="2" t="str">
        <f>IF(TRIM(J180)="","",E180)</f>
        <v>Selftimer</v>
      </c>
      <c r="B180" s="2" t="str">
        <f>IF(TRIM(K180)="","",I180)</f>
        <v>Self timer</v>
      </c>
      <c r="C180" s="2" t="str">
        <f>LEFT(F180,FIND(".",F180,6))</f>
        <v>Exif.CanonCs.</v>
      </c>
      <c r="D180" s="2" t="str">
        <f>VLOOKUP(C180,PrefixUebersetzung,2,FALSE)</f>
        <v>Exif.CanonCs.</v>
      </c>
      <c r="E180" s="2" t="str">
        <f>MID(F180,FIND(".",F180,6)+1,99)</f>
        <v>Selftimer</v>
      </c>
      <c r="F180" s="3" t="s">
        <v>86</v>
      </c>
      <c r="G180" s="3" t="s">
        <v>9513</v>
      </c>
      <c r="I180" s="3" t="s">
        <v>2186</v>
      </c>
      <c r="J180" s="3" t="s">
        <v>3718</v>
      </c>
      <c r="K180" s="5" t="s">
        <v>3718</v>
      </c>
      <c r="L180" s="14"/>
      <c r="M180" s="3" t="str">
        <f>IFERROR(VLOOKUP(E180,A:J,10, FALSE),"")</f>
        <v>Selbstauslöser</v>
      </c>
      <c r="N180" s="3" t="str">
        <f>IFERROR(VLOOKUP(I180,B:K,10,FALSE),"")</f>
        <v>Selbstauslöser</v>
      </c>
      <c r="O180" s="3" t="str">
        <f>IF(AND(TRIM(J180)="",M180=""),"Suffix not translated ",
   IF(AND(TRIM(J180)&lt;&gt;"",TRIM(M180)&lt;&gt;"",TRIM(J180)&lt;&gt;TRIM(M180)),"Suffix translation &lt;&gt; lookup ", "" ))
&amp;IF(AND(TRIM(K180)="",N180=""),"Description not translated ",
   IF(AND(TRIM(K180)&lt;&gt;"",TRIM(N180)&lt;&gt;"",TRIM(K180)&lt;&gt;TRIM(N180)),"Description translation&lt;&gt; lookup ", "" ))</f>
        <v/>
      </c>
      <c r="P180" s="3" t="s">
        <v>8447</v>
      </c>
      <c r="Q180" s="3" t="s">
        <v>8447</v>
      </c>
      <c r="R180" s="3" t="s">
        <v>9154</v>
      </c>
    </row>
    <row r="181" spans="1:18" x14ac:dyDescent="0.25">
      <c r="A181" s="2" t="str">
        <f>IF(TRIM(J181)="","",E181)</f>
        <v>Sharpness</v>
      </c>
      <c r="B181" s="2" t="str">
        <f>IF(TRIM(K181)="","",I181)</f>
        <v>Sharpness setting</v>
      </c>
      <c r="C181" s="2" t="str">
        <f>LEFT(F181,FIND(".",F181,6))</f>
        <v>Exif.CanonCs.</v>
      </c>
      <c r="D181" s="2" t="str">
        <f>VLOOKUP(C181,PrefixUebersetzung,2,FALSE)</f>
        <v>Exif.CanonCs.</v>
      </c>
      <c r="E181" s="2" t="str">
        <f>MID(F181,FIND(".",F181,6)+1,99)</f>
        <v>Sharpness</v>
      </c>
      <c r="F181" s="3" t="s">
        <v>87</v>
      </c>
      <c r="G181" s="3" t="s">
        <v>9513</v>
      </c>
      <c r="I181" s="3" t="s">
        <v>2187</v>
      </c>
      <c r="J181" s="3" t="s">
        <v>3744</v>
      </c>
      <c r="K181" s="5" t="s">
        <v>3719</v>
      </c>
      <c r="L181" s="14">
        <v>1</v>
      </c>
      <c r="M181" s="3" t="str">
        <f>IFERROR(VLOOKUP(E181,A:J,10, FALSE),"")</f>
        <v>Schärfe</v>
      </c>
      <c r="N181" s="3" t="str">
        <f>IFERROR(VLOOKUP(I181,B:K,10,FALSE),"")</f>
        <v>Einstellung der Schärfe</v>
      </c>
      <c r="O181" s="3" t="str">
        <f>IF(AND(TRIM(J181)="",M181=""),"Suffix not translated ",
   IF(AND(TRIM(J181)&lt;&gt;"",TRIM(M181)&lt;&gt;"",TRIM(J181)&lt;&gt;TRIM(M181)),"Suffix translation &lt;&gt; lookup ", "" ))
&amp;IF(AND(TRIM(K181)="",N181=""),"Description not translated ",
   IF(AND(TRIM(K181)&lt;&gt;"",TRIM(N181)&lt;&gt;"",TRIM(K181)&lt;&gt;TRIM(N181)),"Description translation&lt;&gt; lookup ", "" ))</f>
        <v/>
      </c>
      <c r="P181" s="3" t="s">
        <v>8447</v>
      </c>
      <c r="Q181" s="3" t="s">
        <v>8447</v>
      </c>
      <c r="R181" s="3" t="s">
        <v>9027</v>
      </c>
    </row>
    <row r="182" spans="1:18" x14ac:dyDescent="0.25">
      <c r="A182" s="2" t="str">
        <f>IF(TRIM(J182)="","",E182)</f>
        <v>ShortFocal</v>
      </c>
      <c r="B182" s="2" t="str">
        <f>IF(TRIM(K182)="","",I182)</f>
        <v>Short focal</v>
      </c>
      <c r="C182" s="2" t="str">
        <f>LEFT(F182,FIND(".",F182,6))</f>
        <v>Exif.CanonCs.</v>
      </c>
      <c r="D182" s="2" t="str">
        <f>VLOOKUP(C182,PrefixUebersetzung,2,FALSE)</f>
        <v>Exif.CanonCs.</v>
      </c>
      <c r="E182" s="2" t="str">
        <f>MID(F182,FIND(".",F182,6)+1,99)</f>
        <v>ShortFocal</v>
      </c>
      <c r="F182" s="3" t="s">
        <v>88</v>
      </c>
      <c r="G182" s="3" t="s">
        <v>9512</v>
      </c>
      <c r="I182" s="3" t="s">
        <v>2188</v>
      </c>
      <c r="J182" s="3" t="s">
        <v>4117</v>
      </c>
      <c r="K182" s="5" t="s">
        <v>6509</v>
      </c>
      <c r="L182" s="14"/>
      <c r="O182" s="3" t="str">
        <f>IF(AND(TRIM(J182)="",M182=""),"Suffix not translated ",
   IF(AND(TRIM(J182)&lt;&gt;"",TRIM(M182)&lt;&gt;"",TRIM(J182)&lt;&gt;TRIM(M182)),"Suffix translation &lt;&gt; lookup ", "" ))
&amp;IF(AND(TRIM(K182)="",N182=""),"Description not translated ",
   IF(AND(TRIM(K182)&lt;&gt;"",TRIM(N182)&lt;&gt;"",TRIM(K182)&lt;&gt;TRIM(N182)),"Description translation&lt;&gt; lookup ", "" ))</f>
        <v/>
      </c>
      <c r="P182" s="3" t="s">
        <v>8447</v>
      </c>
      <c r="Q182" s="3" t="s">
        <v>8447</v>
      </c>
      <c r="R182" s="3" t="s">
        <v>9344</v>
      </c>
    </row>
    <row r="183" spans="1:18" x14ac:dyDescent="0.25">
      <c r="A183" s="2" t="str">
        <f>IF(TRIM(J183)="","",E183)</f>
        <v>SpotMeteringMode</v>
      </c>
      <c r="B183" s="2" t="str">
        <f>IF(TRIM(K183)="","",I183)</f>
        <v>Spot metering mode</v>
      </c>
      <c r="C183" s="2" t="str">
        <f>LEFT(F183,FIND(".",F183,6))</f>
        <v>Exif.CanonCs.</v>
      </c>
      <c r="D183" s="2" t="str">
        <f>VLOOKUP(C183,PrefixUebersetzung,2,FALSE)</f>
        <v>Exif.CanonCs.</v>
      </c>
      <c r="E183" s="2" t="str">
        <f>MID(F183,FIND(".",F183,6)+1,99)</f>
        <v>SpotMeteringMode</v>
      </c>
      <c r="F183" s="3" t="s">
        <v>89</v>
      </c>
      <c r="G183" s="3" t="s">
        <v>9513</v>
      </c>
      <c r="I183" s="3" t="s">
        <v>2189</v>
      </c>
      <c r="J183" s="3" t="s">
        <v>3720</v>
      </c>
      <c r="K183" s="5" t="s">
        <v>3720</v>
      </c>
      <c r="L183" s="14"/>
      <c r="O183" s="3" t="str">
        <f>IF(AND(TRIM(J183)="",M183=""),"Suffix not translated ",
   IF(AND(TRIM(J183)&lt;&gt;"",TRIM(M183)&lt;&gt;"",TRIM(J183)&lt;&gt;TRIM(M183)),"Suffix translation &lt;&gt; lookup ", "" ))
&amp;IF(AND(TRIM(K183)="",N183=""),"Description not translated ",
   IF(AND(TRIM(K183)&lt;&gt;"",TRIM(N183)&lt;&gt;"",TRIM(K183)&lt;&gt;TRIM(N183)),"Description translation&lt;&gt; lookup ", "" ))</f>
        <v/>
      </c>
      <c r="P183" s="3" t="s">
        <v>8447</v>
      </c>
      <c r="Q183" s="3" t="s">
        <v>8447</v>
      </c>
      <c r="R183" s="3" t="s">
        <v>9355</v>
      </c>
    </row>
    <row r="184" spans="1:18" x14ac:dyDescent="0.25">
      <c r="A184" s="2" t="str">
        <f>IF(TRIM(J184)="","",E184)</f>
        <v>SRAWQuality</v>
      </c>
      <c r="B184" s="2" t="str">
        <f>IF(TRIM(K184)="","",I184)</f>
        <v>SRAW quality</v>
      </c>
      <c r="C184" s="2" t="str">
        <f>LEFT(F184,FIND(".",F184,6))</f>
        <v>Exif.CanonCs.</v>
      </c>
      <c r="D184" s="2" t="str">
        <f>VLOOKUP(C184,PrefixUebersetzung,2,FALSE)</f>
        <v>Exif.CanonCs.</v>
      </c>
      <c r="E184" s="2" t="str">
        <f>MID(F184,FIND(".",F184,6)+1,99)</f>
        <v>SRAWQuality</v>
      </c>
      <c r="F184" s="3" t="s">
        <v>90</v>
      </c>
      <c r="G184" s="3" t="s">
        <v>9513</v>
      </c>
      <c r="I184" s="3" t="s">
        <v>2190</v>
      </c>
      <c r="J184" s="3" t="s">
        <v>4118</v>
      </c>
      <c r="K184" s="5" t="s">
        <v>4118</v>
      </c>
      <c r="L184" s="14"/>
      <c r="O184" s="3" t="str">
        <f>IF(AND(TRIM(J184)="",M184=""),"Suffix not translated ",
   IF(AND(TRIM(J184)&lt;&gt;"",TRIM(M184)&lt;&gt;"",TRIM(J184)&lt;&gt;TRIM(M184)),"Suffix translation &lt;&gt; lookup ", "" ))
&amp;IF(AND(TRIM(K184)="",N184=""),"Description not translated ",
   IF(AND(TRIM(K184)&lt;&gt;"",TRIM(N184)&lt;&gt;"",TRIM(K184)&lt;&gt;TRIM(N184)),"Description translation&lt;&gt; lookup ", "" ))</f>
        <v/>
      </c>
      <c r="P184" s="3" t="s">
        <v>8447</v>
      </c>
      <c r="Q184" s="3" t="s">
        <v>8447</v>
      </c>
      <c r="R184" s="3" t="s">
        <v>9196</v>
      </c>
    </row>
    <row r="185" spans="1:18" x14ac:dyDescent="0.25">
      <c r="A185" s="2" t="str">
        <f>IF(TRIM(J185)="","",E185)</f>
        <v>ZoomSourceWidth</v>
      </c>
      <c r="B185" s="2" t="str">
        <f>IF(TRIM(K185)="","",I185)</f>
        <v>Zoom source width</v>
      </c>
      <c r="C185" s="2" t="str">
        <f>LEFT(F185,FIND(".",F185,6))</f>
        <v>Exif.CanonCs.</v>
      </c>
      <c r="D185" s="2" t="str">
        <f>VLOOKUP(C185,PrefixUebersetzung,2,FALSE)</f>
        <v>Exif.CanonCs.</v>
      </c>
      <c r="E185" s="2" t="str">
        <f>MID(F185,FIND(".",F185,6)+1,99)</f>
        <v>ZoomSourceWidth</v>
      </c>
      <c r="F185" s="3" t="s">
        <v>91</v>
      </c>
      <c r="G185" s="3" t="s">
        <v>9513</v>
      </c>
      <c r="I185" s="3" t="s">
        <v>2191</v>
      </c>
      <c r="J185" s="3" t="s">
        <v>4119</v>
      </c>
      <c r="K185" s="5" t="s">
        <v>4119</v>
      </c>
      <c r="L185" s="14"/>
      <c r="O185" s="3" t="str">
        <f>IF(AND(TRIM(J185)="",M185=""),"Suffix not translated ",
   IF(AND(TRIM(J185)&lt;&gt;"",TRIM(M185)&lt;&gt;"",TRIM(J185)&lt;&gt;TRIM(M185)),"Suffix translation &lt;&gt; lookup ", "" ))
&amp;IF(AND(TRIM(K185)="",N185=""),"Description not translated ",
   IF(AND(TRIM(K185)&lt;&gt;"",TRIM(N185)&lt;&gt;"",TRIM(K185)&lt;&gt;TRIM(N185)),"Description translation&lt;&gt; lookup ", "" ))</f>
        <v/>
      </c>
      <c r="P185" s="3" t="s">
        <v>8447</v>
      </c>
      <c r="Q185" s="3" t="s">
        <v>8447</v>
      </c>
      <c r="R185" s="3" t="s">
        <v>9428</v>
      </c>
    </row>
    <row r="186" spans="1:18" x14ac:dyDescent="0.25">
      <c r="A186" s="2" t="str">
        <f>IF(TRIM(J186)="","",E186)</f>
        <v>ZoomTargetWidth</v>
      </c>
      <c r="B186" s="2" t="str">
        <f>IF(TRIM(K186)="","",I186)</f>
        <v>Zoom target width</v>
      </c>
      <c r="C186" s="2" t="str">
        <f>LEFT(F186,FIND(".",F186,6))</f>
        <v>Exif.CanonCs.</v>
      </c>
      <c r="D186" s="2" t="str">
        <f>VLOOKUP(C186,PrefixUebersetzung,2,FALSE)</f>
        <v>Exif.CanonCs.</v>
      </c>
      <c r="E186" s="2" t="str">
        <f>MID(F186,FIND(".",F186,6)+1,99)</f>
        <v>ZoomTargetWidth</v>
      </c>
      <c r="F186" s="3" t="s">
        <v>92</v>
      </c>
      <c r="G186" s="3" t="s">
        <v>9513</v>
      </c>
      <c r="I186" s="3" t="s">
        <v>2192</v>
      </c>
      <c r="J186" s="3" t="s">
        <v>3721</v>
      </c>
      <c r="K186" s="5" t="s">
        <v>3721</v>
      </c>
      <c r="L186" s="14"/>
      <c r="O186" s="3" t="str">
        <f>IF(AND(TRIM(J186)="",M186=""),"Suffix not translated ",
   IF(AND(TRIM(J186)&lt;&gt;"",TRIM(M186)&lt;&gt;"",TRIM(J186)&lt;&gt;TRIM(M186)),"Suffix translation &lt;&gt; lookup ", "" ))
&amp;IF(AND(TRIM(K186)="",N186=""),"Description not translated ",
   IF(AND(TRIM(K186)&lt;&gt;"",TRIM(N186)&lt;&gt;"",TRIM(K186)&lt;&gt;TRIM(N186)),"Description translation&lt;&gt; lookup ", "" ))</f>
        <v/>
      </c>
      <c r="P186" s="3" t="s">
        <v>8447</v>
      </c>
      <c r="Q186" s="3" t="s">
        <v>8447</v>
      </c>
      <c r="R186" s="3" t="s">
        <v>9430</v>
      </c>
    </row>
    <row r="187" spans="1:18" x14ac:dyDescent="0.25">
      <c r="A187" s="2" t="str">
        <f>IF(TRIM(J187)="","",E187)</f>
        <v>BracketMode</v>
      </c>
      <c r="B187" s="2" t="str">
        <f>IF(TRIM(K187)="","",I187)</f>
        <v>Bracket Mode</v>
      </c>
      <c r="C187" s="2" t="str">
        <f>LEFT(F187,FIND(".",F187,6))</f>
        <v>Exif.CanonFi.</v>
      </c>
      <c r="D187" s="2" t="str">
        <f>VLOOKUP(C187,PrefixUebersetzung,2,FALSE)</f>
        <v>Exif.CanonFi.</v>
      </c>
      <c r="E187" s="2" t="str">
        <f>MID(F187,FIND(".",F187,6)+1,99)</f>
        <v>BracketMode</v>
      </c>
      <c r="F187" s="3" t="s">
        <v>93</v>
      </c>
      <c r="G187" s="3" t="s">
        <v>9513</v>
      </c>
      <c r="I187" s="3" t="s">
        <v>2193</v>
      </c>
      <c r="J187" s="3" t="s">
        <v>4778</v>
      </c>
      <c r="K187" s="5" t="s">
        <v>3722</v>
      </c>
      <c r="L187" s="14"/>
      <c r="O187" s="3" t="str">
        <f>IF(AND(TRIM(J187)="",M187=""),"Suffix not translated ",
   IF(AND(TRIM(J187)&lt;&gt;"",TRIM(M187)&lt;&gt;"",TRIM(J187)&lt;&gt;TRIM(M187)),"Suffix translation &lt;&gt; lookup ", "" ))
&amp;IF(AND(TRIM(K187)="",N187=""),"Description not translated ",
   IF(AND(TRIM(K187)&lt;&gt;"",TRIM(N187)&lt;&gt;"",TRIM(K187)&lt;&gt;TRIM(N187)),"Description translation&lt;&gt; lookup ", "" ))</f>
        <v/>
      </c>
      <c r="P187" s="3" t="s">
        <v>8447</v>
      </c>
      <c r="Q187" s="3" t="s">
        <v>8447</v>
      </c>
      <c r="R187" s="3" t="s">
        <v>9013</v>
      </c>
    </row>
    <row r="188" spans="1:18" x14ac:dyDescent="0.25">
      <c r="A188" s="2" t="str">
        <f>IF(TRIM(J188)="","",E188)</f>
        <v>BracketShotNumber</v>
      </c>
      <c r="B188" s="2" t="str">
        <f>IF(TRIM(K188)="","",I188)</f>
        <v>Bracket Shot Number</v>
      </c>
      <c r="C188" s="2" t="str">
        <f>LEFT(F188,FIND(".",F188,6))</f>
        <v>Exif.CanonFi.</v>
      </c>
      <c r="D188" s="2" t="str">
        <f>VLOOKUP(C188,PrefixUebersetzung,2,FALSE)</f>
        <v>Exif.CanonFi.</v>
      </c>
      <c r="E188" s="2" t="str">
        <f>MID(F188,FIND(".",F188,6)+1,99)</f>
        <v>BracketShotNumber</v>
      </c>
      <c r="F188" s="3" t="s">
        <v>94</v>
      </c>
      <c r="G188" s="3" t="s">
        <v>9513</v>
      </c>
      <c r="I188" s="3" t="s">
        <v>2194</v>
      </c>
      <c r="J188" s="3" t="s">
        <v>4974</v>
      </c>
      <c r="K188" s="5" t="s">
        <v>3723</v>
      </c>
      <c r="L188" s="14"/>
      <c r="O188" s="3" t="str">
        <f>IF(AND(TRIM(J188)="",M188=""),"Suffix not translated ",
   IF(AND(TRIM(J188)&lt;&gt;"",TRIM(M188)&lt;&gt;"",TRIM(J188)&lt;&gt;TRIM(M188)),"Suffix translation &lt;&gt; lookup ", "" ))
&amp;IF(AND(TRIM(K188)="",N188=""),"Description not translated ",
   IF(AND(TRIM(K188)&lt;&gt;"",TRIM(N188)&lt;&gt;"",TRIM(K188)&lt;&gt;TRIM(N188)),"Description translation&lt;&gt; lookup ", "" ))</f>
        <v/>
      </c>
      <c r="P188" s="3" t="s">
        <v>8447</v>
      </c>
      <c r="Q188" s="3" t="s">
        <v>8447</v>
      </c>
      <c r="R188" s="3" t="s">
        <v>9013</v>
      </c>
    </row>
    <row r="189" spans="1:18" x14ac:dyDescent="0.25">
      <c r="A189" s="2" t="str">
        <f>IF(TRIM(J189)="","",E189)</f>
        <v>BracketValue</v>
      </c>
      <c r="B189" s="2" t="str">
        <f>IF(TRIM(K189)="","",I189)</f>
        <v>Bracket Value</v>
      </c>
      <c r="C189" s="2" t="str">
        <f>LEFT(F189,FIND(".",F189,6))</f>
        <v>Exif.CanonFi.</v>
      </c>
      <c r="D189" s="2" t="str">
        <f>VLOOKUP(C189,PrefixUebersetzung,2,FALSE)</f>
        <v>Exif.CanonFi.</v>
      </c>
      <c r="E189" s="2" t="str">
        <f>MID(F189,FIND(".",F189,6)+1,99)</f>
        <v>BracketValue</v>
      </c>
      <c r="F189" s="3" t="s">
        <v>95</v>
      </c>
      <c r="G189" s="3" t="s">
        <v>9513</v>
      </c>
      <c r="I189" s="3" t="s">
        <v>2195</v>
      </c>
      <c r="J189" s="3" t="s">
        <v>4779</v>
      </c>
      <c r="K189" s="5" t="s">
        <v>3724</v>
      </c>
      <c r="L189" s="14"/>
      <c r="O189" s="3" t="str">
        <f>IF(AND(TRIM(J189)="",M189=""),"Suffix not translated ",
   IF(AND(TRIM(J189)&lt;&gt;"",TRIM(M189)&lt;&gt;"",TRIM(J189)&lt;&gt;TRIM(M189)),"Suffix translation &lt;&gt; lookup ", "" ))
&amp;IF(AND(TRIM(K189)="",N189=""),"Description not translated ",
   IF(AND(TRIM(K189)&lt;&gt;"",TRIM(N189)&lt;&gt;"",TRIM(K189)&lt;&gt;TRIM(N189)),"Description translation&lt;&gt; lookup ", "" ))</f>
        <v/>
      </c>
      <c r="P189" s="3" t="s">
        <v>8447</v>
      </c>
      <c r="Q189" s="3" t="s">
        <v>8447</v>
      </c>
      <c r="R189" s="3" t="s">
        <v>9013</v>
      </c>
    </row>
    <row r="190" spans="1:18" x14ac:dyDescent="0.25">
      <c r="A190" s="2" t="str">
        <f>IF(TRIM(J190)="","",E190)</f>
        <v/>
      </c>
      <c r="B190" s="2" t="str">
        <f>IF(TRIM(K190)="","",I190)</f>
        <v/>
      </c>
      <c r="C190" s="2" t="str">
        <f>LEFT(F190,FIND(".",F190,6))</f>
        <v>Exif.CanonFi.</v>
      </c>
      <c r="D190" s="2" t="str">
        <f>VLOOKUP(C190,PrefixUebersetzung,2,FALSE)</f>
        <v>Exif.CanonFi.</v>
      </c>
      <c r="E190" s="2" t="str">
        <f>MID(F190,FIND(".",F190,6)+1,99)</f>
        <v>FileNumber</v>
      </c>
      <c r="F190" s="3" t="s">
        <v>96</v>
      </c>
      <c r="G190" s="3" t="s">
        <v>9515</v>
      </c>
      <c r="I190" s="3" t="s">
        <v>2196</v>
      </c>
      <c r="J190" s="3"/>
      <c r="L190" s="14"/>
      <c r="M190" s="3" t="str">
        <f>IFERROR(VLOOKUP(E190,A:J,10, FALSE),"")</f>
        <v>Dateinummer</v>
      </c>
      <c r="N190" s="3" t="str">
        <f>IFERROR(VLOOKUP(I190,B:K,10,FALSE),"")</f>
        <v>Dateinummer</v>
      </c>
      <c r="O190" s="3" t="str">
        <f>IF(AND(TRIM(J190)="",M190=""),"Suffix not translated ",
   IF(AND(TRIM(J190)&lt;&gt;"",TRIM(M190)&lt;&gt;"",TRIM(J190)&lt;&gt;TRIM(M190)),"Suffix translation &lt;&gt; lookup ", "" ))
&amp;IF(AND(TRIM(K190)="",N190=""),"Description not translated ",
   IF(AND(TRIM(K190)&lt;&gt;"",TRIM(N190)&lt;&gt;"",TRIM(K190)&lt;&gt;TRIM(N190)),"Description translation&lt;&gt; lookup ", "" ))</f>
        <v/>
      </c>
    </row>
    <row r="191" spans="1:18" x14ac:dyDescent="0.25">
      <c r="A191" s="2" t="str">
        <f>IF(TRIM(J191)="","",E191)</f>
        <v>FilterEffect</v>
      </c>
      <c r="B191" s="2" t="str">
        <f>IF(TRIM(K191)="","",I191)</f>
        <v>Filter Effect</v>
      </c>
      <c r="C191" s="2" t="str">
        <f>LEFT(F191,FIND(".",F191,6))</f>
        <v>Exif.CanonFi.</v>
      </c>
      <c r="D191" s="2" t="str">
        <f>VLOOKUP(C191,PrefixUebersetzung,2,FALSE)</f>
        <v>Exif.CanonFi.</v>
      </c>
      <c r="E191" s="2" t="str">
        <f>MID(F191,FIND(".",F191,6)+1,99)</f>
        <v>FilterEffect</v>
      </c>
      <c r="F191" s="3" t="s">
        <v>97</v>
      </c>
      <c r="G191" s="3" t="s">
        <v>9513</v>
      </c>
      <c r="I191" s="3" t="s">
        <v>2197</v>
      </c>
      <c r="J191" s="3" t="s">
        <v>4780</v>
      </c>
      <c r="K191" s="5" t="s">
        <v>4780</v>
      </c>
      <c r="L191" s="14"/>
      <c r="M191" s="3" t="str">
        <f>IFERROR(VLOOKUP(E191,A:J,10, FALSE),"")</f>
        <v>Filtereffekt</v>
      </c>
      <c r="N191" s="3" t="str">
        <f>IFERROR(VLOOKUP(I191,B:K,10,FALSE),"")</f>
        <v>Filtereffekt</v>
      </c>
      <c r="O191" s="3" t="str">
        <f>IF(AND(TRIM(J191)="",M191=""),"Suffix not translated ",
   IF(AND(TRIM(J191)&lt;&gt;"",TRIM(M191)&lt;&gt;"",TRIM(J191)&lt;&gt;TRIM(M191)),"Suffix translation &lt;&gt; lookup ", "" ))
&amp;IF(AND(TRIM(K191)="",N191=""),"Description not translated ",
   IF(AND(TRIM(K191)&lt;&gt;"",TRIM(N191)&lt;&gt;"",TRIM(K191)&lt;&gt;TRIM(N191)),"Description translation&lt;&gt; lookup ", "" ))</f>
        <v/>
      </c>
      <c r="P191" s="3" t="s">
        <v>8447</v>
      </c>
      <c r="Q191" s="3" t="s">
        <v>8447</v>
      </c>
      <c r="R191" s="3" t="s">
        <v>3989</v>
      </c>
    </row>
    <row r="192" spans="1:18" x14ac:dyDescent="0.25">
      <c r="A192" s="2" t="str">
        <f>IF(TRIM(J192)="","",E192)</f>
        <v>FlashExposureLock</v>
      </c>
      <c r="B192" s="2" t="str">
        <f>IF(TRIM(K192)="","",I192)</f>
        <v>Flash exposure lock</v>
      </c>
      <c r="C192" s="2" t="str">
        <f>LEFT(F192,FIND(".",F192,6))</f>
        <v>Exif.CanonFi.</v>
      </c>
      <c r="D192" s="2" t="str">
        <f>VLOOKUP(C192,PrefixUebersetzung,2,FALSE)</f>
        <v>Exif.CanonFi.</v>
      </c>
      <c r="E192" s="2" t="str">
        <f>MID(F192,FIND(".",F192,6)+1,99)</f>
        <v>FlashExposureLock</v>
      </c>
      <c r="F192" s="3" t="s">
        <v>98</v>
      </c>
      <c r="G192" s="3" t="s">
        <v>9513</v>
      </c>
      <c r="I192" s="3" t="s">
        <v>2198</v>
      </c>
      <c r="J192" s="3" t="s">
        <v>4120</v>
      </c>
      <c r="K192" s="5" t="s">
        <v>4120</v>
      </c>
      <c r="L192" s="14"/>
      <c r="O192" s="3" t="str">
        <f>IF(AND(TRIM(J192)="",M192=""),"Suffix not translated ",
   IF(AND(TRIM(J192)&lt;&gt;"",TRIM(M192)&lt;&gt;"",TRIM(J192)&lt;&gt;TRIM(M192)),"Suffix translation &lt;&gt; lookup ", "" ))
&amp;IF(AND(TRIM(K192)="",N192=""),"Description not translated ",
   IF(AND(TRIM(K192)&lt;&gt;"",TRIM(N192)&lt;&gt;"",TRIM(K192)&lt;&gt;TRIM(N192)),"Description translation&lt;&gt; lookup ", "" ))</f>
        <v/>
      </c>
      <c r="P192" s="3" t="s">
        <v>8447</v>
      </c>
      <c r="Q192" s="3" t="s">
        <v>8447</v>
      </c>
      <c r="R192" s="3" t="s">
        <v>9167</v>
      </c>
    </row>
    <row r="193" spans="1:18" x14ac:dyDescent="0.25">
      <c r="A193" s="2" t="str">
        <f>IF(TRIM(J193)="","",E193)</f>
        <v>FocusDistanceLower</v>
      </c>
      <c r="B193" s="2" t="str">
        <f>IF(TRIM(K193)="","",I193)</f>
        <v>Focus Distance Lower</v>
      </c>
      <c r="C193" s="2" t="str">
        <f>LEFT(F193,FIND(".",F193,6))</f>
        <v>Exif.CanonFi.</v>
      </c>
      <c r="D193" s="2" t="str">
        <f>VLOOKUP(C193,PrefixUebersetzung,2,FALSE)</f>
        <v>Exif.CanonFi.</v>
      </c>
      <c r="E193" s="2" t="str">
        <f>MID(F193,FIND(".",F193,6)+1,99)</f>
        <v>FocusDistanceLower</v>
      </c>
      <c r="F193" s="3" t="s">
        <v>6810</v>
      </c>
      <c r="G193" s="3" t="s">
        <v>9512</v>
      </c>
      <c r="I193" s="3" t="s">
        <v>6811</v>
      </c>
      <c r="J193" s="3" t="s">
        <v>7513</v>
      </c>
      <c r="K193" s="5" t="s">
        <v>7515</v>
      </c>
      <c r="L193" s="14"/>
      <c r="O193" s="3" t="str">
        <f>IF(AND(TRIM(J193)="",M193=""),"Suffix not translated ",
   IF(AND(TRIM(J193)&lt;&gt;"",TRIM(M193)&lt;&gt;"",TRIM(J193)&lt;&gt;TRIM(M193)),"Suffix translation &lt;&gt; lookup ", "" ))
&amp;IF(AND(TRIM(K193)="",N193=""),"Description not translated ",
   IF(AND(TRIM(K193)&lt;&gt;"",TRIM(N193)&lt;&gt;"",TRIM(K193)&lt;&gt;TRIM(N193)),"Description translation&lt;&gt; lookup ", "" ))</f>
        <v/>
      </c>
      <c r="P193" s="3" t="s">
        <v>8447</v>
      </c>
      <c r="Q193" s="3" t="s">
        <v>8447</v>
      </c>
      <c r="R193" s="3" t="s">
        <v>9170</v>
      </c>
    </row>
    <row r="194" spans="1:18" x14ac:dyDescent="0.25">
      <c r="A194" s="2" t="str">
        <f>IF(TRIM(J194)="","",E194)</f>
        <v>FocusDistanceUpper</v>
      </c>
      <c r="B194" s="2" t="str">
        <f>IF(TRIM(K194)="","",I194)</f>
        <v>Focus Distance Upper</v>
      </c>
      <c r="C194" s="2" t="str">
        <f>LEFT(F194,FIND(".",F194,6))</f>
        <v>Exif.CanonFi.</v>
      </c>
      <c r="D194" s="2" t="str">
        <f>VLOOKUP(C194,PrefixUebersetzung,2,FALSE)</f>
        <v>Exif.CanonFi.</v>
      </c>
      <c r="E194" s="2" t="str">
        <f>MID(F194,FIND(".",F194,6)+1,99)</f>
        <v>FocusDistanceUpper</v>
      </c>
      <c r="F194" s="3" t="s">
        <v>6812</v>
      </c>
      <c r="G194" s="3" t="s">
        <v>9512</v>
      </c>
      <c r="I194" s="3" t="s">
        <v>6813</v>
      </c>
      <c r="J194" s="3" t="s">
        <v>7514</v>
      </c>
      <c r="K194" s="5" t="s">
        <v>7516</v>
      </c>
      <c r="L194" s="14"/>
      <c r="O194" s="3" t="str">
        <f>IF(AND(TRIM(J194)="",M194=""),"Suffix not translated ",
   IF(AND(TRIM(J194)&lt;&gt;"",TRIM(M194)&lt;&gt;"",TRIM(J194)&lt;&gt;TRIM(M194)),"Suffix translation &lt;&gt; lookup ", "" ))
&amp;IF(AND(TRIM(K194)="",N194=""),"Description not translated ",
   IF(AND(TRIM(K194)&lt;&gt;"",TRIM(N194)&lt;&gt;"",TRIM(K194)&lt;&gt;TRIM(N194)),"Description translation&lt;&gt; lookup ", "" ))</f>
        <v/>
      </c>
      <c r="P194" s="3" t="s">
        <v>8447</v>
      </c>
      <c r="Q194" s="3" t="s">
        <v>8447</v>
      </c>
      <c r="R194" s="3" t="s">
        <v>9170</v>
      </c>
    </row>
    <row r="195" spans="1:18" x14ac:dyDescent="0.25">
      <c r="A195" s="2" t="str">
        <f>IF(TRIM(J195)="","",E195)</f>
        <v>LiveViewShooting</v>
      </c>
      <c r="B195" s="2" t="str">
        <f>IF(TRIM(K195)="","",I195)</f>
        <v>Live view shooting</v>
      </c>
      <c r="C195" s="2" t="str">
        <f>LEFT(F195,FIND(".",F195,6))</f>
        <v>Exif.CanonFi.</v>
      </c>
      <c r="D195" s="2" t="str">
        <f>VLOOKUP(C195,PrefixUebersetzung,2,FALSE)</f>
        <v>Exif.CanonFi.</v>
      </c>
      <c r="E195" s="2" t="str">
        <f>MID(F195,FIND(".",F195,6)+1,99)</f>
        <v>LiveViewShooting</v>
      </c>
      <c r="F195" s="3" t="s">
        <v>99</v>
      </c>
      <c r="G195" s="3" t="s">
        <v>9513</v>
      </c>
      <c r="I195" s="3" t="s">
        <v>2199</v>
      </c>
      <c r="J195" s="3" t="s">
        <v>4131</v>
      </c>
      <c r="K195" s="5" t="s">
        <v>3725</v>
      </c>
      <c r="L195" s="14"/>
      <c r="O195" s="3" t="str">
        <f>IF(AND(TRIM(J195)="",M195=""),"Suffix not translated ",
   IF(AND(TRIM(J195)&lt;&gt;"",TRIM(M195)&lt;&gt;"",TRIM(J195)&lt;&gt;TRIM(M195)),"Suffix translation &lt;&gt; lookup ", "" ))
&amp;IF(AND(TRIM(K195)="",N195=""),"Description not translated ",
   IF(AND(TRIM(K195)&lt;&gt;"",TRIM(N195)&lt;&gt;"",TRIM(K195)&lt;&gt;TRIM(N195)),"Description translation&lt;&gt; lookup ", "" ))</f>
        <v/>
      </c>
      <c r="P195" s="3" t="s">
        <v>8447</v>
      </c>
      <c r="Q195" s="3" t="s">
        <v>8447</v>
      </c>
      <c r="R195" s="3" t="s">
        <v>9115</v>
      </c>
    </row>
    <row r="196" spans="1:18" x14ac:dyDescent="0.25">
      <c r="A196" s="2" t="str">
        <f>IF(TRIM(J196)="","",E196)</f>
        <v>MacroMagnification</v>
      </c>
      <c r="B196" s="2" t="str">
        <f>IF(TRIM(K196)="","",I196)</f>
        <v>Macro magnification</v>
      </c>
      <c r="C196" s="2" t="str">
        <f>LEFT(F196,FIND(".",F196,6))</f>
        <v>Exif.CanonFi.</v>
      </c>
      <c r="D196" s="2" t="str">
        <f>VLOOKUP(C196,PrefixUebersetzung,2,FALSE)</f>
        <v>Exif.CanonFi.</v>
      </c>
      <c r="E196" s="2" t="str">
        <f>MID(F196,FIND(".",F196,6)+1,99)</f>
        <v>MacroMagnification</v>
      </c>
      <c r="F196" s="3" t="s">
        <v>100</v>
      </c>
      <c r="G196" s="3" t="s">
        <v>9513</v>
      </c>
      <c r="I196" s="3" t="s">
        <v>2200</v>
      </c>
      <c r="J196" s="3" t="s">
        <v>3726</v>
      </c>
      <c r="K196" s="5" t="s">
        <v>3726</v>
      </c>
      <c r="L196" s="14"/>
      <c r="O196" s="3" t="str">
        <f>IF(AND(TRIM(J196)="",M196=""),"Suffix not translated ",
   IF(AND(TRIM(J196)&lt;&gt;"",TRIM(M196)&lt;&gt;"",TRIM(J196)&lt;&gt;TRIM(M196)),"Suffix translation &lt;&gt; lookup ", "" ))
&amp;IF(AND(TRIM(K196)="",N196=""),"Description not translated ",
   IF(AND(TRIM(K196)&lt;&gt;"",TRIM(N196)&lt;&gt;"",TRIM(K196)&lt;&gt;TRIM(N196)),"Description translation&lt;&gt; lookup ", "" ))</f>
        <v/>
      </c>
      <c r="P196" s="3" t="s">
        <v>8447</v>
      </c>
      <c r="Q196" s="3" t="s">
        <v>8447</v>
      </c>
      <c r="R196" s="3" t="s">
        <v>9137</v>
      </c>
    </row>
    <row r="197" spans="1:18" x14ac:dyDescent="0.25">
      <c r="A197" s="2" t="str">
        <f>IF(TRIM(J197)="","",E197)</f>
        <v/>
      </c>
      <c r="B197" s="2" t="str">
        <f>IF(TRIM(K197)="","",I197)</f>
        <v>Noise Reduction</v>
      </c>
      <c r="C197" s="2" t="str">
        <f>LEFT(F197,FIND(".",F197,6))</f>
        <v>Exif.CanonFi.</v>
      </c>
      <c r="D197" s="2" t="str">
        <f>VLOOKUP(C197,PrefixUebersetzung,2,FALSE)</f>
        <v>Exif.CanonFi.</v>
      </c>
      <c r="E197" s="2" t="str">
        <f>MID(F197,FIND(".",F197,6)+1,99)</f>
        <v>NoiseReduction</v>
      </c>
      <c r="F197" s="3" t="s">
        <v>101</v>
      </c>
      <c r="G197" s="3" t="s">
        <v>9513</v>
      </c>
      <c r="I197" s="3" t="s">
        <v>2201</v>
      </c>
      <c r="J197" s="3"/>
      <c r="K197" s="5" t="s">
        <v>3727</v>
      </c>
      <c r="L197" s="14"/>
      <c r="M197" s="3" t="str">
        <f>IFERROR(VLOOKUP(E197,A:J,10, FALSE),"")</f>
        <v xml:space="preserve">Rauschreduzierung </v>
      </c>
      <c r="N197" s="3" t="str">
        <f>IFERROR(VLOOKUP(I197,B:K,10,FALSE),"")</f>
        <v xml:space="preserve">Rauschreduzierung </v>
      </c>
      <c r="O197" s="3" t="str">
        <f>IF(AND(TRIM(J197)="",M197=""),"Suffix not translated ",
   IF(AND(TRIM(J197)&lt;&gt;"",TRIM(M197)&lt;&gt;"",TRIM(J197)&lt;&gt;TRIM(M197)),"Suffix translation &lt;&gt; lookup ", "" ))
&amp;IF(AND(TRIM(K197)="",N197=""),"Description not translated ",
   IF(AND(TRIM(K197)&lt;&gt;"",TRIM(N197)&lt;&gt;"",TRIM(K197)&lt;&gt;TRIM(N197)),"Description translation&lt;&gt; lookup ", "" ))</f>
        <v/>
      </c>
      <c r="Q197" s="3" t="s">
        <v>8447</v>
      </c>
      <c r="R197" s="3" t="s">
        <v>9290</v>
      </c>
    </row>
    <row r="198" spans="1:18" x14ac:dyDescent="0.25">
      <c r="A198" s="2" t="str">
        <f>IF(TRIM(J198)="","",E198)</f>
        <v>RawJpgQuality</v>
      </c>
      <c r="B198" s="2" t="str">
        <f>IF(TRIM(K198)="","",I198)</f>
        <v>Raw Jpg Quality</v>
      </c>
      <c r="C198" s="2" t="str">
        <f>LEFT(F198,FIND(".",F198,6))</f>
        <v>Exif.CanonFi.</v>
      </c>
      <c r="D198" s="2" t="str">
        <f>VLOOKUP(C198,PrefixUebersetzung,2,FALSE)</f>
        <v>Exif.CanonFi.</v>
      </c>
      <c r="E198" s="2" t="str">
        <f>MID(F198,FIND(".",F198,6)+1,99)</f>
        <v>RawJpgQuality</v>
      </c>
      <c r="F198" s="3" t="s">
        <v>102</v>
      </c>
      <c r="G198" s="3" t="s">
        <v>9513</v>
      </c>
      <c r="I198" s="3" t="s">
        <v>2202</v>
      </c>
      <c r="J198" s="3" t="s">
        <v>4121</v>
      </c>
      <c r="K198" s="5" t="s">
        <v>4121</v>
      </c>
      <c r="L198" s="14"/>
      <c r="O198" s="3" t="str">
        <f>IF(AND(TRIM(J198)="",M198=""),"Suffix not translated ",
   IF(AND(TRIM(J198)&lt;&gt;"",TRIM(M198)&lt;&gt;"",TRIM(J198)&lt;&gt;TRIM(M198)),"Suffix translation &lt;&gt; lookup ", "" ))
&amp;IF(AND(TRIM(K198)="",N198=""),"Description not translated ",
   IF(AND(TRIM(K198)&lt;&gt;"",TRIM(N198)&lt;&gt;"",TRIM(K198)&lt;&gt;TRIM(N198)),"Description translation&lt;&gt; lookup ", "" ))</f>
        <v/>
      </c>
      <c r="P198" s="3" t="s">
        <v>8447</v>
      </c>
      <c r="Q198" s="3" t="s">
        <v>8447</v>
      </c>
      <c r="R198" s="3" t="s">
        <v>9196</v>
      </c>
    </row>
    <row r="199" spans="1:18" x14ac:dyDescent="0.25">
      <c r="A199" s="2" t="str">
        <f>IF(TRIM(J199)="","",E199)</f>
        <v>RawJpgSize</v>
      </c>
      <c r="B199" s="2" t="str">
        <f>IF(TRIM(K199)="","",I199)</f>
        <v>Raw Jpg Size</v>
      </c>
      <c r="C199" s="2" t="str">
        <f>LEFT(F199,FIND(".",F199,6))</f>
        <v>Exif.CanonFi.</v>
      </c>
      <c r="D199" s="2" t="str">
        <f>VLOOKUP(C199,PrefixUebersetzung,2,FALSE)</f>
        <v>Exif.CanonFi.</v>
      </c>
      <c r="E199" s="2" t="str">
        <f>MID(F199,FIND(".",F199,6)+1,99)</f>
        <v>RawJpgSize</v>
      </c>
      <c r="F199" s="3" t="s">
        <v>103</v>
      </c>
      <c r="G199" s="3" t="s">
        <v>9513</v>
      </c>
      <c r="I199" s="3" t="s">
        <v>2203</v>
      </c>
      <c r="J199" s="3" t="s">
        <v>4122</v>
      </c>
      <c r="K199" s="5" t="s">
        <v>4122</v>
      </c>
      <c r="L199" s="14"/>
      <c r="O199" s="3" t="str">
        <f>IF(AND(TRIM(J199)="",M199=""),"Suffix not translated ",
   IF(AND(TRIM(J199)&lt;&gt;"",TRIM(M199)&lt;&gt;"",TRIM(J199)&lt;&gt;TRIM(M199)),"Suffix translation &lt;&gt; lookup ", "" ))
&amp;IF(AND(TRIM(K199)="",N199=""),"Description not translated ",
   IF(AND(TRIM(K199)&lt;&gt;"",TRIM(N199)&lt;&gt;"",TRIM(K199)&lt;&gt;TRIM(N199)),"Description translation&lt;&gt; lookup ", "" ))</f>
        <v/>
      </c>
      <c r="P199" s="3" t="s">
        <v>8447</v>
      </c>
      <c r="Q199" s="3" t="s">
        <v>8447</v>
      </c>
      <c r="R199" s="3" t="s">
        <v>9190</v>
      </c>
    </row>
    <row r="200" spans="1:18" x14ac:dyDescent="0.25">
      <c r="A200" s="2" t="str">
        <f>IF(TRIM(J200)="","",E200)</f>
        <v>RFLensType</v>
      </c>
      <c r="B200" s="2" t="str">
        <f>IF(TRIM(K200)="","",I200)</f>
        <v>RF Lens Type</v>
      </c>
      <c r="C200" s="2" t="str">
        <f>LEFT(F200,FIND(".",F200,6))</f>
        <v>Exif.CanonFi.</v>
      </c>
      <c r="D200" s="2" t="str">
        <f>VLOOKUP(C200,PrefixUebersetzung,2,FALSE)</f>
        <v>Exif.CanonFi.</v>
      </c>
      <c r="E200" s="2" t="str">
        <f>MID(F200,FIND(".",F200,6)+1,99)</f>
        <v>RFLensType</v>
      </c>
      <c r="F200" s="36" t="s">
        <v>9661</v>
      </c>
      <c r="G200" s="36" t="s">
        <v>9512</v>
      </c>
      <c r="H200" s="36"/>
      <c r="I200" s="36" t="s">
        <v>9662</v>
      </c>
      <c r="J200" s="5" t="s">
        <v>10467</v>
      </c>
      <c r="K200" s="5" t="s">
        <v>10467</v>
      </c>
      <c r="O200" s="3" t="str">
        <f>IF(AND(TRIM(J200)="",M200=""),"Suffix not translated ",
   IF(AND(TRIM(J200)&lt;&gt;"",TRIM(M200)&lt;&gt;"",TRIM(J200)&lt;&gt;TRIM(M200)),"Suffix translation &lt;&gt; lookup ", "" ))
&amp;IF(AND(TRIM(K200)="",N200=""),"Description not translated ",
   IF(AND(TRIM(K200)&lt;&gt;"",TRIM(N200)&lt;&gt;"",TRIM(K200)&lt;&gt;TRIM(N200)),"Description translation&lt;&gt; lookup ", "" ))</f>
        <v/>
      </c>
      <c r="P200" s="3" t="s">
        <v>8447</v>
      </c>
      <c r="Q200" s="3" t="s">
        <v>8447</v>
      </c>
    </row>
    <row r="201" spans="1:18" x14ac:dyDescent="0.25">
      <c r="A201" s="2" t="str">
        <f>IF(TRIM(J201)="","",E201)</f>
        <v>ToningEffect</v>
      </c>
      <c r="B201" s="2" t="str">
        <f>IF(TRIM(K201)="","",I201)</f>
        <v>Toning Effect</v>
      </c>
      <c r="C201" s="2" t="str">
        <f>LEFT(F201,FIND(".",F201,6))</f>
        <v>Exif.CanonFi.</v>
      </c>
      <c r="D201" s="2" t="str">
        <f>VLOOKUP(C201,PrefixUebersetzung,2,FALSE)</f>
        <v>Exif.CanonFi.</v>
      </c>
      <c r="E201" s="2" t="str">
        <f>MID(F201,FIND(".",F201,6)+1,99)</f>
        <v>ToningEffect</v>
      </c>
      <c r="F201" s="3" t="s">
        <v>104</v>
      </c>
      <c r="G201" s="3" t="s">
        <v>9513</v>
      </c>
      <c r="I201" s="3" t="s">
        <v>2204</v>
      </c>
      <c r="J201" s="3" t="s">
        <v>5017</v>
      </c>
      <c r="K201" s="5" t="s">
        <v>5017</v>
      </c>
      <c r="L201" s="14"/>
      <c r="M201" s="3" t="str">
        <f>IFERROR(VLOOKUP(E201,A:J,10, FALSE),"")</f>
        <v>Toneffekt</v>
      </c>
      <c r="N201" s="3" t="str">
        <f>IFERROR(VLOOKUP(I201,B:K,10,FALSE),"")</f>
        <v>Toneffekt</v>
      </c>
      <c r="O201" s="3" t="str">
        <f>IF(AND(TRIM(J201)="",M201=""),"Suffix not translated ",
   IF(AND(TRIM(J201)&lt;&gt;"",TRIM(M201)&lt;&gt;"",TRIM(J201)&lt;&gt;TRIM(M201)),"Suffix translation &lt;&gt; lookup ", "" ))
&amp;IF(AND(TRIM(K201)="",N201=""),"Description not translated ",
   IF(AND(TRIM(K201)&lt;&gt;"",TRIM(N201)&lt;&gt;"",TRIM(K201)&lt;&gt;TRIM(N201)),"Description translation&lt;&gt; lookup ", "" ))</f>
        <v/>
      </c>
      <c r="P201" s="3" t="s">
        <v>8447</v>
      </c>
      <c r="Q201" s="3" t="s">
        <v>8447</v>
      </c>
      <c r="R201" s="3" t="s">
        <v>4777</v>
      </c>
    </row>
    <row r="202" spans="1:18" x14ac:dyDescent="0.25">
      <c r="A202" s="2" t="str">
        <f>IF(TRIM(J202)="","",E202)</f>
        <v>WBBracketMode</v>
      </c>
      <c r="B202" s="2" t="str">
        <f>IF(TRIM(K202)="","",I202)</f>
        <v>WB Bracket Mode</v>
      </c>
      <c r="C202" s="2" t="str">
        <f>LEFT(F202,FIND(".",F202,6))</f>
        <v>Exif.CanonFi.</v>
      </c>
      <c r="D202" s="2" t="str">
        <f>VLOOKUP(C202,PrefixUebersetzung,2,FALSE)</f>
        <v>Exif.CanonFi.</v>
      </c>
      <c r="E202" s="2" t="str">
        <f>MID(F202,FIND(".",F202,6)+1,99)</f>
        <v>WBBracketMode</v>
      </c>
      <c r="F202" s="3" t="s">
        <v>105</v>
      </c>
      <c r="G202" s="3" t="s">
        <v>9513</v>
      </c>
      <c r="I202" s="3" t="s">
        <v>2205</v>
      </c>
      <c r="J202" s="3" t="s">
        <v>4132</v>
      </c>
      <c r="K202" s="5" t="s">
        <v>3728</v>
      </c>
      <c r="L202" s="14"/>
      <c r="O202" s="3" t="str">
        <f>IF(AND(TRIM(J202)="",M202=""),"Suffix not translated ",
   IF(AND(TRIM(J202)&lt;&gt;"",TRIM(M202)&lt;&gt;"",TRIM(J202)&lt;&gt;TRIM(M202)),"Suffix translation &lt;&gt; lookup ", "" ))
&amp;IF(AND(TRIM(K202)="",N202=""),"Description not translated ",
   IF(AND(TRIM(K202)&lt;&gt;"",TRIM(N202)&lt;&gt;"",TRIM(K202)&lt;&gt;TRIM(N202)),"Description translation&lt;&gt; lookup ", "" ))</f>
        <v/>
      </c>
      <c r="P202" s="3" t="s">
        <v>8447</v>
      </c>
      <c r="Q202" s="3" t="s">
        <v>8447</v>
      </c>
      <c r="R202" s="3" t="s">
        <v>9013</v>
      </c>
    </row>
    <row r="203" spans="1:18" x14ac:dyDescent="0.25">
      <c r="A203" s="2" t="str">
        <f>IF(TRIM(J203)="","",E203)</f>
        <v>WBBracketValueAB</v>
      </c>
      <c r="B203" s="2" t="str">
        <f>IF(TRIM(K203)="","",I203)</f>
        <v>WB Bracket Value AB</v>
      </c>
      <c r="C203" s="2" t="str">
        <f>LEFT(F203,FIND(".",F203,6))</f>
        <v>Exif.CanonFi.</v>
      </c>
      <c r="D203" s="2" t="str">
        <f>VLOOKUP(C203,PrefixUebersetzung,2,FALSE)</f>
        <v>Exif.CanonFi.</v>
      </c>
      <c r="E203" s="2" t="str">
        <f>MID(F203,FIND(".",F203,6)+1,99)</f>
        <v>WBBracketValueAB</v>
      </c>
      <c r="F203" s="3" t="s">
        <v>106</v>
      </c>
      <c r="G203" s="3" t="s">
        <v>9513</v>
      </c>
      <c r="I203" s="3" t="s">
        <v>2206</v>
      </c>
      <c r="J203" s="3" t="s">
        <v>3729</v>
      </c>
      <c r="K203" s="5" t="s">
        <v>3729</v>
      </c>
      <c r="L203" s="14"/>
      <c r="O203" s="3" t="str">
        <f>IF(AND(TRIM(J203)="",M203=""),"Suffix not translated ",
   IF(AND(TRIM(J203)&lt;&gt;"",TRIM(M203)&lt;&gt;"",TRIM(J203)&lt;&gt;TRIM(M203)),"Suffix translation &lt;&gt; lookup ", "" ))
&amp;IF(AND(TRIM(K203)="",N203=""),"Description not translated ",
   IF(AND(TRIM(K203)&lt;&gt;"",TRIM(N203)&lt;&gt;"",TRIM(K203)&lt;&gt;TRIM(N203)),"Description translation&lt;&gt; lookup ", "" ))</f>
        <v/>
      </c>
      <c r="P203" s="3" t="s">
        <v>8447</v>
      </c>
      <c r="Q203" s="3" t="s">
        <v>8447</v>
      </c>
      <c r="R203" s="3" t="s">
        <v>9413</v>
      </c>
    </row>
    <row r="204" spans="1:18" x14ac:dyDescent="0.25">
      <c r="A204" s="2" t="str">
        <f>IF(TRIM(J204)="","",E204)</f>
        <v>WBBracketValueGM</v>
      </c>
      <c r="B204" s="2" t="str">
        <f>IF(TRIM(K204)="","",I204)</f>
        <v>WB Bracket Value GM</v>
      </c>
      <c r="C204" s="2" t="str">
        <f>LEFT(F204,FIND(".",F204,6))</f>
        <v>Exif.CanonFi.</v>
      </c>
      <c r="D204" s="2" t="str">
        <f>VLOOKUP(C204,PrefixUebersetzung,2,FALSE)</f>
        <v>Exif.CanonFi.</v>
      </c>
      <c r="E204" s="2" t="str">
        <f>MID(F204,FIND(".",F204,6)+1,99)</f>
        <v>WBBracketValueGM</v>
      </c>
      <c r="F204" s="3" t="s">
        <v>107</v>
      </c>
      <c r="G204" s="3" t="s">
        <v>9513</v>
      </c>
      <c r="I204" s="3" t="s">
        <v>2207</v>
      </c>
      <c r="J204" s="3" t="s">
        <v>3730</v>
      </c>
      <c r="K204" s="5" t="s">
        <v>3730</v>
      </c>
      <c r="L204" s="14"/>
      <c r="O204" s="3" t="str">
        <f>IF(AND(TRIM(J204)="",M204=""),"Suffix not translated ",
   IF(AND(TRIM(J204)&lt;&gt;"",TRIM(M204)&lt;&gt;"",TRIM(J204)&lt;&gt;TRIM(M204)),"Suffix translation &lt;&gt; lookup ", "" ))
&amp;IF(AND(TRIM(K204)="",N204=""),"Description not translated ",
   IF(AND(TRIM(K204)&lt;&gt;"",TRIM(N204)&lt;&gt;"",TRIM(K204)&lt;&gt;TRIM(N204)),"Description translation&lt;&gt; lookup ", "" ))</f>
        <v/>
      </c>
      <c r="P204" s="3" t="s">
        <v>8447</v>
      </c>
      <c r="Q204" s="3" t="s">
        <v>8447</v>
      </c>
      <c r="R204" s="3" t="s">
        <v>9413</v>
      </c>
    </row>
    <row r="205" spans="1:18" x14ac:dyDescent="0.25">
      <c r="A205" s="2" t="str">
        <f>IF(TRIM(J205)="","",E205)</f>
        <v/>
      </c>
      <c r="B205" s="2" t="str">
        <f>IF(TRIM(K205)="","",I205)</f>
        <v/>
      </c>
      <c r="C205" s="2" t="str">
        <f>LEFT(F205,FIND(".",F205,6))</f>
        <v>Exif.CanonFil.</v>
      </c>
      <c r="D205" s="2" t="str">
        <f>VLOOKUP(C205,PrefixUebersetzung,2,FALSE)</f>
        <v>Exif.CanonFil.</v>
      </c>
      <c r="E205" s="2" t="str">
        <f>MID(F205,FIND(".",F205,6)+1,99)</f>
        <v>FisheyeFilter</v>
      </c>
      <c r="F205" s="36" t="s">
        <v>10539</v>
      </c>
      <c r="G205" s="36" t="s">
        <v>9514</v>
      </c>
      <c r="H205" s="36"/>
      <c r="I205" s="36" t="s">
        <v>10540</v>
      </c>
      <c r="L205" s="15">
        <v>8</v>
      </c>
      <c r="O205" s="3" t="str">
        <f>IF(AND(TRIM(J205)="",M205=""),"Suffix not translated ",
   IF(AND(TRIM(J205)&lt;&gt;"",TRIM(M205)&lt;&gt;"",TRIM(J205)&lt;&gt;TRIM(M205)),"Suffix translation &lt;&gt; lookup ", "" ))
&amp;IF(AND(TRIM(K205)="",N205=""),"Description not translated ",
   IF(AND(TRIM(K205)&lt;&gt;"",TRIM(N205)&lt;&gt;"",TRIM(K205)&lt;&gt;TRIM(N205)),"Description translation&lt;&gt; lookup ", "" ))</f>
        <v xml:space="preserve">Suffix not translated Description not translated </v>
      </c>
      <c r="P205" s="3" t="s">
        <v>8447</v>
      </c>
      <c r="Q205" s="3" t="s">
        <v>8447</v>
      </c>
    </row>
    <row r="206" spans="1:18" x14ac:dyDescent="0.25">
      <c r="A206" s="2" t="str">
        <f>IF(TRIM(J206)="","",E206)</f>
        <v/>
      </c>
      <c r="B206" s="2" t="str">
        <f>IF(TRIM(K206)="","",I206)</f>
        <v/>
      </c>
      <c r="C206" s="2" t="str">
        <f>LEFT(F206,FIND(".",F206,6))</f>
        <v>Exif.CanonFil.</v>
      </c>
      <c r="D206" s="2" t="str">
        <f>VLOOKUP(C206,PrefixUebersetzung,2,FALSE)</f>
        <v>Exif.CanonFil.</v>
      </c>
      <c r="E206" s="2" t="str">
        <f>MID(F206,FIND(".",F206,6)+1,99)</f>
        <v>GrainyBWFilter</v>
      </c>
      <c r="F206" s="36" t="s">
        <v>10541</v>
      </c>
      <c r="G206" s="36" t="s">
        <v>9514</v>
      </c>
      <c r="H206" s="36"/>
      <c r="I206" s="36" t="s">
        <v>10542</v>
      </c>
      <c r="L206" s="15">
        <v>8</v>
      </c>
      <c r="O206" s="3" t="str">
        <f>IF(AND(TRIM(J206)="",M206=""),"Suffix not translated ",
   IF(AND(TRIM(J206)&lt;&gt;"",TRIM(M206)&lt;&gt;"",TRIM(J206)&lt;&gt;TRIM(M206)),"Suffix translation &lt;&gt; lookup ", "" ))
&amp;IF(AND(TRIM(K206)="",N206=""),"Description not translated ",
   IF(AND(TRIM(K206)&lt;&gt;"",TRIM(N206)&lt;&gt;"",TRIM(K206)&lt;&gt;TRIM(N206)),"Description translation&lt;&gt; lookup ", "" ))</f>
        <v xml:space="preserve">Suffix not translated Description not translated </v>
      </c>
      <c r="P206" s="3" t="s">
        <v>8447</v>
      </c>
      <c r="Q206" s="3" t="s">
        <v>8447</v>
      </c>
    </row>
    <row r="207" spans="1:18" x14ac:dyDescent="0.25">
      <c r="A207" s="2" t="str">
        <f>IF(TRIM(J207)="","",E207)</f>
        <v/>
      </c>
      <c r="B207" s="2" t="str">
        <f>IF(TRIM(K207)="","",I207)</f>
        <v/>
      </c>
      <c r="C207" s="2" t="str">
        <f>LEFT(F207,FIND(".",F207,6))</f>
        <v>Exif.CanonFil.</v>
      </c>
      <c r="D207" s="2" t="str">
        <f>VLOOKUP(C207,PrefixUebersetzung,2,FALSE)</f>
        <v>Exif.CanonFil.</v>
      </c>
      <c r="E207" s="2" t="str">
        <f>MID(F207,FIND(".",F207,6)+1,99)</f>
        <v>MiniatureFilter</v>
      </c>
      <c r="F207" s="36" t="s">
        <v>10543</v>
      </c>
      <c r="G207" s="36" t="s">
        <v>9514</v>
      </c>
      <c r="H207" s="36"/>
      <c r="I207" s="36" t="s">
        <v>10544</v>
      </c>
      <c r="L207" s="15">
        <v>8</v>
      </c>
      <c r="O207" s="3" t="str">
        <f>IF(AND(TRIM(J207)="",M207=""),"Suffix not translated ",
   IF(AND(TRIM(J207)&lt;&gt;"",TRIM(M207)&lt;&gt;"",TRIM(J207)&lt;&gt;TRIM(M207)),"Suffix translation &lt;&gt; lookup ", "" ))
&amp;IF(AND(TRIM(K207)="",N207=""),"Description not translated ",
   IF(AND(TRIM(K207)&lt;&gt;"",TRIM(N207)&lt;&gt;"",TRIM(K207)&lt;&gt;TRIM(N207)),"Description translation&lt;&gt; lookup ", "" ))</f>
        <v xml:space="preserve">Suffix not translated Description not translated </v>
      </c>
      <c r="P207" s="3" t="s">
        <v>8447</v>
      </c>
      <c r="Q207" s="3" t="s">
        <v>8447</v>
      </c>
    </row>
    <row r="208" spans="1:18" x14ac:dyDescent="0.25">
      <c r="A208" s="2" t="str">
        <f>IF(TRIM(J208)="","",E208)</f>
        <v/>
      </c>
      <c r="B208" s="2" t="str">
        <f>IF(TRIM(K208)="","",I208)</f>
        <v/>
      </c>
      <c r="C208" s="2" t="str">
        <f>LEFT(F208,FIND(".",F208,6))</f>
        <v>Exif.CanonFil.</v>
      </c>
      <c r="D208" s="2" t="str">
        <f>VLOOKUP(C208,PrefixUebersetzung,2,FALSE)</f>
        <v>Exif.CanonFil.</v>
      </c>
      <c r="E208" s="2" t="str">
        <f>MID(F208,FIND(".",F208,6)+1,99)</f>
        <v>MiniatureFilterOrientation</v>
      </c>
      <c r="F208" s="36" t="s">
        <v>10545</v>
      </c>
      <c r="G208" s="36" t="s">
        <v>9514</v>
      </c>
      <c r="H208" s="36"/>
      <c r="I208" s="36" t="s">
        <v>10546</v>
      </c>
      <c r="L208" s="15">
        <v>8</v>
      </c>
      <c r="O208" s="3" t="str">
        <f>IF(AND(TRIM(J208)="",M208=""),"Suffix not translated ",
   IF(AND(TRIM(J208)&lt;&gt;"",TRIM(M208)&lt;&gt;"",TRIM(J208)&lt;&gt;TRIM(M208)),"Suffix translation &lt;&gt; lookup ", "" ))
&amp;IF(AND(TRIM(K208)="",N208=""),"Description not translated ",
   IF(AND(TRIM(K208)&lt;&gt;"",TRIM(N208)&lt;&gt;"",TRIM(K208)&lt;&gt;TRIM(N208)),"Description translation&lt;&gt; lookup ", "" ))</f>
        <v xml:space="preserve">Suffix not translated Description not translated </v>
      </c>
      <c r="P208" s="3" t="s">
        <v>8447</v>
      </c>
      <c r="Q208" s="3" t="s">
        <v>8447</v>
      </c>
    </row>
    <row r="209" spans="1:17" x14ac:dyDescent="0.25">
      <c r="A209" s="2" t="str">
        <f>IF(TRIM(J209)="","",E209)</f>
        <v/>
      </c>
      <c r="B209" s="2" t="str">
        <f>IF(TRIM(K209)="","",I209)</f>
        <v/>
      </c>
      <c r="C209" s="2" t="str">
        <f>LEFT(F209,FIND(".",F209,6))</f>
        <v>Exif.CanonFil.</v>
      </c>
      <c r="D209" s="2" t="str">
        <f>VLOOKUP(C209,PrefixUebersetzung,2,FALSE)</f>
        <v>Exif.CanonFil.</v>
      </c>
      <c r="E209" s="2" t="str">
        <f>MID(F209,FIND(".",F209,6)+1,99)</f>
        <v>MiniatureFilterParameter</v>
      </c>
      <c r="F209" s="36" t="s">
        <v>10547</v>
      </c>
      <c r="G209" s="36" t="s">
        <v>9514</v>
      </c>
      <c r="H209" s="36"/>
      <c r="I209" s="36" t="s">
        <v>10548</v>
      </c>
      <c r="L209" s="15">
        <v>8</v>
      </c>
      <c r="O209" s="3" t="str">
        <f>IF(AND(TRIM(J209)="",M209=""),"Suffix not translated ",
   IF(AND(TRIM(J209)&lt;&gt;"",TRIM(M209)&lt;&gt;"",TRIM(J209)&lt;&gt;TRIM(M209)),"Suffix translation &lt;&gt; lookup ", "" ))
&amp;IF(AND(TRIM(K209)="",N209=""),"Description not translated ",
   IF(AND(TRIM(K209)&lt;&gt;"",TRIM(N209)&lt;&gt;"",TRIM(K209)&lt;&gt;TRIM(N209)),"Description translation&lt;&gt; lookup ", "" ))</f>
        <v xml:space="preserve">Suffix not translated Description not translated </v>
      </c>
      <c r="P209" s="3" t="s">
        <v>8447</v>
      </c>
      <c r="Q209" s="3" t="s">
        <v>8447</v>
      </c>
    </row>
    <row r="210" spans="1:17" x14ac:dyDescent="0.25">
      <c r="A210" s="2" t="str">
        <f>IF(TRIM(J210)="","",E210)</f>
        <v/>
      </c>
      <c r="B210" s="2" t="str">
        <f>IF(TRIM(K210)="","",I210)</f>
        <v/>
      </c>
      <c r="C210" s="2" t="str">
        <f>LEFT(F210,FIND(".",F210,6))</f>
        <v>Exif.CanonFil.</v>
      </c>
      <c r="D210" s="2" t="str">
        <f>VLOOKUP(C210,PrefixUebersetzung,2,FALSE)</f>
        <v>Exif.CanonFil.</v>
      </c>
      <c r="E210" s="2" t="str">
        <f>MID(F210,FIND(".",F210,6)+1,99)</f>
        <v>MiniatureFilterPosition</v>
      </c>
      <c r="F210" s="36" t="s">
        <v>10549</v>
      </c>
      <c r="G210" s="36" t="s">
        <v>9514</v>
      </c>
      <c r="H210" s="36"/>
      <c r="I210" s="36" t="s">
        <v>10550</v>
      </c>
      <c r="L210" s="15">
        <v>8</v>
      </c>
      <c r="O210" s="3" t="str">
        <f>IF(AND(TRIM(J210)="",M210=""),"Suffix not translated ",
   IF(AND(TRIM(J210)&lt;&gt;"",TRIM(M210)&lt;&gt;"",TRIM(J210)&lt;&gt;TRIM(M210)),"Suffix translation &lt;&gt; lookup ", "" ))
&amp;IF(AND(TRIM(K210)="",N210=""),"Description not translated ",
   IF(AND(TRIM(K210)&lt;&gt;"",TRIM(N210)&lt;&gt;"",TRIM(K210)&lt;&gt;TRIM(N210)),"Description translation&lt;&gt; lookup ", "" ))</f>
        <v xml:space="preserve">Suffix not translated Description not translated </v>
      </c>
      <c r="P210" s="3" t="s">
        <v>8447</v>
      </c>
      <c r="Q210" s="3" t="s">
        <v>8447</v>
      </c>
    </row>
    <row r="211" spans="1:17" x14ac:dyDescent="0.25">
      <c r="A211" s="2" t="str">
        <f>IF(TRIM(J211)="","",E211)</f>
        <v/>
      </c>
      <c r="B211" s="2" t="str">
        <f>IF(TRIM(K211)="","",I211)</f>
        <v/>
      </c>
      <c r="C211" s="2" t="str">
        <f>LEFT(F211,FIND(".",F211,6))</f>
        <v>Exif.CanonFil.</v>
      </c>
      <c r="D211" s="2" t="str">
        <f>VLOOKUP(C211,PrefixUebersetzung,2,FALSE)</f>
        <v>Exif.CanonFil.</v>
      </c>
      <c r="E211" s="2" t="str">
        <f>MID(F211,FIND(".",F211,6)+1,99)</f>
        <v>PaintingFilter</v>
      </c>
      <c r="F211" s="36" t="s">
        <v>10551</v>
      </c>
      <c r="G211" s="36" t="s">
        <v>9514</v>
      </c>
      <c r="H211" s="36"/>
      <c r="I211" s="36" t="s">
        <v>10552</v>
      </c>
      <c r="L211" s="15">
        <v>8</v>
      </c>
      <c r="O211" s="3" t="str">
        <f>IF(AND(TRIM(J211)="",M211=""),"Suffix not translated ",
   IF(AND(TRIM(J211)&lt;&gt;"",TRIM(M211)&lt;&gt;"",TRIM(J211)&lt;&gt;TRIM(M211)),"Suffix translation &lt;&gt; lookup ", "" ))
&amp;IF(AND(TRIM(K211)="",N211=""),"Description not translated ",
   IF(AND(TRIM(K211)&lt;&gt;"",TRIM(N211)&lt;&gt;"",TRIM(K211)&lt;&gt;TRIM(N211)),"Description translation&lt;&gt; lookup ", "" ))</f>
        <v xml:space="preserve">Suffix not translated Description not translated </v>
      </c>
      <c r="P211" s="3" t="s">
        <v>8447</v>
      </c>
      <c r="Q211" s="3" t="s">
        <v>8447</v>
      </c>
    </row>
    <row r="212" spans="1:17" x14ac:dyDescent="0.25">
      <c r="A212" s="2" t="str">
        <f>IF(TRIM(J212)="","",E212)</f>
        <v/>
      </c>
      <c r="B212" s="2" t="str">
        <f>IF(TRIM(K212)="","",I212)</f>
        <v/>
      </c>
      <c r="C212" s="2" t="str">
        <f>LEFT(F212,FIND(".",F212,6))</f>
        <v>Exif.CanonFil.</v>
      </c>
      <c r="D212" s="2" t="str">
        <f>VLOOKUP(C212,PrefixUebersetzung,2,FALSE)</f>
        <v>Exif.CanonFil.</v>
      </c>
      <c r="E212" s="2" t="str">
        <f>MID(F212,FIND(".",F212,6)+1,99)</f>
        <v>SoftFocusFilter</v>
      </c>
      <c r="F212" s="36" t="s">
        <v>10553</v>
      </c>
      <c r="G212" s="36" t="s">
        <v>9514</v>
      </c>
      <c r="H212" s="36"/>
      <c r="I212" s="36" t="s">
        <v>10554</v>
      </c>
      <c r="L212" s="15">
        <v>8</v>
      </c>
      <c r="O212" s="3" t="str">
        <f>IF(AND(TRIM(J212)="",M212=""),"Suffix not translated ",
   IF(AND(TRIM(J212)&lt;&gt;"",TRIM(M212)&lt;&gt;"",TRIM(J212)&lt;&gt;TRIM(M212)),"Suffix translation &lt;&gt; lookup ", "" ))
&amp;IF(AND(TRIM(K212)="",N212=""),"Description not translated ",
   IF(AND(TRIM(K212)&lt;&gt;"",TRIM(N212)&lt;&gt;"",TRIM(K212)&lt;&gt;TRIM(N212)),"Description translation&lt;&gt; lookup ", "" ))</f>
        <v xml:space="preserve">Suffix not translated Description not translated </v>
      </c>
      <c r="P212" s="3" t="s">
        <v>8447</v>
      </c>
      <c r="Q212" s="3" t="s">
        <v>8447</v>
      </c>
    </row>
    <row r="213" spans="1:17" x14ac:dyDescent="0.25">
      <c r="A213" s="2" t="str">
        <f>IF(TRIM(J213)="","",E213)</f>
        <v/>
      </c>
      <c r="B213" s="2" t="str">
        <f>IF(TRIM(K213)="","",I213)</f>
        <v/>
      </c>
      <c r="C213" s="2" t="str">
        <f>LEFT(F213,FIND(".",F213,6))</f>
        <v>Exif.CanonFil.</v>
      </c>
      <c r="D213" s="2" t="str">
        <f>VLOOKUP(C213,PrefixUebersetzung,2,FALSE)</f>
        <v>Exif.CanonFil.</v>
      </c>
      <c r="E213" s="2" t="str">
        <f>MID(F213,FIND(".",F213,6)+1,99)</f>
        <v>ToyCameraFilter</v>
      </c>
      <c r="F213" s="36" t="s">
        <v>10555</v>
      </c>
      <c r="G213" s="36" t="s">
        <v>9514</v>
      </c>
      <c r="H213" s="36"/>
      <c r="I213" s="36" t="s">
        <v>10556</v>
      </c>
      <c r="L213" s="15">
        <v>8</v>
      </c>
      <c r="O213" s="3" t="str">
        <f>IF(AND(TRIM(J213)="",M213=""),"Suffix not translated ",
   IF(AND(TRIM(J213)&lt;&gt;"",TRIM(M213)&lt;&gt;"",TRIM(J213)&lt;&gt;TRIM(M213)),"Suffix translation &lt;&gt; lookup ", "" ))
&amp;IF(AND(TRIM(K213)="",N213=""),"Description not translated ",
   IF(AND(TRIM(K213)&lt;&gt;"",TRIM(N213)&lt;&gt;"",TRIM(K213)&lt;&gt;TRIM(N213)),"Description translation&lt;&gt; lookup ", "" ))</f>
        <v xml:space="preserve">Suffix not translated Description not translated </v>
      </c>
      <c r="P213" s="3" t="s">
        <v>8447</v>
      </c>
      <c r="Q213" s="3" t="s">
        <v>8447</v>
      </c>
    </row>
    <row r="214" spans="1:17" x14ac:dyDescent="0.25">
      <c r="A214" s="2" t="str">
        <f>IF(TRIM(J214)="","",E214)</f>
        <v/>
      </c>
      <c r="B214" s="2" t="str">
        <f>IF(TRIM(K214)="","",I214)</f>
        <v/>
      </c>
      <c r="C214" s="2" t="str">
        <f>LEFT(F214,FIND(".",F214,6))</f>
        <v>Exif.CanonFil.</v>
      </c>
      <c r="D214" s="2" t="str">
        <f>VLOOKUP(C214,PrefixUebersetzung,2,FALSE)</f>
        <v>Exif.CanonFil.</v>
      </c>
      <c r="E214" s="2" t="str">
        <f>MID(F214,FIND(".",F214,6)+1,99)</f>
        <v>WatercolorFilter</v>
      </c>
      <c r="F214" s="36" t="s">
        <v>10557</v>
      </c>
      <c r="G214" s="36" t="s">
        <v>9514</v>
      </c>
      <c r="H214" s="36"/>
      <c r="I214" s="36" t="s">
        <v>10558</v>
      </c>
      <c r="L214" s="15">
        <v>8</v>
      </c>
      <c r="O214" s="3" t="str">
        <f>IF(AND(TRIM(J214)="",M214=""),"Suffix not translated ",
   IF(AND(TRIM(J214)&lt;&gt;"",TRIM(M214)&lt;&gt;"",TRIM(J214)&lt;&gt;TRIM(M214)),"Suffix translation &lt;&gt; lookup ", "" ))
&amp;IF(AND(TRIM(K214)="",N214=""),"Description not translated ",
   IF(AND(TRIM(K214)&lt;&gt;"",TRIM(N214)&lt;&gt;"",TRIM(K214)&lt;&gt;TRIM(N214)),"Description translation&lt;&gt; lookup ", "" ))</f>
        <v xml:space="preserve">Suffix not translated Description not translated </v>
      </c>
      <c r="P214" s="3" t="s">
        <v>8447</v>
      </c>
      <c r="Q214" s="3" t="s">
        <v>8447</v>
      </c>
    </row>
    <row r="215" spans="1:17" x14ac:dyDescent="0.25">
      <c r="A215" s="2" t="str">
        <f>IF(TRIM(J215)="","",E215)</f>
        <v>HDR</v>
      </c>
      <c r="B215" s="2" t="str">
        <f>IF(TRIM(K215)="","",I215)</f>
        <v>HDR</v>
      </c>
      <c r="C215" s="2" t="str">
        <f>LEFT(F215,FIND(".",F215,6))</f>
        <v>Exif.CanonHdr.</v>
      </c>
      <c r="D215" s="2" t="str">
        <f>VLOOKUP(C215,PrefixUebersetzung,2,FALSE)</f>
        <v>Exif.CanonHdr.</v>
      </c>
      <c r="E215" s="2" t="str">
        <f>MID(F215,FIND(".",F215,6)+1,99)</f>
        <v>HDR</v>
      </c>
      <c r="F215" s="36" t="s">
        <v>10559</v>
      </c>
      <c r="G215" s="36" t="s">
        <v>9516</v>
      </c>
      <c r="H215" s="36"/>
      <c r="I215" s="36" t="s">
        <v>6973</v>
      </c>
      <c r="J215" s="5" t="s">
        <v>6973</v>
      </c>
      <c r="K215" s="5" t="s">
        <v>6973</v>
      </c>
      <c r="M215" s="3" t="str">
        <f>IFERROR(VLOOKUP(E215,A:J,10, FALSE),"")</f>
        <v>HDR</v>
      </c>
      <c r="N215" s="3" t="str">
        <f>IFERROR(VLOOKUP(I215,B:K,10,FALSE),"")</f>
        <v>HDR</v>
      </c>
      <c r="O215" s="3" t="str">
        <f>IF(AND(TRIM(J215)="",M215=""),"Suffix not translated ",
   IF(AND(TRIM(J215)&lt;&gt;"",TRIM(M215)&lt;&gt;"",TRIM(J215)&lt;&gt;TRIM(M215)),"Suffix translation &lt;&gt; lookup ", "" ))
&amp;IF(AND(TRIM(K215)="",N215=""),"Description not translated ",
   IF(AND(TRIM(K215)&lt;&gt;"",TRIM(N215)&lt;&gt;"",TRIM(K215)&lt;&gt;TRIM(N215)),"Description translation&lt;&gt; lookup ", "" ))</f>
        <v/>
      </c>
      <c r="P215" s="3" t="s">
        <v>8447</v>
      </c>
      <c r="Q215" s="3" t="s">
        <v>8447</v>
      </c>
    </row>
    <row r="216" spans="1:17" x14ac:dyDescent="0.25">
      <c r="A216" s="2" t="str">
        <f>IF(TRIM(J216)="","",E216)</f>
        <v/>
      </c>
      <c r="B216" s="2" t="str">
        <f>IF(TRIM(K216)="","",I216)</f>
        <v/>
      </c>
      <c r="C216" s="2" t="str">
        <f>LEFT(F216,FIND(".",F216,6))</f>
        <v>Exif.CanonHdr.</v>
      </c>
      <c r="D216" s="2" t="str">
        <f>VLOOKUP(C216,PrefixUebersetzung,2,FALSE)</f>
        <v>Exif.CanonHdr.</v>
      </c>
      <c r="E216" s="2" t="str">
        <f>MID(F216,FIND(".",F216,6)+1,99)</f>
        <v>HDREffect</v>
      </c>
      <c r="F216" s="36" t="s">
        <v>10560</v>
      </c>
      <c r="G216" s="36" t="s">
        <v>9516</v>
      </c>
      <c r="H216" s="36"/>
      <c r="I216" s="36" t="s">
        <v>10561</v>
      </c>
      <c r="L216" s="15">
        <v>8</v>
      </c>
      <c r="O216" s="3" t="str">
        <f>IF(AND(TRIM(J216)="",M216=""),"Suffix not translated ",
   IF(AND(TRIM(J216)&lt;&gt;"",TRIM(M216)&lt;&gt;"",TRIM(J216)&lt;&gt;TRIM(M216)),"Suffix translation &lt;&gt; lookup ", "" ))
&amp;IF(AND(TRIM(K216)="",N216=""),"Description not translated ",
   IF(AND(TRIM(K216)&lt;&gt;"",TRIM(N216)&lt;&gt;"",TRIM(K216)&lt;&gt;TRIM(N216)),"Description translation&lt;&gt; lookup ", "" ))</f>
        <v xml:space="preserve">Suffix not translated Description not translated </v>
      </c>
      <c r="P216" s="3" t="s">
        <v>8447</v>
      </c>
      <c r="Q216" s="3" t="s">
        <v>8447</v>
      </c>
    </row>
    <row r="217" spans="1:17" ht="45" x14ac:dyDescent="0.25">
      <c r="A217" s="2" t="str">
        <f>IF(TRIM(J217)="","",E217)</f>
        <v>LensSerialNumber</v>
      </c>
      <c r="B217" s="2" t="str">
        <f>IF(TRIM(K217)="","",I217)</f>
        <v>Lens Serial Number. Convert each byte to hexadecimal to get two digits of the lens serial number.</v>
      </c>
      <c r="C217" s="2" t="str">
        <f>LEFT(F217,FIND(".",F217,6))</f>
        <v>Exif.CanonLe.</v>
      </c>
      <c r="D217" s="2" t="str">
        <f>VLOOKUP(C217,PrefixUebersetzung,2,FALSE)</f>
        <v>Exif.CanonLe.</v>
      </c>
      <c r="E217" s="2" t="str">
        <f>MID(F217,FIND(".",F217,6)+1,99)</f>
        <v>LensSerialNumber</v>
      </c>
      <c r="F217" s="36" t="s">
        <v>10562</v>
      </c>
      <c r="G217" s="36" t="s">
        <v>9518</v>
      </c>
      <c r="H217" s="36"/>
      <c r="I217" s="36" t="s">
        <v>11232</v>
      </c>
      <c r="J217" s="5" t="s">
        <v>3965</v>
      </c>
      <c r="K217" s="5" t="s">
        <v>11233</v>
      </c>
      <c r="M217" s="3" t="str">
        <f>IFERROR(VLOOKUP(E217,A:J,10, FALSE),"")</f>
        <v>Objektiv Seriennummer</v>
      </c>
      <c r="O217" s="3" t="str">
        <f>IF(AND(TRIM(J217)="",M217=""),"Suffix not translated ",
   IF(AND(TRIM(J217)&lt;&gt;"",TRIM(M217)&lt;&gt;"",TRIM(J217)&lt;&gt;TRIM(M217)),"Suffix translation &lt;&gt; lookup ", "" ))
&amp;IF(AND(TRIM(K217)="",N217=""),"Description not translated ",
   IF(AND(TRIM(K217)&lt;&gt;"",TRIM(N217)&lt;&gt;"",TRIM(K217)&lt;&gt;TRIM(N217)),"Description translation&lt;&gt; lookup ", "" ))</f>
        <v/>
      </c>
      <c r="P217" s="3" t="s">
        <v>8447</v>
      </c>
      <c r="Q217" s="3" t="s">
        <v>8447</v>
      </c>
    </row>
    <row r="218" spans="1:17" x14ac:dyDescent="0.25">
      <c r="A218" s="2" t="str">
        <f>IF(TRIM(J218)="","",E218)</f>
        <v/>
      </c>
      <c r="B218" s="2" t="str">
        <f>IF(TRIM(K218)="","",I218)</f>
        <v/>
      </c>
      <c r="C218" s="2" t="str">
        <f>LEFT(F218,FIND(".",F218,6))</f>
        <v>Exif.CanonLiOp.</v>
      </c>
      <c r="D218" s="2" t="str">
        <f>VLOOKUP(C218,PrefixUebersetzung,2,FALSE)</f>
        <v>Exif.CanonLiOp.</v>
      </c>
      <c r="E218" s="2" t="str">
        <f>MID(F218,FIND(".",F218,6)+1,99)</f>
        <v>AutoLightingOptimizer</v>
      </c>
      <c r="F218" s="36" t="s">
        <v>10563</v>
      </c>
      <c r="G218" s="36" t="s">
        <v>9516</v>
      </c>
      <c r="H218" s="36"/>
      <c r="I218" s="36" t="s">
        <v>11164</v>
      </c>
      <c r="L218" s="15">
        <v>8</v>
      </c>
      <c r="O218" s="3" t="str">
        <f>IF(AND(TRIM(J218)="",M218=""),"Suffix not translated ",
   IF(AND(TRIM(J218)&lt;&gt;"",TRIM(M218)&lt;&gt;"",TRIM(J218)&lt;&gt;TRIM(M218)),"Suffix translation &lt;&gt; lookup ", "" ))
&amp;IF(AND(TRIM(K218)="",N218=""),"Description not translated ",
   IF(AND(TRIM(K218)&lt;&gt;"",TRIM(N218)&lt;&gt;"",TRIM(K218)&lt;&gt;TRIM(N218)),"Description translation&lt;&gt; lookup ", "" ))</f>
        <v xml:space="preserve">Suffix not translated Description not translated </v>
      </c>
      <c r="P218" s="3" t="s">
        <v>8447</v>
      </c>
      <c r="Q218" s="3" t="s">
        <v>8447</v>
      </c>
    </row>
    <row r="219" spans="1:17" x14ac:dyDescent="0.25">
      <c r="A219" s="2" t="str">
        <f>IF(TRIM(J219)="","",E219)</f>
        <v/>
      </c>
      <c r="B219" s="2" t="str">
        <f>IF(TRIM(K219)="","",I219)</f>
        <v/>
      </c>
      <c r="C219" s="2" t="str">
        <f>LEFT(F219,FIND(".",F219,6))</f>
        <v>Exif.CanonLiOp.</v>
      </c>
      <c r="D219" s="2" t="str">
        <f>VLOOKUP(C219,PrefixUebersetzung,2,FALSE)</f>
        <v>Exif.CanonLiOp.</v>
      </c>
      <c r="E219" s="2" t="str">
        <f>MID(F219,FIND(".",F219,6)+1,99)</f>
        <v>DigitalLensOptimizer</v>
      </c>
      <c r="F219" s="6" t="s">
        <v>11219</v>
      </c>
      <c r="G219" s="6" t="s">
        <v>9516</v>
      </c>
      <c r="H219" s="6"/>
      <c r="I219" s="36" t="s">
        <v>11220</v>
      </c>
      <c r="L219" s="15">
        <v>5</v>
      </c>
      <c r="O219" s="3" t="str">
        <f>IF(AND(TRIM(J219)="",M219=""),"Suffix not translated ",
   IF(AND(TRIM(J219)&lt;&gt;"",TRIM(M219)&lt;&gt;"",TRIM(J219)&lt;&gt;TRIM(M219)),"Suffix translation &lt;&gt; lookup ", "" ))
&amp;IF(AND(TRIM(K219)="",N219=""),"Description not translated ",
   IF(AND(TRIM(K219)&lt;&gt;"",TRIM(N219)&lt;&gt;"",TRIM(K219)&lt;&gt;TRIM(N219)),"Description translation&lt;&gt; lookup ", "" ))</f>
        <v xml:space="preserve">Suffix not translated Description not translated </v>
      </c>
      <c r="P219" s="3" t="s">
        <v>8447</v>
      </c>
      <c r="Q219" s="3" t="s">
        <v>8447</v>
      </c>
    </row>
    <row r="220" spans="1:17" x14ac:dyDescent="0.25">
      <c r="A220" s="2" t="str">
        <f>IF(TRIM(J220)="","",E220)</f>
        <v/>
      </c>
      <c r="B220" s="2" t="str">
        <f>IF(TRIM(K220)="","",I220)</f>
        <v/>
      </c>
      <c r="C220" s="2" t="str">
        <f>LEFT(F220,FIND(".",F220,6))</f>
        <v>Exif.CanonLiOp.</v>
      </c>
      <c r="D220" s="2" t="str">
        <f>VLOOKUP(C220,PrefixUebersetzung,2,FALSE)</f>
        <v>Exif.CanonLiOp.</v>
      </c>
      <c r="E220" s="2" t="str">
        <f>MID(F220,FIND(".",F220,6)+1,99)</f>
        <v>DualPixelRaw</v>
      </c>
      <c r="F220" s="6" t="s">
        <v>11221</v>
      </c>
      <c r="G220" s="6" t="s">
        <v>9516</v>
      </c>
      <c r="H220" s="6"/>
      <c r="I220" s="36" t="s">
        <v>11222</v>
      </c>
      <c r="L220" s="15">
        <v>5</v>
      </c>
      <c r="O220" s="3" t="str">
        <f>IF(AND(TRIM(J220)="",M220=""),"Suffix not translated ",
   IF(AND(TRIM(J220)&lt;&gt;"",TRIM(M220)&lt;&gt;"",TRIM(J220)&lt;&gt;TRIM(M220)),"Suffix translation &lt;&gt; lookup ", "" ))
&amp;IF(AND(TRIM(K220)="",N220=""),"Description not translated ",
   IF(AND(TRIM(K220)&lt;&gt;"",TRIM(N220)&lt;&gt;"",TRIM(K220)&lt;&gt;TRIM(N220)),"Description translation&lt;&gt; lookup ", "" ))</f>
        <v xml:space="preserve">Suffix not translated Description not translated </v>
      </c>
      <c r="P220" s="3" t="s">
        <v>8447</v>
      </c>
      <c r="Q220" s="3" t="s">
        <v>8447</v>
      </c>
    </row>
    <row r="221" spans="1:17" ht="30" x14ac:dyDescent="0.25">
      <c r="A221" s="2" t="str">
        <f>IF(TRIM(J221)="","",E221)</f>
        <v>HighISONoiseReduction</v>
      </c>
      <c r="B221" s="2" t="str">
        <f>IF(TRIM(K221)="","",I221)</f>
        <v>High ISO Noise Reduction</v>
      </c>
      <c r="C221" s="2" t="str">
        <f>LEFT(F221,FIND(".",F221,6))</f>
        <v>Exif.CanonLiOp.</v>
      </c>
      <c r="D221" s="2" t="str">
        <f>VLOOKUP(C221,PrefixUebersetzung,2,FALSE)</f>
        <v>Exif.CanonLiOp.</v>
      </c>
      <c r="E221" s="2" t="str">
        <f>MID(F221,FIND(".",F221,6)+1,99)</f>
        <v>HighISONoiseReduction</v>
      </c>
      <c r="F221" s="36" t="s">
        <v>10565</v>
      </c>
      <c r="G221" s="36" t="s">
        <v>9516</v>
      </c>
      <c r="H221" s="36"/>
      <c r="I221" s="36" t="s">
        <v>2607</v>
      </c>
      <c r="J221" s="5" t="s">
        <v>11109</v>
      </c>
      <c r="K221" s="5" t="s">
        <v>11110</v>
      </c>
      <c r="M221" s="3" t="str">
        <f>IFERROR(VLOOKUP(E221,A:J,10, FALSE),"")</f>
        <v>Rauschunterdrückung bei ISO+</v>
      </c>
      <c r="N221" s="3" t="str">
        <f>IFERROR(VLOOKUP(I221,B:K,10,FALSE),"")</f>
        <v>Rauschunterdrückung bei hohen ISO-Werten</v>
      </c>
      <c r="O221" s="3" t="str">
        <f>IF(AND(TRIM(J221)="",M221=""),"Suffix not translated ",
   IF(AND(TRIM(J221)&lt;&gt;"",TRIM(M221)&lt;&gt;"",TRIM(J221)&lt;&gt;TRIM(M221)),"Suffix translation &lt;&gt; lookup ", "" ))
&amp;IF(AND(TRIM(K221)="",N221=""),"Description not translated ",
   IF(AND(TRIM(K221)&lt;&gt;"",TRIM(N221)&lt;&gt;"",TRIM(K221)&lt;&gt;TRIM(N221)),"Description translation&lt;&gt; lookup ", "" ))</f>
        <v/>
      </c>
      <c r="P221" s="3" t="s">
        <v>8447</v>
      </c>
      <c r="Q221" s="3" t="s">
        <v>8447</v>
      </c>
    </row>
    <row r="222" spans="1:17" x14ac:dyDescent="0.25">
      <c r="A222" s="2" t="str">
        <f>IF(TRIM(J222)="","",E222)</f>
        <v/>
      </c>
      <c r="B222" s="2" t="str">
        <f>IF(TRIM(K222)="","",I222)</f>
        <v/>
      </c>
      <c r="C222" s="2" t="str">
        <f>LEFT(F222,FIND(".",F222,6))</f>
        <v>Exif.CanonLiOp.</v>
      </c>
      <c r="D222" s="2" t="str">
        <f>VLOOKUP(C222,PrefixUebersetzung,2,FALSE)</f>
        <v>Exif.CanonLiOp.</v>
      </c>
      <c r="E222" s="2" t="str">
        <f>MID(F222,FIND(".",F222,6)+1,99)</f>
        <v>HighlightTonePriority</v>
      </c>
      <c r="F222" s="36" t="s">
        <v>10567</v>
      </c>
      <c r="G222" s="36" t="s">
        <v>9516</v>
      </c>
      <c r="H222" s="36"/>
      <c r="I222" s="36" t="s">
        <v>11165</v>
      </c>
      <c r="L222" s="15">
        <v>8</v>
      </c>
      <c r="O222" s="3" t="str">
        <f>IF(AND(TRIM(J222)="",M222=""),"Suffix not translated ",
   IF(AND(TRIM(J222)&lt;&gt;"",TRIM(M222)&lt;&gt;"",TRIM(J222)&lt;&gt;TRIM(M222)),"Suffix translation &lt;&gt; lookup ", "" ))
&amp;IF(AND(TRIM(K222)="",N222=""),"Description not translated ",
   IF(AND(TRIM(K222)&lt;&gt;"",TRIM(N222)&lt;&gt;"",TRIM(K222)&lt;&gt;TRIM(N222)),"Description translation&lt;&gt; lookup ", "" ))</f>
        <v xml:space="preserve">Suffix not translated Description not translated </v>
      </c>
      <c r="P222" s="3" t="s">
        <v>8447</v>
      </c>
      <c r="Q222" s="3" t="s">
        <v>8447</v>
      </c>
    </row>
    <row r="223" spans="1:17" ht="30" x14ac:dyDescent="0.25">
      <c r="A223" s="2" t="str">
        <f>IF(TRIM(J223)="","",E223)</f>
        <v>LongExposureNoiseReduction</v>
      </c>
      <c r="B223" s="2" t="str">
        <f>IF(TRIM(K223)="","",I223)</f>
        <v>Long Exposure Noise Reduction</v>
      </c>
      <c r="C223" s="2" t="str">
        <f>LEFT(F223,FIND(".",F223,6))</f>
        <v>Exif.CanonLiOp.</v>
      </c>
      <c r="D223" s="2" t="str">
        <f>VLOOKUP(C223,PrefixUebersetzung,2,FALSE)</f>
        <v>Exif.CanonLiOp.</v>
      </c>
      <c r="E223" s="2" t="str">
        <f>MID(F223,FIND(".",F223,6)+1,99)</f>
        <v>LongExposureNoiseReduction</v>
      </c>
      <c r="F223" s="36" t="s">
        <v>10568</v>
      </c>
      <c r="G223" s="36" t="s">
        <v>9516</v>
      </c>
      <c r="H223" s="36"/>
      <c r="I223" s="36" t="s">
        <v>3113</v>
      </c>
      <c r="J223" s="5" t="s">
        <v>3684</v>
      </c>
      <c r="K223" s="5" t="s">
        <v>3684</v>
      </c>
      <c r="M223" s="3" t="str">
        <f>IFERROR(VLOOKUP(E223,A:J,10, FALSE),"")</f>
        <v>Rauschreduzierung bei Langzeitbelichtung</v>
      </c>
      <c r="N223" s="3" t="str">
        <f>IFERROR(VLOOKUP(I223,B:K,10,FALSE),"")</f>
        <v>Rauschreduzierung bei Langzeitbelichtung</v>
      </c>
      <c r="O223" s="3" t="str">
        <f>IF(AND(TRIM(J223)="",M223=""),"Suffix not translated ",
   IF(AND(TRIM(J223)&lt;&gt;"",TRIM(M223)&lt;&gt;"",TRIM(J223)&lt;&gt;TRIM(M223)),"Suffix translation &lt;&gt; lookup ", "" ))
&amp;IF(AND(TRIM(K223)="",N223=""),"Description not translated ",
   IF(AND(TRIM(K223)&lt;&gt;"",TRIM(N223)&lt;&gt;"",TRIM(K223)&lt;&gt;TRIM(N223)),"Description translation&lt;&gt; lookup ", "" ))</f>
        <v/>
      </c>
      <c r="P223" s="3" t="s">
        <v>8447</v>
      </c>
    </row>
    <row r="224" spans="1:17" x14ac:dyDescent="0.25">
      <c r="A224" s="2" t="str">
        <f>IF(TRIM(J224)="","",E224)</f>
        <v/>
      </c>
      <c r="B224" s="2" t="str">
        <f>IF(TRIM(K224)="","",I224)</f>
        <v/>
      </c>
      <c r="C224" s="2" t="str">
        <f>LEFT(F224,FIND(".",F224,6))</f>
        <v>Exif.CanonLiOp.</v>
      </c>
      <c r="D224" s="2" t="str">
        <f>VLOOKUP(C224,PrefixUebersetzung,2,FALSE)</f>
        <v>Exif.CanonLiOp.</v>
      </c>
      <c r="E224" s="2" t="str">
        <f>MID(F224,FIND(".",F224,6)+1,99)</f>
        <v>PeripheralIlluminationCorr</v>
      </c>
      <c r="F224" s="36" t="s">
        <v>10569</v>
      </c>
      <c r="G224" s="36" t="s">
        <v>9516</v>
      </c>
      <c r="H224" s="36"/>
      <c r="I224" s="36" t="s">
        <v>10570</v>
      </c>
      <c r="L224" s="15">
        <v>8</v>
      </c>
      <c r="N224" s="3" t="str">
        <f>IFERROR(VLOOKUP(I224,B:K,10,FALSE),"")</f>
        <v/>
      </c>
      <c r="O224" s="3" t="str">
        <f>IF(AND(TRIM(J224)="",M224=""),"Suffix not translated ",
   IF(AND(TRIM(J224)&lt;&gt;"",TRIM(M224)&lt;&gt;"",TRIM(J224)&lt;&gt;TRIM(M224)),"Suffix translation &lt;&gt; lookup ", "" ))
&amp;IF(AND(TRIM(K224)="",N224=""),"Description not translated ",
   IF(AND(TRIM(K224)&lt;&gt;"",TRIM(N224)&lt;&gt;"",TRIM(K224)&lt;&gt;TRIM(N224)),"Description translation&lt;&gt; lookup ", "" ))</f>
        <v xml:space="preserve">Suffix not translated Description not translated </v>
      </c>
      <c r="P224" s="3" t="s">
        <v>8447</v>
      </c>
      <c r="Q224" s="3" t="s">
        <v>8447</v>
      </c>
    </row>
    <row r="225" spans="1:18" x14ac:dyDescent="0.25">
      <c r="A225" s="2" t="str">
        <f>IF(TRIM(J225)="","",E225)</f>
        <v>MultiExposure</v>
      </c>
      <c r="B225" s="2" t="str">
        <f>IF(TRIM(K225)="","",I225)</f>
        <v>Multi Exposure</v>
      </c>
      <c r="C225" s="2" t="str">
        <f>LEFT(F225,FIND(".",F225,6))</f>
        <v>Exif.CanonMe.</v>
      </c>
      <c r="D225" s="2" t="str">
        <f>VLOOKUP(C225,PrefixUebersetzung,2,FALSE)</f>
        <v>Exif.CanonMe.</v>
      </c>
      <c r="E225" s="2" t="str">
        <f>MID(F225,FIND(".",F225,6)+1,99)</f>
        <v>MultiExposure</v>
      </c>
      <c r="F225" s="36" t="s">
        <v>10571</v>
      </c>
      <c r="G225" s="36" t="s">
        <v>9516</v>
      </c>
      <c r="H225" s="36"/>
      <c r="I225" s="36" t="s">
        <v>10572</v>
      </c>
      <c r="J225" s="5" t="s">
        <v>3892</v>
      </c>
      <c r="K225" s="5" t="s">
        <v>3892</v>
      </c>
      <c r="M225" s="3" t="str">
        <f>IFERROR(VLOOKUP(E225,A:J,10, FALSE),"")</f>
        <v>Mehrfachbelichtung</v>
      </c>
      <c r="N225" s="3" t="str">
        <f>IFERROR(VLOOKUP(I225,B:K,10,FALSE),"")</f>
        <v>Mehrfachbelichtung</v>
      </c>
      <c r="O225" s="3" t="str">
        <f>IF(AND(TRIM(J225)="",M225=""),"Suffix not translated ",
   IF(AND(TRIM(J225)&lt;&gt;"",TRIM(M225)&lt;&gt;"",TRIM(J225)&lt;&gt;TRIM(M225)),"Suffix translation &lt;&gt; lookup ", "" ))
&amp;IF(AND(TRIM(K225)="",N225=""),"Description not translated ",
   IF(AND(TRIM(K225)&lt;&gt;"",TRIM(N225)&lt;&gt;"",TRIM(K225)&lt;&gt;TRIM(N225)),"Description translation&lt;&gt; lookup ", "" ))</f>
        <v/>
      </c>
      <c r="P225" s="3" t="s">
        <v>8447</v>
      </c>
      <c r="Q225" s="3" t="s">
        <v>8447</v>
      </c>
    </row>
    <row r="226" spans="1:18" x14ac:dyDescent="0.25">
      <c r="A226" s="2" t="str">
        <f>IF(TRIM(J226)="","",E226)</f>
        <v/>
      </c>
      <c r="B226" s="2" t="str">
        <f>IF(TRIM(K226)="","",I226)</f>
        <v/>
      </c>
      <c r="C226" s="2" t="str">
        <f>LEFT(F226,FIND(".",F226,6))</f>
        <v>Exif.CanonMe.</v>
      </c>
      <c r="D226" s="2" t="str">
        <f>VLOOKUP(C226,PrefixUebersetzung,2,FALSE)</f>
        <v>Exif.CanonMe.</v>
      </c>
      <c r="E226" s="2" t="str">
        <f>MID(F226,FIND(".",F226,6)+1,99)</f>
        <v>MultiExposureControl</v>
      </c>
      <c r="F226" s="36" t="s">
        <v>10573</v>
      </c>
      <c r="G226" s="36" t="s">
        <v>9516</v>
      </c>
      <c r="H226" s="36"/>
      <c r="I226" s="36" t="s">
        <v>10574</v>
      </c>
      <c r="L226" s="15">
        <v>8</v>
      </c>
      <c r="O226" s="3" t="str">
        <f>IF(AND(TRIM(J226)="",M226=""),"Suffix not translated ",
   IF(AND(TRIM(J226)&lt;&gt;"",TRIM(M226)&lt;&gt;"",TRIM(J226)&lt;&gt;TRIM(M226)),"Suffix translation &lt;&gt; lookup ", "" ))
&amp;IF(AND(TRIM(K226)="",N226=""),"Description not translated ",
   IF(AND(TRIM(K226)&lt;&gt;"",TRIM(N226)&lt;&gt;"",TRIM(K226)&lt;&gt;TRIM(N226)),"Description translation&lt;&gt; lookup ", "" ))</f>
        <v xml:space="preserve">Suffix not translated Description not translated </v>
      </c>
      <c r="P226" s="3" t="s">
        <v>8447</v>
      </c>
      <c r="Q226" s="3" t="s">
        <v>8447</v>
      </c>
    </row>
    <row r="227" spans="1:18" ht="30" x14ac:dyDescent="0.25">
      <c r="A227" s="2" t="str">
        <f>IF(TRIM(J227)="","",E227)</f>
        <v>MultiExposureShots</v>
      </c>
      <c r="B227" s="2" t="str">
        <f>IF(TRIM(K227)="","",I227)</f>
        <v>Multi Exposure Shots</v>
      </c>
      <c r="C227" s="2" t="str">
        <f>LEFT(F227,FIND(".",F227,6))</f>
        <v>Exif.CanonMe.</v>
      </c>
      <c r="D227" s="2" t="str">
        <f>VLOOKUP(C227,PrefixUebersetzung,2,FALSE)</f>
        <v>Exif.CanonMe.</v>
      </c>
      <c r="E227" s="2" t="str">
        <f>MID(F227,FIND(".",F227,6)+1,99)</f>
        <v>MultiExposureShots</v>
      </c>
      <c r="F227" s="36" t="s">
        <v>10575</v>
      </c>
      <c r="G227" s="36" t="s">
        <v>9516</v>
      </c>
      <c r="H227" s="36"/>
      <c r="I227" s="36" t="s">
        <v>10576</v>
      </c>
      <c r="J227" s="5" t="s">
        <v>4288</v>
      </c>
      <c r="K227" s="5" t="s">
        <v>4288</v>
      </c>
      <c r="M227" s="3" t="str">
        <f>IFERROR(VLOOKUP(E227,A:J,10, FALSE),"")</f>
        <v>Mehrfachbelichtung Anzahl Aufnahmen</v>
      </c>
      <c r="N227" s="3" t="str">
        <f>IFERROR(VLOOKUP(I227,B:K,10,FALSE),"")</f>
        <v>Mehrfachbelichtung Anzahl Aufnahmen</v>
      </c>
      <c r="O227" s="3" t="str">
        <f>IF(AND(TRIM(J227)="",M227=""),"Suffix not translated ",
   IF(AND(TRIM(J227)&lt;&gt;"",TRIM(M227)&lt;&gt;"",TRIM(J227)&lt;&gt;TRIM(M227)),"Suffix translation &lt;&gt; lookup ", "" ))
&amp;IF(AND(TRIM(K227)="",N227=""),"Description not translated ",
   IF(AND(TRIM(K227)&lt;&gt;"",TRIM(N227)&lt;&gt;"",TRIM(K227)&lt;&gt;TRIM(N227)),"Description translation&lt;&gt; lookup ", "" ))</f>
        <v/>
      </c>
      <c r="P227" s="3" t="s">
        <v>8447</v>
      </c>
      <c r="Q227" s="3" t="s">
        <v>8447</v>
      </c>
    </row>
    <row r="228" spans="1:18" x14ac:dyDescent="0.25">
      <c r="A228" s="2" t="str">
        <f>IF(TRIM(J228)="","",E228)</f>
        <v>PanoramaDirection</v>
      </c>
      <c r="B228" s="2" t="str">
        <f>IF(TRIM(K228)="","",I228)</f>
        <v>Panorama direction</v>
      </c>
      <c r="C228" s="2" t="str">
        <f>LEFT(F228,FIND(".",F228,6))</f>
        <v>Exif.CanonPa.</v>
      </c>
      <c r="D228" s="2" t="str">
        <f>VLOOKUP(C228,PrefixUebersetzung,2,FALSE)</f>
        <v>Exif.CanonPa.</v>
      </c>
      <c r="E228" s="2" t="str">
        <f>MID(F228,FIND(".",F228,6)+1,99)</f>
        <v>PanoramaDirection</v>
      </c>
      <c r="F228" s="3" t="s">
        <v>108</v>
      </c>
      <c r="G228" s="3" t="s">
        <v>9512</v>
      </c>
      <c r="I228" s="3" t="s">
        <v>2208</v>
      </c>
      <c r="J228" s="3" t="s">
        <v>3731</v>
      </c>
      <c r="K228" s="5" t="s">
        <v>3731</v>
      </c>
      <c r="L228" s="14"/>
      <c r="M228" s="3" t="str">
        <f>IFERROR(VLOOKUP(E228,A:J,10, FALSE),"")</f>
        <v>Panorama Richtung</v>
      </c>
      <c r="N228" s="3" t="str">
        <f>IFERROR(VLOOKUP(I228,B:K,10,FALSE),"")</f>
        <v>Panorama Richtung</v>
      </c>
      <c r="O228" s="3" t="str">
        <f>IF(AND(TRIM(J228)="",M228=""),"Suffix not translated ",
   IF(AND(TRIM(J228)&lt;&gt;"",TRIM(M228)&lt;&gt;"",TRIM(J228)&lt;&gt;TRIM(M228)),"Suffix translation &lt;&gt; lookup ", "" ))
&amp;IF(AND(TRIM(K228)="",N228=""),"Description not translated ",
   IF(AND(TRIM(K228)&lt;&gt;"",TRIM(N228)&lt;&gt;"",TRIM(K228)&lt;&gt;TRIM(N228)),"Description translation&lt;&gt; lookup ", "" ))</f>
        <v/>
      </c>
      <c r="P228" s="3" t="s">
        <v>8447</v>
      </c>
      <c r="Q228" s="3" t="s">
        <v>8447</v>
      </c>
      <c r="R228" s="3" t="s">
        <v>9297</v>
      </c>
    </row>
    <row r="229" spans="1:18" x14ac:dyDescent="0.25">
      <c r="A229" s="2" t="str">
        <f>IF(TRIM(J229)="","",E229)</f>
        <v>PanoramaFrame</v>
      </c>
      <c r="B229" s="2" t="str">
        <f>IF(TRIM(K229)="","",I229)</f>
        <v>Panorama frame number</v>
      </c>
      <c r="C229" s="2" t="str">
        <f>LEFT(F229,FIND(".",F229,6))</f>
        <v>Exif.CanonPa.</v>
      </c>
      <c r="D229" s="2" t="str">
        <f>VLOOKUP(C229,PrefixUebersetzung,2,FALSE)</f>
        <v>Exif.CanonPa.</v>
      </c>
      <c r="E229" s="2" t="str">
        <f>MID(F229,FIND(".",F229,6)+1,99)</f>
        <v>PanoramaFrame</v>
      </c>
      <c r="F229" s="3" t="s">
        <v>109</v>
      </c>
      <c r="G229" s="3" t="s">
        <v>9512</v>
      </c>
      <c r="I229" s="3" t="s">
        <v>2209</v>
      </c>
      <c r="J229" s="3" t="s">
        <v>3732</v>
      </c>
      <c r="K229" s="5" t="s">
        <v>3732</v>
      </c>
      <c r="L229" s="14"/>
      <c r="O229" s="3" t="str">
        <f>IF(AND(TRIM(J229)="",M229=""),"Suffix not translated ",
   IF(AND(TRIM(J229)&lt;&gt;"",TRIM(M229)&lt;&gt;"",TRIM(J229)&lt;&gt;TRIM(M229)),"Suffix translation &lt;&gt; lookup ", "" ))
&amp;IF(AND(TRIM(K229)="",N229=""),"Description not translated ",
   IF(AND(TRIM(K229)&lt;&gt;"",TRIM(N229)&lt;&gt;"",TRIM(K229)&lt;&gt;TRIM(N229)),"Description translation&lt;&gt; lookup ", "" ))</f>
        <v/>
      </c>
      <c r="P229" s="3" t="s">
        <v>8447</v>
      </c>
      <c r="Q229" s="3" t="s">
        <v>8447</v>
      </c>
      <c r="R229" s="3" t="s">
        <v>9299</v>
      </c>
    </row>
    <row r="230" spans="1:18" ht="30" x14ac:dyDescent="0.25">
      <c r="A230" s="2" t="str">
        <f>IF(TRIM(J230)="","",E230)</f>
        <v>AFPointsUsed</v>
      </c>
      <c r="B230" s="2" t="str">
        <f>IF(TRIM(K230)="","",I230)</f>
        <v>AF points used</v>
      </c>
      <c r="C230" s="2" t="str">
        <f>LEFT(F230,FIND(".",F230,6))</f>
        <v>Exif.CanonPi.</v>
      </c>
      <c r="D230" s="2" t="str">
        <f>VLOOKUP(C230,PrefixUebersetzung,2,FALSE)</f>
        <v>Exif.CanonPi.</v>
      </c>
      <c r="E230" s="2" t="str">
        <f>MID(F230,FIND(".",F230,6)+1,99)</f>
        <v>AFPointsUsed</v>
      </c>
      <c r="F230" s="3" t="s">
        <v>110</v>
      </c>
      <c r="G230" s="3" t="s">
        <v>9512</v>
      </c>
      <c r="I230" s="3" t="s">
        <v>2210</v>
      </c>
      <c r="J230" s="5" t="s">
        <v>11016</v>
      </c>
      <c r="K230" s="5" t="s">
        <v>3733</v>
      </c>
      <c r="L230" s="14"/>
      <c r="M230" s="3" t="str">
        <f>IFERROR(VLOOKUP(E230,A:J,10, FALSE),"")</f>
        <v>Verwendete AF Messfelder</v>
      </c>
      <c r="N230" s="3" t="str">
        <f>IFERROR(VLOOKUP(I230,B:K,10,FALSE),"")</f>
        <v xml:space="preserve">verwendete AF-Messfelder </v>
      </c>
      <c r="O230" s="3" t="str">
        <f>IF(AND(TRIM(J230)="",M230=""),"Suffix not translated ",
   IF(AND(TRIM(J230)&lt;&gt;"",TRIM(M230)&lt;&gt;"",TRIM(J230)&lt;&gt;TRIM(M230)),"Suffix translation &lt;&gt; lookup ", "" ))
&amp;IF(AND(TRIM(K230)="",N230=""),"Description not translated ",
   IF(AND(TRIM(K230)&lt;&gt;"",TRIM(N230)&lt;&gt;"",TRIM(K230)&lt;&gt;TRIM(N230)),"Description translation&lt;&gt; lookup ", "" ))</f>
        <v/>
      </c>
      <c r="P230" s="3" t="s">
        <v>8447</v>
      </c>
      <c r="Q230" s="3" t="s">
        <v>8447</v>
      </c>
      <c r="R230" s="3" t="s">
        <v>8972</v>
      </c>
    </row>
    <row r="231" spans="1:18" x14ac:dyDescent="0.25">
      <c r="A231" s="2" t="str">
        <f>IF(TRIM(J231)="","",E231)</f>
        <v>AFPointsUsed20D</v>
      </c>
      <c r="B231" s="2" t="str">
        <f>IF(TRIM(K231)="","",I231)</f>
        <v>AF points used (20D)</v>
      </c>
      <c r="C231" s="2" t="str">
        <f>LEFT(F231,FIND(".",F231,6))</f>
        <v>Exif.CanonPi.</v>
      </c>
      <c r="D231" s="2" t="str">
        <f>VLOOKUP(C231,PrefixUebersetzung,2,FALSE)</f>
        <v>Exif.CanonPi.</v>
      </c>
      <c r="E231" s="2" t="str">
        <f>MID(F231,FIND(".",F231,6)+1,99)</f>
        <v>AFPointsUsed20D</v>
      </c>
      <c r="F231" s="3" t="s">
        <v>111</v>
      </c>
      <c r="G231" s="3" t="s">
        <v>9512</v>
      </c>
      <c r="I231" s="3" t="s">
        <v>2211</v>
      </c>
      <c r="J231" s="3" t="s">
        <v>4975</v>
      </c>
      <c r="K231" s="5" t="s">
        <v>3734</v>
      </c>
      <c r="L231" s="14"/>
      <c r="O231" s="3" t="str">
        <f>IF(AND(TRIM(J231)="",M231=""),"Suffix not translated ",
   IF(AND(TRIM(J231)&lt;&gt;"",TRIM(M231)&lt;&gt;"",TRIM(J231)&lt;&gt;TRIM(M231)),"Suffix translation &lt;&gt; lookup ", "" ))
&amp;IF(AND(TRIM(K231)="",N231=""),"Description not translated ",
   IF(AND(TRIM(K231)&lt;&gt;"",TRIM(N231)&lt;&gt;"",TRIM(K231)&lt;&gt;TRIM(N231)),"Description translation&lt;&gt; lookup ", "" ))</f>
        <v/>
      </c>
      <c r="P231" s="3" t="s">
        <v>8447</v>
      </c>
      <c r="Q231" s="3" t="s">
        <v>8447</v>
      </c>
      <c r="R231" s="3" t="s">
        <v>8981</v>
      </c>
    </row>
    <row r="232" spans="1:18" x14ac:dyDescent="0.25">
      <c r="A232" s="2" t="str">
        <f>IF(TRIM(J232)="","",E232)</f>
        <v>ImageHeight</v>
      </c>
      <c r="B232" s="2" t="str">
        <f>IF(TRIM(K232)="","",I232)</f>
        <v>Image height</v>
      </c>
      <c r="C232" s="2" t="str">
        <f>LEFT(F232,FIND(".",F232,6))</f>
        <v>Exif.CanonPi.</v>
      </c>
      <c r="D232" s="2" t="str">
        <f>VLOOKUP(C232,PrefixUebersetzung,2,FALSE)</f>
        <v>Exif.CanonPi.</v>
      </c>
      <c r="E232" s="2" t="str">
        <f>MID(F232,FIND(".",F232,6)+1,99)</f>
        <v>ImageHeight</v>
      </c>
      <c r="F232" s="3" t="s">
        <v>112</v>
      </c>
      <c r="G232" s="3" t="s">
        <v>9512</v>
      </c>
      <c r="I232" s="3" t="s">
        <v>2212</v>
      </c>
      <c r="J232" s="3" t="s">
        <v>3735</v>
      </c>
      <c r="K232" s="5" t="s">
        <v>3735</v>
      </c>
      <c r="L232" s="14"/>
      <c r="M232" s="3" t="str">
        <f>IFERROR(VLOOKUP(E232,A:J,10, FALSE),"")</f>
        <v>Bildhöhe</v>
      </c>
      <c r="N232" s="3" t="str">
        <f>IFERROR(VLOOKUP(I232,B:K,10,FALSE),"")</f>
        <v>Bildhöhe</v>
      </c>
      <c r="O232" s="3" t="str">
        <f>IF(AND(TRIM(J232)="",M232=""),"Suffix not translated ",
   IF(AND(TRIM(J232)&lt;&gt;"",TRIM(M232)&lt;&gt;"",TRIM(J232)&lt;&gt;TRIM(M232)),"Suffix translation &lt;&gt; lookup ", "" ))
&amp;IF(AND(TRIM(K232)="",N232=""),"Description not translated ",
   IF(AND(TRIM(K232)&lt;&gt;"",TRIM(N232)&lt;&gt;"",TRIM(K232)&lt;&gt;TRIM(N232)),"Description translation&lt;&gt; lookup ", "" ))</f>
        <v/>
      </c>
      <c r="P232" s="3" t="s">
        <v>8447</v>
      </c>
      <c r="Q232" s="3" t="s">
        <v>8447</v>
      </c>
      <c r="R232" s="3" t="s">
        <v>8969</v>
      </c>
    </row>
    <row r="233" spans="1:18" x14ac:dyDescent="0.25">
      <c r="A233" s="2" t="str">
        <f>IF(TRIM(J233)="","",E233)</f>
        <v>ImageHeightAsShot</v>
      </c>
      <c r="B233" s="2" t="str">
        <f>IF(TRIM(K233)="","",I233)</f>
        <v>Image height (as shot)</v>
      </c>
      <c r="C233" s="2" t="str">
        <f>LEFT(F233,FIND(".",F233,6))</f>
        <v>Exif.CanonPi.</v>
      </c>
      <c r="D233" s="2" t="str">
        <f>VLOOKUP(C233,PrefixUebersetzung,2,FALSE)</f>
        <v>Exif.CanonPi.</v>
      </c>
      <c r="E233" s="2" t="str">
        <f>MID(F233,FIND(".",F233,6)+1,99)</f>
        <v>ImageHeightAsShot</v>
      </c>
      <c r="F233" s="3" t="s">
        <v>113</v>
      </c>
      <c r="G233" s="3" t="s">
        <v>9512</v>
      </c>
      <c r="I233" s="3" t="s">
        <v>2213</v>
      </c>
      <c r="J233" s="3" t="s">
        <v>3736</v>
      </c>
      <c r="K233" s="5" t="s">
        <v>3736</v>
      </c>
      <c r="L233" s="14"/>
      <c r="O233" s="3" t="str">
        <f>IF(AND(TRIM(J233)="",M233=""),"Suffix not translated ",
   IF(AND(TRIM(J233)&lt;&gt;"",TRIM(M233)&lt;&gt;"",TRIM(J233)&lt;&gt;TRIM(M233)),"Suffix translation &lt;&gt; lookup ", "" ))
&amp;IF(AND(TRIM(K233)="",N233=""),"Description not translated ",
   IF(AND(TRIM(K233)&lt;&gt;"",TRIM(N233)&lt;&gt;"",TRIM(K233)&lt;&gt;TRIM(N233)),"Description translation&lt;&gt; lookup ", "" ))</f>
        <v/>
      </c>
      <c r="P233" s="3" t="s">
        <v>8447</v>
      </c>
      <c r="Q233" s="3" t="s">
        <v>8447</v>
      </c>
      <c r="R233" s="3" t="s">
        <v>9220</v>
      </c>
    </row>
    <row r="234" spans="1:18" x14ac:dyDescent="0.25">
      <c r="A234" s="2" t="str">
        <f>IF(TRIM(J234)="","",E234)</f>
        <v>ImageWidth</v>
      </c>
      <c r="B234" s="2" t="str">
        <f>IF(TRIM(K234)="","",I234)</f>
        <v>Image width</v>
      </c>
      <c r="C234" s="2" t="str">
        <f>LEFT(F234,FIND(".",F234,6))</f>
        <v>Exif.CanonPi.</v>
      </c>
      <c r="D234" s="2" t="str">
        <f>VLOOKUP(C234,PrefixUebersetzung,2,FALSE)</f>
        <v>Exif.CanonPi.</v>
      </c>
      <c r="E234" s="2" t="str">
        <f>MID(F234,FIND(".",F234,6)+1,99)</f>
        <v>ImageWidth</v>
      </c>
      <c r="F234" s="3" t="s">
        <v>114</v>
      </c>
      <c r="G234" s="3" t="s">
        <v>9512</v>
      </c>
      <c r="I234" s="3" t="s">
        <v>2214</v>
      </c>
      <c r="J234" s="3" t="s">
        <v>3737</v>
      </c>
      <c r="K234" s="5" t="s">
        <v>3737</v>
      </c>
      <c r="L234" s="14"/>
      <c r="M234" s="3" t="str">
        <f>IFERROR(VLOOKUP(E234,A:J,10, FALSE),"")</f>
        <v>Bildbreite</v>
      </c>
      <c r="N234" s="3" t="str">
        <f>IFERROR(VLOOKUP(I234,B:K,10,FALSE),"")</f>
        <v>Bildbreite</v>
      </c>
      <c r="O234" s="3" t="str">
        <f>IF(AND(TRIM(J234)="",M234=""),"Suffix not translated ",
   IF(AND(TRIM(J234)&lt;&gt;"",TRIM(M234)&lt;&gt;"",TRIM(J234)&lt;&gt;TRIM(M234)),"Suffix translation &lt;&gt; lookup ", "" ))
&amp;IF(AND(TRIM(K234)="",N234=""),"Description not translated ",
   IF(AND(TRIM(K234)&lt;&gt;"",TRIM(N234)&lt;&gt;"",TRIM(K234)&lt;&gt;TRIM(N234)),"Description translation&lt;&gt; lookup ", "" ))</f>
        <v/>
      </c>
      <c r="P234" s="3" t="s">
        <v>8447</v>
      </c>
      <c r="Q234" s="3" t="s">
        <v>8447</v>
      </c>
      <c r="R234" s="3" t="s">
        <v>3737</v>
      </c>
    </row>
    <row r="235" spans="1:18" x14ac:dyDescent="0.25">
      <c r="A235" s="2" t="str">
        <f>IF(TRIM(J235)="","",E235)</f>
        <v>ImageWidthAsShot</v>
      </c>
      <c r="B235" s="2" t="str">
        <f>IF(TRIM(K235)="","",I235)</f>
        <v>Image width (as shot)</v>
      </c>
      <c r="C235" s="2" t="str">
        <f>LEFT(F235,FIND(".",F235,6))</f>
        <v>Exif.CanonPi.</v>
      </c>
      <c r="D235" s="2" t="str">
        <f>VLOOKUP(C235,PrefixUebersetzung,2,FALSE)</f>
        <v>Exif.CanonPi.</v>
      </c>
      <c r="E235" s="2" t="str">
        <f>MID(F235,FIND(".",F235,6)+1,99)</f>
        <v>ImageWidthAsShot</v>
      </c>
      <c r="F235" s="3" t="s">
        <v>115</v>
      </c>
      <c r="G235" s="3" t="s">
        <v>9512</v>
      </c>
      <c r="I235" s="3" t="s">
        <v>2215</v>
      </c>
      <c r="J235" s="3" t="s">
        <v>3738</v>
      </c>
      <c r="K235" s="5" t="s">
        <v>3738</v>
      </c>
      <c r="L235" s="14"/>
      <c r="O235" s="3" t="str">
        <f>IF(AND(TRIM(J235)="",M235=""),"Suffix not translated ",
   IF(AND(TRIM(J235)&lt;&gt;"",TRIM(M235)&lt;&gt;"",TRIM(J235)&lt;&gt;TRIM(M235)),"Suffix translation &lt;&gt; lookup ", "" ))
&amp;IF(AND(TRIM(K235)="",N235=""),"Description not translated ",
   IF(AND(TRIM(K235)&lt;&gt;"",TRIM(N235)&lt;&gt;"",TRIM(K235)&lt;&gt;TRIM(N235)),"Description translation&lt;&gt; lookup ", "" ))</f>
        <v/>
      </c>
      <c r="P235" s="3" t="s">
        <v>8447</v>
      </c>
      <c r="Q235" s="3" t="s">
        <v>8447</v>
      </c>
      <c r="R235" s="3" t="s">
        <v>9225</v>
      </c>
    </row>
    <row r="236" spans="1:18" x14ac:dyDescent="0.25">
      <c r="A236" s="2" t="str">
        <f>IF(TRIM(J236)="","",E236)</f>
        <v/>
      </c>
      <c r="B236" s="2" t="str">
        <f>IF(TRIM(K236)="","",I236)</f>
        <v>Color Temperature</v>
      </c>
      <c r="C236" s="2" t="str">
        <f>LEFT(F236,FIND(".",F236,6))</f>
        <v>Exif.CanonPr.</v>
      </c>
      <c r="D236" s="2" t="str">
        <f>VLOOKUP(C236,PrefixUebersetzung,2,FALSE)</f>
        <v>Exif.CanonPr.</v>
      </c>
      <c r="E236" s="2" t="str">
        <f>MID(F236,FIND(".",F236,6)+1,99)</f>
        <v>ColorTemperature</v>
      </c>
      <c r="F236" s="3" t="s">
        <v>116</v>
      </c>
      <c r="G236" s="3" t="s">
        <v>9513</v>
      </c>
      <c r="I236" s="3" t="s">
        <v>2216</v>
      </c>
      <c r="J236" s="3"/>
      <c r="K236" s="5" t="s">
        <v>3739</v>
      </c>
      <c r="L236" s="14"/>
      <c r="M236" s="3" t="str">
        <f>IFERROR(VLOOKUP(E236,A:J,10, FALSE),"")</f>
        <v>Farbtemperatur</v>
      </c>
      <c r="N236" s="3" t="str">
        <f>IFERROR(VLOOKUP(I236,B:K,10,FALSE),"")</f>
        <v>Farbtemperatur</v>
      </c>
      <c r="O236" s="3" t="str">
        <f>IF(AND(TRIM(J236)="",M236=""),"Suffix not translated ",
   IF(AND(TRIM(J236)&lt;&gt;"",TRIM(M236)&lt;&gt;"",TRIM(J236)&lt;&gt;TRIM(M236)),"Suffix translation &lt;&gt; lookup ", "" ))
&amp;IF(AND(TRIM(K236)="",N236=""),"Description not translated ",
   IF(AND(TRIM(K236)&lt;&gt;"",TRIM(N236)&lt;&gt;"",TRIM(K236)&lt;&gt;TRIM(N236)),"Description translation&lt;&gt; lookup ", "" ))</f>
        <v/>
      </c>
      <c r="Q236" s="3" t="s">
        <v>8447</v>
      </c>
      <c r="R236" s="3" t="s">
        <v>3739</v>
      </c>
    </row>
    <row r="237" spans="1:18" x14ac:dyDescent="0.25">
      <c r="A237" s="2" t="str">
        <f>IF(TRIM(J237)="","",E237)</f>
        <v>DigitalGain</v>
      </c>
      <c r="B237" s="2" t="str">
        <f>IF(TRIM(K237)="","",I237)</f>
        <v>Digital gain</v>
      </c>
      <c r="C237" s="2" t="str">
        <f>LEFT(F237,FIND(".",F237,6))</f>
        <v>Exif.CanonPr.</v>
      </c>
      <c r="D237" s="2" t="str">
        <f>VLOOKUP(C237,PrefixUebersetzung,2,FALSE)</f>
        <v>Exif.CanonPr.</v>
      </c>
      <c r="E237" s="2" t="str">
        <f>MID(F237,FIND(".",F237,6)+1,99)</f>
        <v>DigitalGain</v>
      </c>
      <c r="F237" s="3" t="s">
        <v>117</v>
      </c>
      <c r="G237" s="3" t="s">
        <v>9513</v>
      </c>
      <c r="I237" s="3" t="s">
        <v>2217</v>
      </c>
      <c r="J237" s="3" t="s">
        <v>3740</v>
      </c>
      <c r="K237" s="5" t="s">
        <v>3740</v>
      </c>
      <c r="L237" s="14"/>
      <c r="O237" s="3" t="str">
        <f>IF(AND(TRIM(J237)="",M237=""),"Suffix not translated ",
   IF(AND(TRIM(J237)&lt;&gt;"",TRIM(M237)&lt;&gt;"",TRIM(J237)&lt;&gt;TRIM(M237)),"Suffix translation &lt;&gt; lookup ", "" ))
&amp;IF(AND(TRIM(K237)="",N237=""),"Description not translated ",
   IF(AND(TRIM(K237)&lt;&gt;"",TRIM(N237)&lt;&gt;"",TRIM(K237)&lt;&gt;TRIM(N237)),"Description translation&lt;&gt; lookup ", "" ))</f>
        <v/>
      </c>
      <c r="P237" s="3" t="s">
        <v>8447</v>
      </c>
      <c r="Q237" s="3" t="s">
        <v>8447</v>
      </c>
      <c r="R237" s="3" t="s">
        <v>9107</v>
      </c>
    </row>
    <row r="238" spans="1:18" x14ac:dyDescent="0.25">
      <c r="A238" s="2" t="str">
        <f>IF(TRIM(J238)="","",E238)</f>
        <v>PictureStyle</v>
      </c>
      <c r="B238" s="2" t="str">
        <f>IF(TRIM(K238)="","",I238)</f>
        <v>Picture style</v>
      </c>
      <c r="C238" s="2" t="str">
        <f>LEFT(F238,FIND(".",F238,6))</f>
        <v>Exif.CanonPr.</v>
      </c>
      <c r="D238" s="2" t="str">
        <f>VLOOKUP(C238,PrefixUebersetzung,2,FALSE)</f>
        <v>Exif.CanonPr.</v>
      </c>
      <c r="E238" s="2" t="str">
        <f>MID(F238,FIND(".",F238,6)+1,99)</f>
        <v>PictureStyle</v>
      </c>
      <c r="F238" s="3" t="s">
        <v>118</v>
      </c>
      <c r="G238" s="3" t="s">
        <v>9513</v>
      </c>
      <c r="I238" s="3" t="s">
        <v>2218</v>
      </c>
      <c r="J238" s="3" t="s">
        <v>3741</v>
      </c>
      <c r="K238" s="5" t="s">
        <v>3741</v>
      </c>
      <c r="L238" s="14"/>
      <c r="O238" s="3" t="str">
        <f>IF(AND(TRIM(J238)="",M238=""),"Suffix not translated ",
   IF(AND(TRIM(J238)&lt;&gt;"",TRIM(M238)&lt;&gt;"",TRIM(J238)&lt;&gt;TRIM(M238)),"Suffix translation &lt;&gt; lookup ", "" ))
&amp;IF(AND(TRIM(K238)="",N238=""),"Description not translated ",
   IF(AND(TRIM(K238)&lt;&gt;"",TRIM(N238)&lt;&gt;"",TRIM(K238)&lt;&gt;TRIM(N238)),"Description translation&lt;&gt; lookup ", "" ))</f>
        <v/>
      </c>
      <c r="P238" s="3" t="s">
        <v>8447</v>
      </c>
      <c r="Q238" s="3" t="s">
        <v>8447</v>
      </c>
      <c r="R238" s="3" t="s">
        <v>3949</v>
      </c>
    </row>
    <row r="239" spans="1:18" x14ac:dyDescent="0.25">
      <c r="A239" s="2" t="str">
        <f>IF(TRIM(J239)="","",E239)</f>
        <v>SensorBlueLevel</v>
      </c>
      <c r="B239" s="2" t="str">
        <f>IF(TRIM(K239)="","",I239)</f>
        <v>Sensor blue level</v>
      </c>
      <c r="C239" s="2" t="str">
        <f>LEFT(F239,FIND(".",F239,6))</f>
        <v>Exif.CanonPr.</v>
      </c>
      <c r="D239" s="2" t="str">
        <f>VLOOKUP(C239,PrefixUebersetzung,2,FALSE)</f>
        <v>Exif.CanonPr.</v>
      </c>
      <c r="E239" s="2" t="str">
        <f>MID(F239,FIND(".",F239,6)+1,99)</f>
        <v>SensorBlueLevel</v>
      </c>
      <c r="F239" s="3" t="s">
        <v>119</v>
      </c>
      <c r="G239" s="3" t="s">
        <v>9513</v>
      </c>
      <c r="I239" s="3" t="s">
        <v>2219</v>
      </c>
      <c r="J239" s="3" t="s">
        <v>3742</v>
      </c>
      <c r="K239" s="5" t="s">
        <v>3742</v>
      </c>
      <c r="L239" s="14"/>
      <c r="O239" s="3" t="str">
        <f>IF(AND(TRIM(J239)="",M239=""),"Suffix not translated ",
   IF(AND(TRIM(J239)&lt;&gt;"",TRIM(M239)&lt;&gt;"",TRIM(J239)&lt;&gt;TRIM(M239)),"Suffix translation &lt;&gt; lookup ", "" ))
&amp;IF(AND(TRIM(K239)="",N239=""),"Description not translated ",
   IF(AND(TRIM(K239)&lt;&gt;"",TRIM(N239)&lt;&gt;"",TRIM(K239)&lt;&gt;TRIM(N239)),"Description translation&lt;&gt; lookup ", "" ))</f>
        <v/>
      </c>
      <c r="P239" s="3" t="s">
        <v>8447</v>
      </c>
      <c r="Q239" s="3" t="s">
        <v>8447</v>
      </c>
      <c r="R239" s="3" t="s">
        <v>9022</v>
      </c>
    </row>
    <row r="240" spans="1:18" x14ac:dyDescent="0.25">
      <c r="A240" s="2" t="str">
        <f>IF(TRIM(J240)="","",E240)</f>
        <v>SensorRedLevel</v>
      </c>
      <c r="B240" s="2" t="str">
        <f>IF(TRIM(K240)="","",I240)</f>
        <v>Sensor red level</v>
      </c>
      <c r="C240" s="2" t="str">
        <f>LEFT(F240,FIND(".",F240,6))</f>
        <v>Exif.CanonPr.</v>
      </c>
      <c r="D240" s="2" t="str">
        <f>VLOOKUP(C240,PrefixUebersetzung,2,FALSE)</f>
        <v>Exif.CanonPr.</v>
      </c>
      <c r="E240" s="2" t="str">
        <f>MID(F240,FIND(".",F240,6)+1,99)</f>
        <v>SensorRedLevel</v>
      </c>
      <c r="F240" s="3" t="s">
        <v>120</v>
      </c>
      <c r="G240" s="3" t="s">
        <v>9513</v>
      </c>
      <c r="I240" s="3" t="s">
        <v>2220</v>
      </c>
      <c r="J240" s="3" t="s">
        <v>3743</v>
      </c>
      <c r="K240" s="5" t="s">
        <v>3743</v>
      </c>
      <c r="L240" s="14"/>
      <c r="O240" s="3" t="str">
        <f>IF(AND(TRIM(J240)="",M240=""),"Suffix not translated ",
   IF(AND(TRIM(J240)&lt;&gt;"",TRIM(M240)&lt;&gt;"",TRIM(J240)&lt;&gt;TRIM(M240)),"Suffix translation &lt;&gt; lookup ", "" ))
&amp;IF(AND(TRIM(K240)="",N240=""),"Description not translated ",
   IF(AND(TRIM(K240)&lt;&gt;"",TRIM(N240)&lt;&gt;"",TRIM(K240)&lt;&gt;TRIM(N240)),"Description translation&lt;&gt; lookup ", "" ))</f>
        <v/>
      </c>
      <c r="P240" s="3" t="s">
        <v>8447</v>
      </c>
      <c r="Q240" s="3" t="s">
        <v>8447</v>
      </c>
      <c r="R240" s="3" t="s">
        <v>9022</v>
      </c>
    </row>
    <row r="241" spans="1:18" x14ac:dyDescent="0.25">
      <c r="A241" s="2" t="str">
        <f>IF(TRIM(J241)="","",E241)</f>
        <v/>
      </c>
      <c r="B241" s="2" t="str">
        <f>IF(TRIM(K241)="","",I241)</f>
        <v>Sharpness</v>
      </c>
      <c r="C241" s="2" t="str">
        <f>LEFT(F241,FIND(".",F241,6))</f>
        <v>Exif.CanonPr.</v>
      </c>
      <c r="D241" s="2" t="str">
        <f>VLOOKUP(C241,PrefixUebersetzung,2,FALSE)</f>
        <v>Exif.CanonPr.</v>
      </c>
      <c r="E241" s="2" t="str">
        <f>MID(F241,FIND(".",F241,6)+1,99)</f>
        <v>Sharpness</v>
      </c>
      <c r="F241" s="3" t="s">
        <v>121</v>
      </c>
      <c r="G241" s="3" t="s">
        <v>9513</v>
      </c>
      <c r="I241" s="3" t="s">
        <v>2221</v>
      </c>
      <c r="J241" s="3"/>
      <c r="K241" s="5" t="s">
        <v>3744</v>
      </c>
      <c r="L241" s="14">
        <v>1</v>
      </c>
      <c r="M241" s="3" t="str">
        <f>IFERROR(VLOOKUP(E241,A:J,10, FALSE),"")</f>
        <v>Schärfe</v>
      </c>
      <c r="N241" s="3" t="str">
        <f>IFERROR(VLOOKUP(I241,B:K,10,FALSE),"")</f>
        <v>Schärfe</v>
      </c>
      <c r="O241" s="3" t="str">
        <f>IF(AND(TRIM(J241)="",M241=""),"Suffix not translated ",
   IF(AND(TRIM(J241)&lt;&gt;"",TRIM(M241)&lt;&gt;"",TRIM(J241)&lt;&gt;TRIM(M241)),"Suffix translation &lt;&gt; lookup ", "" ))
&amp;IF(AND(TRIM(K241)="",N241=""),"Description not translated ",
   IF(AND(TRIM(K241)&lt;&gt;"",TRIM(N241)&lt;&gt;"",TRIM(K241)&lt;&gt;TRIM(N241)),"Description translation&lt;&gt; lookup ", "" ))</f>
        <v/>
      </c>
      <c r="Q241" s="3" t="s">
        <v>8447</v>
      </c>
      <c r="R241" s="3" t="s">
        <v>9016</v>
      </c>
    </row>
    <row r="242" spans="1:18" x14ac:dyDescent="0.25">
      <c r="A242" s="2" t="str">
        <f>IF(TRIM(J242)="","",E242)</f>
        <v>SharpnessFrequency</v>
      </c>
      <c r="B242" s="2" t="str">
        <f>IF(TRIM(K242)="","",I242)</f>
        <v>Sharpness frequency</v>
      </c>
      <c r="C242" s="2" t="str">
        <f>LEFT(F242,FIND(".",F242,6))</f>
        <v>Exif.CanonPr.</v>
      </c>
      <c r="D242" s="2" t="str">
        <f>VLOOKUP(C242,PrefixUebersetzung,2,FALSE)</f>
        <v>Exif.CanonPr.</v>
      </c>
      <c r="E242" s="2" t="str">
        <f>MID(F242,FIND(".",F242,6)+1,99)</f>
        <v>SharpnessFrequency</v>
      </c>
      <c r="F242" s="3" t="s">
        <v>122</v>
      </c>
      <c r="G242" s="3" t="s">
        <v>9513</v>
      </c>
      <c r="I242" s="3" t="s">
        <v>2222</v>
      </c>
      <c r="J242" s="3" t="s">
        <v>3745</v>
      </c>
      <c r="K242" s="5" t="s">
        <v>3745</v>
      </c>
      <c r="L242" s="14"/>
      <c r="O242" s="3" t="str">
        <f>IF(AND(TRIM(J242)="",M242=""),"Suffix not translated ",
   IF(AND(TRIM(J242)&lt;&gt;"",TRIM(M242)&lt;&gt;"",TRIM(J242)&lt;&gt;TRIM(M242)),"Suffix translation &lt;&gt; lookup ", "" ))
&amp;IF(AND(TRIM(K242)="",N242=""),"Description not translated ",
   IF(AND(TRIM(K242)&lt;&gt;"",TRIM(N242)&lt;&gt;"",TRIM(K242)&lt;&gt;TRIM(N242)),"Description translation&lt;&gt; lookup ", "" ))</f>
        <v/>
      </c>
      <c r="P242" s="3" t="s">
        <v>8447</v>
      </c>
      <c r="Q242" s="3" t="s">
        <v>8447</v>
      </c>
      <c r="R242" s="3" t="s">
        <v>9343</v>
      </c>
    </row>
    <row r="243" spans="1:18" x14ac:dyDescent="0.25">
      <c r="A243" s="2" t="str">
        <f>IF(TRIM(J243)="","",E243)</f>
        <v>ToneCurve</v>
      </c>
      <c r="B243" s="2" t="str">
        <f>IF(TRIM(K243)="","",I243)</f>
        <v>Tone curve</v>
      </c>
      <c r="C243" s="2" t="str">
        <f>LEFT(F243,FIND(".",F243,6))</f>
        <v>Exif.CanonPr.</v>
      </c>
      <c r="D243" s="2" t="str">
        <f>VLOOKUP(C243,PrefixUebersetzung,2,FALSE)</f>
        <v>Exif.CanonPr.</v>
      </c>
      <c r="E243" s="2" t="str">
        <f>MID(F243,FIND(".",F243,6)+1,99)</f>
        <v>ToneCurve</v>
      </c>
      <c r="F243" s="3" t="s">
        <v>123</v>
      </c>
      <c r="G243" s="3" t="s">
        <v>9513</v>
      </c>
      <c r="I243" s="3" t="s">
        <v>2223</v>
      </c>
      <c r="J243" s="3" t="s">
        <v>3746</v>
      </c>
      <c r="K243" s="5" t="s">
        <v>3746</v>
      </c>
      <c r="L243" s="14"/>
      <c r="M243" s="3" t="str">
        <f>IFERROR(VLOOKUP(E243,A:J,10, FALSE),"")</f>
        <v>Tonkurve</v>
      </c>
      <c r="O243" s="3" t="str">
        <f>IF(AND(TRIM(J243)="",M243=""),"Suffix not translated ",
   IF(AND(TRIM(J243)&lt;&gt;"",TRIM(M243)&lt;&gt;"",TRIM(J243)&lt;&gt;TRIM(M243)),"Suffix translation &lt;&gt; lookup ", "" ))
&amp;IF(AND(TRIM(K243)="",N243=""),"Description not translated ",
   IF(AND(TRIM(K243)&lt;&gt;"",TRIM(N243)&lt;&gt;"",TRIM(K243)&lt;&gt;TRIM(N243)),"Description translation&lt;&gt; lookup ", "" ))</f>
        <v/>
      </c>
      <c r="P243" s="3" t="s">
        <v>8447</v>
      </c>
      <c r="Q243" s="3" t="s">
        <v>8447</v>
      </c>
      <c r="R243" s="3" t="s">
        <v>9197</v>
      </c>
    </row>
    <row r="244" spans="1:18" x14ac:dyDescent="0.25">
      <c r="A244" s="2" t="str">
        <f>IF(TRIM(J244)="","",E244)</f>
        <v>WBShiftAB</v>
      </c>
      <c r="B244" s="2" t="str">
        <f>IF(TRIM(K244)="","",I244)</f>
        <v>WBShift AB</v>
      </c>
      <c r="C244" s="2" t="str">
        <f>LEFT(F244,FIND(".",F244,6))</f>
        <v>Exif.CanonPr.</v>
      </c>
      <c r="D244" s="2" t="str">
        <f>VLOOKUP(C244,PrefixUebersetzung,2,FALSE)</f>
        <v>Exif.CanonPr.</v>
      </c>
      <c r="E244" s="2" t="str">
        <f>MID(F244,FIND(".",F244,6)+1,99)</f>
        <v>WBShiftAB</v>
      </c>
      <c r="F244" s="3" t="s">
        <v>124</v>
      </c>
      <c r="G244" s="3" t="s">
        <v>9513</v>
      </c>
      <c r="I244" s="3" t="s">
        <v>2224</v>
      </c>
      <c r="J244" s="3" t="s">
        <v>3747</v>
      </c>
      <c r="K244" s="5" t="s">
        <v>3747</v>
      </c>
      <c r="L244" s="14"/>
      <c r="O244" s="3" t="str">
        <f>IF(AND(TRIM(J244)="",M244=""),"Suffix not translated ",
   IF(AND(TRIM(J244)&lt;&gt;"",TRIM(M244)&lt;&gt;"",TRIM(J244)&lt;&gt;TRIM(M244)),"Suffix translation &lt;&gt; lookup ", "" ))
&amp;IF(AND(TRIM(K244)="",N244=""),"Description not translated ",
   IF(AND(TRIM(K244)&lt;&gt;"",TRIM(N244)&lt;&gt;"",TRIM(K244)&lt;&gt;TRIM(N244)),"Description translation&lt;&gt; lookup ", "" ))</f>
        <v/>
      </c>
      <c r="P244" s="3" t="s">
        <v>8447</v>
      </c>
      <c r="Q244" s="3" t="s">
        <v>8447</v>
      </c>
      <c r="R244" s="3" t="s">
        <v>9151</v>
      </c>
    </row>
    <row r="245" spans="1:18" x14ac:dyDescent="0.25">
      <c r="A245" s="2" t="str">
        <f>IF(TRIM(J245)="","",E245)</f>
        <v>WBShiftGM</v>
      </c>
      <c r="B245" s="2" t="str">
        <f>IF(TRIM(K245)="","",I245)</f>
        <v>WB Shift GM</v>
      </c>
      <c r="C245" s="2" t="str">
        <f>LEFT(F245,FIND(".",F245,6))</f>
        <v>Exif.CanonPr.</v>
      </c>
      <c r="D245" s="2" t="str">
        <f>VLOOKUP(C245,PrefixUebersetzung,2,FALSE)</f>
        <v>Exif.CanonPr.</v>
      </c>
      <c r="E245" s="2" t="str">
        <f>MID(F245,FIND(".",F245,6)+1,99)</f>
        <v>WBShiftGM</v>
      </c>
      <c r="F245" s="3" t="s">
        <v>125</v>
      </c>
      <c r="G245" s="3" t="s">
        <v>9513</v>
      </c>
      <c r="I245" s="3" t="s">
        <v>2225</v>
      </c>
      <c r="J245" s="3" t="s">
        <v>3748</v>
      </c>
      <c r="K245" s="5" t="s">
        <v>3748</v>
      </c>
      <c r="L245" s="14"/>
      <c r="O245" s="3" t="str">
        <f>IF(AND(TRIM(J245)="",M245=""),"Suffix not translated ",
   IF(AND(TRIM(J245)&lt;&gt;"",TRIM(M245)&lt;&gt;"",TRIM(J245)&lt;&gt;TRIM(M245)),"Suffix translation &lt;&gt; lookup ", "" ))
&amp;IF(AND(TRIM(K245)="",N245=""),"Description not translated ",
   IF(AND(TRIM(K245)&lt;&gt;"",TRIM(N245)&lt;&gt;"",TRIM(K245)&lt;&gt;TRIM(N245)),"Description translation&lt;&gt; lookup ", "" ))</f>
        <v/>
      </c>
      <c r="P245" s="3" t="s">
        <v>8447</v>
      </c>
      <c r="Q245" s="3" t="s">
        <v>8447</v>
      </c>
      <c r="R245" s="3" t="s">
        <v>9151</v>
      </c>
    </row>
    <row r="246" spans="1:18" x14ac:dyDescent="0.25">
      <c r="A246" s="2" t="str">
        <f>IF(TRIM(J246)="","",E246)</f>
        <v>WhiteBalance</v>
      </c>
      <c r="B246" s="2" t="str">
        <f>IF(TRIM(K246)="","",I246)</f>
        <v>White balance</v>
      </c>
      <c r="C246" s="2" t="str">
        <f>LEFT(F246,FIND(".",F246,6))</f>
        <v>Exif.CanonPr.</v>
      </c>
      <c r="D246" s="2" t="str">
        <f>VLOOKUP(C246,PrefixUebersetzung,2,FALSE)</f>
        <v>Exif.CanonPr.</v>
      </c>
      <c r="E246" s="2" t="str">
        <f>MID(F246,FIND(".",F246,6)+1,99)</f>
        <v>WhiteBalance</v>
      </c>
      <c r="F246" s="3" t="s">
        <v>126</v>
      </c>
      <c r="G246" s="3" t="s">
        <v>9513</v>
      </c>
      <c r="I246" s="3" t="s">
        <v>2226</v>
      </c>
      <c r="J246" s="3" t="s">
        <v>3749</v>
      </c>
      <c r="K246" s="5" t="s">
        <v>3749</v>
      </c>
      <c r="L246" s="14">
        <v>1</v>
      </c>
      <c r="M246" s="3" t="str">
        <f>IFERROR(VLOOKUP(E246,A:J,10, FALSE),"")</f>
        <v>Weißabgleich</v>
      </c>
      <c r="N246" s="3" t="str">
        <f>IFERROR(VLOOKUP(I246,B:K,10,FALSE),"")</f>
        <v>Weißabgleich</v>
      </c>
      <c r="O246" s="3" t="str">
        <f>IF(AND(TRIM(J246)="",M246=""),"Suffix not translated ",
   IF(AND(TRIM(J246)&lt;&gt;"",TRIM(M246)&lt;&gt;"",TRIM(J246)&lt;&gt;TRIM(M246)),"Suffix translation &lt;&gt; lookup ", "" ))
&amp;IF(AND(TRIM(K246)="",N246=""),"Description not translated ",
   IF(AND(TRIM(K246)&lt;&gt;"",TRIM(N246)&lt;&gt;"",TRIM(K246)&lt;&gt;TRIM(N246)),"Description translation&lt;&gt; lookup ", "" ))</f>
        <v/>
      </c>
      <c r="P246" s="3" t="s">
        <v>8447</v>
      </c>
      <c r="Q246" s="3" t="s">
        <v>8447</v>
      </c>
      <c r="R246" s="3" t="s">
        <v>9032</v>
      </c>
    </row>
    <row r="247" spans="1:18" x14ac:dyDescent="0.25">
      <c r="A247" s="2" t="str">
        <f>IF(TRIM(J247)="","",E247)</f>
        <v>WhiteBalanceBlue</v>
      </c>
      <c r="B247" s="2" t="str">
        <f>IF(TRIM(K247)="","",I247)</f>
        <v>White balance blue</v>
      </c>
      <c r="C247" s="2" t="str">
        <f>LEFT(F247,FIND(".",F247,6))</f>
        <v>Exif.CanonPr.</v>
      </c>
      <c r="D247" s="2" t="str">
        <f>VLOOKUP(C247,PrefixUebersetzung,2,FALSE)</f>
        <v>Exif.CanonPr.</v>
      </c>
      <c r="E247" s="2" t="str">
        <f>MID(F247,FIND(".",F247,6)+1,99)</f>
        <v>WhiteBalanceBlue</v>
      </c>
      <c r="F247" s="3" t="s">
        <v>127</v>
      </c>
      <c r="G247" s="3" t="s">
        <v>9513</v>
      </c>
      <c r="I247" s="3" t="s">
        <v>2227</v>
      </c>
      <c r="J247" s="3" t="s">
        <v>3750</v>
      </c>
      <c r="K247" s="5" t="s">
        <v>3750</v>
      </c>
      <c r="L247" s="14"/>
      <c r="O247" s="3" t="str">
        <f>IF(AND(TRIM(J247)="",M247=""),"Suffix not translated ",
   IF(AND(TRIM(J247)&lt;&gt;"",TRIM(M247)&lt;&gt;"",TRIM(J247)&lt;&gt;TRIM(M247)),"Suffix translation &lt;&gt; lookup ", "" ))
&amp;IF(AND(TRIM(K247)="",N247=""),"Description not translated ",
   IF(AND(TRIM(K247)&lt;&gt;"",TRIM(N247)&lt;&gt;"",TRIM(K247)&lt;&gt;TRIM(N247)),"Description translation&lt;&gt; lookup ", "" ))</f>
        <v/>
      </c>
      <c r="P247" s="3" t="s">
        <v>8447</v>
      </c>
      <c r="Q247" s="3" t="s">
        <v>8447</v>
      </c>
      <c r="R247" s="3" t="s">
        <v>9417</v>
      </c>
    </row>
    <row r="248" spans="1:18" x14ac:dyDescent="0.25">
      <c r="A248" s="2" t="str">
        <f>IF(TRIM(J248)="","",E248)</f>
        <v>WhiteBalanceRed</v>
      </c>
      <c r="B248" s="2" t="str">
        <f>IF(TRIM(K248)="","",I248)</f>
        <v>White balance red</v>
      </c>
      <c r="C248" s="2" t="str">
        <f>LEFT(F248,FIND(".",F248,6))</f>
        <v>Exif.CanonPr.</v>
      </c>
      <c r="D248" s="2" t="str">
        <f>VLOOKUP(C248,PrefixUebersetzung,2,FALSE)</f>
        <v>Exif.CanonPr.</v>
      </c>
      <c r="E248" s="2" t="str">
        <f>MID(F248,FIND(".",F248,6)+1,99)</f>
        <v>WhiteBalanceRed</v>
      </c>
      <c r="F248" s="3" t="s">
        <v>128</v>
      </c>
      <c r="G248" s="3" t="s">
        <v>9513</v>
      </c>
      <c r="I248" s="3" t="s">
        <v>2228</v>
      </c>
      <c r="J248" s="5" t="s">
        <v>3751</v>
      </c>
      <c r="K248" s="5" t="s">
        <v>3751</v>
      </c>
      <c r="L248" s="14"/>
      <c r="O248" s="3" t="str">
        <f>IF(AND(TRIM(J248)="",M248=""),"Suffix not translated ",
   IF(AND(TRIM(J248)&lt;&gt;"",TRIM(M248)&lt;&gt;"",TRIM(J248)&lt;&gt;TRIM(M248)),"Suffix translation &lt;&gt; lookup ", "" ))
&amp;IF(AND(TRIM(K248)="",N248=""),"Description not translated ",
   IF(AND(TRIM(K248)&lt;&gt;"",TRIM(N248)&lt;&gt;"",TRIM(K248)&lt;&gt;TRIM(N248)),"Description translation&lt;&gt; lookup ", "" ))</f>
        <v/>
      </c>
      <c r="P248" s="3" t="s">
        <v>8447</v>
      </c>
      <c r="Q248" s="3" t="s">
        <v>8447</v>
      </c>
      <c r="R248" s="3" t="s">
        <v>9033</v>
      </c>
    </row>
    <row r="249" spans="1:18" x14ac:dyDescent="0.25">
      <c r="A249" s="2" t="str">
        <f>IF(TRIM(J249)="","",E249)</f>
        <v/>
      </c>
      <c r="B249" s="2" t="str">
        <f>IF(TRIM(K249)="","",I249)</f>
        <v/>
      </c>
      <c r="C249" s="2" t="str">
        <f>LEFT(F249,FIND(".",F249,6))</f>
        <v>Exif.CanonRawB.</v>
      </c>
      <c r="D249" s="2" t="str">
        <f>VLOOKUP(C249,PrefixUebersetzung,2,FALSE)</f>
        <v>Exif.CanonRawB.</v>
      </c>
      <c r="E249" s="2" t="str">
        <f>MID(F249,FIND(".",F249,6)+1,99)</f>
        <v>RawBurstImageCount</v>
      </c>
      <c r="F249" s="36" t="s">
        <v>10577</v>
      </c>
      <c r="G249" s="36" t="s">
        <v>9515</v>
      </c>
      <c r="H249" s="36"/>
      <c r="I249" s="36" t="s">
        <v>10578</v>
      </c>
      <c r="L249" s="15">
        <v>8</v>
      </c>
      <c r="O249" s="3" t="str">
        <f>IF(AND(TRIM(J249)="",M249=""),"Suffix not translated ",
   IF(AND(TRIM(J249)&lt;&gt;"",TRIM(M249)&lt;&gt;"",TRIM(J249)&lt;&gt;TRIM(M249)),"Suffix translation &lt;&gt; lookup ", "" ))
&amp;IF(AND(TRIM(K249)="",N249=""),"Description not translated ",
   IF(AND(TRIM(K249)&lt;&gt;"",TRIM(N249)&lt;&gt;"",TRIM(K249)&lt;&gt;TRIM(N249)),"Description translation&lt;&gt; lookup ", "" ))</f>
        <v xml:space="preserve">Suffix not translated Description not translated </v>
      </c>
      <c r="P249" s="3" t="s">
        <v>8447</v>
      </c>
      <c r="Q249" s="3" t="s">
        <v>8447</v>
      </c>
    </row>
    <row r="250" spans="1:18" x14ac:dyDescent="0.25">
      <c r="A250" s="2" t="str">
        <f>IF(TRIM(J250)="","",E250)</f>
        <v/>
      </c>
      <c r="B250" s="2" t="str">
        <f>IF(TRIM(K250)="","",I250)</f>
        <v/>
      </c>
      <c r="C250" s="2" t="str">
        <f>LEFT(F250,FIND(".",F250,6))</f>
        <v>Exif.CanonRawB.</v>
      </c>
      <c r="D250" s="2" t="str">
        <f>VLOOKUP(C250,PrefixUebersetzung,2,FALSE)</f>
        <v>Exif.CanonRawB.</v>
      </c>
      <c r="E250" s="2" t="str">
        <f>MID(F250,FIND(".",F250,6)+1,99)</f>
        <v>RawBurstImageNum</v>
      </c>
      <c r="F250" s="36" t="s">
        <v>10579</v>
      </c>
      <c r="G250" s="36" t="s">
        <v>9515</v>
      </c>
      <c r="H250" s="36"/>
      <c r="I250" s="36" t="s">
        <v>10580</v>
      </c>
      <c r="L250" s="15">
        <v>8</v>
      </c>
      <c r="O250" s="3" t="str">
        <f>IF(AND(TRIM(J250)="",M250=""),"Suffix not translated ",
   IF(AND(TRIM(J250)&lt;&gt;"",TRIM(M250)&lt;&gt;"",TRIM(J250)&lt;&gt;TRIM(M250)),"Suffix translation &lt;&gt; lookup ", "" ))
&amp;IF(AND(TRIM(K250)="",N250=""),"Description not translated ",
   IF(AND(TRIM(K250)&lt;&gt;"",TRIM(N250)&lt;&gt;"",TRIM(K250)&lt;&gt;TRIM(N250)),"Description translation&lt;&gt; lookup ", "" ))</f>
        <v xml:space="preserve">Suffix not translated Description not translated </v>
      </c>
      <c r="P250" s="3" t="s">
        <v>8447</v>
      </c>
      <c r="Q250" s="3" t="s">
        <v>8447</v>
      </c>
    </row>
    <row r="251" spans="1:18" x14ac:dyDescent="0.25">
      <c r="A251" s="2" t="str">
        <f>IF(TRIM(J251)="","",E251)</f>
        <v/>
      </c>
      <c r="B251" s="2" t="str">
        <f>IF(TRIM(K251)="","",I251)</f>
        <v/>
      </c>
      <c r="C251" s="2" t="str">
        <f>LEFT(F251,FIND(".",F251,6))</f>
        <v>Exif.CanonSi.</v>
      </c>
      <c r="D251" s="2" t="str">
        <f>VLOOKUP(C251,PrefixUebersetzung,2,FALSE)</f>
        <v>Exif.CanonSi.</v>
      </c>
      <c r="E251" s="2" t="str">
        <f>MID(F251,FIND(".",F251,6)+1,99)</f>
        <v>0x000b</v>
      </c>
      <c r="F251" s="3" t="s">
        <v>129</v>
      </c>
      <c r="G251" s="3" t="s">
        <v>9512</v>
      </c>
      <c r="I251" s="3" t="s">
        <v>2115</v>
      </c>
      <c r="J251" s="3"/>
      <c r="L251" s="14">
        <v>9</v>
      </c>
      <c r="N251" s="3" t="str">
        <f>IFERROR(VLOOKUP(I251,B:K,10,FALSE),"")</f>
        <v>Unbekannt</v>
      </c>
      <c r="O251" s="3" t="str">
        <f>IF(AND(TRIM(J251)="",M251=""),"Suffix not translated ",
   IF(AND(TRIM(J251)&lt;&gt;"",TRIM(M251)&lt;&gt;"",TRIM(J251)&lt;&gt;TRIM(M251)),"Suffix translation &lt;&gt; lookup ", "" ))
&amp;IF(AND(TRIM(K251)="",N251=""),"Description not translated ",
   IF(AND(TRIM(K251)&lt;&gt;"",TRIM(N251)&lt;&gt;"",TRIM(K251)&lt;&gt;TRIM(N251)),"Description translation&lt;&gt; lookup ", "" ))</f>
        <v xml:space="preserve">Suffix not translated </v>
      </c>
      <c r="P251" s="3" t="s">
        <v>8447</v>
      </c>
    </row>
    <row r="252" spans="1:18" x14ac:dyDescent="0.25">
      <c r="A252" s="2" t="str">
        <f>IF(TRIM(J252)="","",E252)</f>
        <v/>
      </c>
      <c r="B252" s="2" t="str">
        <f>IF(TRIM(K252)="","",I252)</f>
        <v/>
      </c>
      <c r="C252" s="2" t="str">
        <f>LEFT(F252,FIND(".",F252,6))</f>
        <v>Exif.CanonSi.</v>
      </c>
      <c r="D252" s="2" t="str">
        <f>VLOOKUP(C252,PrefixUebersetzung,2,FALSE)</f>
        <v>Exif.CanonSi.</v>
      </c>
      <c r="E252" s="2" t="str">
        <f>MID(F252,FIND(".",F252,6)+1,99)</f>
        <v>0x0014</v>
      </c>
      <c r="F252" s="3" t="s">
        <v>130</v>
      </c>
      <c r="G252" s="3" t="s">
        <v>9512</v>
      </c>
      <c r="I252" s="3" t="s">
        <v>2115</v>
      </c>
      <c r="J252" s="3"/>
      <c r="L252" s="14">
        <v>9</v>
      </c>
      <c r="N252" s="3" t="str">
        <f>IFERROR(VLOOKUP(I252,B:K,10,FALSE),"")</f>
        <v>Unbekannt</v>
      </c>
      <c r="O252" s="3" t="str">
        <f>IF(AND(TRIM(J252)="",M252=""),"Suffix not translated ",
   IF(AND(TRIM(J252)&lt;&gt;"",TRIM(M252)&lt;&gt;"",TRIM(J252)&lt;&gt;TRIM(M252)),"Suffix translation &lt;&gt; lookup ", "" ))
&amp;IF(AND(TRIM(K252)="",N252=""),"Description not translated ",
   IF(AND(TRIM(K252)&lt;&gt;"",TRIM(N252)&lt;&gt;"",TRIM(K252)&lt;&gt;TRIM(N252)),"Description translation&lt;&gt; lookup ", "" ))</f>
        <v xml:space="preserve">Suffix not translated </v>
      </c>
      <c r="P252" s="3" t="s">
        <v>8447</v>
      </c>
    </row>
    <row r="253" spans="1:18" x14ac:dyDescent="0.25">
      <c r="A253" s="2" t="str">
        <f>IF(TRIM(J253)="","",E253)</f>
        <v/>
      </c>
      <c r="B253" s="2" t="str">
        <f>IF(TRIM(K253)="","",I253)</f>
        <v/>
      </c>
      <c r="C253" s="2" t="str">
        <f>LEFT(F253,FIND(".",F253,6))</f>
        <v>Exif.CanonSi.</v>
      </c>
      <c r="D253" s="2" t="str">
        <f>VLOOKUP(C253,PrefixUebersetzung,2,FALSE)</f>
        <v>Exif.CanonSi.</v>
      </c>
      <c r="E253" s="2" t="str">
        <f>MID(F253,FIND(".",F253,6)+1,99)</f>
        <v>0x0019</v>
      </c>
      <c r="F253" s="3" t="s">
        <v>131</v>
      </c>
      <c r="G253" s="3" t="s">
        <v>9512</v>
      </c>
      <c r="I253" s="3" t="s">
        <v>2115</v>
      </c>
      <c r="J253" s="3"/>
      <c r="L253" s="14">
        <v>9</v>
      </c>
      <c r="N253" s="3" t="str">
        <f>IFERROR(VLOOKUP(I253,B:K,10,FALSE),"")</f>
        <v>Unbekannt</v>
      </c>
      <c r="O253" s="3" t="str">
        <f>IF(AND(TRIM(J253)="",M253=""),"Suffix not translated ",
   IF(AND(TRIM(J253)&lt;&gt;"",TRIM(M253)&lt;&gt;"",TRIM(J253)&lt;&gt;TRIM(M253)),"Suffix translation &lt;&gt; lookup ", "" ))
&amp;IF(AND(TRIM(K253)="",N253=""),"Description not translated ",
   IF(AND(TRIM(K253)&lt;&gt;"",TRIM(N253)&lt;&gt;"",TRIM(K253)&lt;&gt;TRIM(N253)),"Description translation&lt;&gt; lookup ", "" ))</f>
        <v xml:space="preserve">Suffix not translated </v>
      </c>
      <c r="P253" s="3" t="s">
        <v>8447</v>
      </c>
    </row>
    <row r="254" spans="1:18" x14ac:dyDescent="0.25">
      <c r="A254" s="2" t="str">
        <f>IF(TRIM(J254)="","",E254)</f>
        <v/>
      </c>
      <c r="B254" s="2" t="str">
        <f>IF(TRIM(K254)="","",I254)</f>
        <v/>
      </c>
      <c r="C254" s="2" t="str">
        <f>LEFT(F254,FIND(".",F254,6))</f>
        <v>Exif.CanonSi.</v>
      </c>
      <c r="D254" s="2" t="str">
        <f>VLOOKUP(C254,PrefixUebersetzung,2,FALSE)</f>
        <v>Exif.CanonSi.</v>
      </c>
      <c r="E254" s="2" t="str">
        <f>MID(F254,FIND(".",F254,6)+1,99)</f>
        <v>AEBBracketValue</v>
      </c>
      <c r="F254" s="36" t="s">
        <v>10581</v>
      </c>
      <c r="G254" s="36" t="s">
        <v>9512</v>
      </c>
      <c r="H254" s="36"/>
      <c r="I254" s="36" t="s">
        <v>10582</v>
      </c>
      <c r="L254" s="15">
        <v>8</v>
      </c>
      <c r="O254" s="3" t="str">
        <f>IF(AND(TRIM(J254)="",M254=""),"Suffix not translated ",
   IF(AND(TRIM(J254)&lt;&gt;"",TRIM(M254)&lt;&gt;"",TRIM(J254)&lt;&gt;TRIM(M254)),"Suffix translation &lt;&gt; lookup ", "" ))
&amp;IF(AND(TRIM(K254)="",N254=""),"Description not translated ",
   IF(AND(TRIM(K254)&lt;&gt;"",TRIM(N254)&lt;&gt;"",TRIM(K254)&lt;&gt;TRIM(N254)),"Description translation&lt;&gt; lookup ", "" ))</f>
        <v xml:space="preserve">Suffix not translated Description not translated </v>
      </c>
      <c r="P254" s="3" t="s">
        <v>8447</v>
      </c>
      <c r="Q254" s="3" t="s">
        <v>8447</v>
      </c>
    </row>
    <row r="255" spans="1:18" x14ac:dyDescent="0.25">
      <c r="A255" s="2" t="str">
        <f>IF(TRIM(J255)="","",E255)</f>
        <v>AFPointUsed</v>
      </c>
      <c r="B255" s="2" t="str">
        <f>IF(TRIM(K255)="","",I255)</f>
        <v>AF point used</v>
      </c>
      <c r="C255" s="2" t="str">
        <f>LEFT(F255,FIND(".",F255,6))</f>
        <v>Exif.CanonSi.</v>
      </c>
      <c r="D255" s="2" t="str">
        <f>VLOOKUP(C255,PrefixUebersetzung,2,FALSE)</f>
        <v>Exif.CanonSi.</v>
      </c>
      <c r="E255" s="2" t="str">
        <f>MID(F255,FIND(".",F255,6)+1,99)</f>
        <v>AFPointUsed</v>
      </c>
      <c r="F255" s="3" t="s">
        <v>132</v>
      </c>
      <c r="G255" s="3" t="s">
        <v>9512</v>
      </c>
      <c r="I255" s="3" t="s">
        <v>2229</v>
      </c>
      <c r="J255" s="5" t="s">
        <v>4976</v>
      </c>
      <c r="K255" s="5" t="s">
        <v>3752</v>
      </c>
      <c r="L255" s="14"/>
      <c r="O255" s="3" t="str">
        <f>IF(AND(TRIM(J255)="",M255=""),"Suffix not translated ",
   IF(AND(TRIM(J255)&lt;&gt;"",TRIM(M255)&lt;&gt;"",TRIM(J255)&lt;&gt;TRIM(M255)),"Suffix translation &lt;&gt; lookup ", "" ))
&amp;IF(AND(TRIM(K255)="",N255=""),"Description not translated ",
   IF(AND(TRIM(K255)&lt;&gt;"",TRIM(N255)&lt;&gt;"",TRIM(K255)&lt;&gt;TRIM(N255)),"Description translation&lt;&gt; lookup ", "" ))</f>
        <v/>
      </c>
      <c r="P255" s="3" t="s">
        <v>8447</v>
      </c>
      <c r="Q255" s="3" t="s">
        <v>8447</v>
      </c>
      <c r="R255" s="3" t="s">
        <v>8968</v>
      </c>
    </row>
    <row r="256" spans="1:18" x14ac:dyDescent="0.25">
      <c r="A256" s="2" t="str">
        <f>IF(TRIM(J256)="","",E256)</f>
        <v>ApertureValue</v>
      </c>
      <c r="B256" s="2" t="str">
        <f>IF(TRIM(K256)="","",I256)</f>
        <v>Aperture</v>
      </c>
      <c r="C256" s="2" t="str">
        <f>LEFT(F256,FIND(".",F256,6))</f>
        <v>Exif.CanonSi.</v>
      </c>
      <c r="D256" s="2" t="str">
        <f>VLOOKUP(C256,PrefixUebersetzung,2,FALSE)</f>
        <v>Exif.CanonSi.</v>
      </c>
      <c r="E256" s="2" t="str">
        <f>MID(F256,FIND(".",F256,6)+1,99)</f>
        <v>ApertureValue</v>
      </c>
      <c r="F256" s="3" t="s">
        <v>133</v>
      </c>
      <c r="G256" s="3" t="s">
        <v>9512</v>
      </c>
      <c r="I256" s="3" t="s">
        <v>2230</v>
      </c>
      <c r="J256" s="5" t="s">
        <v>3753</v>
      </c>
      <c r="K256" s="5" t="s">
        <v>3753</v>
      </c>
      <c r="L256" s="14"/>
      <c r="M256" s="3" t="str">
        <f>IFERROR(VLOOKUP(E256,A:J,10, FALSE),"")</f>
        <v>Blende</v>
      </c>
      <c r="O256" s="3" t="str">
        <f>IF(AND(TRIM(J256)="",M256=""),"Suffix not translated ",
   IF(AND(TRIM(J256)&lt;&gt;"",TRIM(M256)&lt;&gt;"",TRIM(J256)&lt;&gt;TRIM(M256)),"Suffix translation &lt;&gt; lookup ", "" ))
&amp;IF(AND(TRIM(K256)="",N256=""),"Description not translated ",
   IF(AND(TRIM(K256)&lt;&gt;"",TRIM(N256)&lt;&gt;"",TRIM(K256)&lt;&gt;TRIM(N256)),"Description translation&lt;&gt; lookup ", "" ))</f>
        <v/>
      </c>
      <c r="P256" s="3" t="s">
        <v>8447</v>
      </c>
      <c r="Q256" s="3" t="s">
        <v>8447</v>
      </c>
      <c r="R256" s="3" t="s">
        <v>3753</v>
      </c>
    </row>
    <row r="257" spans="1:18" x14ac:dyDescent="0.25">
      <c r="A257" s="2" t="str">
        <f>IF(TRIM(J257)="","",E257)</f>
        <v>AutoExposureBracketing</v>
      </c>
      <c r="B257" s="2" t="str">
        <f>IF(TRIM(K257)="","",I257)</f>
        <v>Auto exposure bracketing</v>
      </c>
      <c r="C257" s="2" t="str">
        <f>LEFT(F257,FIND(".",F257,6))</f>
        <v>Exif.CanonSi.</v>
      </c>
      <c r="D257" s="2" t="str">
        <f>VLOOKUP(C257,PrefixUebersetzung,2,FALSE)</f>
        <v>Exif.CanonSi.</v>
      </c>
      <c r="E257" s="2" t="str">
        <f>MID(F257,FIND(".",F257,6)+1,99)</f>
        <v>AutoExposureBracketing</v>
      </c>
      <c r="F257" s="36" t="s">
        <v>8503</v>
      </c>
      <c r="G257" s="3" t="s">
        <v>9512</v>
      </c>
      <c r="I257" s="36" t="s">
        <v>8504</v>
      </c>
      <c r="J257" s="5" t="s">
        <v>8655</v>
      </c>
      <c r="K257" s="5" t="s">
        <v>8655</v>
      </c>
      <c r="L257" s="14"/>
      <c r="O257" s="3" t="str">
        <f>IF(AND(TRIM(J257)="",M257=""),"Suffix not translated ",
   IF(AND(TRIM(J257)&lt;&gt;"",TRIM(M257)&lt;&gt;"",TRIM(J257)&lt;&gt;TRIM(M257)),"Suffix translation &lt;&gt; lookup ", "" ))
&amp;IF(AND(TRIM(K257)="",N257=""),"Description not translated ",
   IF(AND(TRIM(K257)&lt;&gt;"",TRIM(N257)&lt;&gt;"",TRIM(K257)&lt;&gt;TRIM(N257)),"Description translation&lt;&gt; lookup ", "" ))</f>
        <v/>
      </c>
      <c r="P257" s="3" t="s">
        <v>8447</v>
      </c>
      <c r="Q257" s="3" t="s">
        <v>8447</v>
      </c>
    </row>
    <row r="258" spans="1:18" x14ac:dyDescent="0.25">
      <c r="A258" s="2" t="str">
        <f>IF(TRIM(J258)="","",E258)</f>
        <v>AutoISO</v>
      </c>
      <c r="B258" s="2" t="str">
        <f>IF(TRIM(K258)="","",I258)</f>
        <v>AutoISO</v>
      </c>
      <c r="C258" s="2" t="str">
        <f>LEFT(F258,FIND(".",F258,6))</f>
        <v>Exif.CanonSi.</v>
      </c>
      <c r="D258" s="2" t="str">
        <f>VLOOKUP(C258,PrefixUebersetzung,2,FALSE)</f>
        <v>Exif.CanonSi.</v>
      </c>
      <c r="E258" s="2" t="str">
        <f>MID(F258,FIND(".",F258,6)+1,99)</f>
        <v>AutoISO</v>
      </c>
      <c r="F258" s="36" t="s">
        <v>8505</v>
      </c>
      <c r="G258" s="3" t="s">
        <v>9512</v>
      </c>
      <c r="I258" s="36" t="s">
        <v>8506</v>
      </c>
      <c r="J258" s="3" t="s">
        <v>6851</v>
      </c>
      <c r="K258" s="5" t="s">
        <v>6851</v>
      </c>
      <c r="L258" s="14"/>
      <c r="M258" s="3" t="str">
        <f>IFERROR(VLOOKUP(E258,A:J,10, FALSE),"")</f>
        <v>Auto ISO</v>
      </c>
      <c r="O258" s="3" t="str">
        <f>IF(AND(TRIM(J258)="",M258=""),"Suffix not translated ",
   IF(AND(TRIM(J258)&lt;&gt;"",TRIM(M258)&lt;&gt;"",TRIM(J258)&lt;&gt;TRIM(M258)),"Suffix translation &lt;&gt; lookup ", "" ))
&amp;IF(AND(TRIM(K258)="",N258=""),"Description not translated ",
   IF(AND(TRIM(K258)&lt;&gt;"",TRIM(N258)&lt;&gt;"",TRIM(K258)&lt;&gt;TRIM(N258)),"Description translation&lt;&gt; lookup ", "" ))</f>
        <v/>
      </c>
      <c r="P258" s="3" t="s">
        <v>8447</v>
      </c>
      <c r="Q258" s="3" t="s">
        <v>8447</v>
      </c>
    </row>
    <row r="259" spans="1:18" x14ac:dyDescent="0.25">
      <c r="A259" s="2" t="str">
        <f>IF(TRIM(J259)="","",E259)</f>
        <v>AutoRotate</v>
      </c>
      <c r="B259" s="2" t="str">
        <f>IF(TRIM(K259)="","",I259)</f>
        <v>Auto rotate</v>
      </c>
      <c r="C259" s="2" t="str">
        <f>LEFT(F259,FIND(".",F259,6))</f>
        <v>Exif.CanonSi.</v>
      </c>
      <c r="D259" s="2" t="str">
        <f>VLOOKUP(C259,PrefixUebersetzung,2,FALSE)</f>
        <v>Exif.CanonSi.</v>
      </c>
      <c r="E259" s="2" t="str">
        <f>MID(F259,FIND(".",F259,6)+1,99)</f>
        <v>AutoRotate</v>
      </c>
      <c r="F259" s="36" t="s">
        <v>8507</v>
      </c>
      <c r="G259" s="3" t="s">
        <v>9513</v>
      </c>
      <c r="I259" s="36" t="s">
        <v>8508</v>
      </c>
      <c r="J259" s="3" t="s">
        <v>8610</v>
      </c>
      <c r="K259" s="5" t="s">
        <v>8610</v>
      </c>
      <c r="L259" s="14"/>
      <c r="O259" s="3" t="str">
        <f>IF(AND(TRIM(J259)="",M259=""),"Suffix not translated ",
   IF(AND(TRIM(J259)&lt;&gt;"",TRIM(M259)&lt;&gt;"",TRIM(J259)&lt;&gt;TRIM(M259)),"Suffix translation &lt;&gt; lookup ", "" ))
&amp;IF(AND(TRIM(K259)="",N259=""),"Description not translated ",
   IF(AND(TRIM(K259)&lt;&gt;"",TRIM(N259)&lt;&gt;"",TRIM(K259)&lt;&gt;TRIM(N259)),"Description translation&lt;&gt; lookup ", "" ))</f>
        <v/>
      </c>
      <c r="P259" s="3" t="s">
        <v>8447</v>
      </c>
      <c r="Q259" s="3" t="s">
        <v>8447</v>
      </c>
    </row>
    <row r="260" spans="1:18" x14ac:dyDescent="0.25">
      <c r="A260" s="2" t="str">
        <f>IF(TRIM(J260)="","",E260)</f>
        <v>BulbDuration</v>
      </c>
      <c r="B260" s="2" t="str">
        <f>IF(TRIM(K260)="","",I260)</f>
        <v>Bulb duration</v>
      </c>
      <c r="C260" s="2" t="str">
        <f>LEFT(F260,FIND(".",F260,6))</f>
        <v>Exif.CanonSi.</v>
      </c>
      <c r="D260" s="2" t="str">
        <f>VLOOKUP(C260,PrefixUebersetzung,2,FALSE)</f>
        <v>Exif.CanonSi.</v>
      </c>
      <c r="E260" s="2" t="str">
        <f>MID(F260,FIND(".",F260,6)+1,99)</f>
        <v>BulbDuration</v>
      </c>
      <c r="F260" s="36" t="s">
        <v>8509</v>
      </c>
      <c r="G260" s="3" t="s">
        <v>9512</v>
      </c>
      <c r="I260" s="36" t="s">
        <v>8510</v>
      </c>
      <c r="J260" s="3" t="s">
        <v>8611</v>
      </c>
      <c r="K260" s="5" t="s">
        <v>8611</v>
      </c>
      <c r="L260" s="14"/>
      <c r="O260" s="3" t="str">
        <f>IF(AND(TRIM(J260)="",M260=""),"Suffix not translated ",
   IF(AND(TRIM(J260)&lt;&gt;"",TRIM(M260)&lt;&gt;"",TRIM(J260)&lt;&gt;TRIM(M260)),"Suffix translation &lt;&gt; lookup ", "" ))
&amp;IF(AND(TRIM(K260)="",N260=""),"Description not translated ",
   IF(AND(TRIM(K260)&lt;&gt;"",TRIM(N260)&lt;&gt;"",TRIM(K260)&lt;&gt;TRIM(N260)),"Description translation&lt;&gt; lookup ", "" ))</f>
        <v/>
      </c>
      <c r="P260" s="3" t="s">
        <v>8447</v>
      </c>
      <c r="Q260" s="3" t="s">
        <v>8447</v>
      </c>
    </row>
    <row r="261" spans="1:18" x14ac:dyDescent="0.25">
      <c r="A261" s="2" t="str">
        <f>IF(TRIM(J261)="","",E261)</f>
        <v>CameraTemperature</v>
      </c>
      <c r="B261" s="2" t="str">
        <f>IF(TRIM(K261)="","",I261)</f>
        <v>Camera temperature</v>
      </c>
      <c r="C261" s="2" t="str">
        <f>LEFT(F261,FIND(".",F261,6))</f>
        <v>Exif.CanonSi.</v>
      </c>
      <c r="D261" s="2" t="str">
        <f>VLOOKUP(C261,PrefixUebersetzung,2,FALSE)</f>
        <v>Exif.CanonSi.</v>
      </c>
      <c r="E261" s="2" t="str">
        <f>MID(F261,FIND(".",F261,6)+1,99)</f>
        <v>CameraTemperature</v>
      </c>
      <c r="F261" s="36" t="s">
        <v>8511</v>
      </c>
      <c r="G261" s="3" t="s">
        <v>9513</v>
      </c>
      <c r="I261" s="36" t="s">
        <v>2993</v>
      </c>
      <c r="J261" s="3" t="s">
        <v>4359</v>
      </c>
      <c r="K261" s="5" t="s">
        <v>4359</v>
      </c>
      <c r="L261" s="14"/>
      <c r="M261" s="3" t="str">
        <f>IFERROR(VLOOKUP(E261,A:J,10, FALSE),"")</f>
        <v>Kameratemperatur</v>
      </c>
      <c r="N261" s="3" t="str">
        <f>IFERROR(VLOOKUP(I261,B:K,10,FALSE),"")</f>
        <v>Kameratemperatur</v>
      </c>
      <c r="O261" s="3" t="str">
        <f>IF(AND(TRIM(J261)="",M261=""),"Suffix not translated ",
   IF(AND(TRIM(J261)&lt;&gt;"",TRIM(M261)&lt;&gt;"",TRIM(J261)&lt;&gt;TRIM(M261)),"Suffix translation &lt;&gt; lookup ", "" ))
&amp;IF(AND(TRIM(K261)="",N261=""),"Description not translated ",
   IF(AND(TRIM(K261)&lt;&gt;"",TRIM(N261)&lt;&gt;"",TRIM(K261)&lt;&gt;TRIM(N261)),"Description translation&lt;&gt; lookup ", "" ))</f>
        <v/>
      </c>
      <c r="P261" s="3" t="s">
        <v>8447</v>
      </c>
      <c r="Q261" s="3" t="s">
        <v>8447</v>
      </c>
      <c r="R261" s="3" t="s">
        <v>4359</v>
      </c>
    </row>
    <row r="262" spans="1:18" x14ac:dyDescent="0.25">
      <c r="A262" s="2" t="str">
        <f>IF(TRIM(J262)="","",E262)</f>
        <v>CameraType</v>
      </c>
      <c r="B262" s="2" t="str">
        <f>IF(TRIM(K262)="","",I262)</f>
        <v>Camera type</v>
      </c>
      <c r="C262" s="2" t="str">
        <f>LEFT(F262,FIND(".",F262,6))</f>
        <v>Exif.CanonSi.</v>
      </c>
      <c r="D262" s="2" t="str">
        <f>VLOOKUP(C262,PrefixUebersetzung,2,FALSE)</f>
        <v>Exif.CanonSi.</v>
      </c>
      <c r="E262" s="2" t="str">
        <f>MID(F262,FIND(".",F262,6)+1,99)</f>
        <v>CameraType</v>
      </c>
      <c r="F262" s="36" t="s">
        <v>8512</v>
      </c>
      <c r="G262" s="3" t="s">
        <v>9512</v>
      </c>
      <c r="I262" s="36" t="s">
        <v>2723</v>
      </c>
      <c r="J262" s="3" t="s">
        <v>4296</v>
      </c>
      <c r="K262" s="5" t="s">
        <v>4296</v>
      </c>
      <c r="L262" s="14"/>
      <c r="M262" s="3" t="str">
        <f>IFERROR(VLOOKUP(E262,A:J,10, FALSE),"")</f>
        <v>Kameratyp</v>
      </c>
      <c r="N262" s="3" t="str">
        <f>IFERROR(VLOOKUP(I262,B:K,10,FALSE),"")</f>
        <v>Kameratyp</v>
      </c>
      <c r="O262" s="3" t="str">
        <f>IF(AND(TRIM(J262)="",M262=""),"Suffix not translated ",
   IF(AND(TRIM(J262)&lt;&gt;"",TRIM(M262)&lt;&gt;"",TRIM(J262)&lt;&gt;TRIM(M262)),"Suffix translation &lt;&gt; lookup ", "" ))
&amp;IF(AND(TRIM(K262)="",N262=""),"Description not translated ",
   IF(AND(TRIM(K262)&lt;&gt;"",TRIM(N262)&lt;&gt;"",TRIM(K262)&lt;&gt;TRIM(N262)),"Description translation&lt;&gt; lookup ", "" ))</f>
        <v/>
      </c>
      <c r="P262" s="3" t="s">
        <v>8447</v>
      </c>
      <c r="Q262" s="3" t="s">
        <v>8447</v>
      </c>
      <c r="R262" s="3" t="s">
        <v>4296</v>
      </c>
    </row>
    <row r="263" spans="1:18" x14ac:dyDescent="0.25">
      <c r="A263" s="2" t="str">
        <f>IF(TRIM(J263)="","",E263)</f>
        <v/>
      </c>
      <c r="B263" s="2" t="str">
        <f>IF(TRIM(K263)="","",I263)</f>
        <v/>
      </c>
      <c r="C263" s="2" t="str">
        <f>LEFT(F263,FIND(".",F263,6))</f>
        <v>Exif.CanonSi.</v>
      </c>
      <c r="D263" s="2" t="str">
        <f>VLOOKUP(C263,PrefixUebersetzung,2,FALSE)</f>
        <v>Exif.CanonSi.</v>
      </c>
      <c r="E263" s="2" t="str">
        <f>MID(F263,FIND(".",F263,6)+1,99)</f>
        <v>ControlMode</v>
      </c>
      <c r="F263" s="36" t="s">
        <v>10583</v>
      </c>
      <c r="G263" s="36" t="s">
        <v>9512</v>
      </c>
      <c r="H263" s="36"/>
      <c r="I263" s="36" t="s">
        <v>10584</v>
      </c>
      <c r="L263" s="15">
        <v>8</v>
      </c>
      <c r="O263" s="3" t="str">
        <f>IF(AND(TRIM(J263)="",M263=""),"Suffix not translated ",
   IF(AND(TRIM(J263)&lt;&gt;"",TRIM(M263)&lt;&gt;"",TRIM(J263)&lt;&gt;TRIM(M263)),"Suffix translation &lt;&gt; lookup ", "" ))
&amp;IF(AND(TRIM(K263)="",N263=""),"Description not translated ",
   IF(AND(TRIM(K263)&lt;&gt;"",TRIM(N263)&lt;&gt;"",TRIM(K263)&lt;&gt;TRIM(N263)),"Description translation&lt;&gt; lookup ", "" ))</f>
        <v xml:space="preserve">Suffix not translated Description not translated </v>
      </c>
      <c r="P263" s="3" t="s">
        <v>8447</v>
      </c>
      <c r="Q263" s="3" t="s">
        <v>8447</v>
      </c>
    </row>
    <row r="264" spans="1:18" x14ac:dyDescent="0.25">
      <c r="A264" s="2" t="str">
        <f>IF(TRIM(J264)="","",E264)</f>
        <v>ExposureCompensation</v>
      </c>
      <c r="B264" s="2" t="str">
        <f>IF(TRIM(K264)="","",I264)</f>
        <v>Exposure Compensation</v>
      </c>
      <c r="C264" s="2" t="str">
        <f>LEFT(F264,FIND(".",F264,6))</f>
        <v>Exif.CanonSi.</v>
      </c>
      <c r="D264" s="2" t="str">
        <f>VLOOKUP(C264,PrefixUebersetzung,2,FALSE)</f>
        <v>Exif.CanonSi.</v>
      </c>
      <c r="E264" s="2" t="str">
        <f>MID(F264,FIND(".",F264,6)+1,99)</f>
        <v>ExposureCompensation</v>
      </c>
      <c r="F264" s="36" t="s">
        <v>10585</v>
      </c>
      <c r="G264" s="36" t="s">
        <v>9512</v>
      </c>
      <c r="H264" s="36"/>
      <c r="I264" s="36" t="s">
        <v>10586</v>
      </c>
      <c r="J264" s="5" t="s">
        <v>3854</v>
      </c>
      <c r="K264" s="5" t="s">
        <v>3854</v>
      </c>
      <c r="M264" s="3" t="str">
        <f>IFERROR(VLOOKUP(E264,A:J,10, FALSE),"")</f>
        <v>Belichtungskorrektur</v>
      </c>
      <c r="N264" s="3" t="str">
        <f>IFERROR(VLOOKUP(I264,B:K,10,FALSE),"")</f>
        <v>Belichtungskorrektur</v>
      </c>
      <c r="O264" s="3" t="str">
        <f>IF(AND(TRIM(J264)="",M264=""),"Suffix not translated ",
   IF(AND(TRIM(J264)&lt;&gt;"",TRIM(M264)&lt;&gt;"",TRIM(J264)&lt;&gt;TRIM(M264)),"Suffix translation &lt;&gt; lookup ", "" ))
&amp;IF(AND(TRIM(K264)="",N264=""),"Description not translated ",
   IF(AND(TRIM(K264)&lt;&gt;"",TRIM(N264)&lt;&gt;"",TRIM(K264)&lt;&gt;TRIM(N264)),"Description translation&lt;&gt; lookup ", "" ))</f>
        <v/>
      </c>
      <c r="P264" s="3" t="s">
        <v>8447</v>
      </c>
      <c r="Q264" s="3" t="s">
        <v>8447</v>
      </c>
    </row>
    <row r="265" spans="1:18" x14ac:dyDescent="0.25">
      <c r="A265" s="2" t="str">
        <f>IF(TRIM(J265)="","",E265)</f>
        <v>FlashBias</v>
      </c>
      <c r="B265" s="2" t="str">
        <f>IF(TRIM(K265)="","",I265)</f>
        <v>Flash bias</v>
      </c>
      <c r="C265" s="2" t="str">
        <f>LEFT(F265,FIND(".",F265,6))</f>
        <v>Exif.CanonSi.</v>
      </c>
      <c r="D265" s="2" t="str">
        <f>VLOOKUP(C265,PrefixUebersetzung,2,FALSE)</f>
        <v>Exif.CanonSi.</v>
      </c>
      <c r="E265" s="2" t="str">
        <f>MID(F265,FIND(".",F265,6)+1,99)</f>
        <v>FlashBias</v>
      </c>
      <c r="F265" s="3" t="s">
        <v>134</v>
      </c>
      <c r="G265" s="3" t="s">
        <v>9512</v>
      </c>
      <c r="I265" s="3" t="s">
        <v>2231</v>
      </c>
      <c r="J265" s="5" t="s">
        <v>3754</v>
      </c>
      <c r="K265" s="5" t="s">
        <v>3754</v>
      </c>
      <c r="L265" s="14">
        <v>1</v>
      </c>
      <c r="M265" s="3" t="str">
        <f>IFERROR(VLOOKUP(E265,A:J,10, FALSE),"")</f>
        <v>Blitzkorrektur</v>
      </c>
      <c r="N265" s="3" t="str">
        <f>IFERROR(VLOOKUP(I265,B:K,10,FALSE),"")</f>
        <v>Blitzkorrektur</v>
      </c>
      <c r="O265" s="3" t="str">
        <f>IF(AND(TRIM(J265)="",M265=""),"Suffix not translated ",
   IF(AND(TRIM(J265)&lt;&gt;"",TRIM(M265)&lt;&gt;"",TRIM(J265)&lt;&gt;TRIM(M265)),"Suffix translation &lt;&gt; lookup ", "" ))
&amp;IF(AND(TRIM(K265)="",N265=""),"Description not translated ",
   IF(AND(TRIM(K265)&lt;&gt;"",TRIM(N265)&lt;&gt;"",TRIM(K265)&lt;&gt;TRIM(N265)),"Description translation&lt;&gt; lookup ", "" ))</f>
        <v/>
      </c>
      <c r="P265" s="3" t="s">
        <v>8447</v>
      </c>
      <c r="Q265" s="3" t="s">
        <v>8447</v>
      </c>
      <c r="R265" s="3" t="s">
        <v>9164</v>
      </c>
    </row>
    <row r="266" spans="1:18" x14ac:dyDescent="0.25">
      <c r="A266" s="2" t="str">
        <f>IF(TRIM(J266)="","",E266)</f>
        <v>FlashGuideNumber</v>
      </c>
      <c r="B266" s="2" t="str">
        <f>IF(TRIM(K266)="","",I266)</f>
        <v>Flash guide number</v>
      </c>
      <c r="C266" s="2" t="str">
        <f>LEFT(F266,FIND(".",F266,6))</f>
        <v>Exif.CanonSi.</v>
      </c>
      <c r="D266" s="2" t="str">
        <f>VLOOKUP(C266,PrefixUebersetzung,2,FALSE)</f>
        <v>Exif.CanonSi.</v>
      </c>
      <c r="E266" s="2" t="str">
        <f>MID(F266,FIND(".",F266,6)+1,99)</f>
        <v>FlashGuideNumber</v>
      </c>
      <c r="F266" s="36" t="s">
        <v>8513</v>
      </c>
      <c r="G266" s="3" t="s">
        <v>9512</v>
      </c>
      <c r="I266" s="36" t="s">
        <v>8514</v>
      </c>
      <c r="J266" s="3" t="s">
        <v>8613</v>
      </c>
      <c r="K266" s="5" t="s">
        <v>8613</v>
      </c>
      <c r="L266" s="14"/>
      <c r="O266" s="3" t="str">
        <f>IF(AND(TRIM(J266)="",M266=""),"Suffix not translated ",
   IF(AND(TRIM(J266)&lt;&gt;"",TRIM(M266)&lt;&gt;"",TRIM(J266)&lt;&gt;TRIM(M266)),"Suffix translation &lt;&gt; lookup ", "" ))
&amp;IF(AND(TRIM(K266)="",N266=""),"Description not translated ",
   IF(AND(TRIM(K266)&lt;&gt;"",TRIM(N266)&lt;&gt;"",TRIM(K266)&lt;&gt;TRIM(N266)),"Description translation&lt;&gt; lookup ", "" ))</f>
        <v/>
      </c>
      <c r="P266" s="3" t="s">
        <v>8447</v>
      </c>
      <c r="Q266" s="3" t="s">
        <v>8447</v>
      </c>
    </row>
    <row r="267" spans="1:18" x14ac:dyDescent="0.25">
      <c r="A267" s="2" t="str">
        <f>IF(TRIM(J267)="","",E267)</f>
        <v/>
      </c>
      <c r="B267" s="2" t="str">
        <f>IF(TRIM(K267)="","",I267)</f>
        <v/>
      </c>
      <c r="C267" s="2" t="str">
        <f>LEFT(F267,FIND(".",F267,6))</f>
        <v>Exif.CanonSi.</v>
      </c>
      <c r="D267" s="2" t="str">
        <f>VLOOKUP(C267,PrefixUebersetzung,2,FALSE)</f>
        <v>Exif.CanonSi.</v>
      </c>
      <c r="E267" s="2" t="str">
        <f>MID(F267,FIND(".",F267,6)+1,99)</f>
        <v>FlashOutput</v>
      </c>
      <c r="F267" s="36" t="s">
        <v>10587</v>
      </c>
      <c r="G267" s="36" t="s">
        <v>9513</v>
      </c>
      <c r="H267" s="36"/>
      <c r="I267" s="36" t="s">
        <v>10588</v>
      </c>
      <c r="L267" s="15">
        <v>8</v>
      </c>
      <c r="O267" s="3" t="str">
        <f>IF(AND(TRIM(J267)="",M267=""),"Suffix not translated ",
   IF(AND(TRIM(J267)&lt;&gt;"",TRIM(M267)&lt;&gt;"",TRIM(J267)&lt;&gt;TRIM(M267)),"Suffix translation &lt;&gt; lookup ", "" ))
&amp;IF(AND(TRIM(K267)="",N267=""),"Description not translated ",
   IF(AND(TRIM(K267)&lt;&gt;"",TRIM(N267)&lt;&gt;"",TRIM(K267)&lt;&gt;TRIM(N267)),"Description translation&lt;&gt; lookup ", "" ))</f>
        <v xml:space="preserve">Suffix not translated Description not translated </v>
      </c>
      <c r="P267" s="3" t="s">
        <v>8447</v>
      </c>
      <c r="Q267" s="3" t="s">
        <v>8447</v>
      </c>
    </row>
    <row r="268" spans="1:18" x14ac:dyDescent="0.25">
      <c r="A268" s="2" t="str">
        <f>IF(TRIM(J268)="","",E268)</f>
        <v/>
      </c>
      <c r="B268" s="2" t="str">
        <f>IF(TRIM(K268)="","",I268)</f>
        <v>ISO speed used</v>
      </c>
      <c r="C268" s="2" t="str">
        <f>LEFT(F268,FIND(".",F268,6))</f>
        <v>Exif.CanonSi.</v>
      </c>
      <c r="D268" s="2" t="str">
        <f>VLOOKUP(C268,PrefixUebersetzung,2,FALSE)</f>
        <v>Exif.CanonSi.</v>
      </c>
      <c r="E268" s="2" t="str">
        <f>MID(F268,FIND(".",F268,6)+1,99)</f>
        <v>ISOSpeed</v>
      </c>
      <c r="F268" s="3" t="s">
        <v>135</v>
      </c>
      <c r="G268" s="3" t="s">
        <v>9512</v>
      </c>
      <c r="I268" s="3" t="s">
        <v>2232</v>
      </c>
      <c r="K268" s="5" t="s">
        <v>3755</v>
      </c>
      <c r="L268" s="14">
        <v>1</v>
      </c>
      <c r="M268" s="3" t="str">
        <f>IFERROR(VLOOKUP(E268,A:J,10, FALSE),"")</f>
        <v>ISO-Empfindlichkeit</v>
      </c>
      <c r="O268" s="3" t="str">
        <f>IF(AND(TRIM(J268)="",M268=""),"Suffix not translated ",
   IF(AND(TRIM(J268)&lt;&gt;"",TRIM(M268)&lt;&gt;"",TRIM(J268)&lt;&gt;TRIM(M268)),"Suffix translation &lt;&gt; lookup ", "" ))
&amp;IF(AND(TRIM(K268)="",N268=""),"Description not translated ",
   IF(AND(TRIM(K268)&lt;&gt;"",TRIM(N268)&lt;&gt;"",TRIM(K268)&lt;&gt;TRIM(N268)),"Description translation&lt;&gt; lookup ", "" ))</f>
        <v/>
      </c>
      <c r="Q268" s="3" t="s">
        <v>8447</v>
      </c>
      <c r="R268" s="3" t="s">
        <v>9206</v>
      </c>
    </row>
    <row r="269" spans="1:18" x14ac:dyDescent="0.25">
      <c r="A269" s="2" t="str">
        <f>IF(TRIM(J269)="","",E269)</f>
        <v>MeasuredEV</v>
      </c>
      <c r="B269" s="2" t="str">
        <f>IF(TRIM(K269)="","",I269)</f>
        <v>Measured EV</v>
      </c>
      <c r="C269" s="2" t="str">
        <f>LEFT(F269,FIND(".",F269,6))</f>
        <v>Exif.CanonSi.</v>
      </c>
      <c r="D269" s="2" t="str">
        <f>VLOOKUP(C269,PrefixUebersetzung,2,FALSE)</f>
        <v>Exif.CanonSi.</v>
      </c>
      <c r="E269" s="2" t="str">
        <f>MID(F269,FIND(".",F269,6)+1,99)</f>
        <v>MeasuredEV</v>
      </c>
      <c r="F269" s="3" t="s">
        <v>136</v>
      </c>
      <c r="G269" s="3" t="s">
        <v>9512</v>
      </c>
      <c r="I269" s="3" t="s">
        <v>2233</v>
      </c>
      <c r="J269" s="5" t="s">
        <v>3756</v>
      </c>
      <c r="K269" s="5" t="s">
        <v>3756</v>
      </c>
      <c r="L269" s="14"/>
      <c r="O269" s="3" t="str">
        <f>IF(AND(TRIM(J269)="",M269=""),"Suffix not translated ",
   IF(AND(TRIM(J269)&lt;&gt;"",TRIM(M269)&lt;&gt;"",TRIM(J269)&lt;&gt;TRIM(M269)),"Suffix translation &lt;&gt; lookup ", "" ))
&amp;IF(AND(TRIM(K269)="",N269=""),"Description not translated ",
   IF(AND(TRIM(K269)&lt;&gt;"",TRIM(N269)&lt;&gt;"",TRIM(K269)&lt;&gt;TRIM(N269)),"Description translation&lt;&gt; lookup ", "" ))</f>
        <v/>
      </c>
      <c r="P269" s="3" t="s">
        <v>8447</v>
      </c>
      <c r="Q269" s="3" t="s">
        <v>8447</v>
      </c>
    </row>
    <row r="270" spans="1:18" x14ac:dyDescent="0.25">
      <c r="A270" s="2" t="str">
        <f>IF(TRIM(J270)="","",E270)</f>
        <v>MeasuredEV2</v>
      </c>
      <c r="B270" s="2" t="str">
        <f>IF(TRIM(K270)="","",I270)</f>
        <v>Measured EV 2</v>
      </c>
      <c r="C270" s="2" t="str">
        <f>LEFT(F270,FIND(".",F270,6))</f>
        <v>Exif.CanonSi.</v>
      </c>
      <c r="D270" s="2" t="str">
        <f>VLOOKUP(C270,PrefixUebersetzung,2,FALSE)</f>
        <v>Exif.CanonSi.</v>
      </c>
      <c r="E270" s="2" t="str">
        <f>MID(F270,FIND(".",F270,6)+1,99)</f>
        <v>MeasuredEV2</v>
      </c>
      <c r="F270" s="3" t="s">
        <v>137</v>
      </c>
      <c r="G270" s="3" t="s">
        <v>9512</v>
      </c>
      <c r="I270" s="3" t="s">
        <v>2234</v>
      </c>
      <c r="J270" s="5" t="s">
        <v>3757</v>
      </c>
      <c r="K270" s="5" t="s">
        <v>3757</v>
      </c>
      <c r="L270" s="14"/>
      <c r="O270" s="3" t="str">
        <f>IF(AND(TRIM(J270)="",M270=""),"Suffix not translated ",
   IF(AND(TRIM(J270)&lt;&gt;"",TRIM(M270)&lt;&gt;"",TRIM(J270)&lt;&gt;TRIM(M270)),"Suffix translation &lt;&gt; lookup ", "" ))
&amp;IF(AND(TRIM(K270)="",N270=""),"Description not translated ",
   IF(AND(TRIM(K270)&lt;&gt;"",TRIM(N270)&lt;&gt;"",TRIM(K270)&lt;&gt;TRIM(N270)),"Description translation&lt;&gt; lookup ", "" ))</f>
        <v/>
      </c>
      <c r="P270" s="3" t="s">
        <v>8447</v>
      </c>
      <c r="Q270" s="3" t="s">
        <v>8447</v>
      </c>
    </row>
    <row r="271" spans="1:18" x14ac:dyDescent="0.25">
      <c r="A271" s="2" t="str">
        <f>IF(TRIM(J271)="","",E271)</f>
        <v/>
      </c>
      <c r="B271" s="2" t="str">
        <f>IF(TRIM(K271)="","",I271)</f>
        <v/>
      </c>
      <c r="C271" s="2" t="str">
        <f>LEFT(F271,FIND(".",F271,6))</f>
        <v>Exif.CanonSi.</v>
      </c>
      <c r="D271" s="2" t="str">
        <f>VLOOKUP(C271,PrefixUebersetzung,2,FALSE)</f>
        <v>Exif.CanonSi.</v>
      </c>
      <c r="E271" s="2" t="str">
        <f>MID(F271,FIND(".",F271,6)+1,99)</f>
        <v>NDFilter</v>
      </c>
      <c r="F271" s="36" t="s">
        <v>10589</v>
      </c>
      <c r="G271" s="36" t="s">
        <v>9513</v>
      </c>
      <c r="H271" s="36"/>
      <c r="I271" s="36" t="s">
        <v>10590</v>
      </c>
      <c r="L271" s="15">
        <v>8</v>
      </c>
      <c r="O271" s="3" t="str">
        <f>IF(AND(TRIM(J271)="",M271=""),"Suffix not translated ",
   IF(AND(TRIM(J271)&lt;&gt;"",TRIM(M271)&lt;&gt;"",TRIM(J271)&lt;&gt;TRIM(M271)),"Suffix translation &lt;&gt; lookup ", "" ))
&amp;IF(AND(TRIM(K271)="",N271=""),"Description not translated ",
   IF(AND(TRIM(K271)&lt;&gt;"",TRIM(N271)&lt;&gt;"",TRIM(K271)&lt;&gt;TRIM(N271)),"Description translation&lt;&gt; lookup ", "" ))</f>
        <v xml:space="preserve">Suffix not translated Description not translated </v>
      </c>
      <c r="P271" s="3" t="s">
        <v>8447</v>
      </c>
      <c r="Q271" s="3" t="s">
        <v>8447</v>
      </c>
    </row>
    <row r="272" spans="1:18" x14ac:dyDescent="0.25">
      <c r="A272" s="2" t="str">
        <f>IF(TRIM(J272)="","",E272)</f>
        <v/>
      </c>
      <c r="B272" s="2" t="str">
        <f>IF(TRIM(K272)="","",I272)</f>
        <v/>
      </c>
      <c r="C272" s="2" t="str">
        <f>LEFT(F272,FIND(".",F272,6))</f>
        <v>Exif.CanonSi.</v>
      </c>
      <c r="D272" s="2" t="str">
        <f>VLOOKUP(C272,PrefixUebersetzung,2,FALSE)</f>
        <v>Exif.CanonSi.</v>
      </c>
      <c r="E272" s="2" t="str">
        <f>MID(F272,FIND(".",F272,6)+1,99)</f>
        <v>OpticalZoomCode</v>
      </c>
      <c r="F272" s="36" t="s">
        <v>10591</v>
      </c>
      <c r="G272" s="36" t="s">
        <v>9512</v>
      </c>
      <c r="H272" s="36"/>
      <c r="I272" s="36" t="s">
        <v>10592</v>
      </c>
      <c r="L272" s="15">
        <v>8</v>
      </c>
      <c r="O272" s="3" t="str">
        <f>IF(AND(TRIM(J272)="",M272=""),"Suffix not translated ",
   IF(AND(TRIM(J272)&lt;&gt;"",TRIM(M272)&lt;&gt;"",TRIM(J272)&lt;&gt;TRIM(M272)),"Suffix translation &lt;&gt; lookup ", "" ))
&amp;IF(AND(TRIM(K272)="",N272=""),"Description not translated ",
   IF(AND(TRIM(K272)&lt;&gt;"",TRIM(N272)&lt;&gt;"",TRIM(K272)&lt;&gt;TRIM(N272)),"Description translation&lt;&gt; lookup ", "" ))</f>
        <v xml:space="preserve">Suffix not translated Description not translated </v>
      </c>
      <c r="P272" s="3" t="s">
        <v>8447</v>
      </c>
      <c r="Q272" s="3" t="s">
        <v>8447</v>
      </c>
    </row>
    <row r="273" spans="1:18" x14ac:dyDescent="0.25">
      <c r="A273" s="2" t="str">
        <f>IF(TRIM(J273)="","",E273)</f>
        <v/>
      </c>
      <c r="B273" s="2" t="str">
        <f>IF(TRIM(K273)="","",I273)</f>
        <v/>
      </c>
      <c r="C273" s="2" t="str">
        <f>LEFT(F273,FIND(".",F273,6))</f>
        <v>Exif.CanonSi.</v>
      </c>
      <c r="D273" s="2" t="str">
        <f>VLOOKUP(C273,PrefixUebersetzung,2,FALSE)</f>
        <v>Exif.CanonSi.</v>
      </c>
      <c r="E273" s="2" t="str">
        <f>MID(F273,FIND(".",F273,6)+1,99)</f>
        <v>SelfTimer2</v>
      </c>
      <c r="F273" s="36" t="s">
        <v>10593</v>
      </c>
      <c r="G273" s="36" t="s">
        <v>9513</v>
      </c>
      <c r="H273" s="36"/>
      <c r="I273" s="36" t="s">
        <v>10594</v>
      </c>
      <c r="L273" s="15">
        <v>8</v>
      </c>
      <c r="O273" s="3" t="str">
        <f>IF(AND(TRIM(J273)="",M273=""),"Suffix not translated ",
   IF(AND(TRIM(J273)&lt;&gt;"",TRIM(M273)&lt;&gt;"",TRIM(J273)&lt;&gt;TRIM(M273)),"Suffix translation &lt;&gt; lookup ", "" ))
&amp;IF(AND(TRIM(K273)="",N273=""),"Description not translated ",
   IF(AND(TRIM(K273)&lt;&gt;"",TRIM(N273)&lt;&gt;"",TRIM(K273)&lt;&gt;TRIM(N273)),"Description translation&lt;&gt; lookup ", "" ))</f>
        <v xml:space="preserve">Suffix not translated Description not translated </v>
      </c>
      <c r="P273" s="3" t="s">
        <v>8447</v>
      </c>
      <c r="Q273" s="3" t="s">
        <v>8447</v>
      </c>
    </row>
    <row r="274" spans="1:18" ht="30" x14ac:dyDescent="0.25">
      <c r="A274" s="2" t="str">
        <f>IF(TRIM(J274)="","",E274)</f>
        <v>Sequence</v>
      </c>
      <c r="B274" s="2" t="str">
        <f>IF(TRIM(K274)="","",I274)</f>
        <v>Sequence number (if in a continuous burst)</v>
      </c>
      <c r="C274" s="2" t="str">
        <f>LEFT(F274,FIND(".",F274,6))</f>
        <v>Exif.CanonSi.</v>
      </c>
      <c r="D274" s="2" t="str">
        <f>VLOOKUP(C274,PrefixUebersetzung,2,FALSE)</f>
        <v>Exif.CanonSi.</v>
      </c>
      <c r="E274" s="2" t="str">
        <f>MID(F274,FIND(".",F274,6)+1,99)</f>
        <v>Sequence</v>
      </c>
      <c r="F274" s="3" t="s">
        <v>138</v>
      </c>
      <c r="G274" s="3" t="s">
        <v>9512</v>
      </c>
      <c r="I274" s="3" t="s">
        <v>2235</v>
      </c>
      <c r="J274" s="5" t="s">
        <v>3781</v>
      </c>
      <c r="K274" s="5" t="s">
        <v>3758</v>
      </c>
      <c r="L274" s="14"/>
      <c r="O274" s="3" t="str">
        <f>IF(AND(TRIM(J274)="",M274=""),"Suffix not translated ",
   IF(AND(TRIM(J274)&lt;&gt;"",TRIM(M274)&lt;&gt;"",TRIM(J274)&lt;&gt;TRIM(M274)),"Suffix translation &lt;&gt; lookup ", "" ))
&amp;IF(AND(TRIM(K274)="",N274=""),"Description not translated ",
   IF(AND(TRIM(K274)&lt;&gt;"",TRIM(N274)&lt;&gt;"",TRIM(K274)&lt;&gt;TRIM(N274)),"Description translation&lt;&gt; lookup ", "" ))</f>
        <v/>
      </c>
      <c r="P274" s="3" t="s">
        <v>8447</v>
      </c>
      <c r="Q274" s="3" t="s">
        <v>8447</v>
      </c>
      <c r="R274" s="3" t="s">
        <v>9339</v>
      </c>
    </row>
    <row r="275" spans="1:18" x14ac:dyDescent="0.25">
      <c r="A275" s="2" t="str">
        <f>IF(TRIM(J275)="","",E275)</f>
        <v>ShutterSpeedValue</v>
      </c>
      <c r="B275" s="2" t="str">
        <f>IF(TRIM(K275)="","",I275)</f>
        <v>Shutter speed</v>
      </c>
      <c r="C275" s="2" t="str">
        <f>LEFT(F275,FIND(".",F275,6))</f>
        <v>Exif.CanonSi.</v>
      </c>
      <c r="D275" s="2" t="str">
        <f>VLOOKUP(C275,PrefixUebersetzung,2,FALSE)</f>
        <v>Exif.CanonSi.</v>
      </c>
      <c r="E275" s="2" t="str">
        <f>MID(F275,FIND(".",F275,6)+1,99)</f>
        <v>ShutterSpeedValue</v>
      </c>
      <c r="F275" s="3" t="s">
        <v>139</v>
      </c>
      <c r="G275" s="3" t="s">
        <v>9512</v>
      </c>
      <c r="I275" s="3" t="s">
        <v>2236</v>
      </c>
      <c r="J275" s="5" t="s">
        <v>3759</v>
      </c>
      <c r="K275" s="5" t="s">
        <v>3759</v>
      </c>
      <c r="L275" s="14"/>
      <c r="M275" s="3" t="str">
        <f>IFERROR(VLOOKUP(E275,A:J,10, FALSE),"")</f>
        <v>Verschlusszeit</v>
      </c>
      <c r="O275" s="3" t="str">
        <f>IF(AND(TRIM(J275)="",M275=""),"Suffix not translated ",
   IF(AND(TRIM(J275)&lt;&gt;"",TRIM(M275)&lt;&gt;"",TRIM(J275)&lt;&gt;TRIM(M275)),"Suffix translation &lt;&gt; lookup ", "" ))
&amp;IF(AND(TRIM(K275)="",N275=""),"Description not translated ",
   IF(AND(TRIM(K275)&lt;&gt;"",TRIM(N275)&lt;&gt;"",TRIM(K275)&lt;&gt;TRIM(N275)),"Description translation&lt;&gt; lookup ", "" ))</f>
        <v/>
      </c>
      <c r="P275" s="3" t="s">
        <v>8447</v>
      </c>
      <c r="Q275" s="3" t="s">
        <v>8447</v>
      </c>
      <c r="R275" s="3" t="s">
        <v>9345</v>
      </c>
    </row>
    <row r="276" spans="1:18" x14ac:dyDescent="0.25">
      <c r="A276" s="2" t="str">
        <f>IF(TRIM(J276)="","",E276)</f>
        <v/>
      </c>
      <c r="B276" s="2" t="str">
        <f>IF(TRIM(K276)="","",I276)</f>
        <v>Slow shutter</v>
      </c>
      <c r="C276" s="2" t="str">
        <f>LEFT(F276,FIND(".",F276,6))</f>
        <v>Exif.CanonSi.</v>
      </c>
      <c r="D276" s="2" t="str">
        <f>VLOOKUP(C276,PrefixUebersetzung,2,FALSE)</f>
        <v>Exif.CanonSi.</v>
      </c>
      <c r="E276" s="2" t="str">
        <f>MID(F276,FIND(".",F276,6)+1,99)</f>
        <v>SlowShutter</v>
      </c>
      <c r="F276" s="36" t="s">
        <v>8515</v>
      </c>
      <c r="G276" s="3" t="s">
        <v>9512</v>
      </c>
      <c r="I276" s="36" t="s">
        <v>8516</v>
      </c>
      <c r="J276" s="3"/>
      <c r="K276" s="3" t="s">
        <v>9256</v>
      </c>
      <c r="L276" s="14">
        <v>5</v>
      </c>
      <c r="O276" s="3" t="str">
        <f>IF(AND(TRIM(J276)="",M276=""),"Suffix not translated ",
   IF(AND(TRIM(J276)&lt;&gt;"",TRIM(M276)&lt;&gt;"",TRIM(J276)&lt;&gt;TRIM(M276)),"Suffix translation &lt;&gt; lookup ", "" ))
&amp;IF(AND(TRIM(K276)="",N276=""),"Description not translated ",
   IF(AND(TRIM(K276)&lt;&gt;"",TRIM(N276)&lt;&gt;"",TRIM(K276)&lt;&gt;TRIM(N276)),"Description translation&lt;&gt; lookup ", "" ))</f>
        <v xml:space="preserve">Suffix not translated </v>
      </c>
      <c r="P276" s="3" t="s">
        <v>8447</v>
      </c>
      <c r="Q276" s="3" t="s">
        <v>8447</v>
      </c>
      <c r="R276" s="3" t="s">
        <v>9256</v>
      </c>
    </row>
    <row r="277" spans="1:18" x14ac:dyDescent="0.25">
      <c r="A277" s="2" t="str">
        <f>IF(TRIM(J277)="","",E277)</f>
        <v>SubjectDistance</v>
      </c>
      <c r="B277" s="2" t="str">
        <f>IF(TRIM(K277)="","",I277)</f>
        <v>Subject distance</v>
      </c>
      <c r="C277" s="2" t="str">
        <f>LEFT(F277,FIND(".",F277,6))</f>
        <v>Exif.CanonSi.</v>
      </c>
      <c r="D277" s="2" t="str">
        <f>VLOOKUP(C277,PrefixUebersetzung,2,FALSE)</f>
        <v>Exif.CanonSi.</v>
      </c>
      <c r="E277" s="2" t="str">
        <f>MID(F277,FIND(".",F277,6)+1,99)</f>
        <v>SubjectDistance</v>
      </c>
      <c r="F277" s="3" t="s">
        <v>140</v>
      </c>
      <c r="G277" s="3" t="s">
        <v>9512</v>
      </c>
      <c r="I277" s="3" t="s">
        <v>9470</v>
      </c>
      <c r="J277" s="3" t="s">
        <v>4224</v>
      </c>
      <c r="K277" s="5" t="s">
        <v>9471</v>
      </c>
      <c r="L277" s="14">
        <v>1</v>
      </c>
      <c r="M277" s="3" t="str">
        <f>IFERROR(VLOOKUP(E277,A:J,10, FALSE),"")</f>
        <v>Motivabstand</v>
      </c>
      <c r="O277" s="3" t="str">
        <f>IF(AND(TRIM(J277)="",M277=""),"Suffix not translated ",
   IF(AND(TRIM(J277)&lt;&gt;"",TRIM(M277)&lt;&gt;"",TRIM(J277)&lt;&gt;TRIM(M277)),"Suffix translation &lt;&gt; lookup ", "" ))
&amp;IF(AND(TRIM(K277)="",N277=""),"Description not translated ",
   IF(AND(TRIM(K277)&lt;&gt;"",TRIM(N277)&lt;&gt;"",TRIM(K277)&lt;&gt;TRIM(N277)),"Description translation&lt;&gt; lookup ", "" ))</f>
        <v/>
      </c>
      <c r="P277" s="3" t="s">
        <v>8447</v>
      </c>
      <c r="Q277" s="3" t="s">
        <v>8447</v>
      </c>
    </row>
    <row r="278" spans="1:18" x14ac:dyDescent="0.25">
      <c r="A278" s="2" t="str">
        <f>IF(TRIM(J278)="","",E278)</f>
        <v>TargetAperture</v>
      </c>
      <c r="B278" s="2" t="str">
        <f>IF(TRIM(K278)="","",I278)</f>
        <v>Target Aperture</v>
      </c>
      <c r="C278" s="2" t="str">
        <f>LEFT(F278,FIND(".",F278,6))</f>
        <v>Exif.CanonSi.</v>
      </c>
      <c r="D278" s="2" t="str">
        <f>VLOOKUP(C278,PrefixUebersetzung,2,FALSE)</f>
        <v>Exif.CanonSi.</v>
      </c>
      <c r="E278" s="2" t="str">
        <f>MID(F278,FIND(".",F278,6)+1,99)</f>
        <v>TargetAperture</v>
      </c>
      <c r="F278" s="3" t="s">
        <v>141</v>
      </c>
      <c r="G278" s="3" t="s">
        <v>9512</v>
      </c>
      <c r="I278" s="3" t="s">
        <v>2237</v>
      </c>
      <c r="J278" s="5" t="s">
        <v>4977</v>
      </c>
      <c r="K278" s="5" t="s">
        <v>3760</v>
      </c>
      <c r="L278" s="14"/>
      <c r="O278" s="3" t="str">
        <f>IF(AND(TRIM(J278)="",M278=""),"Suffix not translated ",
   IF(AND(TRIM(J278)&lt;&gt;"",TRIM(M278)&lt;&gt;"",TRIM(J278)&lt;&gt;TRIM(M278)),"Suffix translation &lt;&gt; lookup ", "" ))
&amp;IF(AND(TRIM(K278)="",N278=""),"Description not translated ",
   IF(AND(TRIM(K278)&lt;&gt;"",TRIM(N278)&lt;&gt;"",TRIM(K278)&lt;&gt;TRIM(N278)),"Description translation&lt;&gt; lookup ", "" ))</f>
        <v/>
      </c>
      <c r="P278" s="3" t="s">
        <v>8447</v>
      </c>
      <c r="Q278" s="3" t="s">
        <v>8447</v>
      </c>
      <c r="R278" s="3" t="s">
        <v>9372</v>
      </c>
    </row>
    <row r="279" spans="1:18" x14ac:dyDescent="0.25">
      <c r="A279" s="2" t="str">
        <f>IF(TRIM(J279)="","",E279)</f>
        <v>TargetShutterSpeed</v>
      </c>
      <c r="B279" s="2" t="str">
        <f>IF(TRIM(K279)="","",I279)</f>
        <v>Target shutter speed</v>
      </c>
      <c r="C279" s="2" t="str">
        <f>LEFT(F279,FIND(".",F279,6))</f>
        <v>Exif.CanonSi.</v>
      </c>
      <c r="D279" s="2" t="str">
        <f>VLOOKUP(C279,PrefixUebersetzung,2,FALSE)</f>
        <v>Exif.CanonSi.</v>
      </c>
      <c r="E279" s="2" t="str">
        <f>MID(F279,FIND(".",F279,6)+1,99)</f>
        <v>TargetShutterSpeed</v>
      </c>
      <c r="F279" s="3" t="s">
        <v>142</v>
      </c>
      <c r="G279" s="3" t="s">
        <v>9512</v>
      </c>
      <c r="I279" s="3" t="s">
        <v>2238</v>
      </c>
      <c r="J279" s="5" t="s">
        <v>4978</v>
      </c>
      <c r="K279" s="5" t="s">
        <v>3761</v>
      </c>
      <c r="L279" s="14"/>
      <c r="O279" s="3" t="str">
        <f>IF(AND(TRIM(J279)="",M279=""),"Suffix not translated ",
   IF(AND(TRIM(J279)&lt;&gt;"",TRIM(M279)&lt;&gt;"",TRIM(J279)&lt;&gt;TRIM(M279)),"Suffix translation &lt;&gt; lookup ", "" ))
&amp;IF(AND(TRIM(K279)="",N279=""),"Description not translated ",
   IF(AND(TRIM(K279)&lt;&gt;"",TRIM(N279)&lt;&gt;"",TRIM(K279)&lt;&gt;TRIM(N279)),"Description translation&lt;&gt; lookup ", "" ))</f>
        <v/>
      </c>
      <c r="P279" s="3" t="s">
        <v>8447</v>
      </c>
      <c r="Q279" s="3" t="s">
        <v>8447</v>
      </c>
      <c r="R279" s="3" t="s">
        <v>9373</v>
      </c>
    </row>
    <row r="280" spans="1:18" x14ac:dyDescent="0.25">
      <c r="A280" s="2" t="str">
        <f>IF(TRIM(J280)="","",E280)</f>
        <v/>
      </c>
      <c r="B280" s="2" t="str">
        <f>IF(TRIM(K280)="","",I280)</f>
        <v>White balance setting</v>
      </c>
      <c r="C280" s="2" t="str">
        <f>LEFT(F280,FIND(".",F280,6))</f>
        <v>Exif.CanonSi.</v>
      </c>
      <c r="D280" s="2" t="str">
        <f>VLOOKUP(C280,PrefixUebersetzung,2,FALSE)</f>
        <v>Exif.CanonSi.</v>
      </c>
      <c r="E280" s="2" t="str">
        <f>MID(F280,FIND(".",F280,6)+1,99)</f>
        <v>WhiteBalance</v>
      </c>
      <c r="F280" s="3" t="s">
        <v>143</v>
      </c>
      <c r="G280" s="3" t="s">
        <v>9512</v>
      </c>
      <c r="I280" s="3" t="s">
        <v>2239</v>
      </c>
      <c r="K280" s="5" t="s">
        <v>3784</v>
      </c>
      <c r="L280" s="14">
        <v>1</v>
      </c>
      <c r="M280" s="3" t="str">
        <f>IFERROR(VLOOKUP(E280,A:J,10, FALSE),"")</f>
        <v>Weißabgleich</v>
      </c>
      <c r="N280" s="3" t="str">
        <f>IFERROR(VLOOKUP(I280,B:K,10,FALSE),"")</f>
        <v>Weißabgleich-Einstellung</v>
      </c>
      <c r="O280" s="3" t="str">
        <f>IF(AND(TRIM(J280)="",M280=""),"Suffix not translated ",
   IF(AND(TRIM(J280)&lt;&gt;"",TRIM(M280)&lt;&gt;"",TRIM(J280)&lt;&gt;TRIM(M280)),"Suffix translation &lt;&gt; lookup ", "" ))
&amp;IF(AND(TRIM(K280)="",N280=""),"Description not translated ",
   IF(AND(TRIM(K280)&lt;&gt;"",TRIM(N280)&lt;&gt;"",TRIM(K280)&lt;&gt;TRIM(N280)),"Description translation&lt;&gt; lookup ", "" ))</f>
        <v/>
      </c>
      <c r="Q280" s="3" t="s">
        <v>8447</v>
      </c>
      <c r="R280" s="3" t="s">
        <v>9418</v>
      </c>
    </row>
    <row r="281" spans="1:18" x14ac:dyDescent="0.25">
      <c r="A281" s="2" t="str">
        <f>IF(TRIM(J281)="","",E281)</f>
        <v>DaylightSavings</v>
      </c>
      <c r="B281" s="2" t="str">
        <f>IF(TRIM(K281)="","",I281)</f>
        <v>Daylight Saving Time</v>
      </c>
      <c r="C281" s="2" t="str">
        <f>LEFT(F281,FIND(".",F281,6))</f>
        <v>Exif.CanonTi.</v>
      </c>
      <c r="D281" s="2" t="str">
        <f>VLOOKUP(C281,PrefixUebersetzung,2,FALSE)</f>
        <v>Exif.CanonTi.</v>
      </c>
      <c r="E281" s="2" t="str">
        <f>MID(F281,FIND(".",F281,6)+1,99)</f>
        <v>DaylightSavings</v>
      </c>
      <c r="F281" s="3" t="s">
        <v>7870</v>
      </c>
      <c r="G281" s="3" t="s">
        <v>9516</v>
      </c>
      <c r="I281" s="3" t="s">
        <v>7871</v>
      </c>
      <c r="J281" s="3" t="s">
        <v>3917</v>
      </c>
      <c r="K281" s="5" t="s">
        <v>3917</v>
      </c>
      <c r="L281" s="14"/>
      <c r="M281" s="3" t="str">
        <f>IFERROR(VLOOKUP(E281,A:J,10, FALSE),"")</f>
        <v>Sommerzeit</v>
      </c>
      <c r="O281" s="3" t="str">
        <f>IF(AND(TRIM(J281)="",M281=""),"Suffix not translated ",
   IF(AND(TRIM(J281)&lt;&gt;"",TRIM(M281)&lt;&gt;"",TRIM(J281)&lt;&gt;TRIM(M281)),"Suffix translation &lt;&gt; lookup ", "" ))
&amp;IF(AND(TRIM(K281)="",N281=""),"Description not translated ",
   IF(AND(TRIM(K281)&lt;&gt;"",TRIM(N281)&lt;&gt;"",TRIM(K281)&lt;&gt;TRIM(N281)),"Description translation&lt;&gt; lookup ", "" ))</f>
        <v/>
      </c>
      <c r="P281" s="3" t="s">
        <v>8447</v>
      </c>
      <c r="Q281" s="3" t="s">
        <v>8447</v>
      </c>
      <c r="R281" s="3" t="s">
        <v>9093</v>
      </c>
    </row>
    <row r="282" spans="1:18" x14ac:dyDescent="0.25">
      <c r="A282" s="2" t="str">
        <f>IF(TRIM(J282)="","",E282)</f>
        <v>TimeZone</v>
      </c>
      <c r="B282" s="2" t="str">
        <f>IF(TRIM(K282)="","",I282)</f>
        <v>Time zone offset in minutes</v>
      </c>
      <c r="C282" s="2" t="str">
        <f>LEFT(F282,FIND(".",F282,6))</f>
        <v>Exif.CanonTi.</v>
      </c>
      <c r="D282" s="2" t="str">
        <f>VLOOKUP(C282,PrefixUebersetzung,2,FALSE)</f>
        <v>Exif.CanonTi.</v>
      </c>
      <c r="E282" s="2" t="str">
        <f>MID(F282,FIND(".",F282,6)+1,99)</f>
        <v>TimeZone</v>
      </c>
      <c r="F282" s="3" t="s">
        <v>7872</v>
      </c>
      <c r="G282" s="3" t="s">
        <v>9516</v>
      </c>
      <c r="I282" s="3" t="s">
        <v>7873</v>
      </c>
      <c r="J282" s="3" t="s">
        <v>3918</v>
      </c>
      <c r="K282" s="5" t="s">
        <v>3918</v>
      </c>
      <c r="L282" s="14"/>
      <c r="M282" s="3" t="str">
        <f>IFERROR(VLOOKUP(E282,A:J,10, FALSE),"")</f>
        <v>Zeitzone</v>
      </c>
      <c r="O282" s="3" t="str">
        <f>IF(AND(TRIM(J282)="",M282=""),"Suffix not translated ",
   IF(AND(TRIM(J282)&lt;&gt;"",TRIM(M282)&lt;&gt;"",TRIM(J282)&lt;&gt;TRIM(M282)),"Suffix translation &lt;&gt; lookup ", "" ))
&amp;IF(AND(TRIM(K282)="",N282=""),"Description not translated ",
   IF(AND(TRIM(K282)&lt;&gt;"",TRIM(N282)&lt;&gt;"",TRIM(K282)&lt;&gt;TRIM(N282)),"Description translation&lt;&gt; lookup ", "" ))</f>
        <v/>
      </c>
      <c r="P282" s="3" t="s">
        <v>8447</v>
      </c>
      <c r="Q282" s="3" t="s">
        <v>8447</v>
      </c>
      <c r="R282" s="3" t="s">
        <v>9401</v>
      </c>
    </row>
    <row r="283" spans="1:18" x14ac:dyDescent="0.25">
      <c r="A283" s="2" t="str">
        <f>IF(TRIM(J283)="","",E283)</f>
        <v>TimeZoneCity</v>
      </c>
      <c r="B283" s="2" t="str">
        <f>IF(TRIM(K283)="","",I283)</f>
        <v>Time zone city</v>
      </c>
      <c r="C283" s="2" t="str">
        <f>LEFT(F283,FIND(".",F283,6))</f>
        <v>Exif.CanonTi.</v>
      </c>
      <c r="D283" s="2" t="str">
        <f>VLOOKUP(C283,PrefixUebersetzung,2,FALSE)</f>
        <v>Exif.CanonTi.</v>
      </c>
      <c r="E283" s="2" t="str">
        <f>MID(F283,FIND(".",F283,6)+1,99)</f>
        <v>TimeZoneCity</v>
      </c>
      <c r="F283" s="3" t="s">
        <v>7874</v>
      </c>
      <c r="G283" s="3" t="s">
        <v>9516</v>
      </c>
      <c r="I283" s="3" t="s">
        <v>7875</v>
      </c>
      <c r="J283" s="3" t="s">
        <v>8442</v>
      </c>
      <c r="K283" s="5" t="s">
        <v>8440</v>
      </c>
      <c r="L283" s="14"/>
      <c r="O283" s="3" t="str">
        <f>IF(AND(TRIM(J283)="",M283=""),"Suffix not translated ",
   IF(AND(TRIM(J283)&lt;&gt;"",TRIM(M283)&lt;&gt;"",TRIM(J283)&lt;&gt;TRIM(M283)),"Suffix translation &lt;&gt; lookup ", "" ))
&amp;IF(AND(TRIM(K283)="",N283=""),"Description not translated ",
   IF(AND(TRIM(K283)&lt;&gt;"",TRIM(N283)&lt;&gt;"",TRIM(K283)&lt;&gt;TRIM(N283)),"Description translation&lt;&gt; lookup ", "" ))</f>
        <v/>
      </c>
      <c r="P283" s="3" t="s">
        <v>8447</v>
      </c>
      <c r="Q283" s="3" t="s">
        <v>8447</v>
      </c>
      <c r="R283" s="3" t="s">
        <v>9402</v>
      </c>
    </row>
    <row r="284" spans="1:18" ht="30" x14ac:dyDescent="0.25">
      <c r="A284" s="2" t="str">
        <f>IF(TRIM(J284)="","",E284)</f>
        <v/>
      </c>
      <c r="B284" s="2" t="str">
        <f>IF(TRIM(K284)="","",I284)</f>
        <v/>
      </c>
      <c r="C284" s="2" t="str">
        <f>LEFT(F284,FIND(".",F284,6))</f>
        <v>Exif.CanonVigCor2.</v>
      </c>
      <c r="D284" s="2" t="str">
        <f>VLOOKUP(C284,PrefixUebersetzung,2,FALSE)</f>
        <v>Exif.CanonVigCor2.</v>
      </c>
      <c r="E284" s="2" t="str">
        <f>MID(F284,FIND(".",F284,6)+1,99)</f>
        <v>ChromaticAberrationSetting</v>
      </c>
      <c r="F284" s="36" t="s">
        <v>10595</v>
      </c>
      <c r="G284" s="36" t="s">
        <v>9516</v>
      </c>
      <c r="H284" s="36"/>
      <c r="I284" s="36" t="s">
        <v>10564</v>
      </c>
      <c r="L284" s="15">
        <v>8</v>
      </c>
      <c r="O284" s="3" t="str">
        <f>IF(AND(TRIM(J284)="",M284=""),"Suffix not translated ",
   IF(AND(TRIM(J284)&lt;&gt;"",TRIM(M284)&lt;&gt;"",TRIM(J284)&lt;&gt;TRIM(M284)),"Suffix translation &lt;&gt; lookup ", "" ))
&amp;IF(AND(TRIM(K284)="",N284=""),"Description not translated ",
   IF(AND(TRIM(K284)&lt;&gt;"",TRIM(N284)&lt;&gt;"",TRIM(K284)&lt;&gt;TRIM(N284)),"Description translation&lt;&gt; lookup ", "" ))</f>
        <v xml:space="preserve">Suffix not translated Description not translated </v>
      </c>
      <c r="P284" s="3" t="s">
        <v>8447</v>
      </c>
      <c r="Q284" s="3" t="s">
        <v>8447</v>
      </c>
    </row>
    <row r="285" spans="1:18" ht="30" x14ac:dyDescent="0.25">
      <c r="A285" s="2" t="str">
        <f>IF(TRIM(J285)="","",E285)</f>
        <v/>
      </c>
      <c r="B285" s="2" t="str">
        <f>IF(TRIM(K285)="","",I285)</f>
        <v/>
      </c>
      <c r="C285" s="2" t="str">
        <f>LEFT(F285,FIND(".",F285,6))</f>
        <v>Exif.CanonVigCor2.</v>
      </c>
      <c r="D285" s="2" t="str">
        <f>VLOOKUP(C285,PrefixUebersetzung,2,FALSE)</f>
        <v>Exif.CanonVigCor2.</v>
      </c>
      <c r="E285" s="2" t="str">
        <f>MID(F285,FIND(".",F285,6)+1,99)</f>
        <v>DistortionCorrectionSetting</v>
      </c>
      <c r="F285" s="36" t="s">
        <v>10596</v>
      </c>
      <c r="G285" s="36" t="s">
        <v>9516</v>
      </c>
      <c r="H285" s="36"/>
      <c r="I285" s="36" t="s">
        <v>10566</v>
      </c>
      <c r="L285" s="15">
        <v>8</v>
      </c>
      <c r="M285" s="3" t="str">
        <f>IFERROR(VLOOKUP(E285,A:J,10, FALSE),"")</f>
        <v/>
      </c>
      <c r="N285" s="3" t="str">
        <f>IFERROR(VLOOKUP(I285,B:K,10,FALSE),"")</f>
        <v/>
      </c>
      <c r="O285" s="3" t="str">
        <f>IF(AND(TRIM(J285)="",M285=""),"Suffix not translated ",
   IF(AND(TRIM(J285)&lt;&gt;"",TRIM(M285)&lt;&gt;"",TRIM(J285)&lt;&gt;TRIM(M285)),"Suffix translation &lt;&gt; lookup ", "" ))
&amp;IF(AND(TRIM(K285)="",N285=""),"Description not translated ",
   IF(AND(TRIM(K285)&lt;&gt;"",TRIM(N285)&lt;&gt;"",TRIM(K285)&lt;&gt;TRIM(N285)),"Description translation&lt;&gt; lookup ", "" ))</f>
        <v xml:space="preserve">Suffix not translated Description not translated </v>
      </c>
      <c r="P285" s="3" t="s">
        <v>8447</v>
      </c>
      <c r="Q285" s="3" t="s">
        <v>8447</v>
      </c>
    </row>
    <row r="286" spans="1:18" ht="30" x14ac:dyDescent="0.25">
      <c r="A286" s="2" t="str">
        <f>IF(TRIM(J286)="","",E286)</f>
        <v/>
      </c>
      <c r="B286" s="2" t="str">
        <f>IF(TRIM(K286)="","",I286)</f>
        <v/>
      </c>
      <c r="C286" s="2" t="str">
        <f>LEFT(F286,FIND(".",F286,6))</f>
        <v>Exif.CanonVigCor2.</v>
      </c>
      <c r="D286" s="2" t="str">
        <f>VLOOKUP(C286,PrefixUebersetzung,2,FALSE)</f>
        <v>Exif.CanonVigCor2.</v>
      </c>
      <c r="E286" s="2" t="str">
        <f>MID(F286,FIND(".",F286,6)+1,99)</f>
        <v>PeripheralLightingSetting</v>
      </c>
      <c r="F286" s="36" t="s">
        <v>10597</v>
      </c>
      <c r="G286" s="36" t="s">
        <v>9516</v>
      </c>
      <c r="H286" s="36"/>
      <c r="I286" s="36" t="s">
        <v>10570</v>
      </c>
      <c r="L286" s="15">
        <v>8</v>
      </c>
      <c r="N286" s="3" t="str">
        <f>IFERROR(VLOOKUP(I286,B:K,10,FALSE),"")</f>
        <v/>
      </c>
      <c r="O286" s="3" t="str">
        <f>IF(AND(TRIM(J286)="",M286=""),"Suffix not translated ",
   IF(AND(TRIM(J286)&lt;&gt;"",TRIM(M286)&lt;&gt;"",TRIM(J286)&lt;&gt;TRIM(M286)),"Suffix translation &lt;&gt; lookup ", "" ))
&amp;IF(AND(TRIM(K286)="",N286=""),"Description not translated ",
   IF(AND(TRIM(K286)&lt;&gt;"",TRIM(N286)&lt;&gt;"",TRIM(K286)&lt;&gt;TRIM(N286)),"Description translation&lt;&gt; lookup ", "" ))</f>
        <v xml:space="preserve">Suffix not translated Description not translated </v>
      </c>
      <c r="P286" s="3" t="s">
        <v>8447</v>
      </c>
    </row>
    <row r="287" spans="1:18" x14ac:dyDescent="0.25">
      <c r="A287" s="2" t="str">
        <f>IF(TRIM(J287)="","",E287)</f>
        <v/>
      </c>
      <c r="B287" s="2" t="str">
        <f>IF(TRIM(K287)="","",I287)</f>
        <v>AF Point</v>
      </c>
      <c r="C287" s="2" t="str">
        <f>LEFT(F287,FIND(".",F287,6))</f>
        <v>Exif.Casio.</v>
      </c>
      <c r="D287" s="2" t="str">
        <f>VLOOKUP(C287,PrefixUebersetzung,2,FALSE)</f>
        <v>Exif.Casio.</v>
      </c>
      <c r="E287" s="2" t="str">
        <f>MID(F287,FIND(".",F287,6)+1,99)</f>
        <v>AFPoint</v>
      </c>
      <c r="F287" s="3" t="s">
        <v>6814</v>
      </c>
      <c r="G287" s="3" t="s">
        <v>9512</v>
      </c>
      <c r="I287" s="3" t="s">
        <v>6815</v>
      </c>
      <c r="J287" s="3"/>
      <c r="K287" s="5" t="s">
        <v>3692</v>
      </c>
      <c r="L287" s="14">
        <v>1</v>
      </c>
      <c r="M287" s="3" t="str">
        <f>IFERROR(VLOOKUP(E287,A:J,10, FALSE),"")</f>
        <v>AF Messfeld</v>
      </c>
      <c r="N287" s="3" t="str">
        <f>IFERROR(VLOOKUP(I287,B:K,10,FALSE),"")</f>
        <v>ausgewähltes AF-Messfeld</v>
      </c>
      <c r="O287" s="3" t="str">
        <f>IF(AND(TRIM(J287)="",M287=""),"Suffix not translated ",
   IF(AND(TRIM(J287)&lt;&gt;"",TRIM(M287)&lt;&gt;"",TRIM(J287)&lt;&gt;TRIM(M287)),"Suffix translation &lt;&gt; lookup ", "" ))
&amp;IF(AND(TRIM(K287)="",N287=""),"Description not translated ",
   IF(AND(TRIM(K287)&lt;&gt;"",TRIM(N287)&lt;&gt;"",TRIM(K287)&lt;&gt;TRIM(N287)),"Description translation&lt;&gt; lookup ", "" ))</f>
        <v/>
      </c>
      <c r="Q287" s="3" t="s">
        <v>8447</v>
      </c>
      <c r="R287" s="3" t="s">
        <v>8970</v>
      </c>
    </row>
    <row r="288" spans="1:18" x14ac:dyDescent="0.25">
      <c r="A288" s="2" t="str">
        <f>IF(TRIM(J288)="","",E288)</f>
        <v>CCDSensitivity</v>
      </c>
      <c r="B288" s="2" t="str">
        <f>IF(TRIM(K288)="","",I288)</f>
        <v>CCDSensitivity</v>
      </c>
      <c r="C288" s="2" t="str">
        <f>LEFT(F288,FIND(".",F288,6))</f>
        <v>Exif.Casio.</v>
      </c>
      <c r="D288" s="2" t="str">
        <f>VLOOKUP(C288,PrefixUebersetzung,2,FALSE)</f>
        <v>Exif.Casio.</v>
      </c>
      <c r="E288" s="2" t="str">
        <f>MID(F288,FIND(".",F288,6)+1,99)</f>
        <v>CCDSensitivity</v>
      </c>
      <c r="F288" s="3" t="s">
        <v>6816</v>
      </c>
      <c r="G288" s="3" t="s">
        <v>9512</v>
      </c>
      <c r="I288" s="3" t="s">
        <v>6817</v>
      </c>
      <c r="J288" s="3" t="s">
        <v>7517</v>
      </c>
      <c r="K288" s="5" t="s">
        <v>7517</v>
      </c>
      <c r="L288" s="14"/>
      <c r="O288" s="3" t="str">
        <f>IF(AND(TRIM(J288)="",M288=""),"Suffix not translated ",
   IF(AND(TRIM(J288)&lt;&gt;"",TRIM(M288)&lt;&gt;"",TRIM(J288)&lt;&gt;TRIM(M288)),"Suffix translation &lt;&gt; lookup ", "" ))
&amp;IF(AND(TRIM(K288)="",N288=""),"Description not translated ",
   IF(AND(TRIM(K288)&lt;&gt;"",TRIM(N288)&lt;&gt;"",TRIM(K288)&lt;&gt;TRIM(N288)),"Description translation&lt;&gt; lookup ", "" ))</f>
        <v/>
      </c>
      <c r="P288" s="3" t="s">
        <v>8447</v>
      </c>
      <c r="Q288" s="3" t="s">
        <v>8447</v>
      </c>
    </row>
    <row r="289" spans="1:18" x14ac:dyDescent="0.25">
      <c r="A289" s="2" t="str">
        <f>IF(TRIM(J289)="","",E289)</f>
        <v>ColorFilter</v>
      </c>
      <c r="B289" s="2" t="str">
        <f>IF(TRIM(K289)="","",I289)</f>
        <v>Color Filter</v>
      </c>
      <c r="C289" s="2" t="str">
        <f>LEFT(F289,FIND(".",F289,6))</f>
        <v>Exif.Casio.</v>
      </c>
      <c r="D289" s="2" t="str">
        <f>VLOOKUP(C289,PrefixUebersetzung,2,FALSE)</f>
        <v>Exif.Casio.</v>
      </c>
      <c r="E289" s="2" t="str">
        <f>MID(F289,FIND(".",F289,6)+1,99)</f>
        <v>ColorFilter</v>
      </c>
      <c r="F289" s="3" t="s">
        <v>6818</v>
      </c>
      <c r="G289" s="3" t="s">
        <v>9512</v>
      </c>
      <c r="I289" s="3" t="s">
        <v>6819</v>
      </c>
      <c r="J289" s="3" t="s">
        <v>3866</v>
      </c>
      <c r="K289" s="5" t="s">
        <v>3866</v>
      </c>
      <c r="L289" s="14"/>
      <c r="M289" s="3" t="str">
        <f>IFERROR(VLOOKUP(E289,A:J,10, FALSE),"")</f>
        <v>Farbfilter</v>
      </c>
      <c r="N289" s="3" t="str">
        <f>IFERROR(VLOOKUP(I289,B:K,10,FALSE),"")</f>
        <v>Farbfilter</v>
      </c>
      <c r="O289" s="3" t="str">
        <f>IF(AND(TRIM(J289)="",M289=""),"Suffix not translated ",
   IF(AND(TRIM(J289)&lt;&gt;"",TRIM(M289)&lt;&gt;"",TRIM(J289)&lt;&gt;TRIM(M289)),"Suffix translation &lt;&gt; lookup ", "" ))
&amp;IF(AND(TRIM(K289)="",N289=""),"Description not translated ",
   IF(AND(TRIM(K289)&lt;&gt;"",TRIM(N289)&lt;&gt;"",TRIM(K289)&lt;&gt;TRIM(N289)),"Description translation&lt;&gt; lookup ", "" ))</f>
        <v/>
      </c>
      <c r="P289" s="3" t="s">
        <v>8447</v>
      </c>
      <c r="Q289" s="3" t="s">
        <v>8447</v>
      </c>
      <c r="R289" s="3" t="s">
        <v>3866</v>
      </c>
    </row>
    <row r="290" spans="1:18" x14ac:dyDescent="0.25">
      <c r="A290" s="2" t="str">
        <f>IF(TRIM(J290)="","",E290)</f>
        <v/>
      </c>
      <c r="B290" s="2" t="str">
        <f>IF(TRIM(K290)="","",I290)</f>
        <v>Contrast</v>
      </c>
      <c r="C290" s="2" t="str">
        <f>LEFT(F290,FIND(".",F290,6))</f>
        <v>Exif.Casio.</v>
      </c>
      <c r="D290" s="2" t="str">
        <f>VLOOKUP(C290,PrefixUebersetzung,2,FALSE)</f>
        <v>Exif.Casio.</v>
      </c>
      <c r="E290" s="2" t="str">
        <f>MID(F290,FIND(".",F290,6)+1,99)</f>
        <v>Contrast</v>
      </c>
      <c r="F290" s="3" t="s">
        <v>6820</v>
      </c>
      <c r="G290" s="3" t="s">
        <v>9512</v>
      </c>
      <c r="I290" s="3" t="s">
        <v>2520</v>
      </c>
      <c r="J290" s="3"/>
      <c r="K290" s="5" t="s">
        <v>3853</v>
      </c>
      <c r="L290" s="14">
        <v>1</v>
      </c>
      <c r="M290" s="3" t="str">
        <f>IFERROR(VLOOKUP(E290,A:J,10, FALSE),"")</f>
        <v>Kontrast</v>
      </c>
      <c r="N290" s="3" t="str">
        <f>IFERROR(VLOOKUP(I290,B:K,10,FALSE),"")</f>
        <v>Kontrast</v>
      </c>
      <c r="O290" s="3" t="str">
        <f>IF(AND(TRIM(J290)="",M290=""),"Suffix not translated ",
   IF(AND(TRIM(J290)&lt;&gt;"",TRIM(M290)&lt;&gt;"",TRIM(J290)&lt;&gt;TRIM(M290)),"Suffix translation &lt;&gt; lookup ", "" ))
&amp;IF(AND(TRIM(K290)="",N290=""),"Description not translated ",
   IF(AND(TRIM(K290)&lt;&gt;"",TRIM(N290)&lt;&gt;"",TRIM(K290)&lt;&gt;TRIM(N290)),"Description translation&lt;&gt; lookup ", "" ))</f>
        <v/>
      </c>
      <c r="Q290" s="3" t="s">
        <v>8447</v>
      </c>
      <c r="R290" s="3" t="s">
        <v>3853</v>
      </c>
    </row>
    <row r="291" spans="1:18" x14ac:dyDescent="0.25">
      <c r="A291" s="2" t="str">
        <f>IF(TRIM(J291)="","",E291)</f>
        <v/>
      </c>
      <c r="B291" s="2" t="str">
        <f>IF(TRIM(K291)="","",I291)</f>
        <v/>
      </c>
      <c r="C291" s="2" t="str">
        <f>LEFT(F291,FIND(".",F291,6))</f>
        <v>Exif.Casio.</v>
      </c>
      <c r="D291" s="2" t="str">
        <f>VLOOKUP(C291,PrefixUebersetzung,2,FALSE)</f>
        <v>Exif.Casio.</v>
      </c>
      <c r="E291" s="2" t="str">
        <f>MID(F291,FIND(".",F291,6)+1,99)</f>
        <v>DigitalZoom</v>
      </c>
      <c r="F291" s="3" t="s">
        <v>6821</v>
      </c>
      <c r="G291" s="3" t="s">
        <v>9515</v>
      </c>
      <c r="I291" s="3" t="s">
        <v>2161</v>
      </c>
      <c r="J291" s="3"/>
      <c r="L291" s="14"/>
      <c r="M291" s="3" t="str">
        <f>IFERROR(VLOOKUP(E291,A:J,10, FALSE),"")</f>
        <v>Digitaler Zoom</v>
      </c>
      <c r="N291" s="3" t="str">
        <f>IFERROR(VLOOKUP(I291,B:K,10,FALSE),"")</f>
        <v>Digitaler Zoom</v>
      </c>
      <c r="O291" s="3" t="str">
        <f>IF(AND(TRIM(J291)="",M291=""),"Suffix not translated ",
   IF(AND(TRIM(J291)&lt;&gt;"",TRIM(M291)&lt;&gt;"",TRIM(J291)&lt;&gt;TRIM(M291)),"Suffix translation &lt;&gt; lookup ", "" ))
&amp;IF(AND(TRIM(K291)="",N291=""),"Description not translated ",
   IF(AND(TRIM(K291)&lt;&gt;"",TRIM(N291)&lt;&gt;"",TRIM(K291)&lt;&gt;TRIM(N291)),"Description translation&lt;&gt; lookup ", "" ))</f>
        <v/>
      </c>
    </row>
    <row r="292" spans="1:18" x14ac:dyDescent="0.25">
      <c r="A292" s="2" t="str">
        <f>IF(TRIM(J292)="","",E292)</f>
        <v>Enhancement</v>
      </c>
      <c r="B292" s="2" t="str">
        <f>IF(TRIM(K292)="","",I292)</f>
        <v>Enhancement</v>
      </c>
      <c r="C292" s="2" t="str">
        <f>LEFT(F292,FIND(".",F292,6))</f>
        <v>Exif.Casio.</v>
      </c>
      <c r="D292" s="2" t="str">
        <f>VLOOKUP(C292,PrefixUebersetzung,2,FALSE)</f>
        <v>Exif.Casio.</v>
      </c>
      <c r="E292" s="2" t="str">
        <f>MID(F292,FIND(".",F292,6)+1,99)</f>
        <v>Enhancement</v>
      </c>
      <c r="F292" s="3" t="s">
        <v>6822</v>
      </c>
      <c r="G292" s="3" t="s">
        <v>9512</v>
      </c>
      <c r="I292" s="3" t="s">
        <v>6823</v>
      </c>
      <c r="J292" s="3" t="s">
        <v>7518</v>
      </c>
      <c r="K292" s="5" t="s">
        <v>7518</v>
      </c>
      <c r="L292" s="14"/>
      <c r="M292" s="3" t="str">
        <f>IFERROR(VLOOKUP(E292,A:J,10, FALSE),"")</f>
        <v>Erweiterung</v>
      </c>
      <c r="N292" s="3" t="str">
        <f>IFERROR(VLOOKUP(I292,B:K,10,FALSE),"")</f>
        <v>Erweiterung</v>
      </c>
      <c r="O292" s="3" t="str">
        <f>IF(AND(TRIM(J292)="",M292=""),"Suffix not translated ",
   IF(AND(TRIM(J292)&lt;&gt;"",TRIM(M292)&lt;&gt;"",TRIM(J292)&lt;&gt;TRIM(M292)),"Suffix translation &lt;&gt; lookup ", "" ))
&amp;IF(AND(TRIM(K292)="",N292=""),"Description not translated ",
   IF(AND(TRIM(K292)&lt;&gt;"",TRIM(N292)&lt;&gt;"",TRIM(K292)&lt;&gt;TRIM(N292)),"Description translation&lt;&gt; lookup ", "" ))</f>
        <v/>
      </c>
      <c r="P292" s="3" t="s">
        <v>8447</v>
      </c>
      <c r="Q292" s="3" t="s">
        <v>8447</v>
      </c>
    </row>
    <row r="293" spans="1:18" x14ac:dyDescent="0.25">
      <c r="A293" s="2" t="str">
        <f>IF(TRIM(J293)="","",E293)</f>
        <v>FirmwareDate</v>
      </c>
      <c r="B293" s="2" t="str">
        <f>IF(TRIM(K293)="","",I293)</f>
        <v>Firmware date</v>
      </c>
      <c r="C293" s="2" t="str">
        <f>LEFT(F293,FIND(".",F293,6))</f>
        <v>Exif.Casio.</v>
      </c>
      <c r="D293" s="2" t="str">
        <f>VLOOKUP(C293,PrefixUebersetzung,2,FALSE)</f>
        <v>Exif.Casio.</v>
      </c>
      <c r="E293" s="2" t="str">
        <f>MID(F293,FIND(".",F293,6)+1,99)</f>
        <v>FirmwareDate</v>
      </c>
      <c r="F293" s="3" t="s">
        <v>6824</v>
      </c>
      <c r="G293" s="3" t="s">
        <v>9514</v>
      </c>
      <c r="I293" s="3" t="s">
        <v>6825</v>
      </c>
      <c r="J293" s="3" t="s">
        <v>7520</v>
      </c>
      <c r="K293" s="5" t="s">
        <v>7520</v>
      </c>
      <c r="L293" s="14"/>
      <c r="M293" s="3" t="str">
        <f>IFERROR(VLOOKUP(E293,A:J,10, FALSE),"")</f>
        <v>Firmware Datum</v>
      </c>
      <c r="N293" s="3" t="str">
        <f>IFERROR(VLOOKUP(I293,B:K,10,FALSE),"")</f>
        <v>Firmware Datum</v>
      </c>
      <c r="O293" s="3" t="str">
        <f>IF(AND(TRIM(J293)="",M293=""),"Suffix not translated ",
   IF(AND(TRIM(J293)&lt;&gt;"",TRIM(M293)&lt;&gt;"",TRIM(J293)&lt;&gt;TRIM(M293)),"Suffix translation &lt;&gt; lookup ", "" ))
&amp;IF(AND(TRIM(K293)="",N293=""),"Description not translated ",
   IF(AND(TRIM(K293)&lt;&gt;"",TRIM(N293)&lt;&gt;"",TRIM(K293)&lt;&gt;TRIM(N293)),"Description translation&lt;&gt; lookup ", "" ))</f>
        <v/>
      </c>
      <c r="P293" s="3" t="s">
        <v>8447</v>
      </c>
      <c r="Q293" s="3" t="s">
        <v>8447</v>
      </c>
    </row>
    <row r="294" spans="1:18" x14ac:dyDescent="0.25">
      <c r="A294" s="2" t="str">
        <f>IF(TRIM(J294)="","",E294)</f>
        <v>FlashIntensity</v>
      </c>
      <c r="B294" s="2" t="str">
        <f>IF(TRIM(K294)="","",I294)</f>
        <v>Flash Intensity</v>
      </c>
      <c r="C294" s="2" t="str">
        <f>LEFT(F294,FIND(".",F294,6))</f>
        <v>Exif.Casio.</v>
      </c>
      <c r="D294" s="2" t="str">
        <f>VLOOKUP(C294,PrefixUebersetzung,2,FALSE)</f>
        <v>Exif.Casio.</v>
      </c>
      <c r="E294" s="2" t="str">
        <f>MID(F294,FIND(".",F294,6)+1,99)</f>
        <v>FlashIntensity</v>
      </c>
      <c r="F294" s="3" t="s">
        <v>6826</v>
      </c>
      <c r="G294" s="3" t="s">
        <v>9512</v>
      </c>
      <c r="I294" s="3" t="s">
        <v>6827</v>
      </c>
      <c r="J294" s="3" t="s">
        <v>3947</v>
      </c>
      <c r="K294" s="5" t="s">
        <v>3947</v>
      </c>
      <c r="L294" s="14"/>
      <c r="M294" s="3" t="str">
        <f>IFERROR(VLOOKUP(E294,A:J,10, FALSE),"")</f>
        <v>Blitzintensität</v>
      </c>
      <c r="N294" s="3" t="str">
        <f>IFERROR(VLOOKUP(I294,B:K,10,FALSE),"")</f>
        <v>Blitzintensität</v>
      </c>
      <c r="O294" s="3" t="str">
        <f>IF(AND(TRIM(J294)="",M294=""),"Suffix not translated ",
   IF(AND(TRIM(J294)&lt;&gt;"",TRIM(M294)&lt;&gt;"",TRIM(J294)&lt;&gt;TRIM(M294)),"Suffix translation &lt;&gt; lookup ", "" ))
&amp;IF(AND(TRIM(K294)="",N294=""),"Description not translated ",
   IF(AND(TRIM(K294)&lt;&gt;"",TRIM(N294)&lt;&gt;"",TRIM(K294)&lt;&gt;TRIM(N294)),"Description translation&lt;&gt; lookup ", "" ))</f>
        <v/>
      </c>
      <c r="P294" s="3" t="s">
        <v>8447</v>
      </c>
      <c r="Q294" s="3" t="s">
        <v>8447</v>
      </c>
      <c r="R294" s="3" t="s">
        <v>9163</v>
      </c>
    </row>
    <row r="295" spans="1:18" x14ac:dyDescent="0.25">
      <c r="A295" s="2" t="str">
        <f>IF(TRIM(J295)="","",E295)</f>
        <v>FlashIntensity2</v>
      </c>
      <c r="B295" s="2" t="str">
        <f>IF(TRIM(K295)="","",I295)</f>
        <v/>
      </c>
      <c r="C295" s="2" t="str">
        <f>LEFT(F295,FIND(".",F295,6))</f>
        <v>Exif.Casio.</v>
      </c>
      <c r="D295" s="2" t="str">
        <f>VLOOKUP(C295,PrefixUebersetzung,2,FALSE)</f>
        <v>Exif.Casio.</v>
      </c>
      <c r="E295" s="2" t="str">
        <f>MID(F295,FIND(".",F295,6)+1,99)</f>
        <v>FlashIntensity2</v>
      </c>
      <c r="F295" s="3" t="s">
        <v>6828</v>
      </c>
      <c r="G295" s="3" t="s">
        <v>9512</v>
      </c>
      <c r="I295" s="3" t="s">
        <v>6827</v>
      </c>
      <c r="J295" s="5" t="s">
        <v>7519</v>
      </c>
      <c r="L295" s="14"/>
      <c r="N295" s="3" t="str">
        <f>IFERROR(VLOOKUP(I295,B:K,10,FALSE),"")</f>
        <v>Blitzintensität</v>
      </c>
      <c r="O295" s="3" t="str">
        <f>IF(AND(TRIM(J295)="",M295=""),"Suffix not translated ",
   IF(AND(TRIM(J295)&lt;&gt;"",TRIM(M295)&lt;&gt;"",TRIM(J295)&lt;&gt;TRIM(M295)),"Suffix translation &lt;&gt; lookup ", "" ))
&amp;IF(AND(TRIM(K295)="",N295=""),"Description not translated ",
   IF(AND(TRIM(K295)&lt;&gt;"",TRIM(N295)&lt;&gt;"",TRIM(K295)&lt;&gt;TRIM(N295)),"Description translation&lt;&gt; lookup ", "" ))</f>
        <v/>
      </c>
      <c r="P295" s="3" t="s">
        <v>8447</v>
      </c>
    </row>
    <row r="296" spans="1:18" x14ac:dyDescent="0.25">
      <c r="A296" s="2" t="str">
        <f>IF(TRIM(J296)="","",E296)</f>
        <v/>
      </c>
      <c r="B296" s="2" t="str">
        <f>IF(TRIM(K296)="","",I296)</f>
        <v>Flash Mode</v>
      </c>
      <c r="C296" s="2" t="str">
        <f>LEFT(F296,FIND(".",F296,6))</f>
        <v>Exif.Casio.</v>
      </c>
      <c r="D296" s="2" t="str">
        <f>VLOOKUP(C296,PrefixUebersetzung,2,FALSE)</f>
        <v>Exif.Casio.</v>
      </c>
      <c r="E296" s="2" t="str">
        <f>MID(F296,FIND(".",F296,6)+1,99)</f>
        <v>FlashMode</v>
      </c>
      <c r="F296" s="3" t="s">
        <v>6829</v>
      </c>
      <c r="G296" s="3" t="s">
        <v>9512</v>
      </c>
      <c r="I296" s="3" t="s">
        <v>6830</v>
      </c>
      <c r="J296" s="3"/>
      <c r="K296" s="5" t="s">
        <v>4249</v>
      </c>
      <c r="L296" s="14"/>
      <c r="M296" s="3" t="str">
        <f>IFERROR(VLOOKUP(E296,A:J,10, FALSE),"")</f>
        <v>Blitzmodus</v>
      </c>
      <c r="N296" s="3" t="str">
        <f>IFERROR(VLOOKUP(I296,B:K,10,FALSE),"")</f>
        <v>Blitzmodus</v>
      </c>
      <c r="O296" s="3" t="str">
        <f>IF(AND(TRIM(J296)="",M296=""),"Suffix not translated ",
   IF(AND(TRIM(J296)&lt;&gt;"",TRIM(M296)&lt;&gt;"",TRIM(J296)&lt;&gt;TRIM(M296)),"Suffix translation &lt;&gt; lookup ", "" ))
&amp;IF(AND(TRIM(K296)="",N296=""),"Description not translated ",
   IF(AND(TRIM(K296)&lt;&gt;"",TRIM(N296)&lt;&gt;"",TRIM(K296)&lt;&gt;TRIM(N296)),"Description translation&lt;&gt; lookup ", "" ))</f>
        <v/>
      </c>
      <c r="Q296" s="3" t="s">
        <v>8447</v>
      </c>
      <c r="R296" s="3" t="s">
        <v>4249</v>
      </c>
    </row>
    <row r="297" spans="1:18" x14ac:dyDescent="0.25">
      <c r="A297" s="2" t="str">
        <f>IF(TRIM(J297)="","",E297)</f>
        <v/>
      </c>
      <c r="B297" s="2" t="str">
        <f>IF(TRIM(K297)="","",I297)</f>
        <v>Focus Mode</v>
      </c>
      <c r="C297" s="2" t="str">
        <f>LEFT(F297,FIND(".",F297,6))</f>
        <v>Exif.Casio.</v>
      </c>
      <c r="D297" s="2" t="str">
        <f>VLOOKUP(C297,PrefixUebersetzung,2,FALSE)</f>
        <v>Exif.Casio.</v>
      </c>
      <c r="E297" s="2" t="str">
        <f>MID(F297,FIND(".",F297,6)+1,99)</f>
        <v>FocusMode</v>
      </c>
      <c r="F297" s="3" t="s">
        <v>6831</v>
      </c>
      <c r="G297" s="3" t="s">
        <v>9512</v>
      </c>
      <c r="I297" s="3" t="s">
        <v>3110</v>
      </c>
      <c r="J297" s="3"/>
      <c r="K297" s="5" t="s">
        <v>4251</v>
      </c>
      <c r="L297" s="14"/>
      <c r="M297" s="3" t="str">
        <f>IFERROR(VLOOKUP(E297,A:J,10, FALSE),"")</f>
        <v>Fokusmodus</v>
      </c>
      <c r="N297" s="3" t="str">
        <f>IFERROR(VLOOKUP(I297,B:K,10,FALSE),"")</f>
        <v>Fokusmodus</v>
      </c>
      <c r="O297" s="3" t="str">
        <f>IF(AND(TRIM(J297)="",M297=""),"Suffix not translated ",
   IF(AND(TRIM(J297)&lt;&gt;"",TRIM(M297)&lt;&gt;"",TRIM(J297)&lt;&gt;TRIM(M297)),"Suffix translation &lt;&gt; lookup ", "" ))
&amp;IF(AND(TRIM(K297)="",N297=""),"Description not translated ",
   IF(AND(TRIM(K297)&lt;&gt;"",TRIM(N297)&lt;&gt;"",TRIM(K297)&lt;&gt;TRIM(N297)),"Description translation&lt;&gt; lookup ", "" ))</f>
        <v/>
      </c>
      <c r="Q297" s="3" t="s">
        <v>8447</v>
      </c>
      <c r="R297" s="3" t="s">
        <v>4251</v>
      </c>
    </row>
    <row r="298" spans="1:18" x14ac:dyDescent="0.25">
      <c r="A298" s="2" t="str">
        <f>IF(TRIM(J298)="","",E298)</f>
        <v>ISO</v>
      </c>
      <c r="B298" s="2" t="str">
        <f>IF(TRIM(K298)="","",I298)</f>
        <v>ISO</v>
      </c>
      <c r="C298" s="2" t="str">
        <f>LEFT(F298,FIND(".",F298,6))</f>
        <v>Exif.Casio.</v>
      </c>
      <c r="D298" s="2" t="str">
        <f>VLOOKUP(C298,PrefixUebersetzung,2,FALSE)</f>
        <v>Exif.Casio.</v>
      </c>
      <c r="E298" s="2" t="str">
        <f>MID(F298,FIND(".",F298,6)+1,99)</f>
        <v>ISO</v>
      </c>
      <c r="F298" s="3" t="s">
        <v>6832</v>
      </c>
      <c r="G298" s="3" t="s">
        <v>9512</v>
      </c>
      <c r="I298" s="3" t="s">
        <v>2678</v>
      </c>
      <c r="J298" s="3" t="s">
        <v>2678</v>
      </c>
      <c r="K298" s="5" t="s">
        <v>2678</v>
      </c>
      <c r="L298" s="14"/>
      <c r="M298" s="3" t="str">
        <f>IFERROR(VLOOKUP(E298,A:J,10, FALSE),"")</f>
        <v>ISO</v>
      </c>
      <c r="N298" s="3" t="str">
        <f>IFERROR(VLOOKUP(I298,B:K,10,FALSE),"")</f>
        <v>ISO</v>
      </c>
      <c r="O298" s="3" t="str">
        <f>IF(AND(TRIM(J298)="",M298=""),"Suffix not translated ",
   IF(AND(TRIM(J298)&lt;&gt;"",TRIM(M298)&lt;&gt;"",TRIM(J298)&lt;&gt;TRIM(M298)),"Suffix translation &lt;&gt; lookup ", "" ))
&amp;IF(AND(TRIM(K298)="",N298=""),"Description not translated ",
   IF(AND(TRIM(K298)&lt;&gt;"",TRIM(N298)&lt;&gt;"",TRIM(K298)&lt;&gt;TRIM(N298)),"Description translation&lt;&gt; lookup ", "" ))</f>
        <v/>
      </c>
      <c r="P298" s="3" t="s">
        <v>8447</v>
      </c>
      <c r="Q298" s="3" t="s">
        <v>8447</v>
      </c>
      <c r="R298" s="3" t="s">
        <v>9205</v>
      </c>
    </row>
    <row r="299" spans="1:18" x14ac:dyDescent="0.25">
      <c r="A299" s="2" t="str">
        <f>IF(TRIM(J299)="","",E299)</f>
        <v>ObjectDistance</v>
      </c>
      <c r="B299" s="2" t="str">
        <f>IF(TRIM(K299)="","",I299)</f>
        <v>Distance to object</v>
      </c>
      <c r="C299" s="2" t="str">
        <f>LEFT(F299,FIND(".",F299,6))</f>
        <v>Exif.Casio.</v>
      </c>
      <c r="D299" s="2" t="str">
        <f>VLOOKUP(C299,PrefixUebersetzung,2,FALSE)</f>
        <v>Exif.Casio.</v>
      </c>
      <c r="E299" s="2" t="str">
        <f>MID(F299,FIND(".",F299,6)+1,99)</f>
        <v>ObjectDistance</v>
      </c>
      <c r="F299" s="3" t="s">
        <v>6833</v>
      </c>
      <c r="G299" s="3" t="s">
        <v>9515</v>
      </c>
      <c r="I299" s="3" t="s">
        <v>6834</v>
      </c>
      <c r="J299" s="3" t="s">
        <v>7521</v>
      </c>
      <c r="K299" s="5" t="s">
        <v>7521</v>
      </c>
      <c r="L299" s="14"/>
      <c r="M299" s="3" t="str">
        <f>IFERROR(VLOOKUP(E299,A:J,10, FALSE),"")</f>
        <v>Objektabstand</v>
      </c>
      <c r="O299" s="3" t="str">
        <f>IF(AND(TRIM(J299)="",M299=""),"Suffix not translated ",
   IF(AND(TRIM(J299)&lt;&gt;"",TRIM(M299)&lt;&gt;"",TRIM(J299)&lt;&gt;TRIM(M299)),"Suffix translation &lt;&gt; lookup ", "" ))
&amp;IF(AND(TRIM(K299)="",N299=""),"Description not translated ",
   IF(AND(TRIM(K299)&lt;&gt;"",TRIM(N299)&lt;&gt;"",TRIM(K299)&lt;&gt;TRIM(N299)),"Description translation&lt;&gt; lookup ", "" ))</f>
        <v/>
      </c>
      <c r="P299" s="3" t="s">
        <v>8447</v>
      </c>
      <c r="Q299" s="3" t="s">
        <v>8447</v>
      </c>
    </row>
    <row r="300" spans="1:18" x14ac:dyDescent="0.25">
      <c r="A300" s="2" t="str">
        <f>IF(TRIM(J300)="","",E300)</f>
        <v>PrintIM</v>
      </c>
      <c r="B300" s="2" t="str">
        <f>IF(TRIM(K300)="","",I300)</f>
        <v>PrintIM information</v>
      </c>
      <c r="C300" s="2" t="str">
        <f>LEFT(F300,FIND(".",F300,6))</f>
        <v>Exif.Casio.</v>
      </c>
      <c r="D300" s="2" t="str">
        <f>VLOOKUP(C300,PrefixUebersetzung,2,FALSE)</f>
        <v>Exif.Casio.</v>
      </c>
      <c r="E300" s="2" t="str">
        <f>MID(F300,FIND(".",F300,6)+1,99)</f>
        <v>PrintIM</v>
      </c>
      <c r="F300" s="3" t="s">
        <v>6835</v>
      </c>
      <c r="G300" s="3" t="s">
        <v>9517</v>
      </c>
      <c r="I300" s="3" t="s">
        <v>2506</v>
      </c>
      <c r="J300" s="3" t="s">
        <v>4143</v>
      </c>
      <c r="K300" s="5" t="s">
        <v>3846</v>
      </c>
      <c r="L300" s="14"/>
      <c r="M300" s="3" t="str">
        <f>IFERROR(VLOOKUP(E300,A:J,10, FALSE),"")</f>
        <v>PrintIM</v>
      </c>
      <c r="N300" s="3" t="str">
        <f>IFERROR(VLOOKUP(I300,B:K,10,FALSE),"")</f>
        <v>PrintIM Informationen</v>
      </c>
      <c r="O300" s="3" t="str">
        <f>IF(AND(TRIM(J300)="",M300=""),"Suffix not translated ",
   IF(AND(TRIM(J300)&lt;&gt;"",TRIM(M300)&lt;&gt;"",TRIM(J300)&lt;&gt;TRIM(M300)),"Suffix translation &lt;&gt; lookup ", "" ))
&amp;IF(AND(TRIM(K300)="",N300=""),"Description not translated ",
   IF(AND(TRIM(K300)&lt;&gt;"",TRIM(N300)&lt;&gt;"",TRIM(K300)&lt;&gt;TRIM(N300)),"Description translation&lt;&gt; lookup ", "" ))</f>
        <v/>
      </c>
      <c r="P300" s="3" t="s">
        <v>8447</v>
      </c>
      <c r="Q300" s="3" t="s">
        <v>8447</v>
      </c>
      <c r="R300" s="3" t="s">
        <v>9192</v>
      </c>
    </row>
    <row r="301" spans="1:18" x14ac:dyDescent="0.25">
      <c r="A301" s="2" t="str">
        <f>IF(TRIM(J301)="","",E301)</f>
        <v/>
      </c>
      <c r="B301" s="2" t="str">
        <f>IF(TRIM(K301)="","",I301)</f>
        <v/>
      </c>
      <c r="C301" s="2" t="str">
        <f>LEFT(F301,FIND(".",F301,6))</f>
        <v>Exif.Casio.</v>
      </c>
      <c r="D301" s="2" t="str">
        <f>VLOOKUP(C301,PrefixUebersetzung,2,FALSE)</f>
        <v>Exif.Casio.</v>
      </c>
      <c r="E301" s="2" t="str">
        <f>MID(F301,FIND(".",F301,6)+1,99)</f>
        <v>Quality</v>
      </c>
      <c r="F301" s="3" t="s">
        <v>6836</v>
      </c>
      <c r="G301" s="3" t="s">
        <v>9512</v>
      </c>
      <c r="I301" s="3" t="s">
        <v>2184</v>
      </c>
      <c r="J301" s="3"/>
      <c r="L301" s="14"/>
      <c r="M301" s="3" t="str">
        <f>IFERROR(VLOOKUP(E301,A:J,10, FALSE),"")</f>
        <v>Qualität</v>
      </c>
      <c r="N301" s="3" t="str">
        <f>IFERROR(VLOOKUP(I301,B:K,10,FALSE),"")</f>
        <v>Qualität</v>
      </c>
      <c r="O301" s="3" t="str">
        <f>IF(AND(TRIM(J301)="",M301=""),"Suffix not translated ",
   IF(AND(TRIM(J301)&lt;&gt;"",TRIM(M301)&lt;&gt;"",TRIM(J301)&lt;&gt;TRIM(M301)),"Suffix translation &lt;&gt; lookup ", "" ))
&amp;IF(AND(TRIM(K301)="",N301=""),"Description not translated ",
   IF(AND(TRIM(K301)&lt;&gt;"",TRIM(N301)&lt;&gt;"",TRIM(K301)&lt;&gt;TRIM(N301)),"Description translation&lt;&gt; lookup ", "" ))</f>
        <v/>
      </c>
    </row>
    <row r="302" spans="1:18" x14ac:dyDescent="0.25">
      <c r="A302" s="2" t="str">
        <f>IF(TRIM(J302)="","",E302)</f>
        <v>RecodingMode</v>
      </c>
      <c r="B302" s="2" t="str">
        <f>IF(TRIM(K302)="","",I302)</f>
        <v>Recording Mode</v>
      </c>
      <c r="C302" s="2" t="str">
        <f>LEFT(F302,FIND(".",F302,6))</f>
        <v>Exif.Casio.</v>
      </c>
      <c r="D302" s="2" t="str">
        <f>VLOOKUP(C302,PrefixUebersetzung,2,FALSE)</f>
        <v>Exif.Casio.</v>
      </c>
      <c r="E302" s="2" t="str">
        <f>MID(F302,FIND(".",F302,6)+1,99)</f>
        <v>RecodingMode</v>
      </c>
      <c r="F302" s="3" t="s">
        <v>6837</v>
      </c>
      <c r="G302" s="3" t="s">
        <v>9512</v>
      </c>
      <c r="I302" s="3" t="s">
        <v>6838</v>
      </c>
      <c r="J302" s="3" t="s">
        <v>7785</v>
      </c>
      <c r="K302" s="5" t="s">
        <v>7785</v>
      </c>
      <c r="L302" s="14"/>
      <c r="O302" s="3" t="str">
        <f>IF(AND(TRIM(J302)="",M302=""),"Suffix not translated ",
   IF(AND(TRIM(J302)&lt;&gt;"",TRIM(M302)&lt;&gt;"",TRIM(J302)&lt;&gt;TRIM(M302)),"Suffix translation &lt;&gt; lookup ", "" ))
&amp;IF(AND(TRIM(K302)="",N302=""),"Description not translated ",
   IF(AND(TRIM(K302)&lt;&gt;"",TRIM(N302)&lt;&gt;"",TRIM(K302)&lt;&gt;TRIM(N302)),"Description translation&lt;&gt; lookup ", "" ))</f>
        <v/>
      </c>
      <c r="P302" s="3" t="s">
        <v>8447</v>
      </c>
      <c r="Q302" s="3" t="s">
        <v>8447</v>
      </c>
    </row>
    <row r="303" spans="1:18" x14ac:dyDescent="0.25">
      <c r="A303" s="2" t="str">
        <f>IF(TRIM(J303)="","",E303)</f>
        <v/>
      </c>
      <c r="B303" s="2" t="str">
        <f>IF(TRIM(K303)="","",I303)</f>
        <v>Saturation</v>
      </c>
      <c r="C303" s="2" t="str">
        <f>LEFT(F303,FIND(".",F303,6))</f>
        <v>Exif.Casio.</v>
      </c>
      <c r="D303" s="2" t="str">
        <f>VLOOKUP(C303,PrefixUebersetzung,2,FALSE)</f>
        <v>Exif.Casio.</v>
      </c>
      <c r="E303" s="2" t="str">
        <f>MID(F303,FIND(".",F303,6)+1,99)</f>
        <v>Saturation</v>
      </c>
      <c r="F303" s="3" t="s">
        <v>6839</v>
      </c>
      <c r="G303" s="3" t="s">
        <v>9512</v>
      </c>
      <c r="I303" s="3" t="s">
        <v>2538</v>
      </c>
      <c r="J303" s="3"/>
      <c r="K303" s="5" t="s">
        <v>3860</v>
      </c>
      <c r="L303" s="14">
        <v>1</v>
      </c>
      <c r="M303" s="3" t="str">
        <f>IFERROR(VLOOKUP(E303,A:J,10, FALSE),"")</f>
        <v>Sättigung</v>
      </c>
      <c r="N303" s="3" t="str">
        <f>IFERROR(VLOOKUP(I303,B:K,10,FALSE),"")</f>
        <v>Sättigung</v>
      </c>
      <c r="O303" s="3" t="str">
        <f>IF(AND(TRIM(J303)="",M303=""),"Suffix not translated ",
   IF(AND(TRIM(J303)&lt;&gt;"",TRIM(M303)&lt;&gt;"",TRIM(J303)&lt;&gt;TRIM(M303)),"Suffix translation &lt;&gt; lookup ", "" ))
&amp;IF(AND(TRIM(K303)="",N303=""),"Description not translated ",
   IF(AND(TRIM(K303)&lt;&gt;"",TRIM(N303)&lt;&gt;"",TRIM(K303)&lt;&gt;TRIM(N303)),"Description translation&lt;&gt; lookup ", "" ))</f>
        <v/>
      </c>
      <c r="Q303" s="3" t="s">
        <v>8447</v>
      </c>
      <c r="R303" s="3" t="s">
        <v>9031</v>
      </c>
    </row>
    <row r="304" spans="1:18" x14ac:dyDescent="0.25">
      <c r="A304" s="2" t="str">
        <f>IF(TRIM(J304)="","",E304)</f>
        <v/>
      </c>
      <c r="B304" s="2" t="str">
        <f>IF(TRIM(K304)="","",I304)</f>
        <v/>
      </c>
      <c r="C304" s="2" t="str">
        <f>LEFT(F304,FIND(".",F304,6))</f>
        <v>Exif.Casio.</v>
      </c>
      <c r="D304" s="2" t="str">
        <f>VLOOKUP(C304,PrefixUebersetzung,2,FALSE)</f>
        <v>Exif.Casio.</v>
      </c>
      <c r="E304" s="2" t="str">
        <f>MID(F304,FIND(".",F304,6)+1,99)</f>
        <v>Sharpness</v>
      </c>
      <c r="F304" s="3" t="s">
        <v>6840</v>
      </c>
      <c r="G304" s="3" t="s">
        <v>9512</v>
      </c>
      <c r="I304" s="3" t="s">
        <v>2221</v>
      </c>
      <c r="J304" s="3"/>
      <c r="L304" s="14">
        <v>1</v>
      </c>
      <c r="M304" s="3" t="str">
        <f>IFERROR(VLOOKUP(E304,A:J,10, FALSE),"")</f>
        <v>Schärfe</v>
      </c>
      <c r="N304" s="3" t="str">
        <f>IFERROR(VLOOKUP(I304,B:K,10,FALSE),"")</f>
        <v>Schärfe</v>
      </c>
      <c r="O304" s="3" t="str">
        <f>IF(AND(TRIM(J304)="",M304=""),"Suffix not translated ",
   IF(AND(TRIM(J304)&lt;&gt;"",TRIM(M304)&lt;&gt;"",TRIM(J304)&lt;&gt;TRIM(M304)),"Suffix translation &lt;&gt; lookup ", "" ))
&amp;IF(AND(TRIM(K304)="",N304=""),"Description not translated ",
   IF(AND(TRIM(K304)&lt;&gt;"",TRIM(N304)&lt;&gt;"",TRIM(K304)&lt;&gt;TRIM(N304)),"Description translation&lt;&gt; lookup ", "" ))</f>
        <v/>
      </c>
    </row>
    <row r="305" spans="1:18" x14ac:dyDescent="0.25">
      <c r="A305" s="2" t="str">
        <f>IF(TRIM(J305)="","",E305)</f>
        <v/>
      </c>
      <c r="B305" s="2" t="str">
        <f>IF(TRIM(K305)="","",I305)</f>
        <v>White balance settings</v>
      </c>
      <c r="C305" s="2" t="str">
        <f>LEFT(F305,FIND(".",F305,6))</f>
        <v>Exif.Casio.</v>
      </c>
      <c r="D305" s="2" t="str">
        <f>VLOOKUP(C305,PrefixUebersetzung,2,FALSE)</f>
        <v>Exif.Casio.</v>
      </c>
      <c r="E305" s="2" t="str">
        <f>MID(F305,FIND(".",F305,6)+1,99)</f>
        <v>WhiteBalance</v>
      </c>
      <c r="F305" s="3" t="s">
        <v>6841</v>
      </c>
      <c r="G305" s="3" t="s">
        <v>9512</v>
      </c>
      <c r="I305" s="3" t="s">
        <v>6842</v>
      </c>
      <c r="J305" s="3"/>
      <c r="K305" s="5" t="s">
        <v>7786</v>
      </c>
      <c r="L305" s="14">
        <v>1</v>
      </c>
      <c r="M305" s="3" t="str">
        <f>IFERROR(VLOOKUP(E305,A:J,10, FALSE),"")</f>
        <v>Weißabgleich</v>
      </c>
      <c r="O305" s="3" t="str">
        <f>IF(AND(TRIM(J305)="",M305=""),"Suffix not translated ",
   IF(AND(TRIM(J305)&lt;&gt;"",TRIM(M305)&lt;&gt;"",TRIM(J305)&lt;&gt;TRIM(M305)),"Suffix translation &lt;&gt; lookup ", "" ))
&amp;IF(AND(TRIM(K305)="",N305=""),"Description not translated ",
   IF(AND(TRIM(K305)&lt;&gt;"",TRIM(N305)&lt;&gt;"",TRIM(K305)&lt;&gt;TRIM(N305)),"Description translation&lt;&gt; lookup ", "" ))</f>
        <v/>
      </c>
      <c r="Q305" s="3" t="s">
        <v>8447</v>
      </c>
    </row>
    <row r="306" spans="1:18" x14ac:dyDescent="0.25">
      <c r="A306" s="2" t="str">
        <f>IF(TRIM(J306)="","",E306)</f>
        <v>AFMode</v>
      </c>
      <c r="B306" s="2" t="str">
        <f>IF(TRIM(K306)="","",I306)</f>
        <v>AF Mode</v>
      </c>
      <c r="C306" s="2" t="str">
        <f>LEFT(F306,FIND(".",F306,6))</f>
        <v>Exif.Casio2.</v>
      </c>
      <c r="D306" s="2" t="str">
        <f>VLOOKUP(C306,PrefixUebersetzung,2,FALSE)</f>
        <v>Exif.Casio2.</v>
      </c>
      <c r="E306" s="2" t="str">
        <f>MID(F306,FIND(".",F306,6)+1,99)</f>
        <v>AFMode</v>
      </c>
      <c r="F306" s="3" t="s">
        <v>6843</v>
      </c>
      <c r="G306" s="3" t="s">
        <v>9512</v>
      </c>
      <c r="I306" s="3" t="s">
        <v>3103</v>
      </c>
      <c r="J306" s="3" t="s">
        <v>4853</v>
      </c>
      <c r="K306" s="5" t="s">
        <v>4853</v>
      </c>
      <c r="L306" s="14"/>
      <c r="M306" s="3" t="str">
        <f>IFERROR(VLOOKUP(E306,A:J,10, FALSE),"")</f>
        <v>AF Modus</v>
      </c>
      <c r="N306" s="3" t="str">
        <f>IFERROR(VLOOKUP(I306,B:K,10,FALSE),"")</f>
        <v>AF Modus</v>
      </c>
      <c r="O306" s="3" t="str">
        <f>IF(AND(TRIM(J306)="",M306=""),"Suffix not translated ",
   IF(AND(TRIM(J306)&lt;&gt;"",TRIM(M306)&lt;&gt;"",TRIM(J306)&lt;&gt;TRIM(M306)),"Suffix translation &lt;&gt; lookup ", "" ))
&amp;IF(AND(TRIM(K306)="",N306=""),"Description not translated ",
   IF(AND(TRIM(K306)&lt;&gt;"",TRIM(N306)&lt;&gt;"",TRIM(K306)&lt;&gt;TRIM(N306)),"Description translation&lt;&gt; lookup ", "" ))</f>
        <v/>
      </c>
      <c r="P306" s="3" t="s">
        <v>8447</v>
      </c>
      <c r="Q306" s="3" t="s">
        <v>8447</v>
      </c>
      <c r="R306" s="3" t="s">
        <v>5139</v>
      </c>
    </row>
    <row r="307" spans="1:18" x14ac:dyDescent="0.25">
      <c r="A307" s="2" t="str">
        <f>IF(TRIM(J307)="","",E307)</f>
        <v>AFPointPosition</v>
      </c>
      <c r="B307" s="2" t="str">
        <f>IF(TRIM(K307)="","",I307)</f>
        <v>AF Point Position</v>
      </c>
      <c r="C307" s="2" t="str">
        <f>LEFT(F307,FIND(".",F307,6))</f>
        <v>Exif.Casio2.</v>
      </c>
      <c r="D307" s="2" t="str">
        <f>VLOOKUP(C307,PrefixUebersetzung,2,FALSE)</f>
        <v>Exif.Casio2.</v>
      </c>
      <c r="E307" s="2" t="str">
        <f>MID(F307,FIND(".",F307,6)+1,99)</f>
        <v>AFPointPosition</v>
      </c>
      <c r="F307" s="3" t="s">
        <v>6844</v>
      </c>
      <c r="G307" s="3" t="s">
        <v>9512</v>
      </c>
      <c r="I307" s="3" t="s">
        <v>6845</v>
      </c>
      <c r="J307" s="3" t="s">
        <v>7522</v>
      </c>
      <c r="K307" s="5" t="s">
        <v>7522</v>
      </c>
      <c r="L307" s="14"/>
      <c r="M307" s="3" t="str">
        <f>IFERROR(VLOOKUP(E307,A:J,10, FALSE),"")</f>
        <v>AF-Punkt Position</v>
      </c>
      <c r="N307" s="3" t="str">
        <f>IFERROR(VLOOKUP(I307,B:K,10,FALSE),"")</f>
        <v>AF-Punkt Position</v>
      </c>
      <c r="O307" s="3" t="str">
        <f>IF(AND(TRIM(J307)="",M307=""),"Suffix not translated ",
   IF(AND(TRIM(J307)&lt;&gt;"",TRIM(M307)&lt;&gt;"",TRIM(J307)&lt;&gt;TRIM(M307)),"Suffix translation &lt;&gt; lookup ", "" ))
&amp;IF(AND(TRIM(K307)="",N307=""),"Description not translated ",
   IF(AND(TRIM(K307)&lt;&gt;"",TRIM(N307)&lt;&gt;"",TRIM(K307)&lt;&gt;TRIM(N307)),"Description translation&lt;&gt; lookup ", "" ))</f>
        <v/>
      </c>
      <c r="P307" s="3" t="s">
        <v>8447</v>
      </c>
      <c r="Q307" s="3" t="s">
        <v>8447</v>
      </c>
      <c r="R307" s="3" t="s">
        <v>8965</v>
      </c>
    </row>
    <row r="308" spans="1:18" x14ac:dyDescent="0.25">
      <c r="A308" s="2" t="str">
        <f>IF(TRIM(J308)="","",E308)</f>
        <v>ArtMode</v>
      </c>
      <c r="B308" s="2" t="str">
        <f>IF(TRIM(K308)="","",I308)</f>
        <v>Art Mode</v>
      </c>
      <c r="C308" s="2" t="str">
        <f>LEFT(F308,FIND(".",F308,6))</f>
        <v>Exif.Casio2.</v>
      </c>
      <c r="D308" s="2" t="str">
        <f>VLOOKUP(C308,PrefixUebersetzung,2,FALSE)</f>
        <v>Exif.Casio2.</v>
      </c>
      <c r="E308" s="2" t="str">
        <f>MID(F308,FIND(".",F308,6)+1,99)</f>
        <v>ArtMode</v>
      </c>
      <c r="F308" s="3" t="s">
        <v>6846</v>
      </c>
      <c r="G308" s="3" t="s">
        <v>9512</v>
      </c>
      <c r="I308" s="3" t="s">
        <v>6847</v>
      </c>
      <c r="J308" s="3" t="s">
        <v>7527</v>
      </c>
      <c r="K308" s="5" t="s">
        <v>7527</v>
      </c>
      <c r="L308" s="14"/>
      <c r="O308" s="3" t="str">
        <f>IF(AND(TRIM(J308)="",M308=""),"Suffix not translated ",
   IF(AND(TRIM(J308)&lt;&gt;"",TRIM(M308)&lt;&gt;"",TRIM(J308)&lt;&gt;TRIM(M308)),"Suffix translation &lt;&gt; lookup ", "" ))
&amp;IF(AND(TRIM(K308)="",N308=""),"Description not translated ",
   IF(AND(TRIM(K308)&lt;&gt;"",TRIM(N308)&lt;&gt;"",TRIM(K308)&lt;&gt;TRIM(N308)),"Description translation&lt;&gt; lookup ", "" ))</f>
        <v/>
      </c>
      <c r="P308" s="3" t="s">
        <v>8447</v>
      </c>
      <c r="Q308" s="3" t="s">
        <v>8447</v>
      </c>
    </row>
    <row r="309" spans="1:18" x14ac:dyDescent="0.25">
      <c r="A309" s="2" t="str">
        <f>IF(TRIM(J309)="","",E309)</f>
        <v>ArtModeParameters</v>
      </c>
      <c r="B309" s="2" t="str">
        <f>IF(TRIM(K309)="","",I309)</f>
        <v>Art Mode Parameters</v>
      </c>
      <c r="C309" s="2" t="str">
        <f>LEFT(F309,FIND(".",F309,6))</f>
        <v>Exif.Casio2.</v>
      </c>
      <c r="D309" s="2" t="str">
        <f>VLOOKUP(C309,PrefixUebersetzung,2,FALSE)</f>
        <v>Exif.Casio2.</v>
      </c>
      <c r="E309" s="2" t="str">
        <f>MID(F309,FIND(".",F309,6)+1,99)</f>
        <v>ArtModeParameters</v>
      </c>
      <c r="F309" s="3" t="s">
        <v>6848</v>
      </c>
      <c r="G309" s="3" t="s">
        <v>9517</v>
      </c>
      <c r="I309" s="3" t="s">
        <v>6849</v>
      </c>
      <c r="J309" s="3" t="s">
        <v>7528</v>
      </c>
      <c r="K309" s="5" t="s">
        <v>7528</v>
      </c>
      <c r="L309" s="14"/>
      <c r="O309" s="3" t="str">
        <f>IF(AND(TRIM(J309)="",M309=""),"Suffix not translated ",
   IF(AND(TRIM(J309)&lt;&gt;"",TRIM(M309)&lt;&gt;"",TRIM(J309)&lt;&gt;TRIM(M309)),"Suffix translation &lt;&gt; lookup ", "" ))
&amp;IF(AND(TRIM(K309)="",N309=""),"Description not translated ",
   IF(AND(TRIM(K309)&lt;&gt;"",TRIM(N309)&lt;&gt;"",TRIM(K309)&lt;&gt;TRIM(N309)),"Description translation&lt;&gt; lookup ", "" ))</f>
        <v/>
      </c>
      <c r="P309" s="3" t="s">
        <v>8447</v>
      </c>
      <c r="Q309" s="3" t="s">
        <v>8447</v>
      </c>
    </row>
    <row r="310" spans="1:18" x14ac:dyDescent="0.25">
      <c r="A310" s="2" t="str">
        <f>IF(TRIM(J310)="","",E310)</f>
        <v/>
      </c>
      <c r="B310" s="2" t="str">
        <f>IF(TRIM(K310)="","",I310)</f>
        <v>Auto ISO</v>
      </c>
      <c r="C310" s="2" t="str">
        <f>LEFT(F310,FIND(".",F310,6))</f>
        <v>Exif.Casio2.</v>
      </c>
      <c r="D310" s="2" t="str">
        <f>VLOOKUP(C310,PrefixUebersetzung,2,FALSE)</f>
        <v>Exif.Casio2.</v>
      </c>
      <c r="E310" s="2" t="str">
        <f>MID(F310,FIND(".",F310,6)+1,99)</f>
        <v>AutoISO</v>
      </c>
      <c r="F310" s="3" t="s">
        <v>6850</v>
      </c>
      <c r="G310" s="3" t="s">
        <v>9512</v>
      </c>
      <c r="I310" s="3" t="s">
        <v>6851</v>
      </c>
      <c r="J310" s="3"/>
      <c r="K310" s="5" t="s">
        <v>6851</v>
      </c>
      <c r="L310" s="14"/>
      <c r="M310" s="3" t="str">
        <f>IFERROR(VLOOKUP(E310,A:J,10, FALSE),"")</f>
        <v>Auto ISO</v>
      </c>
      <c r="O310" s="3" t="str">
        <f>IF(AND(TRIM(J310)="",M310=""),"Suffix not translated ",
   IF(AND(TRIM(J310)&lt;&gt;"",TRIM(M310)&lt;&gt;"",TRIM(J310)&lt;&gt;TRIM(M310)),"Suffix translation &lt;&gt; lookup ", "" ))
&amp;IF(AND(TRIM(K310)="",N310=""),"Description not translated ",
   IF(AND(TRIM(K310)&lt;&gt;"",TRIM(N310)&lt;&gt;"",TRIM(K310)&lt;&gt;TRIM(N310)),"Description translation&lt;&gt; lookup ", "" ))</f>
        <v/>
      </c>
      <c r="Q310" s="3" t="s">
        <v>8447</v>
      </c>
      <c r="R310" s="3" t="s">
        <v>9006</v>
      </c>
    </row>
    <row r="311" spans="1:18" x14ac:dyDescent="0.25">
      <c r="A311" s="2" t="str">
        <f>IF(TRIM(J311)="","",E311)</f>
        <v>BestShotMode</v>
      </c>
      <c r="B311" s="2" t="str">
        <f>IF(TRIM(K311)="","",I311)</f>
        <v>Best Shot Mode</v>
      </c>
      <c r="C311" s="2" t="str">
        <f>LEFT(F311,FIND(".",F311,6))</f>
        <v>Exif.Casio2.</v>
      </c>
      <c r="D311" s="2" t="str">
        <f>VLOOKUP(C311,PrefixUebersetzung,2,FALSE)</f>
        <v>Exif.Casio2.</v>
      </c>
      <c r="E311" s="2" t="str">
        <f>MID(F311,FIND(".",F311,6)+1,99)</f>
        <v>BestShotMode</v>
      </c>
      <c r="F311" s="3" t="s">
        <v>6852</v>
      </c>
      <c r="G311" s="3" t="s">
        <v>9512</v>
      </c>
      <c r="I311" s="3" t="s">
        <v>6853</v>
      </c>
      <c r="J311" s="3" t="s">
        <v>7529</v>
      </c>
      <c r="K311" s="5" t="s">
        <v>7529</v>
      </c>
      <c r="L311" s="14"/>
      <c r="O311" s="3" t="str">
        <f>IF(AND(TRIM(J311)="",M311=""),"Suffix not translated ",
   IF(AND(TRIM(J311)&lt;&gt;"",TRIM(M311)&lt;&gt;"",TRIM(J311)&lt;&gt;TRIM(M311)),"Suffix translation &lt;&gt; lookup ", "" ))
&amp;IF(AND(TRIM(K311)="",N311=""),"Description not translated ",
   IF(AND(TRIM(K311)&lt;&gt;"",TRIM(N311)&lt;&gt;"",TRIM(K311)&lt;&gt;TRIM(N311)),"Description translation&lt;&gt; lookup ", "" ))</f>
        <v/>
      </c>
      <c r="P311" s="3" t="s">
        <v>8447</v>
      </c>
      <c r="Q311" s="3" t="s">
        <v>8447</v>
      </c>
    </row>
    <row r="312" spans="1:18" x14ac:dyDescent="0.25">
      <c r="A312" s="2" t="str">
        <f>IF(TRIM(J312)="","",E312)</f>
        <v>CaptureFrameRate</v>
      </c>
      <c r="B312" s="2" t="str">
        <f>IF(TRIM(K312)="","",I312)</f>
        <v>Capture Frame Rate</v>
      </c>
      <c r="C312" s="2" t="str">
        <f>LEFT(F312,FIND(".",F312,6))</f>
        <v>Exif.Casio2.</v>
      </c>
      <c r="D312" s="2" t="str">
        <f>VLOOKUP(C312,PrefixUebersetzung,2,FALSE)</f>
        <v>Exif.Casio2.</v>
      </c>
      <c r="E312" s="2" t="str">
        <f>MID(F312,FIND(".",F312,6)+1,99)</f>
        <v>CaptureFrameRate</v>
      </c>
      <c r="F312" s="3" t="s">
        <v>6854</v>
      </c>
      <c r="G312" s="3" t="s">
        <v>9512</v>
      </c>
      <c r="I312" s="3" t="s">
        <v>6855</v>
      </c>
      <c r="J312" s="3" t="s">
        <v>7547</v>
      </c>
      <c r="K312" s="5" t="s">
        <v>7547</v>
      </c>
      <c r="L312" s="14"/>
      <c r="O312" s="3" t="str">
        <f>IF(AND(TRIM(J312)="",M312=""),"Suffix not translated ",
   IF(AND(TRIM(J312)&lt;&gt;"",TRIM(M312)&lt;&gt;"",TRIM(J312)&lt;&gt;TRIM(M312)),"Suffix translation &lt;&gt; lookup ", "" ))
&amp;IF(AND(TRIM(K312)="",N312=""),"Description not translated ",
   IF(AND(TRIM(K312)&lt;&gt;"",TRIM(N312)&lt;&gt;"",TRIM(K312)&lt;&gt;TRIM(N312)),"Description translation&lt;&gt; lookup ", "" ))</f>
        <v/>
      </c>
      <c r="P312" s="3" t="s">
        <v>8447</v>
      </c>
      <c r="Q312" s="3" t="s">
        <v>8447</v>
      </c>
    </row>
    <row r="313" spans="1:18" x14ac:dyDescent="0.25">
      <c r="A313" s="2" t="str">
        <f>IF(TRIM(J313)="","",E313)</f>
        <v/>
      </c>
      <c r="B313" s="2" t="str">
        <f>IF(TRIM(K313)="","",I313)</f>
        <v/>
      </c>
      <c r="C313" s="2" t="str">
        <f>LEFT(F313,FIND(".",F313,6))</f>
        <v>Exif.Casio2.</v>
      </c>
      <c r="D313" s="2" t="str">
        <f>VLOOKUP(C313,PrefixUebersetzung,2,FALSE)</f>
        <v>Exif.Casio2.</v>
      </c>
      <c r="E313" s="2" t="str">
        <f>MID(F313,FIND(".",F313,6)+1,99)</f>
        <v>ColorFilter</v>
      </c>
      <c r="F313" s="3" t="s">
        <v>6856</v>
      </c>
      <c r="G313" s="3" t="s">
        <v>9512</v>
      </c>
      <c r="I313" s="3" t="s">
        <v>6819</v>
      </c>
      <c r="J313" s="3"/>
      <c r="L313" s="14"/>
      <c r="M313" s="3" t="str">
        <f>IFERROR(VLOOKUP(E313,A:J,10, FALSE),"")</f>
        <v>Farbfilter</v>
      </c>
      <c r="N313" s="3" t="str">
        <f>IFERROR(VLOOKUP(I313,B:K,10,FALSE),"")</f>
        <v>Farbfilter</v>
      </c>
      <c r="O313" s="3" t="str">
        <f>IF(AND(TRIM(J313)="",M313=""),"Suffix not translated ",
   IF(AND(TRIM(J313)&lt;&gt;"",TRIM(M313)&lt;&gt;"",TRIM(J313)&lt;&gt;TRIM(M313)),"Suffix translation &lt;&gt; lookup ", "" ))
&amp;IF(AND(TRIM(K313)="",N313=""),"Description not translated ",
   IF(AND(TRIM(K313)&lt;&gt;"",TRIM(N313)&lt;&gt;"",TRIM(K313)&lt;&gt;TRIM(N313)),"Description translation&lt;&gt; lookup ", "" ))</f>
        <v/>
      </c>
    </row>
    <row r="314" spans="1:18" x14ac:dyDescent="0.25">
      <c r="A314" s="2" t="str">
        <f>IF(TRIM(J314)="","",E314)</f>
        <v>ColorMode</v>
      </c>
      <c r="B314" s="2" t="str">
        <f>IF(TRIM(K314)="","",I314)</f>
        <v>Color Mode</v>
      </c>
      <c r="C314" s="2" t="str">
        <f>LEFT(F314,FIND(".",F314,6))</f>
        <v>Exif.Casio2.</v>
      </c>
      <c r="D314" s="2" t="str">
        <f>VLOOKUP(C314,PrefixUebersetzung,2,FALSE)</f>
        <v>Exif.Casio2.</v>
      </c>
      <c r="E314" s="2" t="str">
        <f>MID(F314,FIND(".",F314,6)+1,99)</f>
        <v>ColorMode</v>
      </c>
      <c r="F314" s="3" t="s">
        <v>6857</v>
      </c>
      <c r="G314" s="3" t="s">
        <v>9512</v>
      </c>
      <c r="I314" s="3" t="s">
        <v>3105</v>
      </c>
      <c r="J314" s="3" t="s">
        <v>3842</v>
      </c>
      <c r="K314" s="5" t="s">
        <v>3842</v>
      </c>
      <c r="L314" s="14"/>
      <c r="M314" s="3" t="str">
        <f>IFERROR(VLOOKUP(E314,A:J,10, FALSE),"")</f>
        <v>Farbmodus</v>
      </c>
      <c r="N314" s="3" t="str">
        <f>IFERROR(VLOOKUP(I314,B:K,10,FALSE),"")</f>
        <v>Farbmodus</v>
      </c>
      <c r="O314" s="3" t="str">
        <f>IF(AND(TRIM(J314)="",M314=""),"Suffix not translated ",
   IF(AND(TRIM(J314)&lt;&gt;"",TRIM(M314)&lt;&gt;"",TRIM(J314)&lt;&gt;TRIM(M314)),"Suffix translation &lt;&gt; lookup ", "" ))
&amp;IF(AND(TRIM(K314)="",N314=""),"Description not translated ",
   IF(AND(TRIM(K314)&lt;&gt;"",TRIM(N314)&lt;&gt;"",TRIM(K314)&lt;&gt;TRIM(N314)),"Description translation&lt;&gt; lookup ", "" ))</f>
        <v/>
      </c>
      <c r="P314" s="3" t="s">
        <v>8447</v>
      </c>
      <c r="Q314" s="3" t="s">
        <v>8447</v>
      </c>
      <c r="R314" s="3" t="s">
        <v>3842</v>
      </c>
    </row>
    <row r="315" spans="1:18" x14ac:dyDescent="0.25">
      <c r="A315" s="2" t="str">
        <f>IF(TRIM(J315)="","",E315)</f>
        <v/>
      </c>
      <c r="B315" s="2" t="str">
        <f>IF(TRIM(K315)="","",I315)</f>
        <v/>
      </c>
      <c r="C315" s="2" t="str">
        <f>LEFT(F315,FIND(".",F315,6))</f>
        <v>Exif.Casio2.</v>
      </c>
      <c r="D315" s="2" t="str">
        <f>VLOOKUP(C315,PrefixUebersetzung,2,FALSE)</f>
        <v>Exif.Casio2.</v>
      </c>
      <c r="E315" s="2" t="str">
        <f>MID(F315,FIND(".",F315,6)+1,99)</f>
        <v>Contrast</v>
      </c>
      <c r="F315" s="3" t="s">
        <v>6858</v>
      </c>
      <c r="G315" s="3" t="s">
        <v>9512</v>
      </c>
      <c r="I315" s="3" t="s">
        <v>2520</v>
      </c>
      <c r="J315" s="3"/>
      <c r="L315" s="14">
        <v>1</v>
      </c>
      <c r="M315" s="3" t="str">
        <f>IFERROR(VLOOKUP(E315,A:J,10, FALSE),"")</f>
        <v>Kontrast</v>
      </c>
      <c r="N315" s="3" t="str">
        <f>IFERROR(VLOOKUP(I315,B:K,10,FALSE),"")</f>
        <v>Kontrast</v>
      </c>
      <c r="O315" s="3" t="str">
        <f>IF(AND(TRIM(J315)="",M315=""),"Suffix not translated ",
   IF(AND(TRIM(J315)&lt;&gt;"",TRIM(M315)&lt;&gt;"",TRIM(J315)&lt;&gt;TRIM(M315)),"Suffix translation &lt;&gt; lookup ", "" ))
&amp;IF(AND(TRIM(K315)="",N315=""),"Description not translated ",
   IF(AND(TRIM(K315)&lt;&gt;"",TRIM(N315)&lt;&gt;"",TRIM(K315)&lt;&gt;TRIM(N315)),"Description translation&lt;&gt; lookup ", "" ))</f>
        <v/>
      </c>
    </row>
    <row r="316" spans="1:18" x14ac:dyDescent="0.25">
      <c r="A316" s="2" t="str">
        <f>IF(TRIM(J316)="","",E316)</f>
        <v>Contrast2</v>
      </c>
      <c r="B316" s="2" t="str">
        <f>IF(TRIM(K316)="","",I316)</f>
        <v/>
      </c>
      <c r="C316" s="2" t="str">
        <f>LEFT(F316,FIND(".",F316,6))</f>
        <v>Exif.Casio2.</v>
      </c>
      <c r="D316" s="2" t="str">
        <f>VLOOKUP(C316,PrefixUebersetzung,2,FALSE)</f>
        <v>Exif.Casio2.</v>
      </c>
      <c r="E316" s="2" t="str">
        <f>MID(F316,FIND(".",F316,6)+1,99)</f>
        <v>Contrast2</v>
      </c>
      <c r="F316" s="3" t="s">
        <v>6859</v>
      </c>
      <c r="G316" s="3" t="s">
        <v>9517</v>
      </c>
      <c r="I316" s="3" t="s">
        <v>2520</v>
      </c>
      <c r="J316" s="3" t="s">
        <v>7523</v>
      </c>
      <c r="L316" s="14"/>
      <c r="M316" s="3" t="str">
        <f>IFERROR(VLOOKUP(E316,A:J,10, FALSE),"")</f>
        <v>Kontrast2</v>
      </c>
      <c r="N316" s="3" t="str">
        <f>IFERROR(VLOOKUP(I316,B:K,10,FALSE),"")</f>
        <v>Kontrast</v>
      </c>
      <c r="O316" s="3" t="str">
        <f>IF(AND(TRIM(J316)="",M316=""),"Suffix not translated ",
   IF(AND(TRIM(J316)&lt;&gt;"",TRIM(M316)&lt;&gt;"",TRIM(J316)&lt;&gt;TRIM(M316)),"Suffix translation &lt;&gt; lookup ", "" ))
&amp;IF(AND(TRIM(K316)="",N316=""),"Description not translated ",
   IF(AND(TRIM(K316)&lt;&gt;"",TRIM(N316)&lt;&gt;"",TRIM(K316)&lt;&gt;TRIM(N316)),"Description translation&lt;&gt; lookup ", "" ))</f>
        <v/>
      </c>
      <c r="P316" s="3" t="s">
        <v>8447</v>
      </c>
    </row>
    <row r="317" spans="1:18" x14ac:dyDescent="0.25">
      <c r="A317" s="2" t="str">
        <f>IF(TRIM(J317)="","",E317)</f>
        <v/>
      </c>
      <c r="B317" s="2" t="str">
        <f>IF(TRIM(K317)="","",I317)</f>
        <v>Drive Mode</v>
      </c>
      <c r="C317" s="2" t="str">
        <f>LEFT(F317,FIND(".",F317,6))</f>
        <v>Exif.Casio2.</v>
      </c>
      <c r="D317" s="2" t="str">
        <f>VLOOKUP(C317,PrefixUebersetzung,2,FALSE)</f>
        <v>Exif.Casio2.</v>
      </c>
      <c r="E317" s="2" t="str">
        <f>MID(F317,FIND(".",F317,6)+1,99)</f>
        <v>DriveMode</v>
      </c>
      <c r="F317" s="3" t="s">
        <v>6860</v>
      </c>
      <c r="G317" s="3" t="s">
        <v>9512</v>
      </c>
      <c r="I317" s="3" t="s">
        <v>3125</v>
      </c>
      <c r="J317" s="3"/>
      <c r="K317" s="5" t="s">
        <v>5090</v>
      </c>
      <c r="L317" s="14"/>
      <c r="M317" s="3" t="str">
        <f>IFERROR(VLOOKUP(E317,A:J,10, FALSE),"")</f>
        <v>Betriebsart</v>
      </c>
      <c r="N317" s="3" t="str">
        <f>IFERROR(VLOOKUP(I317,B:K,10,FALSE),"")</f>
        <v>Betriebsart</v>
      </c>
      <c r="O317" s="3" t="str">
        <f>IF(AND(TRIM(J317)="",M317=""),"Suffix not translated ",
   IF(AND(TRIM(J317)&lt;&gt;"",TRIM(M317)&lt;&gt;"",TRIM(J317)&lt;&gt;TRIM(M317)),"Suffix translation &lt;&gt; lookup ", "" ))
&amp;IF(AND(TRIM(K317)="",N317=""),"Description not translated ",
   IF(AND(TRIM(K317)&lt;&gt;"",TRIM(N317)&lt;&gt;"",TRIM(K317)&lt;&gt;TRIM(N317)),"Description translation&lt;&gt; lookup ", "" ))</f>
        <v/>
      </c>
      <c r="Q317" s="3" t="s">
        <v>8447</v>
      </c>
      <c r="R317" s="3" t="s">
        <v>9114</v>
      </c>
    </row>
    <row r="318" spans="1:18" x14ac:dyDescent="0.25">
      <c r="A318" s="2" t="str">
        <f>IF(TRIM(J318)="","",E318)</f>
        <v/>
      </c>
      <c r="B318" s="2" t="str">
        <f>IF(TRIM(K318)="","",I318)</f>
        <v/>
      </c>
      <c r="C318" s="2" t="str">
        <f>LEFT(F318,FIND(".",F318,6))</f>
        <v>Exif.Casio2.</v>
      </c>
      <c r="D318" s="2" t="str">
        <f>VLOOKUP(C318,PrefixUebersetzung,2,FALSE)</f>
        <v>Exif.Casio2.</v>
      </c>
      <c r="E318" s="2" t="str">
        <f>MID(F318,FIND(".",F318,6)+1,99)</f>
        <v>Enhancement</v>
      </c>
      <c r="F318" s="3" t="s">
        <v>6861</v>
      </c>
      <c r="G318" s="3" t="s">
        <v>9512</v>
      </c>
      <c r="I318" s="3" t="s">
        <v>6823</v>
      </c>
      <c r="J318" s="3"/>
      <c r="L318" s="14"/>
      <c r="M318" s="3" t="str">
        <f>IFERROR(VLOOKUP(E318,A:J,10, FALSE),"")</f>
        <v>Erweiterung</v>
      </c>
      <c r="N318" s="3" t="str">
        <f>IFERROR(VLOOKUP(I318,B:K,10,FALSE),"")</f>
        <v>Erweiterung</v>
      </c>
      <c r="O318" s="3" t="str">
        <f>IF(AND(TRIM(J318)="",M318=""),"Suffix not translated ",
   IF(AND(TRIM(J318)&lt;&gt;"",TRIM(M318)&lt;&gt;"",TRIM(J318)&lt;&gt;TRIM(M318)),"Suffix translation &lt;&gt; lookup ", "" ))
&amp;IF(AND(TRIM(K318)="",N318=""),"Description not translated ",
   IF(AND(TRIM(K318)&lt;&gt;"",TRIM(N318)&lt;&gt;"",TRIM(K318)&lt;&gt;TRIM(N318)),"Description translation&lt;&gt; lookup ", "" ))</f>
        <v/>
      </c>
    </row>
    <row r="319" spans="1:18" x14ac:dyDescent="0.25">
      <c r="A319" s="2" t="str">
        <f>IF(TRIM(J319)="","",E319)</f>
        <v>FaceInfo</v>
      </c>
      <c r="B319" s="2" t="str">
        <f>IF(TRIM(K319)="","",I319)</f>
        <v>Face Info</v>
      </c>
      <c r="C319" s="2" t="str">
        <f>LEFT(F319,FIND(".",F319,6))</f>
        <v>Exif.Casio2.</v>
      </c>
      <c r="D319" s="2" t="str">
        <f>VLOOKUP(C319,PrefixUebersetzung,2,FALSE)</f>
        <v>Exif.Casio2.</v>
      </c>
      <c r="E319" s="2" t="str">
        <f>MID(F319,FIND(".",F319,6)+1,99)</f>
        <v>FaceInfo</v>
      </c>
      <c r="F319" s="3" t="s">
        <v>6862</v>
      </c>
      <c r="G319" s="3" t="s">
        <v>9517</v>
      </c>
      <c r="I319" s="3" t="s">
        <v>6863</v>
      </c>
      <c r="J319" s="3" t="s">
        <v>7530</v>
      </c>
      <c r="K319" s="5" t="s">
        <v>7530</v>
      </c>
      <c r="L319" s="14"/>
      <c r="O319" s="3" t="str">
        <f>IF(AND(TRIM(J319)="",M319=""),"Suffix not translated ",
   IF(AND(TRIM(J319)&lt;&gt;"",TRIM(M319)&lt;&gt;"",TRIM(J319)&lt;&gt;TRIM(M319)),"Suffix translation &lt;&gt; lookup ", "" ))
&amp;IF(AND(TRIM(K319)="",N319=""),"Description not translated ",
   IF(AND(TRIM(K319)&lt;&gt;"",TRIM(N319)&lt;&gt;"",TRIM(K319)&lt;&gt;TRIM(N319)),"Description translation&lt;&gt; lookup ", "" ))</f>
        <v/>
      </c>
      <c r="P319" s="3" t="s">
        <v>8447</v>
      </c>
      <c r="Q319" s="3" t="s">
        <v>8447</v>
      </c>
    </row>
    <row r="320" spans="1:18" x14ac:dyDescent="0.25">
      <c r="A320" s="2" t="str">
        <f>IF(TRIM(J320)="","",E320)</f>
        <v>FacesDetected</v>
      </c>
      <c r="B320" s="2" t="str">
        <f>IF(TRIM(K320)="","",I320)</f>
        <v>Faces detected</v>
      </c>
      <c r="C320" s="2" t="str">
        <f>LEFT(F320,FIND(".",F320,6))</f>
        <v>Exif.Casio2.</v>
      </c>
      <c r="D320" s="2" t="str">
        <f>VLOOKUP(C320,PrefixUebersetzung,2,FALSE)</f>
        <v>Exif.Casio2.</v>
      </c>
      <c r="E320" s="2" t="str">
        <f>MID(F320,FIND(".",F320,6)+1,99)</f>
        <v>FacesDetected</v>
      </c>
      <c r="F320" s="3" t="s">
        <v>6864</v>
      </c>
      <c r="G320" s="3" t="s">
        <v>9518</v>
      </c>
      <c r="I320" s="3" t="s">
        <v>6865</v>
      </c>
      <c r="J320" s="3" t="s">
        <v>7531</v>
      </c>
      <c r="K320" s="5" t="s">
        <v>7531</v>
      </c>
      <c r="L320" s="14"/>
      <c r="M320" s="3" t="str">
        <f>IFERROR(VLOOKUP(E320,A:J,10, FALSE),"")</f>
        <v>Gesichter erkannt</v>
      </c>
      <c r="N320" s="3" t="str">
        <f>IFERROR(VLOOKUP(I320,B:K,10,FALSE),"")</f>
        <v>Gesichter erkannt</v>
      </c>
      <c r="O320" s="3" t="str">
        <f>IF(AND(TRIM(J320)="",M320=""),"Suffix not translated ",
   IF(AND(TRIM(J320)&lt;&gt;"",TRIM(M320)&lt;&gt;"",TRIM(J320)&lt;&gt;TRIM(M320)),"Suffix translation &lt;&gt; lookup ", "" ))
&amp;IF(AND(TRIM(K320)="",N320=""),"Description not translated ",
   IF(AND(TRIM(K320)&lt;&gt;"",TRIM(N320)&lt;&gt;"",TRIM(K320)&lt;&gt;TRIM(N320)),"Description translation&lt;&gt; lookup ", "" ))</f>
        <v/>
      </c>
      <c r="P320" s="3" t="s">
        <v>8447</v>
      </c>
      <c r="Q320" s="3" t="s">
        <v>8447</v>
      </c>
      <c r="R320" s="3" t="s">
        <v>9153</v>
      </c>
    </row>
    <row r="321" spans="1:18" x14ac:dyDescent="0.25">
      <c r="A321" s="2" t="str">
        <f>IF(TRIM(J321)="","",E321)</f>
        <v/>
      </c>
      <c r="B321" s="2" t="str">
        <f>IF(TRIM(K321)="","",I321)</f>
        <v/>
      </c>
      <c r="C321" s="2" t="str">
        <f>LEFT(F321,FIND(".",F321,6))</f>
        <v>Exif.Casio2.</v>
      </c>
      <c r="D321" s="2" t="str">
        <f>VLOOKUP(C321,PrefixUebersetzung,2,FALSE)</f>
        <v>Exif.Casio2.</v>
      </c>
      <c r="E321" s="2" t="str">
        <f>MID(F321,FIND(".",F321,6)+1,99)</f>
        <v>FirmwareDate</v>
      </c>
      <c r="F321" s="3" t="s">
        <v>6866</v>
      </c>
      <c r="G321" s="3" t="s">
        <v>9514</v>
      </c>
      <c r="I321" s="3" t="s">
        <v>6867</v>
      </c>
      <c r="J321" s="3"/>
      <c r="L321" s="14"/>
      <c r="M321" s="3" t="str">
        <f>IFERROR(VLOOKUP(E321,A:J,10, FALSE),"")</f>
        <v>Firmware Datum</v>
      </c>
      <c r="N321" s="3" t="str">
        <f>IFERROR(VLOOKUP(I321,B:K,10,FALSE),"")</f>
        <v>Firmware Datum</v>
      </c>
      <c r="O321" s="3" t="str">
        <f>IF(AND(TRIM(J321)="",M321=""),"Suffix not translated ",
   IF(AND(TRIM(J321)&lt;&gt;"",TRIM(M321)&lt;&gt;"",TRIM(J321)&lt;&gt;TRIM(M321)),"Suffix translation &lt;&gt; lookup ", "" ))
&amp;IF(AND(TRIM(K321)="",N321=""),"Description not translated ",
   IF(AND(TRIM(K321)&lt;&gt;"",TRIM(N321)&lt;&gt;"",TRIM(K321)&lt;&gt;TRIM(N321)),"Description translation&lt;&gt; lookup ", "" ))</f>
        <v/>
      </c>
    </row>
    <row r="322" spans="1:18" x14ac:dyDescent="0.25">
      <c r="A322" s="2" t="str">
        <f>IF(TRIM(J322)="","",E322)</f>
        <v>FlashDistance</v>
      </c>
      <c r="B322" s="2" t="str">
        <f>IF(TRIM(K322)="","",I322)</f>
        <v>Flash Distance</v>
      </c>
      <c r="C322" s="2" t="str">
        <f>LEFT(F322,FIND(".",F322,6))</f>
        <v>Exif.Casio2.</v>
      </c>
      <c r="D322" s="2" t="str">
        <f>VLOOKUP(C322,PrefixUebersetzung,2,FALSE)</f>
        <v>Exif.Casio2.</v>
      </c>
      <c r="E322" s="2" t="str">
        <f>MID(F322,FIND(".",F322,6)+1,99)</f>
        <v>FlashDistance</v>
      </c>
      <c r="F322" s="3" t="s">
        <v>6868</v>
      </c>
      <c r="G322" s="3" t="s">
        <v>9512</v>
      </c>
      <c r="I322" s="3" t="s">
        <v>6869</v>
      </c>
      <c r="J322" s="3" t="s">
        <v>7532</v>
      </c>
      <c r="K322" s="5" t="s">
        <v>7532</v>
      </c>
      <c r="L322" s="14"/>
      <c r="O322" s="3" t="str">
        <f>IF(AND(TRIM(J322)="",M322=""),"Suffix not translated ",
   IF(AND(TRIM(J322)&lt;&gt;"",TRIM(M322)&lt;&gt;"",TRIM(J322)&lt;&gt;TRIM(M322)),"Suffix translation &lt;&gt; lookup ", "" ))
&amp;IF(AND(TRIM(K322)="",N322=""),"Description not translated ",
   IF(AND(TRIM(K322)&lt;&gt;"",TRIM(N322)&lt;&gt;"",TRIM(K322)&lt;&gt;TRIM(N322)),"Description translation&lt;&gt; lookup ", "" ))</f>
        <v/>
      </c>
      <c r="P322" s="3" t="s">
        <v>8447</v>
      </c>
      <c r="Q322" s="3" t="s">
        <v>8447</v>
      </c>
    </row>
    <row r="323" spans="1:18" x14ac:dyDescent="0.25">
      <c r="A323" s="2" t="str">
        <f>IF(TRIM(J323)="","",E323)</f>
        <v/>
      </c>
      <c r="B323" s="2" t="str">
        <f>IF(TRIM(K323)="","",I323)</f>
        <v/>
      </c>
      <c r="C323" s="2" t="str">
        <f>LEFT(F323,FIND(".",F323,6))</f>
        <v>Exif.Casio2.</v>
      </c>
      <c r="D323" s="2" t="str">
        <f>VLOOKUP(C323,PrefixUebersetzung,2,FALSE)</f>
        <v>Exif.Casio2.</v>
      </c>
      <c r="E323" s="2" t="str">
        <f>MID(F323,FIND(".",F323,6)+1,99)</f>
        <v>FocalLength</v>
      </c>
      <c r="F323" s="3" t="s">
        <v>6870</v>
      </c>
      <c r="G323" s="3" t="s">
        <v>9519</v>
      </c>
      <c r="I323" s="3" t="s">
        <v>6871</v>
      </c>
      <c r="J323" s="3"/>
      <c r="L323" s="14">
        <v>1</v>
      </c>
      <c r="M323" s="3" t="str">
        <f>IFERROR(VLOOKUP(E323,A:J,10, FALSE),"")</f>
        <v>Brennweite</v>
      </c>
      <c r="N323" s="3" t="str">
        <f>IFERROR(VLOOKUP(I323,B:K,10,FALSE),"")</f>
        <v>Brennweite</v>
      </c>
      <c r="O323" s="3" t="str">
        <f>IF(AND(TRIM(J323)="",M323=""),"Suffix not translated ",
   IF(AND(TRIM(J323)&lt;&gt;"",TRIM(M323)&lt;&gt;"",TRIM(J323)&lt;&gt;TRIM(M323)),"Suffix translation &lt;&gt; lookup ", "" ))
&amp;IF(AND(TRIM(K323)="",N323=""),"Description not translated ",
   IF(AND(TRIM(K323)&lt;&gt;"",TRIM(N323)&lt;&gt;"",TRIM(K323)&lt;&gt;TRIM(N323)),"Description translation&lt;&gt; lookup ", "" ))</f>
        <v/>
      </c>
    </row>
    <row r="324" spans="1:18" x14ac:dyDescent="0.25">
      <c r="A324" s="2" t="str">
        <f>IF(TRIM(J324)="","",E324)</f>
        <v/>
      </c>
      <c r="B324" s="2" t="str">
        <f>IF(TRIM(K324)="","",I324)</f>
        <v/>
      </c>
      <c r="C324" s="2" t="str">
        <f>LEFT(F324,FIND(".",F324,6))</f>
        <v>Exif.Casio2.</v>
      </c>
      <c r="D324" s="2" t="str">
        <f>VLOOKUP(C324,PrefixUebersetzung,2,FALSE)</f>
        <v>Exif.Casio2.</v>
      </c>
      <c r="E324" s="2" t="str">
        <f>MID(F324,FIND(".",F324,6)+1,99)</f>
        <v>FocusMode</v>
      </c>
      <c r="F324" s="3" t="s">
        <v>6872</v>
      </c>
      <c r="G324" s="3" t="s">
        <v>9512</v>
      </c>
      <c r="I324" s="3" t="s">
        <v>3110</v>
      </c>
      <c r="J324" s="3"/>
      <c r="L324" s="14"/>
      <c r="M324" s="3" t="str">
        <f>IFERROR(VLOOKUP(E324,A:J,10, FALSE),"")</f>
        <v>Fokusmodus</v>
      </c>
      <c r="N324" s="3" t="str">
        <f>IFERROR(VLOOKUP(I324,B:K,10,FALSE),"")</f>
        <v>Fokusmodus</v>
      </c>
      <c r="O324" s="3" t="str">
        <f>IF(AND(TRIM(J324)="",M324=""),"Suffix not translated ",
   IF(AND(TRIM(J324)&lt;&gt;"",TRIM(M324)&lt;&gt;"",TRIM(J324)&lt;&gt;TRIM(M324)),"Suffix translation &lt;&gt; lookup ", "" ))
&amp;IF(AND(TRIM(K324)="",N324=""),"Description not translated ",
   IF(AND(TRIM(K324)&lt;&gt;"",TRIM(N324)&lt;&gt;"",TRIM(K324)&lt;&gt;TRIM(N324)),"Description translation&lt;&gt; lookup ", "" ))</f>
        <v/>
      </c>
    </row>
    <row r="325" spans="1:18" x14ac:dyDescent="0.25">
      <c r="A325" s="2" t="str">
        <f>IF(TRIM(J325)="","",E325)</f>
        <v>FocusMode2</v>
      </c>
      <c r="B325" s="2" t="str">
        <f>IF(TRIM(K325)="","",I325)</f>
        <v>Focus Mode2</v>
      </c>
      <c r="C325" s="2" t="str">
        <f>LEFT(F325,FIND(".",F325,6))</f>
        <v>Exif.Casio2.</v>
      </c>
      <c r="D325" s="2" t="str">
        <f>VLOOKUP(C325,PrefixUebersetzung,2,FALSE)</f>
        <v>Exif.Casio2.</v>
      </c>
      <c r="E325" s="2" t="str">
        <f>MID(F325,FIND(".",F325,6)+1,99)</f>
        <v>FocusMode2</v>
      </c>
      <c r="F325" s="3" t="s">
        <v>6873</v>
      </c>
      <c r="G325" s="3" t="s">
        <v>9512</v>
      </c>
      <c r="I325" s="3" t="s">
        <v>6874</v>
      </c>
      <c r="J325" s="3" t="s">
        <v>7533</v>
      </c>
      <c r="K325" s="5" t="s">
        <v>7533</v>
      </c>
      <c r="L325" s="14"/>
      <c r="M325" s="3" t="str">
        <f>IFERROR(VLOOKUP(E325,A:J,10, FALSE),"")</f>
        <v>Fokusmodus2</v>
      </c>
      <c r="O325" s="3" t="str">
        <f>IF(AND(TRIM(J325)="",M325=""),"Suffix not translated ",
   IF(AND(TRIM(J325)&lt;&gt;"",TRIM(M325)&lt;&gt;"",TRIM(J325)&lt;&gt;TRIM(M325)),"Suffix translation &lt;&gt; lookup ", "" ))
&amp;IF(AND(TRIM(K325)="",N325=""),"Description not translated ",
   IF(AND(TRIM(K325)&lt;&gt;"",TRIM(N325)&lt;&gt;"",TRIM(K325)&lt;&gt;TRIM(N325)),"Description translation&lt;&gt; lookup ", "" ))</f>
        <v/>
      </c>
      <c r="P325" s="3" t="s">
        <v>8447</v>
      </c>
      <c r="Q325" s="3" t="s">
        <v>8447</v>
      </c>
    </row>
    <row r="326" spans="1:18" x14ac:dyDescent="0.25">
      <c r="A326" s="2" t="str">
        <f>IF(TRIM(J326)="","",E326)</f>
        <v>HometownCity</v>
      </c>
      <c r="B326" s="2" t="str">
        <f>IF(TRIM(K326)="","",I326)</f>
        <v>Home town city</v>
      </c>
      <c r="C326" s="2" t="str">
        <f>LEFT(F326,FIND(".",F326,6))</f>
        <v>Exif.Casio2.</v>
      </c>
      <c r="D326" s="2" t="str">
        <f>VLOOKUP(C326,PrefixUebersetzung,2,FALSE)</f>
        <v>Exif.Casio2.</v>
      </c>
      <c r="E326" s="2" t="str">
        <f>MID(F326,FIND(".",F326,6)+1,99)</f>
        <v>HometownCity</v>
      </c>
      <c r="F326" s="3" t="s">
        <v>6875</v>
      </c>
      <c r="G326" s="3" t="s">
        <v>9514</v>
      </c>
      <c r="I326" s="3" t="s">
        <v>6876</v>
      </c>
      <c r="J326" s="3" t="s">
        <v>7855</v>
      </c>
      <c r="K326" s="5" t="s">
        <v>7855</v>
      </c>
      <c r="L326" s="14"/>
      <c r="O326" s="3" t="str">
        <f>IF(AND(TRIM(J326)="",M326=""),"Suffix not translated ",
   IF(AND(TRIM(J326)&lt;&gt;"",TRIM(M326)&lt;&gt;"",TRIM(J326)&lt;&gt;TRIM(M326)),"Suffix translation &lt;&gt; lookup ", "" ))
&amp;IF(AND(TRIM(K326)="",N326=""),"Description not translated ",
   IF(AND(TRIM(K326)&lt;&gt;"",TRIM(N326)&lt;&gt;"",TRIM(K326)&lt;&gt;TRIM(N326)),"Description translation&lt;&gt; lookup ", "" ))</f>
        <v/>
      </c>
      <c r="P326" s="3" t="s">
        <v>8447</v>
      </c>
      <c r="Q326" s="3" t="s">
        <v>8447</v>
      </c>
    </row>
    <row r="327" spans="1:18" x14ac:dyDescent="0.25">
      <c r="A327" s="2" t="str">
        <f>IF(TRIM(J327)="","",E327)</f>
        <v/>
      </c>
      <c r="B327" s="2" t="str">
        <f>IF(TRIM(K327)="","",I327)</f>
        <v/>
      </c>
      <c r="C327" s="2" t="str">
        <f>LEFT(F327,FIND(".",F327,6))</f>
        <v>Exif.Casio2.</v>
      </c>
      <c r="D327" s="2" t="str">
        <f>VLOOKUP(C327,PrefixUebersetzung,2,FALSE)</f>
        <v>Exif.Casio2.</v>
      </c>
      <c r="E327" s="2" t="str">
        <f>MID(F327,FIND(".",F327,6)+1,99)</f>
        <v>ImageSize</v>
      </c>
      <c r="F327" s="3" t="s">
        <v>6877</v>
      </c>
      <c r="G327" s="3" t="s">
        <v>9512</v>
      </c>
      <c r="I327" s="3" t="s">
        <v>6878</v>
      </c>
      <c r="J327" s="3"/>
      <c r="L327" s="14"/>
      <c r="M327" s="3" t="str">
        <f>IFERROR(VLOOKUP(E327,A:J,10, FALSE),"")</f>
        <v>Bildgröße</v>
      </c>
      <c r="N327" s="3" t="str">
        <f>IFERROR(VLOOKUP(I327,B:K,10,FALSE),"")</f>
        <v>Bildgröße</v>
      </c>
      <c r="O327" s="3" t="str">
        <f>IF(AND(TRIM(J327)="",M327=""),"Suffix not translated ",
   IF(AND(TRIM(J327)&lt;&gt;"",TRIM(M327)&lt;&gt;"",TRIM(J327)&lt;&gt;TRIM(M327)),"Suffix translation &lt;&gt; lookup ", "" ))
&amp;IF(AND(TRIM(K327)="",N327=""),"Description not translated ",
   IF(AND(TRIM(K327)&lt;&gt;"",TRIM(N327)&lt;&gt;"",TRIM(K327)&lt;&gt;TRIM(N327)),"Description translation&lt;&gt; lookup ", "" ))</f>
        <v/>
      </c>
    </row>
    <row r="328" spans="1:18" x14ac:dyDescent="0.25">
      <c r="A328" s="2" t="str">
        <f>IF(TRIM(J328)="","",E328)</f>
        <v/>
      </c>
      <c r="B328" s="2" t="str">
        <f>IF(TRIM(K328)="","",I328)</f>
        <v/>
      </c>
      <c r="C328" s="2" t="str">
        <f>LEFT(F328,FIND(".",F328,6))</f>
        <v>Exif.Casio2.</v>
      </c>
      <c r="D328" s="2" t="str">
        <f>VLOOKUP(C328,PrefixUebersetzung,2,FALSE)</f>
        <v>Exif.Casio2.</v>
      </c>
      <c r="E328" s="2" t="str">
        <f>MID(F328,FIND(".",F328,6)+1,99)</f>
        <v>ImageStabilization</v>
      </c>
      <c r="F328" s="3" t="s">
        <v>6879</v>
      </c>
      <c r="G328" s="3" t="s">
        <v>9512</v>
      </c>
      <c r="I328" s="3" t="s">
        <v>3132</v>
      </c>
      <c r="J328" s="3"/>
      <c r="L328" s="14"/>
      <c r="M328" s="3" t="str">
        <f>IFERROR(VLOOKUP(E328,A:J,10, FALSE),"")</f>
        <v>Bildstabilisierung</v>
      </c>
      <c r="N328" s="3" t="str">
        <f>IFERROR(VLOOKUP(I328,B:K,10,FALSE),"")</f>
        <v>Bildstabilisierung</v>
      </c>
      <c r="O328" s="3" t="str">
        <f>IF(AND(TRIM(J328)="",M328=""),"Suffix not translated ",
   IF(AND(TRIM(J328)&lt;&gt;"",TRIM(M328)&lt;&gt;"",TRIM(J328)&lt;&gt;TRIM(M328)),"Suffix translation &lt;&gt; lookup ", "" ))
&amp;IF(AND(TRIM(K328)="",N328=""),"Description not translated ",
   IF(AND(TRIM(K328)&lt;&gt;"",TRIM(N328)&lt;&gt;"",TRIM(K328)&lt;&gt;TRIM(N328)),"Description translation&lt;&gt; lookup ", "" ))</f>
        <v/>
      </c>
    </row>
    <row r="329" spans="1:18" x14ac:dyDescent="0.25">
      <c r="A329" s="2" t="str">
        <f>IF(TRIM(J329)="","",E329)</f>
        <v/>
      </c>
      <c r="B329" s="2" t="str">
        <f>IF(TRIM(K329)="","",I329)</f>
        <v/>
      </c>
      <c r="C329" s="2" t="str">
        <f>LEFT(F329,FIND(".",F329,6))</f>
        <v>Exif.Casio2.</v>
      </c>
      <c r="D329" s="2" t="str">
        <f>VLOOKUP(C329,PrefixUebersetzung,2,FALSE)</f>
        <v>Exif.Casio2.</v>
      </c>
      <c r="E329" s="2" t="str">
        <f>MID(F329,FIND(".",F329,6)+1,99)</f>
        <v>ISO</v>
      </c>
      <c r="F329" s="3" t="s">
        <v>6880</v>
      </c>
      <c r="G329" s="3" t="s">
        <v>9512</v>
      </c>
      <c r="I329" s="3" t="s">
        <v>2678</v>
      </c>
      <c r="J329" s="3"/>
      <c r="L329" s="14"/>
      <c r="M329" s="3" t="str">
        <f>IFERROR(VLOOKUP(E329,A:J,10, FALSE),"")</f>
        <v>ISO</v>
      </c>
      <c r="N329" s="3" t="str">
        <f>IFERROR(VLOOKUP(I329,B:K,10,FALSE),"")</f>
        <v>ISO</v>
      </c>
      <c r="O329" s="3" t="str">
        <f>IF(AND(TRIM(J329)="",M329=""),"Suffix not translated ",
   IF(AND(TRIM(J329)&lt;&gt;"",TRIM(M329)&lt;&gt;"",TRIM(J329)&lt;&gt;TRIM(M329)),"Suffix translation &lt;&gt; lookup ", "" ))
&amp;IF(AND(TRIM(K329)="",N329=""),"Description not translated ",
   IF(AND(TRIM(K329)&lt;&gt;"",TRIM(N329)&lt;&gt;"",TRIM(K329)&lt;&gt;TRIM(N329)),"Description translation&lt;&gt; lookup ", "" ))</f>
        <v/>
      </c>
    </row>
    <row r="330" spans="1:18" x14ac:dyDescent="0.25">
      <c r="A330" s="2" t="str">
        <f>IF(TRIM(J330)="","",E330)</f>
        <v/>
      </c>
      <c r="B330" s="2" t="str">
        <f>IF(TRIM(K330)="","",I330)</f>
        <v>ISO Speed</v>
      </c>
      <c r="C330" s="2" t="str">
        <f>LEFT(F330,FIND(".",F330,6))</f>
        <v>Exif.Casio2.</v>
      </c>
      <c r="D330" s="2" t="str">
        <f>VLOOKUP(C330,PrefixUebersetzung,2,FALSE)</f>
        <v>Exif.Casio2.</v>
      </c>
      <c r="E330" s="2" t="str">
        <f>MID(F330,FIND(".",F330,6)+1,99)</f>
        <v>ISOSpeed</v>
      </c>
      <c r="F330" s="3" t="s">
        <v>6881</v>
      </c>
      <c r="G330" s="3" t="s">
        <v>9512</v>
      </c>
      <c r="I330" s="3" t="s">
        <v>6882</v>
      </c>
      <c r="J330" s="3"/>
      <c r="K330" s="5" t="s">
        <v>3708</v>
      </c>
      <c r="L330" s="14">
        <v>1</v>
      </c>
      <c r="M330" s="3" t="str">
        <f>IFERROR(VLOOKUP(E330,A:J,10, FALSE),"")</f>
        <v>ISO-Empfindlichkeit</v>
      </c>
      <c r="O330" s="3" t="str">
        <f>IF(AND(TRIM(J330)="",M330=""),"Suffix not translated ",
   IF(AND(TRIM(J330)&lt;&gt;"",TRIM(M330)&lt;&gt;"",TRIM(J330)&lt;&gt;TRIM(M330)),"Suffix translation &lt;&gt; lookup ", "" ))
&amp;IF(AND(TRIM(K330)="",N330=""),"Description not translated ",
   IF(AND(TRIM(K330)&lt;&gt;"",TRIM(N330)&lt;&gt;"",TRIM(K330)&lt;&gt;TRIM(N330)),"Description translation&lt;&gt; lookup ", "" ))</f>
        <v/>
      </c>
      <c r="Q330" s="3" t="s">
        <v>8447</v>
      </c>
      <c r="R330" s="3" t="s">
        <v>9208</v>
      </c>
    </row>
    <row r="331" spans="1:18" x14ac:dyDescent="0.25">
      <c r="A331" s="2" t="str">
        <f>IF(TRIM(J331)="","",E331)</f>
        <v>LightingMode</v>
      </c>
      <c r="B331" s="2" t="str">
        <f>IF(TRIM(K331)="","",I331)</f>
        <v>Lighting Mode</v>
      </c>
      <c r="C331" s="2" t="str">
        <f>LEFT(F331,FIND(".",F331,6))</f>
        <v>Exif.Casio2.</v>
      </c>
      <c r="D331" s="2" t="str">
        <f>VLOOKUP(C331,PrefixUebersetzung,2,FALSE)</f>
        <v>Exif.Casio2.</v>
      </c>
      <c r="E331" s="2" t="str">
        <f>MID(F331,FIND(".",F331,6)+1,99)</f>
        <v>LightingMode</v>
      </c>
      <c r="F331" s="3" t="s">
        <v>6883</v>
      </c>
      <c r="G331" s="3" t="s">
        <v>9512</v>
      </c>
      <c r="I331" s="3" t="s">
        <v>6884</v>
      </c>
      <c r="J331" s="3" t="s">
        <v>7534</v>
      </c>
      <c r="K331" s="5" t="s">
        <v>7534</v>
      </c>
      <c r="L331" s="14"/>
      <c r="O331" s="3" t="str">
        <f>IF(AND(TRIM(J331)="",M331=""),"Suffix not translated ",
   IF(AND(TRIM(J331)&lt;&gt;"",TRIM(M331)&lt;&gt;"",TRIM(J331)&lt;&gt;TRIM(M331)),"Suffix translation &lt;&gt; lookup ", "" ))
&amp;IF(AND(TRIM(K331)="",N331=""),"Description not translated ",
   IF(AND(TRIM(K331)&lt;&gt;"",TRIM(N331)&lt;&gt;"",TRIM(K331)&lt;&gt;TRIM(N331)),"Description translation&lt;&gt; lookup ", "" ))</f>
        <v/>
      </c>
      <c r="P331" s="3" t="s">
        <v>8447</v>
      </c>
      <c r="Q331" s="3" t="s">
        <v>8447</v>
      </c>
    </row>
    <row r="332" spans="1:18" x14ac:dyDescent="0.25">
      <c r="A332" s="2" t="str">
        <f>IF(TRIM(J332)="","",E332)</f>
        <v/>
      </c>
      <c r="B332" s="2" t="str">
        <f>IF(TRIM(K332)="","",I332)</f>
        <v>Object Distance</v>
      </c>
      <c r="C332" s="2" t="str">
        <f>LEFT(F332,FIND(".",F332,6))</f>
        <v>Exif.Casio2.</v>
      </c>
      <c r="D332" s="2" t="str">
        <f>VLOOKUP(C332,PrefixUebersetzung,2,FALSE)</f>
        <v>Exif.Casio2.</v>
      </c>
      <c r="E332" s="2" t="str">
        <f>MID(F332,FIND(".",F332,6)+1,99)</f>
        <v>ObjectDistance</v>
      </c>
      <c r="F332" s="3" t="s">
        <v>6885</v>
      </c>
      <c r="G332" s="3" t="s">
        <v>9515</v>
      </c>
      <c r="I332" s="3" t="s">
        <v>6886</v>
      </c>
      <c r="J332" s="3"/>
      <c r="K332" s="5" t="s">
        <v>7521</v>
      </c>
      <c r="L332" s="14"/>
      <c r="M332" s="3" t="str">
        <f>IFERROR(VLOOKUP(E332,A:J,10, FALSE),"")</f>
        <v>Objektabstand</v>
      </c>
      <c r="O332" s="3" t="str">
        <f>IF(AND(TRIM(J332)="",M332=""),"Suffix not translated ",
   IF(AND(TRIM(J332)&lt;&gt;"",TRIM(M332)&lt;&gt;"",TRIM(J332)&lt;&gt;TRIM(M332)),"Suffix translation &lt;&gt; lookup ", "" ))
&amp;IF(AND(TRIM(K332)="",N332=""),"Description not translated ",
   IF(AND(TRIM(K332)&lt;&gt;"",TRIM(N332)&lt;&gt;"",TRIM(K332)&lt;&gt;TRIM(N332)),"Description translation&lt;&gt; lookup ", "" ))</f>
        <v/>
      </c>
      <c r="Q332" s="3" t="s">
        <v>8447</v>
      </c>
    </row>
    <row r="333" spans="1:18" x14ac:dyDescent="0.25">
      <c r="A333" s="2" t="str">
        <f>IF(TRIM(J333)="","",E333)</f>
        <v>PortraitRefiner</v>
      </c>
      <c r="B333" s="2" t="str">
        <f>IF(TRIM(K333)="","",I333)</f>
        <v>Portrait Refiner settings</v>
      </c>
      <c r="C333" s="2" t="str">
        <f>LEFT(F333,FIND(".",F333,6))</f>
        <v>Exif.Casio2.</v>
      </c>
      <c r="D333" s="2" t="str">
        <f>VLOOKUP(C333,PrefixUebersetzung,2,FALSE)</f>
        <v>Exif.Casio2.</v>
      </c>
      <c r="E333" s="2" t="str">
        <f>MID(F333,FIND(".",F333,6)+1,99)</f>
        <v>PortraitRefiner</v>
      </c>
      <c r="F333" s="3" t="s">
        <v>6887</v>
      </c>
      <c r="G333" s="3" t="s">
        <v>9512</v>
      </c>
      <c r="I333" s="3" t="s">
        <v>6888</v>
      </c>
      <c r="J333" s="3" t="s">
        <v>7535</v>
      </c>
      <c r="K333" s="5" t="s">
        <v>7535</v>
      </c>
      <c r="L333" s="14"/>
      <c r="O333" s="3" t="str">
        <f>IF(AND(TRIM(J333)="",M333=""),"Suffix not translated ",
   IF(AND(TRIM(J333)&lt;&gt;"",TRIM(M333)&lt;&gt;"",TRIM(J333)&lt;&gt;TRIM(M333)),"Suffix translation &lt;&gt; lookup ", "" ))
&amp;IF(AND(TRIM(K333)="",N333=""),"Description not translated ",
   IF(AND(TRIM(K333)&lt;&gt;"",TRIM(N333)&lt;&gt;"",TRIM(K333)&lt;&gt;TRIM(N333)),"Description translation&lt;&gt; lookup ", "" ))</f>
        <v/>
      </c>
      <c r="P333" s="3" t="s">
        <v>8447</v>
      </c>
      <c r="Q333" s="3" t="s">
        <v>8447</v>
      </c>
    </row>
    <row r="334" spans="1:18" x14ac:dyDescent="0.25">
      <c r="A334" s="2" t="str">
        <f>IF(TRIM(J334)="","",E334)</f>
        <v>PreviewImage</v>
      </c>
      <c r="B334" s="2" t="str">
        <f>IF(TRIM(K334)="","",I334)</f>
        <v>Preview Image</v>
      </c>
      <c r="C334" s="2" t="str">
        <f>LEFT(F334,FIND(".",F334,6))</f>
        <v>Exif.Casio2.</v>
      </c>
      <c r="D334" s="2" t="str">
        <f>VLOOKUP(C334,PrefixUebersetzung,2,FALSE)</f>
        <v>Exif.Casio2.</v>
      </c>
      <c r="E334" s="2" t="str">
        <f>MID(F334,FIND(".",F334,6)+1,99)</f>
        <v>PreviewImage</v>
      </c>
      <c r="F334" s="3" t="s">
        <v>6889</v>
      </c>
      <c r="G334" s="3" t="s">
        <v>9517</v>
      </c>
      <c r="I334" s="3" t="s">
        <v>6890</v>
      </c>
      <c r="J334" s="3" t="s">
        <v>4832</v>
      </c>
      <c r="K334" s="5" t="s">
        <v>4832</v>
      </c>
      <c r="L334" s="14"/>
      <c r="M334" s="3" t="str">
        <f>IFERROR(VLOOKUP(E334,A:J,10, FALSE),"")</f>
        <v>Vorschaubild</v>
      </c>
      <c r="N334" s="3" t="str">
        <f>IFERROR(VLOOKUP(I334,B:K,10,FALSE),"")</f>
        <v>Vorschaubild</v>
      </c>
      <c r="O334" s="3" t="str">
        <f>IF(AND(TRIM(J334)="",M334=""),"Suffix not translated ",
   IF(AND(TRIM(J334)&lt;&gt;"",TRIM(M334)&lt;&gt;"",TRIM(J334)&lt;&gt;TRIM(M334)),"Suffix translation &lt;&gt; lookup ", "" ))
&amp;IF(AND(TRIM(K334)="",N334=""),"Description not translated ",
   IF(AND(TRIM(K334)&lt;&gt;"",TRIM(N334)&lt;&gt;"",TRIM(K334)&lt;&gt;TRIM(N334)),"Description translation&lt;&gt; lookup ", "" ))</f>
        <v/>
      </c>
      <c r="P334" s="3" t="s">
        <v>8447</v>
      </c>
      <c r="Q334" s="3" t="s">
        <v>8447</v>
      </c>
      <c r="R334" s="3" t="s">
        <v>9042</v>
      </c>
    </row>
    <row r="335" spans="1:18" x14ac:dyDescent="0.25">
      <c r="A335" s="2" t="str">
        <f>IF(TRIM(J335)="","",E335)</f>
        <v>PreviewImageLength</v>
      </c>
      <c r="B335" s="2" t="str">
        <f>IF(TRIM(K335)="","",I335)</f>
        <v>Preview Image Length</v>
      </c>
      <c r="C335" s="2" t="str">
        <f>LEFT(F335,FIND(".",F335,6))</f>
        <v>Exif.Casio2.</v>
      </c>
      <c r="D335" s="2" t="str">
        <f>VLOOKUP(C335,PrefixUebersetzung,2,FALSE)</f>
        <v>Exif.Casio2.</v>
      </c>
      <c r="E335" s="2" t="str">
        <f>MID(F335,FIND(".",F335,6)+1,99)</f>
        <v>PreviewImageLength</v>
      </c>
      <c r="F335" s="3" t="s">
        <v>6891</v>
      </c>
      <c r="G335" s="3" t="s">
        <v>9515</v>
      </c>
      <c r="I335" s="3" t="s">
        <v>6892</v>
      </c>
      <c r="J335" s="3" t="s">
        <v>3955</v>
      </c>
      <c r="K335" s="5" t="s">
        <v>3955</v>
      </c>
      <c r="L335" s="14"/>
      <c r="M335" s="3" t="str">
        <f>IFERROR(VLOOKUP(E335,A:J,10, FALSE),"")</f>
        <v>Vorschaubild Länge</v>
      </c>
      <c r="N335" s="3" t="str">
        <f>IFERROR(VLOOKUP(I335,B:K,10,FALSE),"")</f>
        <v>Vorschaubild Länge</v>
      </c>
      <c r="O335" s="3" t="str">
        <f>IF(AND(TRIM(J335)="",M335=""),"Suffix not translated ",
   IF(AND(TRIM(J335)&lt;&gt;"",TRIM(M335)&lt;&gt;"",TRIM(J335)&lt;&gt;TRIM(M335)),"Suffix translation &lt;&gt; lookup ", "" ))
&amp;IF(AND(TRIM(K335)="",N335=""),"Description not translated ",
   IF(AND(TRIM(K335)&lt;&gt;"",TRIM(N335)&lt;&gt;"",TRIM(K335)&lt;&gt;TRIM(N335)),"Description translation&lt;&gt; lookup ", "" ))</f>
        <v/>
      </c>
      <c r="P335" s="3" t="s">
        <v>8447</v>
      </c>
      <c r="Q335" s="3" t="s">
        <v>8447</v>
      </c>
      <c r="R335" s="3" t="s">
        <v>9310</v>
      </c>
    </row>
    <row r="336" spans="1:18" x14ac:dyDescent="0.25">
      <c r="A336" s="2" t="str">
        <f>IF(TRIM(J336)="","",E336)</f>
        <v>PreviewImageSize</v>
      </c>
      <c r="B336" s="2" t="str">
        <f>IF(TRIM(K336)="","",I336)</f>
        <v>Preview Image Size</v>
      </c>
      <c r="C336" s="2" t="str">
        <f>LEFT(F336,FIND(".",F336,6))</f>
        <v>Exif.Casio2.</v>
      </c>
      <c r="D336" s="2" t="str">
        <f>VLOOKUP(C336,PrefixUebersetzung,2,FALSE)</f>
        <v>Exif.Casio2.</v>
      </c>
      <c r="E336" s="2" t="str">
        <f>MID(F336,FIND(".",F336,6)+1,99)</f>
        <v>PreviewImageSize</v>
      </c>
      <c r="F336" s="3" t="s">
        <v>6893</v>
      </c>
      <c r="G336" s="3" t="s">
        <v>9512</v>
      </c>
      <c r="I336" s="3" t="s">
        <v>6894</v>
      </c>
      <c r="J336" s="3" t="s">
        <v>4872</v>
      </c>
      <c r="K336" s="5" t="s">
        <v>4872</v>
      </c>
      <c r="L336" s="14"/>
      <c r="M336" s="3" t="str">
        <f>IFERROR(VLOOKUP(E336,A:J,10, FALSE),"")</f>
        <v>Vorschaubildgröße</v>
      </c>
      <c r="O336" s="3" t="str">
        <f>IF(AND(TRIM(J336)="",M336=""),"Suffix not translated ",
   IF(AND(TRIM(J336)&lt;&gt;"",TRIM(M336)&lt;&gt;"",TRIM(J336)&lt;&gt;TRIM(M336)),"Suffix translation &lt;&gt; lookup ", "" ))
&amp;IF(AND(TRIM(K336)="",N336=""),"Description not translated ",
   IF(AND(TRIM(K336)&lt;&gt;"",TRIM(N336)&lt;&gt;"",TRIM(K336)&lt;&gt;TRIM(N336)),"Description translation&lt;&gt; lookup ", "" ))</f>
        <v/>
      </c>
      <c r="P336" s="3" t="s">
        <v>8447</v>
      </c>
      <c r="Q336" s="3" t="s">
        <v>8447</v>
      </c>
      <c r="R336" s="3" t="s">
        <v>9042</v>
      </c>
    </row>
    <row r="337" spans="1:18" x14ac:dyDescent="0.25">
      <c r="A337" s="2" t="str">
        <f>IF(TRIM(J337)="","",E337)</f>
        <v>PreviewImageStart</v>
      </c>
      <c r="B337" s="2" t="str">
        <f>IF(TRIM(K337)="","",I337)</f>
        <v>Preview Image Start</v>
      </c>
      <c r="C337" s="2" t="str">
        <f>LEFT(F337,FIND(".",F337,6))</f>
        <v>Exif.Casio2.</v>
      </c>
      <c r="D337" s="2" t="str">
        <f>VLOOKUP(C337,PrefixUebersetzung,2,FALSE)</f>
        <v>Exif.Casio2.</v>
      </c>
      <c r="E337" s="2" t="str">
        <f>MID(F337,FIND(".",F337,6)+1,99)</f>
        <v>PreviewImageStart</v>
      </c>
      <c r="F337" s="3" t="s">
        <v>6895</v>
      </c>
      <c r="G337" s="3" t="s">
        <v>9515</v>
      </c>
      <c r="I337" s="3" t="s">
        <v>6896</v>
      </c>
      <c r="J337" s="3" t="s">
        <v>3956</v>
      </c>
      <c r="K337" s="5" t="s">
        <v>3956</v>
      </c>
      <c r="L337" s="14"/>
      <c r="M337" s="3" t="str">
        <f>IFERROR(VLOOKUP(E337,A:J,10, FALSE),"")</f>
        <v>Vorschaubild Start</v>
      </c>
      <c r="N337" s="3" t="str">
        <f>IFERROR(VLOOKUP(I337,B:K,10,FALSE),"")</f>
        <v>Vorschaubild Start</v>
      </c>
      <c r="O337" s="3" t="str">
        <f>IF(AND(TRIM(J337)="",M337=""),"Suffix not translated ",
   IF(AND(TRIM(J337)&lt;&gt;"",TRIM(M337)&lt;&gt;"",TRIM(J337)&lt;&gt;TRIM(M337)),"Suffix translation &lt;&gt; lookup ", "" ))
&amp;IF(AND(TRIM(K337)="",N337=""),"Description not translated ",
   IF(AND(TRIM(K337)&lt;&gt;"",TRIM(N337)&lt;&gt;"",TRIM(K337)&lt;&gt;TRIM(N337)),"Description translation&lt;&gt; lookup ", "" ))</f>
        <v/>
      </c>
      <c r="P337" s="3" t="s">
        <v>8447</v>
      </c>
      <c r="Q337" s="3" t="s">
        <v>8447</v>
      </c>
      <c r="R337" s="3" t="s">
        <v>9313</v>
      </c>
    </row>
    <row r="338" spans="1:18" x14ac:dyDescent="0.25">
      <c r="A338" s="2" t="str">
        <f>IF(TRIM(J338)="","",E338)</f>
        <v/>
      </c>
      <c r="B338" s="2" t="str">
        <f>IF(TRIM(K338)="","",I338)</f>
        <v/>
      </c>
      <c r="C338" s="2" t="str">
        <f>LEFT(F338,FIND(".",F338,6))</f>
        <v>Exif.Casio2.</v>
      </c>
      <c r="D338" s="2" t="str">
        <f>VLOOKUP(C338,PrefixUebersetzung,2,FALSE)</f>
        <v>Exif.Casio2.</v>
      </c>
      <c r="E338" s="2" t="str">
        <f>MID(F338,FIND(".",F338,6)+1,99)</f>
        <v>PrintIM</v>
      </c>
      <c r="F338" s="3" t="s">
        <v>6897</v>
      </c>
      <c r="G338" s="3" t="s">
        <v>9517</v>
      </c>
      <c r="I338" s="3" t="s">
        <v>2506</v>
      </c>
      <c r="J338" s="3"/>
      <c r="L338" s="14"/>
      <c r="M338" s="3" t="str">
        <f>IFERROR(VLOOKUP(E338,A:J,10, FALSE),"")</f>
        <v>PrintIM</v>
      </c>
      <c r="N338" s="3" t="str">
        <f>IFERROR(VLOOKUP(I338,B:K,10,FALSE),"")</f>
        <v>PrintIM Informationen</v>
      </c>
      <c r="O338" s="3" t="str">
        <f>IF(AND(TRIM(J338)="",M338=""),"Suffix not translated ",
   IF(AND(TRIM(J338)&lt;&gt;"",TRIM(M338)&lt;&gt;"",TRIM(J338)&lt;&gt;TRIM(M338)),"Suffix translation &lt;&gt; lookup ", "" ))
&amp;IF(AND(TRIM(K338)="",N338=""),"Description not translated ",
   IF(AND(TRIM(K338)&lt;&gt;"",TRIM(N338)&lt;&gt;"",TRIM(K338)&lt;&gt;TRIM(N338)),"Description translation&lt;&gt; lookup ", "" ))</f>
        <v/>
      </c>
    </row>
    <row r="339" spans="1:18" x14ac:dyDescent="0.25">
      <c r="A339" s="2" t="str">
        <f>IF(TRIM(J339)="","",E339)</f>
        <v/>
      </c>
      <c r="B339" s="2" t="str">
        <f>IF(TRIM(K339)="","",I339)</f>
        <v/>
      </c>
      <c r="C339" s="2" t="str">
        <f>LEFT(F339,FIND(".",F339,6))</f>
        <v>Exif.Casio2.</v>
      </c>
      <c r="D339" s="2" t="str">
        <f>VLOOKUP(C339,PrefixUebersetzung,2,FALSE)</f>
        <v>Exif.Casio2.</v>
      </c>
      <c r="E339" s="2" t="str">
        <f>MID(F339,FIND(".",F339,6)+1,99)</f>
        <v>Quality</v>
      </c>
      <c r="F339" s="3" t="s">
        <v>6898</v>
      </c>
      <c r="G339" s="3" t="s">
        <v>9512</v>
      </c>
      <c r="I339" s="3" t="s">
        <v>2184</v>
      </c>
      <c r="J339" s="3"/>
      <c r="L339" s="14"/>
      <c r="M339" s="3" t="str">
        <f>IFERROR(VLOOKUP(E339,A:J,10, FALSE),"")</f>
        <v>Qualität</v>
      </c>
      <c r="N339" s="3" t="str">
        <f>IFERROR(VLOOKUP(I339,B:K,10,FALSE),"")</f>
        <v>Qualität</v>
      </c>
      <c r="O339" s="3" t="str">
        <f>IF(AND(TRIM(J339)="",M339=""),"Suffix not translated ",
   IF(AND(TRIM(J339)&lt;&gt;"",TRIM(M339)&lt;&gt;"",TRIM(J339)&lt;&gt;TRIM(M339)),"Suffix translation &lt;&gt; lookup ", "" ))
&amp;IF(AND(TRIM(K339)="",N339=""),"Description not translated ",
   IF(AND(TRIM(K339)&lt;&gt;"",TRIM(N339)&lt;&gt;"",TRIM(K339)&lt;&gt;TRIM(N339)),"Description translation&lt;&gt; lookup ", "" ))</f>
        <v/>
      </c>
    </row>
    <row r="340" spans="1:18" x14ac:dyDescent="0.25">
      <c r="A340" s="2" t="str">
        <f>IF(TRIM(J340)="","",E340)</f>
        <v>QualityMode</v>
      </c>
      <c r="B340" s="2" t="str">
        <f>IF(TRIM(K340)="","",I340)</f>
        <v>Quality Mode</v>
      </c>
      <c r="C340" s="2" t="str">
        <f>LEFT(F340,FIND(".",F340,6))</f>
        <v>Exif.Casio2.</v>
      </c>
      <c r="D340" s="2" t="str">
        <f>VLOOKUP(C340,PrefixUebersetzung,2,FALSE)</f>
        <v>Exif.Casio2.</v>
      </c>
      <c r="E340" s="2" t="str">
        <f>MID(F340,FIND(".",F340,6)+1,99)</f>
        <v>QualityMode</v>
      </c>
      <c r="F340" s="3" t="s">
        <v>6899</v>
      </c>
      <c r="G340" s="3" t="s">
        <v>9512</v>
      </c>
      <c r="I340" s="3" t="s">
        <v>6900</v>
      </c>
      <c r="J340" s="3" t="s">
        <v>7536</v>
      </c>
      <c r="K340" s="5" t="s">
        <v>7536</v>
      </c>
      <c r="L340" s="14"/>
      <c r="O340" s="3" t="str">
        <f>IF(AND(TRIM(J340)="",M340=""),"Suffix not translated ",
   IF(AND(TRIM(J340)&lt;&gt;"",TRIM(M340)&lt;&gt;"",TRIM(J340)&lt;&gt;TRIM(M340)),"Suffix translation &lt;&gt; lookup ", "" ))
&amp;IF(AND(TRIM(K340)="",N340=""),"Description not translated ",
   IF(AND(TRIM(K340)&lt;&gt;"",TRIM(N340)&lt;&gt;"",TRIM(K340)&lt;&gt;TRIM(N340)),"Description translation&lt;&gt; lookup ", "" ))</f>
        <v/>
      </c>
      <c r="P340" s="3" t="s">
        <v>8447</v>
      </c>
      <c r="Q340" s="3" t="s">
        <v>8447</v>
      </c>
    </row>
    <row r="341" spans="1:18" x14ac:dyDescent="0.25">
      <c r="A341" s="2" t="str">
        <f>IF(TRIM(J341)="","",E341)</f>
        <v/>
      </c>
      <c r="B341" s="2" t="str">
        <f>IF(TRIM(K341)="","",I341)</f>
        <v/>
      </c>
      <c r="C341" s="2" t="str">
        <f>LEFT(F341,FIND(".",F341,6))</f>
        <v>Exif.Casio2.</v>
      </c>
      <c r="D341" s="2" t="str">
        <f>VLOOKUP(C341,PrefixUebersetzung,2,FALSE)</f>
        <v>Exif.Casio2.</v>
      </c>
      <c r="E341" s="2" t="str">
        <f>MID(F341,FIND(".",F341,6)+1,99)</f>
        <v>RecordMode</v>
      </c>
      <c r="F341" s="3" t="s">
        <v>6901</v>
      </c>
      <c r="G341" s="3" t="s">
        <v>9512</v>
      </c>
      <c r="I341" s="3" t="s">
        <v>6902</v>
      </c>
      <c r="J341" s="3"/>
      <c r="L341" s="14"/>
      <c r="M341" s="3" t="str">
        <f>IFERROR(VLOOKUP(E341,A:J,10, FALSE),"")</f>
        <v>Aufnahme-Modus</v>
      </c>
      <c r="N341" s="3" t="str">
        <f>IFERROR(VLOOKUP(I341,B:K,10,FALSE),"")</f>
        <v>Aufnahme-Modus</v>
      </c>
      <c r="O341" s="3" t="str">
        <f>IF(AND(TRIM(J341)="",M341=""),"Suffix not translated ",
   IF(AND(TRIM(J341)&lt;&gt;"",TRIM(M341)&lt;&gt;"",TRIM(J341)&lt;&gt;TRIM(M341)),"Suffix translation &lt;&gt; lookup ", "" ))
&amp;IF(AND(TRIM(K341)="",N341=""),"Description not translated ",
   IF(AND(TRIM(K341)&lt;&gt;"",TRIM(N341)&lt;&gt;"",TRIM(K341)&lt;&gt;TRIM(N341)),"Description translation&lt;&gt; lookup ", "" ))</f>
        <v/>
      </c>
    </row>
    <row r="342" spans="1:18" x14ac:dyDescent="0.25">
      <c r="A342" s="2" t="str">
        <f>IF(TRIM(J342)="","",E342)</f>
        <v>ReleaseMode</v>
      </c>
      <c r="B342" s="2" t="str">
        <f>IF(TRIM(K342)="","",I342)</f>
        <v>Release Mode</v>
      </c>
      <c r="C342" s="2" t="str">
        <f>LEFT(F342,FIND(".",F342,6))</f>
        <v>Exif.Casio2.</v>
      </c>
      <c r="D342" s="2" t="str">
        <f>VLOOKUP(C342,PrefixUebersetzung,2,FALSE)</f>
        <v>Exif.Casio2.</v>
      </c>
      <c r="E342" s="2" t="str">
        <f>MID(F342,FIND(".",F342,6)+1,99)</f>
        <v>ReleaseMode</v>
      </c>
      <c r="F342" s="3" t="s">
        <v>6903</v>
      </c>
      <c r="G342" s="3" t="s">
        <v>9512</v>
      </c>
      <c r="I342" s="3" t="s">
        <v>3119</v>
      </c>
      <c r="J342" s="3" t="s">
        <v>8623</v>
      </c>
      <c r="K342" s="5" t="s">
        <v>8623</v>
      </c>
      <c r="L342" s="14"/>
      <c r="M342" s="3" t="str">
        <f>IFERROR(VLOOKUP(E342,A:J,10, FALSE),"")</f>
        <v>Release-Mode</v>
      </c>
      <c r="N342" s="3" t="str">
        <f>IFERROR(VLOOKUP(I342,B:K,10,FALSE),"")</f>
        <v>Release-Mode</v>
      </c>
      <c r="O342" s="3" t="str">
        <f>IF(AND(TRIM(J342)="",M342=""),"Suffix not translated ",
   IF(AND(TRIM(J342)&lt;&gt;"",TRIM(M342)&lt;&gt;"",TRIM(J342)&lt;&gt;TRIM(M342)),"Suffix translation &lt;&gt; lookup ", "" ))
&amp;IF(AND(TRIM(K342)="",N342=""),"Description not translated ",
   IF(AND(TRIM(K342)&lt;&gt;"",TRIM(N342)&lt;&gt;"",TRIM(K342)&lt;&gt;TRIM(N342)),"Description translation&lt;&gt; lookup ", "" ))</f>
        <v/>
      </c>
      <c r="P342" s="3" t="s">
        <v>8447</v>
      </c>
      <c r="Q342" s="3" t="s">
        <v>8447</v>
      </c>
      <c r="R342" s="3" t="s">
        <v>4417</v>
      </c>
    </row>
    <row r="343" spans="1:18" x14ac:dyDescent="0.25">
      <c r="A343" s="2" t="str">
        <f>IF(TRIM(J343)="","",E343)</f>
        <v/>
      </c>
      <c r="B343" s="2" t="str">
        <f>IF(TRIM(K343)="","",I343)</f>
        <v/>
      </c>
      <c r="C343" s="2" t="str">
        <f>LEFT(F343,FIND(".",F343,6))</f>
        <v>Exif.Casio2.</v>
      </c>
      <c r="D343" s="2" t="str">
        <f>VLOOKUP(C343,PrefixUebersetzung,2,FALSE)</f>
        <v>Exif.Casio2.</v>
      </c>
      <c r="E343" s="2" t="str">
        <f>MID(F343,FIND(".",F343,6)+1,99)</f>
        <v>Saturation</v>
      </c>
      <c r="F343" s="3" t="s">
        <v>6904</v>
      </c>
      <c r="G343" s="3" t="s">
        <v>9512</v>
      </c>
      <c r="I343" s="3" t="s">
        <v>2538</v>
      </c>
      <c r="J343" s="3"/>
      <c r="L343" s="14">
        <v>1</v>
      </c>
      <c r="M343" s="3" t="str">
        <f>IFERROR(VLOOKUP(E343,A:J,10, FALSE),"")</f>
        <v>Sättigung</v>
      </c>
      <c r="N343" s="3" t="str">
        <f>IFERROR(VLOOKUP(I343,B:K,10,FALSE),"")</f>
        <v>Sättigung</v>
      </c>
      <c r="O343" s="3" t="str">
        <f>IF(AND(TRIM(J343)="",M343=""),"Suffix not translated ",
   IF(AND(TRIM(J343)&lt;&gt;"",TRIM(M343)&lt;&gt;"",TRIM(J343)&lt;&gt;TRIM(M343)),"Suffix translation &lt;&gt; lookup ", "" ))
&amp;IF(AND(TRIM(K343)="",N343=""),"Description not translated ",
   IF(AND(TRIM(K343)&lt;&gt;"",TRIM(N343)&lt;&gt;"",TRIM(K343)&lt;&gt;TRIM(N343)),"Description translation&lt;&gt; lookup ", "" ))</f>
        <v/>
      </c>
    </row>
    <row r="344" spans="1:18" x14ac:dyDescent="0.25">
      <c r="A344" s="2" t="str">
        <f>IF(TRIM(J344)="","",E344)</f>
        <v>Saturation2</v>
      </c>
      <c r="B344" s="2" t="str">
        <f>IF(TRIM(K344)="","",I344)</f>
        <v/>
      </c>
      <c r="C344" s="2" t="str">
        <f>LEFT(F344,FIND(".",F344,6))</f>
        <v>Exif.Casio2.</v>
      </c>
      <c r="D344" s="2" t="str">
        <f>VLOOKUP(C344,PrefixUebersetzung,2,FALSE)</f>
        <v>Exif.Casio2.</v>
      </c>
      <c r="E344" s="2" t="str">
        <f>MID(F344,FIND(".",F344,6)+1,99)</f>
        <v>Saturation2</v>
      </c>
      <c r="F344" s="3" t="s">
        <v>6905</v>
      </c>
      <c r="G344" s="3" t="s">
        <v>9517</v>
      </c>
      <c r="I344" s="3" t="s">
        <v>2538</v>
      </c>
      <c r="J344" s="3" t="s">
        <v>7525</v>
      </c>
      <c r="L344" s="14"/>
      <c r="M344" s="3" t="str">
        <f>IFERROR(VLOOKUP(E344,A:J,10, FALSE),"")</f>
        <v>Sättigung2</v>
      </c>
      <c r="N344" s="3" t="str">
        <f>IFERROR(VLOOKUP(I344,B:K,10,FALSE),"")</f>
        <v>Sättigung</v>
      </c>
      <c r="O344" s="3" t="str">
        <f>IF(AND(TRIM(J344)="",M344=""),"Suffix not translated ",
   IF(AND(TRIM(J344)&lt;&gt;"",TRIM(M344)&lt;&gt;"",TRIM(J344)&lt;&gt;TRIM(M344)),"Suffix translation &lt;&gt; lookup ", "" ))
&amp;IF(AND(TRIM(K344)="",N344=""),"Description not translated ",
   IF(AND(TRIM(K344)&lt;&gt;"",TRIM(N344)&lt;&gt;"",TRIM(K344)&lt;&gt;TRIM(N344)),"Description translation&lt;&gt; lookup ", "" ))</f>
        <v/>
      </c>
      <c r="P344" s="3" t="s">
        <v>8447</v>
      </c>
    </row>
    <row r="345" spans="1:18" x14ac:dyDescent="0.25">
      <c r="A345" s="2" t="str">
        <f>IF(TRIM(J345)="","",E345)</f>
        <v>SequenceNumber</v>
      </c>
      <c r="B345" s="2" t="str">
        <f>IF(TRIM(K345)="","",I345)</f>
        <v>Sequence Number</v>
      </c>
      <c r="C345" s="2" t="str">
        <f>LEFT(F345,FIND(".",F345,6))</f>
        <v>Exif.Casio2.</v>
      </c>
      <c r="D345" s="2" t="str">
        <f>VLOOKUP(C345,PrefixUebersetzung,2,FALSE)</f>
        <v>Exif.Casio2.</v>
      </c>
      <c r="E345" s="2" t="str">
        <f>MID(F345,FIND(".",F345,6)+1,99)</f>
        <v>SequenceNumber</v>
      </c>
      <c r="F345" s="3" t="s">
        <v>6906</v>
      </c>
      <c r="G345" s="3" t="s">
        <v>9512</v>
      </c>
      <c r="I345" s="3" t="s">
        <v>6907</v>
      </c>
      <c r="J345" s="3" t="s">
        <v>3781</v>
      </c>
      <c r="K345" s="5" t="s">
        <v>3781</v>
      </c>
      <c r="L345" s="14"/>
      <c r="M345" s="3" t="str">
        <f>IFERROR(VLOOKUP(E345,A:J,10, FALSE),"")</f>
        <v>Sequenznummer</v>
      </c>
      <c r="N345" s="3" t="str">
        <f>IFERROR(VLOOKUP(I345,B:K,10,FALSE),"")</f>
        <v>Sequenznummer</v>
      </c>
      <c r="O345" s="3" t="str">
        <f>IF(AND(TRIM(J345)="",M345=""),"Suffix not translated ",
   IF(AND(TRIM(J345)&lt;&gt;"",TRIM(M345)&lt;&gt;"",TRIM(J345)&lt;&gt;TRIM(M345)),"Suffix translation &lt;&gt; lookup ", "" ))
&amp;IF(AND(TRIM(K345)="",N345=""),"Description not translated ",
   IF(AND(TRIM(K345)&lt;&gt;"",TRIM(N345)&lt;&gt;"",TRIM(K345)&lt;&gt;TRIM(N345)),"Description translation&lt;&gt; lookup ", "" ))</f>
        <v/>
      </c>
      <c r="P345" s="3" t="s">
        <v>8447</v>
      </c>
      <c r="Q345" s="3" t="s">
        <v>8447</v>
      </c>
      <c r="R345" s="3" t="s">
        <v>3781</v>
      </c>
    </row>
    <row r="346" spans="1:18" x14ac:dyDescent="0.25">
      <c r="A346" s="2" t="str">
        <f>IF(TRIM(J346)="","",E346)</f>
        <v/>
      </c>
      <c r="B346" s="2" t="str">
        <f>IF(TRIM(K346)="","",I346)</f>
        <v/>
      </c>
      <c r="C346" s="2" t="str">
        <f>LEFT(F346,FIND(".",F346,6))</f>
        <v>Exif.Casio2.</v>
      </c>
      <c r="D346" s="2" t="str">
        <f>VLOOKUP(C346,PrefixUebersetzung,2,FALSE)</f>
        <v>Exif.Casio2.</v>
      </c>
      <c r="E346" s="2" t="str">
        <f>MID(F346,FIND(".",F346,6)+1,99)</f>
        <v>Sharpness</v>
      </c>
      <c r="F346" s="3" t="s">
        <v>6908</v>
      </c>
      <c r="G346" s="3" t="s">
        <v>9512</v>
      </c>
      <c r="I346" s="3" t="s">
        <v>2221</v>
      </c>
      <c r="J346" s="3"/>
      <c r="L346" s="14">
        <v>1</v>
      </c>
      <c r="M346" s="3" t="str">
        <f>IFERROR(VLOOKUP(E346,A:J,10, FALSE),"")</f>
        <v>Schärfe</v>
      </c>
      <c r="N346" s="3" t="str">
        <f>IFERROR(VLOOKUP(I346,B:K,10,FALSE),"")</f>
        <v>Schärfe</v>
      </c>
      <c r="O346" s="3" t="str">
        <f>IF(AND(TRIM(J346)="",M346=""),"Suffix not translated ",
   IF(AND(TRIM(J346)&lt;&gt;"",TRIM(M346)&lt;&gt;"",TRIM(J346)&lt;&gt;TRIM(M346)),"Suffix translation &lt;&gt; lookup ", "" ))
&amp;IF(AND(TRIM(K346)="",N346=""),"Description not translated ",
   IF(AND(TRIM(K346)&lt;&gt;"",TRIM(N346)&lt;&gt;"",TRIM(K346)&lt;&gt;TRIM(N346)),"Description translation&lt;&gt; lookup ", "" ))</f>
        <v/>
      </c>
    </row>
    <row r="347" spans="1:18" x14ac:dyDescent="0.25">
      <c r="A347" s="2" t="str">
        <f>IF(TRIM(J347)="","",E347)</f>
        <v>Sharpness2</v>
      </c>
      <c r="B347" s="2" t="str">
        <f>IF(TRIM(K347)="","",I347)</f>
        <v/>
      </c>
      <c r="C347" s="2" t="str">
        <f>LEFT(F347,FIND(".",F347,6))</f>
        <v>Exif.Casio2.</v>
      </c>
      <c r="D347" s="2" t="str">
        <f>VLOOKUP(C347,PrefixUebersetzung,2,FALSE)</f>
        <v>Exif.Casio2.</v>
      </c>
      <c r="E347" s="2" t="str">
        <f>MID(F347,FIND(".",F347,6)+1,99)</f>
        <v>Sharpness2</v>
      </c>
      <c r="F347" s="3" t="s">
        <v>6909</v>
      </c>
      <c r="G347" s="3" t="s">
        <v>9517</v>
      </c>
      <c r="I347" s="3" t="s">
        <v>2221</v>
      </c>
      <c r="J347" s="3" t="s">
        <v>7526</v>
      </c>
      <c r="L347" s="14"/>
      <c r="N347" s="3" t="str">
        <f>IFERROR(VLOOKUP(I347,B:K,10,FALSE),"")</f>
        <v>Schärfe</v>
      </c>
      <c r="O347" s="3" t="str">
        <f>IF(AND(TRIM(J347)="",M347=""),"Suffix not translated ",
   IF(AND(TRIM(J347)&lt;&gt;"",TRIM(M347)&lt;&gt;"",TRIM(J347)&lt;&gt;TRIM(M347)),"Suffix translation &lt;&gt; lookup ", "" ))
&amp;IF(AND(TRIM(K347)="",N347=""),"Description not translated ",
   IF(AND(TRIM(K347)&lt;&gt;"",TRIM(N347)&lt;&gt;"",TRIM(K347)&lt;&gt;TRIM(N347)),"Description translation&lt;&gt; lookup ", "" ))</f>
        <v/>
      </c>
      <c r="P347" s="3" t="s">
        <v>8447</v>
      </c>
    </row>
    <row r="348" spans="1:18" x14ac:dyDescent="0.25">
      <c r="A348" s="2" t="str">
        <f>IF(TRIM(J348)="","",E348)</f>
        <v>SpecialEffectLevel</v>
      </c>
      <c r="B348" s="2" t="str">
        <f>IF(TRIM(K348)="","",I348)</f>
        <v>Special Effect Level</v>
      </c>
      <c r="C348" s="2" t="str">
        <f>LEFT(F348,FIND(".",F348,6))</f>
        <v>Exif.Casio2.</v>
      </c>
      <c r="D348" s="2" t="str">
        <f>VLOOKUP(C348,PrefixUebersetzung,2,FALSE)</f>
        <v>Exif.Casio2.</v>
      </c>
      <c r="E348" s="2" t="str">
        <f>MID(F348,FIND(".",F348,6)+1,99)</f>
        <v>SpecialEffectLevel</v>
      </c>
      <c r="F348" s="3" t="s">
        <v>6910</v>
      </c>
      <c r="G348" s="3" t="s">
        <v>9512</v>
      </c>
      <c r="I348" s="3" t="s">
        <v>6911</v>
      </c>
      <c r="J348" s="3" t="s">
        <v>7537</v>
      </c>
      <c r="K348" s="5" t="s">
        <v>7537</v>
      </c>
      <c r="L348" s="14"/>
      <c r="O348" s="3" t="str">
        <f>IF(AND(TRIM(J348)="",M348=""),"Suffix not translated ",
   IF(AND(TRIM(J348)&lt;&gt;"",TRIM(M348)&lt;&gt;"",TRIM(J348)&lt;&gt;TRIM(M348)),"Suffix translation &lt;&gt; lookup ", "" ))
&amp;IF(AND(TRIM(K348)="",N348=""),"Description not translated ",
   IF(AND(TRIM(K348)&lt;&gt;"",TRIM(N348)&lt;&gt;"",TRIM(K348)&lt;&gt;TRIM(N348)),"Description translation&lt;&gt; lookup ", "" ))</f>
        <v/>
      </c>
      <c r="P348" s="3" t="s">
        <v>8447</v>
      </c>
      <c r="Q348" s="3" t="s">
        <v>8447</v>
      </c>
    </row>
    <row r="349" spans="1:18" x14ac:dyDescent="0.25">
      <c r="A349" s="2" t="str">
        <f>IF(TRIM(J349)="","",E349)</f>
        <v>SpecialEffectMode</v>
      </c>
      <c r="B349" s="2" t="str">
        <f>IF(TRIM(K349)="","",I349)</f>
        <v>Special Effect Mode</v>
      </c>
      <c r="C349" s="2" t="str">
        <f>LEFT(F349,FIND(".",F349,6))</f>
        <v>Exif.Casio2.</v>
      </c>
      <c r="D349" s="2" t="str">
        <f>VLOOKUP(C349,PrefixUebersetzung,2,FALSE)</f>
        <v>Exif.Casio2.</v>
      </c>
      <c r="E349" s="2" t="str">
        <f>MID(F349,FIND(".",F349,6)+1,99)</f>
        <v>SpecialEffectMode</v>
      </c>
      <c r="F349" s="3" t="s">
        <v>6912</v>
      </c>
      <c r="G349" s="3" t="s">
        <v>9518</v>
      </c>
      <c r="I349" s="3" t="s">
        <v>6913</v>
      </c>
      <c r="J349" s="3" t="s">
        <v>7538</v>
      </c>
      <c r="K349" s="5" t="s">
        <v>7538</v>
      </c>
      <c r="L349" s="14"/>
      <c r="O349" s="3" t="str">
        <f>IF(AND(TRIM(J349)="",M349=""),"Suffix not translated ",
   IF(AND(TRIM(J349)&lt;&gt;"",TRIM(M349)&lt;&gt;"",TRIM(J349)&lt;&gt;TRIM(M349)),"Suffix translation &lt;&gt; lookup ", "" ))
&amp;IF(AND(TRIM(K349)="",N349=""),"Description not translated ",
   IF(AND(TRIM(K349)&lt;&gt;"",TRIM(N349)&lt;&gt;"",TRIM(K349)&lt;&gt;TRIM(N349)),"Description translation&lt;&gt; lookup ", "" ))</f>
        <v/>
      </c>
      <c r="P349" s="3" t="s">
        <v>8447</v>
      </c>
      <c r="Q349" s="3" t="s">
        <v>8447</v>
      </c>
    </row>
    <row r="350" spans="1:18" x14ac:dyDescent="0.25">
      <c r="A350" s="2" t="str">
        <f>IF(TRIM(J350)="","",E350)</f>
        <v>SpecialEffectSetting</v>
      </c>
      <c r="B350" s="2" t="str">
        <f>IF(TRIM(K350)="","",I350)</f>
        <v>Special Effect Setting</v>
      </c>
      <c r="C350" s="2" t="str">
        <f>LEFT(F350,FIND(".",F350,6))</f>
        <v>Exif.Casio2.</v>
      </c>
      <c r="D350" s="2" t="str">
        <f>VLOOKUP(C350,PrefixUebersetzung,2,FALSE)</f>
        <v>Exif.Casio2.</v>
      </c>
      <c r="E350" s="2" t="str">
        <f>MID(F350,FIND(".",F350,6)+1,99)</f>
        <v>SpecialEffectSetting</v>
      </c>
      <c r="F350" s="3" t="s">
        <v>6914</v>
      </c>
      <c r="G350" s="3" t="s">
        <v>9512</v>
      </c>
      <c r="I350" s="3" t="s">
        <v>6915</v>
      </c>
      <c r="J350" s="3" t="s">
        <v>7539</v>
      </c>
      <c r="K350" s="5" t="s">
        <v>7539</v>
      </c>
      <c r="L350" s="14"/>
      <c r="O350" s="3" t="str">
        <f>IF(AND(TRIM(J350)="",M350=""),"Suffix not translated ",
   IF(AND(TRIM(J350)&lt;&gt;"",TRIM(M350)&lt;&gt;"",TRIM(J350)&lt;&gt;TRIM(M350)),"Suffix translation &lt;&gt; lookup ", "" ))
&amp;IF(AND(TRIM(K350)="",N350=""),"Description not translated ",
   IF(AND(TRIM(K350)&lt;&gt;"",TRIM(N350)&lt;&gt;"",TRIM(K350)&lt;&gt;TRIM(N350)),"Description translation&lt;&gt; lookup ", "" ))</f>
        <v/>
      </c>
      <c r="P350" s="3" t="s">
        <v>8447</v>
      </c>
      <c r="Q350" s="3" t="s">
        <v>8447</v>
      </c>
    </row>
    <row r="351" spans="1:18" x14ac:dyDescent="0.25">
      <c r="A351" s="2" t="str">
        <f>IF(TRIM(J351)="","",E351)</f>
        <v>VideoQuality</v>
      </c>
      <c r="B351" s="2" t="str">
        <f>IF(TRIM(K351)="","",I351)</f>
        <v>Video Quality</v>
      </c>
      <c r="C351" s="2" t="str">
        <f>LEFT(F351,FIND(".",F351,6))</f>
        <v>Exif.Casio2.</v>
      </c>
      <c r="D351" s="2" t="str">
        <f>VLOOKUP(C351,PrefixUebersetzung,2,FALSE)</f>
        <v>Exif.Casio2.</v>
      </c>
      <c r="E351" s="2" t="str">
        <f>MID(F351,FIND(".",F351,6)+1,99)</f>
        <v>VideoQuality</v>
      </c>
      <c r="F351" s="3" t="s">
        <v>6916</v>
      </c>
      <c r="G351" s="3" t="s">
        <v>9512</v>
      </c>
      <c r="I351" s="3" t="s">
        <v>6917</v>
      </c>
      <c r="J351" s="3" t="s">
        <v>6503</v>
      </c>
      <c r="K351" s="5" t="s">
        <v>6503</v>
      </c>
      <c r="L351" s="14"/>
      <c r="M351" s="3" t="str">
        <f>IFERROR(VLOOKUP(E351,A:J,10, FALSE),"")</f>
        <v>Video Qualität</v>
      </c>
      <c r="O351" s="3" t="str">
        <f>IF(AND(TRIM(J351)="",M351=""),"Suffix not translated ",
   IF(AND(TRIM(J351)&lt;&gt;"",TRIM(M351)&lt;&gt;"",TRIM(J351)&lt;&gt;TRIM(M351)),"Suffix translation &lt;&gt; lookup ", "" ))
&amp;IF(AND(TRIM(K351)="",N351=""),"Description not translated ",
   IF(AND(TRIM(K351)&lt;&gt;"",TRIM(N351)&lt;&gt;"",TRIM(K351)&lt;&gt;TRIM(N351)),"Description translation&lt;&gt; lookup ", "" ))</f>
        <v/>
      </c>
      <c r="P351" s="3" t="s">
        <v>8447</v>
      </c>
      <c r="Q351" s="3" t="s">
        <v>8447</v>
      </c>
      <c r="R351" s="3" t="s">
        <v>9240</v>
      </c>
    </row>
    <row r="352" spans="1:18" x14ac:dyDescent="0.25">
      <c r="A352" s="2" t="str">
        <f>IF(TRIM(J352)="","",E352)</f>
        <v/>
      </c>
      <c r="B352" s="2" t="str">
        <f>IF(TRIM(K352)="","",I352)</f>
        <v/>
      </c>
      <c r="C352" s="2" t="str">
        <f>LEFT(F352,FIND(".",F352,6))</f>
        <v>Exif.Casio2.</v>
      </c>
      <c r="D352" s="2" t="str">
        <f>VLOOKUP(C352,PrefixUebersetzung,2,FALSE)</f>
        <v>Exif.Casio2.</v>
      </c>
      <c r="E352" s="2" t="str">
        <f>MID(F352,FIND(".",F352,6)+1,99)</f>
        <v>WhiteBalance</v>
      </c>
      <c r="F352" s="3" t="s">
        <v>6918</v>
      </c>
      <c r="G352" s="3" t="s">
        <v>9512</v>
      </c>
      <c r="I352" s="3" t="s">
        <v>6919</v>
      </c>
      <c r="J352" s="3"/>
      <c r="L352" s="14">
        <v>1</v>
      </c>
      <c r="M352" s="3" t="str">
        <f>IFERROR(VLOOKUP(E352,A:J,10, FALSE),"")</f>
        <v>Weißabgleich</v>
      </c>
      <c r="N352" s="3" t="str">
        <f>IFERROR(VLOOKUP(I352,B:K,10,FALSE),"")</f>
        <v>Weißabgleich-Einstellung</v>
      </c>
      <c r="O352" s="3" t="str">
        <f>IF(AND(TRIM(J352)="",M352=""),"Suffix not translated ",
   IF(AND(TRIM(J352)&lt;&gt;"",TRIM(M352)&lt;&gt;"",TRIM(J352)&lt;&gt;TRIM(M352)),"Suffix translation &lt;&gt; lookup ", "" ))
&amp;IF(AND(TRIM(K352)="",N352=""),"Description not translated ",
   IF(AND(TRIM(K352)&lt;&gt;"",TRIM(N352)&lt;&gt;"",TRIM(K352)&lt;&gt;TRIM(N352)),"Description translation&lt;&gt; lookup ", "" ))</f>
        <v/>
      </c>
    </row>
    <row r="353" spans="1:18" x14ac:dyDescent="0.25">
      <c r="A353" s="2" t="str">
        <f>IF(TRIM(J353)="","",E353)</f>
        <v>WhiteBalance2</v>
      </c>
      <c r="B353" s="2" t="str">
        <f>IF(TRIM(K353)="","",I353)</f>
        <v/>
      </c>
      <c r="C353" s="2" t="str">
        <f>LEFT(F353,FIND(".",F353,6))</f>
        <v>Exif.Casio2.</v>
      </c>
      <c r="D353" s="2" t="str">
        <f>VLOOKUP(C353,PrefixUebersetzung,2,FALSE)</f>
        <v>Exif.Casio2.</v>
      </c>
      <c r="E353" s="2" t="str">
        <f>MID(F353,FIND(".",F353,6)+1,99)</f>
        <v>WhiteBalance2</v>
      </c>
      <c r="F353" s="3" t="s">
        <v>6920</v>
      </c>
      <c r="G353" s="3" t="s">
        <v>9512</v>
      </c>
      <c r="I353" s="3" t="s">
        <v>6919</v>
      </c>
      <c r="J353" s="3" t="s">
        <v>3959</v>
      </c>
      <c r="L353" s="14"/>
      <c r="M353" s="3" t="str">
        <f>IFERROR(VLOOKUP(E353,A:J,10, FALSE),"")</f>
        <v>Weißabgleich 2</v>
      </c>
      <c r="N353" s="3" t="str">
        <f>IFERROR(VLOOKUP(I353,B:K,10,FALSE),"")</f>
        <v>Weißabgleich-Einstellung</v>
      </c>
      <c r="O353" s="3" t="str">
        <f>IF(AND(TRIM(J353)="",M353=""),"Suffix not translated ",
   IF(AND(TRIM(J353)&lt;&gt;"",TRIM(M353)&lt;&gt;"",TRIM(J353)&lt;&gt;TRIM(M353)),"Suffix translation &lt;&gt; lookup ", "" ))
&amp;IF(AND(TRIM(K353)="",N353=""),"Description not translated ",
   IF(AND(TRIM(K353)&lt;&gt;"",TRIM(N353)&lt;&gt;"",TRIM(K353)&lt;&gt;TRIM(N353)),"Description translation&lt;&gt; lookup ", "" ))</f>
        <v/>
      </c>
      <c r="P353" s="3" t="s">
        <v>8447</v>
      </c>
    </row>
    <row r="354" spans="1:18" x14ac:dyDescent="0.25">
      <c r="A354" s="2" t="str">
        <f>IF(TRIM(J354)="","",E354)</f>
        <v>WhiteBalanceBias</v>
      </c>
      <c r="B354" s="2" t="str">
        <f>IF(TRIM(K354)="","",I354)</f>
        <v>White Balance Bias</v>
      </c>
      <c r="C354" s="2" t="str">
        <f>LEFT(F354,FIND(".",F354,6))</f>
        <v>Exif.Casio2.</v>
      </c>
      <c r="D354" s="2" t="str">
        <f>VLOOKUP(C354,PrefixUebersetzung,2,FALSE)</f>
        <v>Exif.Casio2.</v>
      </c>
      <c r="E354" s="2" t="str">
        <f>MID(F354,FIND(".",F354,6)+1,99)</f>
        <v>WhiteBalanceBias</v>
      </c>
      <c r="F354" s="3" t="s">
        <v>6921</v>
      </c>
      <c r="G354" s="3" t="s">
        <v>9512</v>
      </c>
      <c r="I354" s="3" t="s">
        <v>6922</v>
      </c>
      <c r="J354" s="3" t="s">
        <v>4329</v>
      </c>
      <c r="K354" s="5" t="s">
        <v>4329</v>
      </c>
      <c r="L354" s="14"/>
      <c r="M354" s="3" t="str">
        <f>IFERROR(VLOOKUP(E354,A:J,10, FALSE),"")</f>
        <v>Weißabgleich Korrektur</v>
      </c>
      <c r="N354" s="3" t="str">
        <f>IFERROR(VLOOKUP(I354,B:K,10,FALSE),"")</f>
        <v>Weißabgleich Korrektur</v>
      </c>
      <c r="O354" s="3" t="str">
        <f>IF(AND(TRIM(J354)="",M354=""),"Suffix not translated ",
   IF(AND(TRIM(J354)&lt;&gt;"",TRIM(M354)&lt;&gt;"",TRIM(J354)&lt;&gt;TRIM(M354)),"Suffix translation &lt;&gt; lookup ", "" ))
&amp;IF(AND(TRIM(K354)="",N354=""),"Description not translated ",
   IF(AND(TRIM(K354)&lt;&gt;"",TRIM(N354)&lt;&gt;"",TRIM(K354)&lt;&gt;TRIM(N354)),"Description translation&lt;&gt; lookup ", "" ))</f>
        <v/>
      </c>
      <c r="P354" s="3" t="s">
        <v>8447</v>
      </c>
      <c r="Q354" s="3" t="s">
        <v>8447</v>
      </c>
      <c r="R354" s="3" t="s">
        <v>9416</v>
      </c>
    </row>
    <row r="355" spans="1:18" x14ac:dyDescent="0.25">
      <c r="A355" s="2" t="str">
        <f>IF(TRIM(J355)="","",E355)</f>
        <v/>
      </c>
      <c r="B355" s="2" t="str">
        <f>IF(TRIM(K355)="","",I355)</f>
        <v/>
      </c>
      <c r="C355" s="2" t="str">
        <f>LEFT(F355,FIND(".",F355,6))</f>
        <v>Exif.Fujifilm.</v>
      </c>
      <c r="D355" s="2" t="str">
        <f>VLOOKUP(C355,PrefixUebersetzung,2,FALSE)</f>
        <v>Exif.Fujifilm.</v>
      </c>
      <c r="E355" s="2" t="str">
        <f>MID(F355,FIND(".",F355,6)+1,99)</f>
        <v>AdvancedFilter</v>
      </c>
      <c r="F355" s="36" t="s">
        <v>10598</v>
      </c>
      <c r="G355" s="36" t="s">
        <v>9515</v>
      </c>
      <c r="H355" s="36"/>
      <c r="I355" s="36" t="s">
        <v>10599</v>
      </c>
      <c r="L355" s="15">
        <v>8</v>
      </c>
      <c r="O355" s="3" t="str">
        <f>IF(AND(TRIM(J355)="",M355=""),"Suffix not translated ",
   IF(AND(TRIM(J355)&lt;&gt;"",TRIM(M355)&lt;&gt;"",TRIM(J355)&lt;&gt;TRIM(M355)),"Suffix translation &lt;&gt; lookup ", "" ))
&amp;IF(AND(TRIM(K355)="",N355=""),"Description not translated ",
   IF(AND(TRIM(K355)&lt;&gt;"",TRIM(N355)&lt;&gt;"",TRIM(K355)&lt;&gt;TRIM(N355)),"Description translation&lt;&gt; lookup ", "" ))</f>
        <v xml:space="preserve">Suffix not translated Description not translated </v>
      </c>
      <c r="P355" s="3" t="s">
        <v>8447</v>
      </c>
      <c r="Q355" s="3" t="s">
        <v>8447</v>
      </c>
    </row>
    <row r="356" spans="1:18" x14ac:dyDescent="0.25">
      <c r="A356" s="2" t="str">
        <f>IF(TRIM(J356)="","",E356)</f>
        <v/>
      </c>
      <c r="B356" s="2" t="str">
        <f>IF(TRIM(K356)="","",I356)</f>
        <v/>
      </c>
      <c r="C356" s="2" t="str">
        <f>LEFT(F356,FIND(".",F356,6))</f>
        <v>Exif.Fujifilm.</v>
      </c>
      <c r="D356" s="2" t="str">
        <f>VLOOKUP(C356,PrefixUebersetzung,2,FALSE)</f>
        <v>Exif.Fujifilm.</v>
      </c>
      <c r="E356" s="2" t="str">
        <f>MID(F356,FIND(".",F356,6)+1,99)</f>
        <v>AutoDynamicRange</v>
      </c>
      <c r="F356" s="36" t="s">
        <v>10600</v>
      </c>
      <c r="G356" s="36" t="s">
        <v>9512</v>
      </c>
      <c r="H356" s="36"/>
      <c r="I356" s="36" t="s">
        <v>10601</v>
      </c>
      <c r="L356" s="15">
        <v>8</v>
      </c>
      <c r="O356" s="3" t="str">
        <f>IF(AND(TRIM(J356)="",M356=""),"Suffix not translated ",
   IF(AND(TRIM(J356)&lt;&gt;"",TRIM(M356)&lt;&gt;"",TRIM(J356)&lt;&gt;TRIM(M356)),"Suffix translation &lt;&gt; lookup ", "" ))
&amp;IF(AND(TRIM(K356)="",N356=""),"Description not translated ",
   IF(AND(TRIM(K356)&lt;&gt;"",TRIM(N356)&lt;&gt;"",TRIM(K356)&lt;&gt;TRIM(N356)),"Description translation&lt;&gt; lookup ", "" ))</f>
        <v xml:space="preserve">Suffix not translated Description not translated </v>
      </c>
      <c r="P356" s="3" t="s">
        <v>8447</v>
      </c>
      <c r="Q356" s="3" t="s">
        <v>8447</v>
      </c>
    </row>
    <row r="357" spans="1:18" x14ac:dyDescent="0.25">
      <c r="A357" s="2" t="str">
        <f>IF(TRIM(J357)="","",E357)</f>
        <v/>
      </c>
      <c r="B357" s="2" t="str">
        <f>IF(TRIM(K357)="","",I357)</f>
        <v/>
      </c>
      <c r="C357" s="2" t="str">
        <f>LEFT(F357,FIND(".",F357,6))</f>
        <v>Exif.Fujifilm.</v>
      </c>
      <c r="D357" s="2" t="str">
        <f>VLOOKUP(C357,PrefixUebersetzung,2,FALSE)</f>
        <v>Exif.Fujifilm.</v>
      </c>
      <c r="E357" s="2" t="str">
        <f>MID(F357,FIND(".",F357,6)+1,99)</f>
        <v>BitsPerSample</v>
      </c>
      <c r="F357" s="36" t="s">
        <v>9663</v>
      </c>
      <c r="G357" s="36" t="s">
        <v>9517</v>
      </c>
      <c r="H357" s="36"/>
      <c r="I357" s="36" t="s">
        <v>9664</v>
      </c>
      <c r="J357" s="3" t="str">
        <f>IFERROR(VLOOKUP(B357,#REF!,9, FALSE),"")</f>
        <v/>
      </c>
      <c r="K357" s="3" t="str">
        <f>IFERROR(VLOOKUP(C357,#REF!,9, FALSE),"")</f>
        <v/>
      </c>
      <c r="M357" s="3" t="str">
        <f>IFERROR(VLOOKUP(E357,A:J,10, FALSE),"")</f>
        <v/>
      </c>
      <c r="O357" s="3" t="str">
        <f>IF(AND(TRIM(J357)="",M357=""),"Suffix not translated ",
   IF(AND(TRIM(J357)&lt;&gt;"",TRIM(M357)&lt;&gt;"",TRIM(J357)&lt;&gt;TRIM(M357)),"Suffix translation &lt;&gt; lookup ", "" ))
&amp;IF(AND(TRIM(K357)="",N357=""),"Description not translated ",
   IF(AND(TRIM(K357)&lt;&gt;"",TRIM(N357)&lt;&gt;"",TRIM(K357)&lt;&gt;TRIM(N357)),"Description translation&lt;&gt; lookup ", "" ))</f>
        <v xml:space="preserve">Suffix not translated Description not translated </v>
      </c>
      <c r="P357" s="3" t="s">
        <v>8447</v>
      </c>
      <c r="Q357" s="3" t="s">
        <v>8447</v>
      </c>
    </row>
    <row r="358" spans="1:18" x14ac:dyDescent="0.25">
      <c r="A358" s="2" t="str">
        <f>IF(TRIM(J358)="","",E358)</f>
        <v>BlackLevel</v>
      </c>
      <c r="B358" s="2" t="str">
        <f>IF(TRIM(K358)="","",I358)</f>
        <v>Black Level</v>
      </c>
      <c r="C358" s="2" t="str">
        <f>LEFT(F358,FIND(".",F358,6))</f>
        <v>Exif.Fujifilm.</v>
      </c>
      <c r="D358" s="2" t="str">
        <f>VLOOKUP(C358,PrefixUebersetzung,2,FALSE)</f>
        <v>Exif.Fujifilm.</v>
      </c>
      <c r="E358" s="2" t="str">
        <f>MID(F358,FIND(".",F358,6)+1,99)</f>
        <v>BlackLevel</v>
      </c>
      <c r="F358" s="36" t="s">
        <v>9665</v>
      </c>
      <c r="G358" s="36" t="s">
        <v>9517</v>
      </c>
      <c r="H358" s="36"/>
      <c r="I358" s="36" t="s">
        <v>9666</v>
      </c>
      <c r="J358" s="5" t="s">
        <v>5070</v>
      </c>
      <c r="K358" s="5" t="s">
        <v>5070</v>
      </c>
      <c r="M358" s="3" t="str">
        <f>IFERROR(VLOOKUP(E358,A:J,10, FALSE),"")</f>
        <v>Schwarzwert</v>
      </c>
      <c r="N358" s="3" t="str">
        <f>IFERROR(VLOOKUP(I358,B:K,10,FALSE),"")</f>
        <v>Schwarzwert</v>
      </c>
      <c r="O358" s="3" t="str">
        <f>IF(AND(TRIM(J358)="",M358=""),"Suffix not translated ",
   IF(AND(TRIM(J358)&lt;&gt;"",TRIM(M358)&lt;&gt;"",TRIM(J358)&lt;&gt;TRIM(M358)),"Suffix translation &lt;&gt; lookup ", "" ))
&amp;IF(AND(TRIM(K358)="",N358=""),"Description not translated ",
   IF(AND(TRIM(K358)&lt;&gt;"",TRIM(N358)&lt;&gt;"",TRIM(K358)&lt;&gt;TRIM(N358)),"Description translation&lt;&gt; lookup ", "" ))</f>
        <v/>
      </c>
      <c r="P358" s="3" t="s">
        <v>8447</v>
      </c>
      <c r="Q358" s="3" t="s">
        <v>8447</v>
      </c>
    </row>
    <row r="359" spans="1:18" x14ac:dyDescent="0.25">
      <c r="A359" s="2" t="str">
        <f>IF(TRIM(J359)="","",E359)</f>
        <v>BlurWarning</v>
      </c>
      <c r="B359" s="2" t="str">
        <f>IF(TRIM(K359)="","",I359)</f>
        <v>Blur warning status</v>
      </c>
      <c r="C359" s="2" t="str">
        <f>LEFT(F359,FIND(".",F359,6))</f>
        <v>Exif.Fujifilm.</v>
      </c>
      <c r="D359" s="2" t="str">
        <f>VLOOKUP(C359,PrefixUebersetzung,2,FALSE)</f>
        <v>Exif.Fujifilm.</v>
      </c>
      <c r="E359" s="2" t="str">
        <f>MID(F359,FIND(".",F359,6)+1,99)</f>
        <v>BlurWarning</v>
      </c>
      <c r="F359" s="3" t="s">
        <v>144</v>
      </c>
      <c r="G359" s="3" t="s">
        <v>9512</v>
      </c>
      <c r="I359" s="3" t="s">
        <v>2240</v>
      </c>
      <c r="J359" s="5" t="s">
        <v>3762</v>
      </c>
      <c r="K359" s="5" t="s">
        <v>3762</v>
      </c>
      <c r="L359" s="14"/>
      <c r="O359" s="3" t="str">
        <f>IF(AND(TRIM(J359)="",M359=""),"Suffix not translated ",
   IF(AND(TRIM(J359)&lt;&gt;"",TRIM(M359)&lt;&gt;"",TRIM(J359)&lt;&gt;TRIM(M359)),"Suffix translation &lt;&gt; lookup ", "" ))
&amp;IF(AND(TRIM(K359)="",N359=""),"Description not translated ",
   IF(AND(TRIM(K359)&lt;&gt;"",TRIM(N359)&lt;&gt;"",TRIM(K359)&lt;&gt;TRIM(N359)),"Description translation&lt;&gt; lookup ", "" ))</f>
        <v/>
      </c>
      <c r="P359" s="3" t="s">
        <v>8447</v>
      </c>
      <c r="Q359" s="3" t="s">
        <v>8447</v>
      </c>
      <c r="R359" s="3" t="s">
        <v>9026</v>
      </c>
    </row>
    <row r="360" spans="1:18" x14ac:dyDescent="0.25">
      <c r="A360" s="2" t="str">
        <f>IF(TRIM(J360)="","",E360)</f>
        <v>ChromaticAberrationParams</v>
      </c>
      <c r="B360" s="2" t="str">
        <f>IF(TRIM(K360)="","",I360)</f>
        <v>Chromatic Aberration Params</v>
      </c>
      <c r="C360" s="2" t="str">
        <f>LEFT(F360,FIND(".",F360,6))</f>
        <v>Exif.Fujifilm.</v>
      </c>
      <c r="D360" s="2" t="str">
        <f>VLOOKUP(C360,PrefixUebersetzung,2,FALSE)</f>
        <v>Exif.Fujifilm.</v>
      </c>
      <c r="E360" s="2" t="str">
        <f>MID(F360,FIND(".",F360,6)+1,99)</f>
        <v>ChromaticAberrationParams</v>
      </c>
      <c r="F360" s="36" t="s">
        <v>9667</v>
      </c>
      <c r="G360" s="36" t="s">
        <v>9517</v>
      </c>
      <c r="H360" s="36"/>
      <c r="I360" s="36" t="s">
        <v>9668</v>
      </c>
      <c r="J360" s="5" t="s">
        <v>9861</v>
      </c>
      <c r="K360" s="5" t="s">
        <v>9861</v>
      </c>
      <c r="O360" s="3" t="str">
        <f>IF(AND(TRIM(J360)="",M360=""),"Suffix not translated ",
   IF(AND(TRIM(J360)&lt;&gt;"",TRIM(M360)&lt;&gt;"",TRIM(J360)&lt;&gt;TRIM(M360)),"Suffix translation &lt;&gt; lookup ", "" ))
&amp;IF(AND(TRIM(K360)="",N360=""),"Description not translated ",
   IF(AND(TRIM(K360)&lt;&gt;"",TRIM(N360)&lt;&gt;"",TRIM(K360)&lt;&gt;TRIM(N360)),"Description translation&lt;&gt; lookup ", "" ))</f>
        <v/>
      </c>
      <c r="P360" s="3" t="s">
        <v>8447</v>
      </c>
      <c r="Q360" s="3" t="s">
        <v>8447</v>
      </c>
    </row>
    <row r="361" spans="1:18" x14ac:dyDescent="0.25">
      <c r="A361" s="2" t="str">
        <f>IF(TRIM(J361)="","",E361)</f>
        <v/>
      </c>
      <c r="B361" s="2" t="str">
        <f>IF(TRIM(K361)="","",I361)</f>
        <v/>
      </c>
      <c r="C361" s="2" t="str">
        <f>LEFT(F361,FIND(".",F361,6))</f>
        <v>Exif.Fujifilm.</v>
      </c>
      <c r="D361" s="2" t="str">
        <f>VLOOKUP(C361,PrefixUebersetzung,2,FALSE)</f>
        <v>Exif.Fujifilm.</v>
      </c>
      <c r="E361" s="2" t="str">
        <f>MID(F361,FIND(".",F361,6)+1,99)</f>
        <v>Clarity</v>
      </c>
      <c r="F361" s="36" t="s">
        <v>10602</v>
      </c>
      <c r="G361" s="36" t="s">
        <v>9516</v>
      </c>
      <c r="H361" s="36"/>
      <c r="I361" s="36" t="s">
        <v>10603</v>
      </c>
      <c r="L361" s="15">
        <v>8</v>
      </c>
      <c r="M361" s="3" t="str">
        <f>IFERROR(VLOOKUP(E361,A:J,10, FALSE),"")</f>
        <v/>
      </c>
      <c r="O361" s="3" t="str">
        <f>IF(AND(TRIM(J361)="",M361=""),"Suffix not translated ",
   IF(AND(TRIM(J361)&lt;&gt;"",TRIM(M361)&lt;&gt;"",TRIM(J361)&lt;&gt;TRIM(M361)),"Suffix translation &lt;&gt; lookup ", "" ))
&amp;IF(AND(TRIM(K361)="",N361=""),"Description not translated ",
   IF(AND(TRIM(K361)&lt;&gt;"",TRIM(N361)&lt;&gt;"",TRIM(K361)&lt;&gt;TRIM(N361)),"Description translation&lt;&gt; lookup ", "" ))</f>
        <v xml:space="preserve">Suffix not translated Description not translated </v>
      </c>
      <c r="P361" s="3" t="s">
        <v>8447</v>
      </c>
      <c r="Q361" s="3" t="s">
        <v>8447</v>
      </c>
    </row>
    <row r="362" spans="1:18" x14ac:dyDescent="0.25">
      <c r="A362" s="2" t="str">
        <f>IF(TRIM(J362)="","",E362)</f>
        <v>Color</v>
      </c>
      <c r="B362" s="2" t="str">
        <f>IF(TRIM(K362)="","",I362)</f>
        <v>Chroma saturation setting</v>
      </c>
      <c r="C362" s="2" t="str">
        <f>LEFT(F362,FIND(".",F362,6))</f>
        <v>Exif.Fujifilm.</v>
      </c>
      <c r="D362" s="2" t="str">
        <f>VLOOKUP(C362,PrefixUebersetzung,2,FALSE)</f>
        <v>Exif.Fujifilm.</v>
      </c>
      <c r="E362" s="2" t="str">
        <f>MID(F362,FIND(".",F362,6)+1,99)</f>
        <v>Color</v>
      </c>
      <c r="F362" s="3" t="s">
        <v>145</v>
      </c>
      <c r="G362" s="3" t="s">
        <v>9512</v>
      </c>
      <c r="I362" s="3" t="s">
        <v>2241</v>
      </c>
      <c r="J362" s="5" t="s">
        <v>4013</v>
      </c>
      <c r="K362" s="5" t="s">
        <v>3763</v>
      </c>
      <c r="L362" s="14"/>
      <c r="M362" s="3" t="str">
        <f>IFERROR(VLOOKUP(E362,A:J,10, FALSE),"")</f>
        <v>Farbe</v>
      </c>
      <c r="O362" s="3" t="str">
        <f>IF(AND(TRIM(J362)="",M362=""),"Suffix not translated ",
   IF(AND(TRIM(J362)&lt;&gt;"",TRIM(M362)&lt;&gt;"",TRIM(J362)&lt;&gt;TRIM(M362)),"Suffix translation &lt;&gt; lookup ", "" ))
&amp;IF(AND(TRIM(K362)="",N362=""),"Description not translated ",
   IF(AND(TRIM(K362)&lt;&gt;"",TRIM(N362)&lt;&gt;"",TRIM(K362)&lt;&gt;TRIM(N362)),"Description translation&lt;&gt; lookup ", "" ))</f>
        <v/>
      </c>
      <c r="P362" s="3" t="s">
        <v>8447</v>
      </c>
      <c r="Q362" s="3" t="s">
        <v>8447</v>
      </c>
      <c r="R362" s="3" t="s">
        <v>9057</v>
      </c>
    </row>
    <row r="363" spans="1:18" x14ac:dyDescent="0.25">
      <c r="A363" s="2" t="str">
        <f>IF(TRIM(J363)="","",E363)</f>
        <v/>
      </c>
      <c r="B363" s="2" t="str">
        <f>IF(TRIM(K363)="","",I363)</f>
        <v/>
      </c>
      <c r="C363" s="2" t="str">
        <f>LEFT(F363,FIND(".",F363,6))</f>
        <v>Exif.Fujifilm.</v>
      </c>
      <c r="D363" s="2" t="str">
        <f>VLOOKUP(C363,PrefixUebersetzung,2,FALSE)</f>
        <v>Exif.Fujifilm.</v>
      </c>
      <c r="E363" s="2" t="str">
        <f>MID(F363,FIND(".",F363,6)+1,99)</f>
        <v>ColorChromeEffect</v>
      </c>
      <c r="F363" s="36" t="s">
        <v>10604</v>
      </c>
      <c r="G363" s="36" t="s">
        <v>9516</v>
      </c>
      <c r="H363" s="36"/>
      <c r="I363" s="36" t="s">
        <v>10605</v>
      </c>
      <c r="L363" s="15">
        <v>8</v>
      </c>
      <c r="O363" s="3" t="str">
        <f>IF(AND(TRIM(J363)="",M363=""),"Suffix not translated ",
   IF(AND(TRIM(J363)&lt;&gt;"",TRIM(M363)&lt;&gt;"",TRIM(J363)&lt;&gt;TRIM(M363)),"Suffix translation &lt;&gt; lookup ", "" ))
&amp;IF(AND(TRIM(K363)="",N363=""),"Description not translated ",
   IF(AND(TRIM(K363)&lt;&gt;"",TRIM(N363)&lt;&gt;"",TRIM(K363)&lt;&gt;TRIM(N363)),"Description translation&lt;&gt; lookup ", "" ))</f>
        <v xml:space="preserve">Suffix not translated Description not translated </v>
      </c>
      <c r="P363" s="3" t="s">
        <v>8447</v>
      </c>
      <c r="Q363" s="3" t="s">
        <v>8447</v>
      </c>
    </row>
    <row r="364" spans="1:18" x14ac:dyDescent="0.25">
      <c r="A364" s="2" t="str">
        <f>IF(TRIM(J364)="","",E364)</f>
        <v/>
      </c>
      <c r="B364" s="2" t="str">
        <f>IF(TRIM(K364)="","",I364)</f>
        <v/>
      </c>
      <c r="C364" s="2" t="str">
        <f>LEFT(F364,FIND(".",F364,6))</f>
        <v>Exif.Fujifilm.</v>
      </c>
      <c r="D364" s="2" t="str">
        <f>VLOOKUP(C364,PrefixUebersetzung,2,FALSE)</f>
        <v>Exif.Fujifilm.</v>
      </c>
      <c r="E364" s="2" t="str">
        <f>MID(F364,FIND(".",F364,6)+1,99)</f>
        <v>ColorChromeFXBlue</v>
      </c>
      <c r="F364" s="36" t="s">
        <v>10606</v>
      </c>
      <c r="G364" s="36" t="s">
        <v>9516</v>
      </c>
      <c r="H364" s="36"/>
      <c r="I364" s="36" t="s">
        <v>10607</v>
      </c>
      <c r="L364" s="15">
        <v>8</v>
      </c>
      <c r="O364" s="3" t="str">
        <f>IF(AND(TRIM(J364)="",M364=""),"Suffix not translated ",
   IF(AND(TRIM(J364)&lt;&gt;"",TRIM(M364)&lt;&gt;"",TRIM(J364)&lt;&gt;TRIM(M364)),"Suffix translation &lt;&gt; lookup ", "" ))
&amp;IF(AND(TRIM(K364)="",N364=""),"Description not translated ",
   IF(AND(TRIM(K364)&lt;&gt;"",TRIM(N364)&lt;&gt;"",TRIM(K364)&lt;&gt;TRIM(N364)),"Description translation&lt;&gt; lookup ", "" ))</f>
        <v xml:space="preserve">Suffix not translated Description not translated </v>
      </c>
      <c r="P364" s="3" t="s">
        <v>8447</v>
      </c>
      <c r="Q364" s="3" t="s">
        <v>8447</v>
      </c>
    </row>
    <row r="365" spans="1:18" x14ac:dyDescent="0.25">
      <c r="A365" s="2" t="str">
        <f>IF(TRIM(J365)="","",E365)</f>
        <v>ColorTemperature</v>
      </c>
      <c r="B365" s="2" t="str">
        <f>IF(TRIM(K365)="","",I365)</f>
        <v>Color temperature setting</v>
      </c>
      <c r="C365" s="2" t="str">
        <f>LEFT(F365,FIND(".",F365,6))</f>
        <v>Exif.Fujifilm.</v>
      </c>
      <c r="D365" s="2" t="str">
        <f>VLOOKUP(C365,PrefixUebersetzung,2,FALSE)</f>
        <v>Exif.Fujifilm.</v>
      </c>
      <c r="E365" s="2" t="str">
        <f>MID(F365,FIND(".",F365,6)+1,99)</f>
        <v>ColorTemperature</v>
      </c>
      <c r="F365" s="36" t="s">
        <v>10608</v>
      </c>
      <c r="G365" s="36" t="s">
        <v>9512</v>
      </c>
      <c r="H365" s="36"/>
      <c r="I365" s="36" t="s">
        <v>3149</v>
      </c>
      <c r="J365" s="5" t="s">
        <v>3739</v>
      </c>
      <c r="K365" s="5" t="s">
        <v>4875</v>
      </c>
      <c r="M365" s="3" t="str">
        <f>IFERROR(VLOOKUP(E365,A:J,10, FALSE),"")</f>
        <v>Farbtemperatur</v>
      </c>
      <c r="N365" s="3" t="str">
        <f>IFERROR(VLOOKUP(I365,B:K,10,FALSE),"")</f>
        <v>Farbtemperatur Einstellung</v>
      </c>
      <c r="O365" s="3" t="str">
        <f>IF(AND(TRIM(J365)="",M365=""),"Suffix not translated ",
   IF(AND(TRIM(J365)&lt;&gt;"",TRIM(M365)&lt;&gt;"",TRIM(J365)&lt;&gt;TRIM(M365)),"Suffix translation &lt;&gt; lookup ", "" ))
&amp;IF(AND(TRIM(K365)="",N365=""),"Description not translated ",
   IF(AND(TRIM(K365)&lt;&gt;"",TRIM(N365)&lt;&gt;"",TRIM(K365)&lt;&gt;TRIM(N365)),"Description translation&lt;&gt; lookup ", "" ))</f>
        <v/>
      </c>
      <c r="Q365" s="3" t="s">
        <v>8447</v>
      </c>
    </row>
    <row r="366" spans="1:18" ht="30" x14ac:dyDescent="0.25">
      <c r="A366" s="2" t="str">
        <f>IF(TRIM(J366)="","",E366)</f>
        <v>Continuous</v>
      </c>
      <c r="B366" s="2" t="str">
        <f>IF(TRIM(K366)="","",I366)</f>
        <v>Continuous shooting or auto bracketing setting</v>
      </c>
      <c r="C366" s="2" t="str">
        <f>LEFT(F366,FIND(".",F366,6))</f>
        <v>Exif.Fujifilm.</v>
      </c>
      <c r="D366" s="2" t="str">
        <f>VLOOKUP(C366,PrefixUebersetzung,2,FALSE)</f>
        <v>Exif.Fujifilm.</v>
      </c>
      <c r="E366" s="2" t="str">
        <f>MID(F366,FIND(".",F366,6)+1,99)</f>
        <v>Continuous</v>
      </c>
      <c r="F366" s="3" t="s">
        <v>146</v>
      </c>
      <c r="G366" s="3" t="s">
        <v>9512</v>
      </c>
      <c r="I366" s="3" t="s">
        <v>2242</v>
      </c>
      <c r="J366" s="3" t="s">
        <v>4133</v>
      </c>
      <c r="K366" s="5" t="s">
        <v>3764</v>
      </c>
      <c r="L366" s="14"/>
      <c r="O366" s="3" t="str">
        <f>IF(AND(TRIM(J366)="",M366=""),"Suffix not translated ",
   IF(AND(TRIM(J366)&lt;&gt;"",TRIM(M366)&lt;&gt;"",TRIM(J366)&lt;&gt;TRIM(M366)),"Suffix translation &lt;&gt; lookup ", "" ))
&amp;IF(AND(TRIM(K366)="",N366=""),"Description not translated ",
   IF(AND(TRIM(K366)&lt;&gt;"",TRIM(N366)&lt;&gt;"",TRIM(K366)&lt;&gt;TRIM(N366)),"Description translation&lt;&gt; lookup ", "" ))</f>
        <v/>
      </c>
      <c r="P366" s="3" t="s">
        <v>8447</v>
      </c>
      <c r="Q366" s="3" t="s">
        <v>8447</v>
      </c>
      <c r="R366" s="3" t="s">
        <v>9078</v>
      </c>
    </row>
    <row r="367" spans="1:18" x14ac:dyDescent="0.25">
      <c r="A367" s="2" t="str">
        <f>IF(TRIM(J367)="","",E367)</f>
        <v/>
      </c>
      <c r="B367" s="2" t="str">
        <f>IF(TRIM(K367)="","",I367)</f>
        <v/>
      </c>
      <c r="C367" s="2" t="str">
        <f>LEFT(F367,FIND(".",F367,6))</f>
        <v>Exif.Fujifilm.</v>
      </c>
      <c r="D367" s="2" t="str">
        <f>VLOOKUP(C367,PrefixUebersetzung,2,FALSE)</f>
        <v>Exif.Fujifilm.</v>
      </c>
      <c r="E367" s="2" t="str">
        <f>MID(F367,FIND(".",F367,6)+1,99)</f>
        <v>ContinuousFocusSetting</v>
      </c>
      <c r="F367" s="36" t="s">
        <v>10609</v>
      </c>
      <c r="G367" s="36" t="s">
        <v>9515</v>
      </c>
      <c r="H367" s="36"/>
      <c r="I367" s="36" t="s">
        <v>10610</v>
      </c>
      <c r="L367" s="15">
        <v>8</v>
      </c>
      <c r="O367" s="3" t="str">
        <f>IF(AND(TRIM(J367)="",M367=""),"Suffix not translated ",
   IF(AND(TRIM(J367)&lt;&gt;"",TRIM(M367)&lt;&gt;"",TRIM(J367)&lt;&gt;TRIM(M367)),"Suffix translation &lt;&gt; lookup ", "" ))
&amp;IF(AND(TRIM(K367)="",N367=""),"Description not translated ",
   IF(AND(TRIM(K367)&lt;&gt;"",TRIM(N367)&lt;&gt;"",TRIM(K367)&lt;&gt;TRIM(N367)),"Description translation&lt;&gt; lookup ", "" ))</f>
        <v xml:space="preserve">Suffix not translated Description not translated </v>
      </c>
      <c r="P367" s="3" t="s">
        <v>8447</v>
      </c>
      <c r="Q367" s="3" t="s">
        <v>8447</v>
      </c>
    </row>
    <row r="368" spans="1:18" x14ac:dyDescent="0.25">
      <c r="A368" s="2" t="str">
        <f>IF(TRIM(J368)="","",E368)</f>
        <v>Contrast</v>
      </c>
      <c r="B368" s="2" t="str">
        <f>IF(TRIM(K368)="","",I368)</f>
        <v>Contrast setting</v>
      </c>
      <c r="C368" s="2" t="str">
        <f>LEFT(F368,FIND(".",F368,6))</f>
        <v>Exif.Fujifilm.</v>
      </c>
      <c r="D368" s="2" t="str">
        <f>VLOOKUP(C368,PrefixUebersetzung,2,FALSE)</f>
        <v>Exif.Fujifilm.</v>
      </c>
      <c r="E368" s="2" t="str">
        <f>MID(F368,FIND(".",F368,6)+1,99)</f>
        <v>Contrast</v>
      </c>
      <c r="F368" s="36" t="s">
        <v>10611</v>
      </c>
      <c r="G368" s="36" t="s">
        <v>9512</v>
      </c>
      <c r="H368" s="36"/>
      <c r="I368" s="36" t="s">
        <v>2160</v>
      </c>
      <c r="J368" s="5" t="s">
        <v>3853</v>
      </c>
      <c r="K368" s="5" t="s">
        <v>4837</v>
      </c>
      <c r="M368" s="3" t="str">
        <f>IFERROR(VLOOKUP(E368,A:J,10, FALSE),"")</f>
        <v>Kontrast</v>
      </c>
      <c r="N368" s="3" t="str">
        <f>IFERROR(VLOOKUP(I368,B:K,10,FALSE),"")</f>
        <v>Kontrasteinstellung</v>
      </c>
      <c r="O368" s="3" t="str">
        <f>IF(AND(TRIM(J368)="",M368=""),"Suffix not translated ",
   IF(AND(TRIM(J368)&lt;&gt;"",TRIM(M368)&lt;&gt;"",TRIM(J368)&lt;&gt;TRIM(M368)),"Suffix translation &lt;&gt; lookup ", "" ))
&amp;IF(AND(TRIM(K368)="",N368=""),"Description not translated ",
   IF(AND(TRIM(K368)&lt;&gt;"",TRIM(N368)&lt;&gt;"",TRIM(K368)&lt;&gt;TRIM(N368)),"Description translation&lt;&gt; lookup ", "" ))</f>
        <v/>
      </c>
    </row>
    <row r="369" spans="1:18" x14ac:dyDescent="0.25">
      <c r="A369" s="2" t="str">
        <f>IF(TRIM(J369)="","",E369)</f>
        <v/>
      </c>
      <c r="B369" s="2" t="str">
        <f>IF(TRIM(K369)="","",I369)</f>
        <v/>
      </c>
      <c r="C369" s="2" t="str">
        <f>LEFT(F369,FIND(".",F369,6))</f>
        <v>Exif.Fujifilm.</v>
      </c>
      <c r="D369" s="2" t="str">
        <f>VLOOKUP(C369,PrefixUebersetzung,2,FALSE)</f>
        <v>Exif.Fujifilm.</v>
      </c>
      <c r="E369" s="2" t="str">
        <f>MID(F369,FIND(".",F369,6)+1,99)</f>
        <v>CropMode</v>
      </c>
      <c r="F369" s="36" t="s">
        <v>9669</v>
      </c>
      <c r="G369" s="36" t="s">
        <v>9512</v>
      </c>
      <c r="H369" s="36"/>
      <c r="I369" s="36" t="s">
        <v>9670</v>
      </c>
      <c r="O369" s="3" t="str">
        <f>IF(AND(TRIM(J369)="",M369=""),"Suffix not translated ",
   IF(AND(TRIM(J369)&lt;&gt;"",TRIM(M369)&lt;&gt;"",TRIM(J369)&lt;&gt;TRIM(M369)),"Suffix translation &lt;&gt; lookup ", "" ))
&amp;IF(AND(TRIM(K369)="",N369=""),"Description not translated ",
   IF(AND(TRIM(K369)&lt;&gt;"",TRIM(N369)&lt;&gt;"",TRIM(K369)&lt;&gt;TRIM(N369)),"Description translation&lt;&gt; lookup ", "" ))</f>
        <v xml:space="preserve">Suffix not translated Description not translated </v>
      </c>
      <c r="P369" s="3" t="s">
        <v>8447</v>
      </c>
      <c r="Q369" s="3" t="s">
        <v>8447</v>
      </c>
    </row>
    <row r="370" spans="1:18" x14ac:dyDescent="0.25">
      <c r="A370" s="2" t="str">
        <f>IF(TRIM(J370)="","",E370)</f>
        <v>DevelopmentDynamicRange</v>
      </c>
      <c r="B370" s="2" t="str">
        <f>IF(TRIM(K370)="","",I370)</f>
        <v>Development dynamic range</v>
      </c>
      <c r="C370" s="2" t="str">
        <f>LEFT(F370,FIND(".",F370,6))</f>
        <v>Exif.Fujifilm.</v>
      </c>
      <c r="D370" s="2" t="str">
        <f>VLOOKUP(C370,PrefixUebersetzung,2,FALSE)</f>
        <v>Exif.Fujifilm.</v>
      </c>
      <c r="E370" s="2" t="str">
        <f>MID(F370,FIND(".",F370,6)+1,99)</f>
        <v>DevelopmentDynamicRange</v>
      </c>
      <c r="F370" s="3" t="s">
        <v>147</v>
      </c>
      <c r="G370" s="3" t="s">
        <v>9512</v>
      </c>
      <c r="I370" s="3" t="s">
        <v>2243</v>
      </c>
      <c r="J370" s="5" t="s">
        <v>4781</v>
      </c>
      <c r="K370" s="5" t="s">
        <v>3765</v>
      </c>
      <c r="L370" s="14"/>
      <c r="O370" s="3" t="str">
        <f>IF(AND(TRIM(J370)="",M370=""),"Suffix not translated ",
   IF(AND(TRIM(J370)&lt;&gt;"",TRIM(M370)&lt;&gt;"",TRIM(J370)&lt;&gt;TRIM(M370)),"Suffix translation &lt;&gt; lookup ", "" ))
&amp;IF(AND(TRIM(K370)="",N370=""),"Description not translated ",
   IF(AND(TRIM(K370)&lt;&gt;"",TRIM(N370)&lt;&gt;"",TRIM(K370)&lt;&gt;TRIM(N370)),"Description translation&lt;&gt; lookup ", "" ))</f>
        <v/>
      </c>
      <c r="P370" s="3" t="s">
        <v>8447</v>
      </c>
      <c r="Q370" s="3" t="s">
        <v>8447</v>
      </c>
      <c r="R370" s="3" t="s">
        <v>9105</v>
      </c>
    </row>
    <row r="371" spans="1:18" x14ac:dyDescent="0.25">
      <c r="A371" s="2" t="str">
        <f>IF(TRIM(J371)="","",E371)</f>
        <v>DigitalZoom</v>
      </c>
      <c r="B371" s="2" t="str">
        <f>IF(TRIM(K371)="","",I371)</f>
        <v>Digital zoom</v>
      </c>
      <c r="C371" s="2" t="str">
        <f>LEFT(F371,FIND(".",F371,6))</f>
        <v>Exif.Fujifilm.</v>
      </c>
      <c r="D371" s="2" t="str">
        <f>VLOOKUP(C371,PrefixUebersetzung,2,FALSE)</f>
        <v>Exif.Fujifilm.</v>
      </c>
      <c r="E371" s="2" t="str">
        <f>MID(F371,FIND(".",F371,6)+1,99)</f>
        <v>DigitalZoom</v>
      </c>
      <c r="F371" s="36" t="s">
        <v>10612</v>
      </c>
      <c r="G371" s="36" t="s">
        <v>9515</v>
      </c>
      <c r="H371" s="36"/>
      <c r="I371" s="36" t="s">
        <v>2161</v>
      </c>
      <c r="J371" s="5" t="s">
        <v>3694</v>
      </c>
      <c r="K371" s="5" t="s">
        <v>3694</v>
      </c>
      <c r="M371" s="3" t="str">
        <f>IFERROR(VLOOKUP(E371,A:J,10, FALSE),"")</f>
        <v>Digitaler Zoom</v>
      </c>
      <c r="N371" s="3" t="str">
        <f>IFERROR(VLOOKUP(I371,B:K,10,FALSE),"")</f>
        <v>Digitaler Zoom</v>
      </c>
      <c r="O371" s="3" t="str">
        <f>IF(AND(TRIM(J371)="",M371=""),"Suffix not translated ",
   IF(AND(TRIM(J371)&lt;&gt;"",TRIM(M371)&lt;&gt;"",TRIM(J371)&lt;&gt;TRIM(M371)),"Suffix translation &lt;&gt; lookup ", "" ))
&amp;IF(AND(TRIM(K371)="",N371=""),"Description not translated ",
   IF(AND(TRIM(K371)&lt;&gt;"",TRIM(N371)&lt;&gt;"",TRIM(K371)&lt;&gt;TRIM(N371)),"Description translation&lt;&gt; lookup ", "" ))</f>
        <v/>
      </c>
    </row>
    <row r="372" spans="1:18" x14ac:dyDescent="0.25">
      <c r="A372" s="2" t="str">
        <f>IF(TRIM(J372)="","",E372)</f>
        <v/>
      </c>
      <c r="B372" s="2" t="str">
        <f>IF(TRIM(K372)="","",I372)</f>
        <v/>
      </c>
      <c r="C372" s="2" t="str">
        <f>LEFT(F372,FIND(".",F372,6))</f>
        <v>Exif.Fujifilm.</v>
      </c>
      <c r="D372" s="2" t="str">
        <f>VLOOKUP(C372,PrefixUebersetzung,2,FALSE)</f>
        <v>Exif.Fujifilm.</v>
      </c>
      <c r="E372" s="2" t="str">
        <f>MID(F372,FIND(".",F372,6)+1,99)</f>
        <v>DRangePriority</v>
      </c>
      <c r="F372" s="36" t="s">
        <v>8517</v>
      </c>
      <c r="G372" s="3" t="s">
        <v>9512</v>
      </c>
      <c r="I372" s="36" t="s">
        <v>8518</v>
      </c>
      <c r="J372" s="3"/>
      <c r="L372" s="14">
        <v>5</v>
      </c>
      <c r="O372" s="3" t="str">
        <f>IF(AND(TRIM(J372)="",M372=""),"Suffix not translated ",
   IF(AND(TRIM(J372)&lt;&gt;"",TRIM(M372)&lt;&gt;"",TRIM(J372)&lt;&gt;TRIM(M372)),"Suffix translation &lt;&gt; lookup ", "" ))
&amp;IF(AND(TRIM(K372)="",N372=""),"Description not translated ",
   IF(AND(TRIM(K372)&lt;&gt;"",TRIM(N372)&lt;&gt;"",TRIM(K372)&lt;&gt;TRIM(N372)),"Description translation&lt;&gt; lookup ", "" ))</f>
        <v xml:space="preserve">Suffix not translated Description not translated </v>
      </c>
      <c r="P372" s="3" t="s">
        <v>8447</v>
      </c>
      <c r="Q372" s="3" t="s">
        <v>8447</v>
      </c>
    </row>
    <row r="373" spans="1:18" x14ac:dyDescent="0.25">
      <c r="A373" s="2" t="str">
        <f>IF(TRIM(J373)="","",E373)</f>
        <v/>
      </c>
      <c r="B373" s="2" t="str">
        <f>IF(TRIM(K373)="","",I373)</f>
        <v/>
      </c>
      <c r="C373" s="2" t="str">
        <f>LEFT(F373,FIND(".",F373,6))</f>
        <v>Exif.Fujifilm.</v>
      </c>
      <c r="D373" s="2" t="str">
        <f>VLOOKUP(C373,PrefixUebersetzung,2,FALSE)</f>
        <v>Exif.Fujifilm.</v>
      </c>
      <c r="E373" s="2" t="str">
        <f>MID(F373,FIND(".",F373,6)+1,99)</f>
        <v>DRangePriorityAuto</v>
      </c>
      <c r="F373" s="36" t="s">
        <v>8519</v>
      </c>
      <c r="G373" s="3" t="s">
        <v>9512</v>
      </c>
      <c r="I373" s="36" t="s">
        <v>8520</v>
      </c>
      <c r="J373" s="3"/>
      <c r="L373" s="14">
        <v>5</v>
      </c>
      <c r="O373" s="3" t="str">
        <f>IF(AND(TRIM(J373)="",M373=""),"Suffix not translated ",
   IF(AND(TRIM(J373)&lt;&gt;"",TRIM(M373)&lt;&gt;"",TRIM(J373)&lt;&gt;TRIM(M373)),"Suffix translation &lt;&gt; lookup ", "" ))
&amp;IF(AND(TRIM(K373)="",N373=""),"Description not translated ",
   IF(AND(TRIM(K373)&lt;&gt;"",TRIM(N373)&lt;&gt;"",TRIM(K373)&lt;&gt;TRIM(N373)),"Description translation&lt;&gt; lookup ", "" ))</f>
        <v xml:space="preserve">Suffix not translated Description not translated </v>
      </c>
      <c r="P373" s="3" t="s">
        <v>8447</v>
      </c>
      <c r="Q373" s="3" t="s">
        <v>8447</v>
      </c>
    </row>
    <row r="374" spans="1:18" x14ac:dyDescent="0.25">
      <c r="A374" s="2" t="str">
        <f>IF(TRIM(J374)="","",E374)</f>
        <v/>
      </c>
      <c r="B374" s="2" t="str">
        <f>IF(TRIM(K374)="","",I374)</f>
        <v/>
      </c>
      <c r="C374" s="2" t="str">
        <f>LEFT(F374,FIND(".",F374,6))</f>
        <v>Exif.Fujifilm.</v>
      </c>
      <c r="D374" s="2" t="str">
        <f>VLOOKUP(C374,PrefixUebersetzung,2,FALSE)</f>
        <v>Exif.Fujifilm.</v>
      </c>
      <c r="E374" s="2" t="str">
        <f>MID(F374,FIND(".",F374,6)+1,99)</f>
        <v>DRangePriorityFixed</v>
      </c>
      <c r="F374" s="36" t="s">
        <v>8521</v>
      </c>
      <c r="G374" s="3" t="s">
        <v>9512</v>
      </c>
      <c r="I374" s="36" t="s">
        <v>8522</v>
      </c>
      <c r="J374" s="3"/>
      <c r="L374" s="14">
        <v>5</v>
      </c>
      <c r="O374" s="3" t="str">
        <f>IF(AND(TRIM(J374)="",M374=""),"Suffix not translated ",
   IF(AND(TRIM(J374)&lt;&gt;"",TRIM(M374)&lt;&gt;"",TRIM(J374)&lt;&gt;TRIM(M374)),"Suffix translation &lt;&gt; lookup ", "" ))
&amp;IF(AND(TRIM(K374)="",N374=""),"Description not translated ",
   IF(AND(TRIM(K374)&lt;&gt;"",TRIM(N374)&lt;&gt;"",TRIM(K374)&lt;&gt;TRIM(N374)),"Description translation&lt;&gt; lookup ", "" ))</f>
        <v xml:space="preserve">Suffix not translated Description not translated </v>
      </c>
      <c r="P374" s="3" t="s">
        <v>8447</v>
      </c>
      <c r="Q374" s="3" t="s">
        <v>8447</v>
      </c>
    </row>
    <row r="375" spans="1:18" x14ac:dyDescent="0.25">
      <c r="A375" s="2" t="str">
        <f>IF(TRIM(J375)="","",E375)</f>
        <v/>
      </c>
      <c r="B375" s="2" t="str">
        <f>IF(TRIM(K375)="","",I375)</f>
        <v/>
      </c>
      <c r="C375" s="2" t="str">
        <f>LEFT(F375,FIND(".",F375,6))</f>
        <v>Exif.Fujifilm.</v>
      </c>
      <c r="D375" s="2" t="str">
        <f>VLOOKUP(C375,PrefixUebersetzung,2,FALSE)</f>
        <v>Exif.Fujifilm.</v>
      </c>
      <c r="E375" s="2" t="str">
        <f>MID(F375,FIND(".",F375,6)+1,99)</f>
        <v>DriveSetting</v>
      </c>
      <c r="F375" s="36" t="s">
        <v>10613</v>
      </c>
      <c r="G375" s="36" t="s">
        <v>9512</v>
      </c>
      <c r="H375" s="36"/>
      <c r="I375" s="36" t="s">
        <v>10614</v>
      </c>
      <c r="L375" s="15">
        <v>8</v>
      </c>
      <c r="O375" s="3" t="str">
        <f>IF(AND(TRIM(J375)="",M375=""),"Suffix not translated ",
   IF(AND(TRIM(J375)&lt;&gt;"",TRIM(M375)&lt;&gt;"",TRIM(J375)&lt;&gt;TRIM(M375)),"Suffix translation &lt;&gt; lookup ", "" ))
&amp;IF(AND(TRIM(K375)="",N375=""),"Description not translated ",
   IF(AND(TRIM(K375)&lt;&gt;"",TRIM(N375)&lt;&gt;"",TRIM(K375)&lt;&gt;TRIM(N375)),"Description translation&lt;&gt; lookup ", "" ))</f>
        <v xml:space="preserve">Suffix not translated Description not translated </v>
      </c>
      <c r="P375" s="3" t="s">
        <v>8447</v>
      </c>
      <c r="Q375" s="3" t="s">
        <v>8447</v>
      </c>
    </row>
    <row r="376" spans="1:18" x14ac:dyDescent="0.25">
      <c r="A376" s="2" t="str">
        <f>IF(TRIM(J376)="","",E376)</f>
        <v>DynamicRange</v>
      </c>
      <c r="B376" s="2" t="str">
        <f>IF(TRIM(K376)="","",I376)</f>
        <v>Dynamic range</v>
      </c>
      <c r="C376" s="2" t="str">
        <f>LEFT(F376,FIND(".",F376,6))</f>
        <v>Exif.Fujifilm.</v>
      </c>
      <c r="D376" s="2" t="str">
        <f>VLOOKUP(C376,PrefixUebersetzung,2,FALSE)</f>
        <v>Exif.Fujifilm.</v>
      </c>
      <c r="E376" s="2" t="str">
        <f>MID(F376,FIND(".",F376,6)+1,99)</f>
        <v>DynamicRange</v>
      </c>
      <c r="F376" s="3" t="s">
        <v>148</v>
      </c>
      <c r="G376" s="3" t="s">
        <v>9512</v>
      </c>
      <c r="I376" s="3" t="s">
        <v>2244</v>
      </c>
      <c r="J376" s="5" t="s">
        <v>3766</v>
      </c>
      <c r="K376" s="5" t="s">
        <v>3766</v>
      </c>
      <c r="L376" s="14"/>
      <c r="O376" s="3" t="str">
        <f>IF(AND(TRIM(J376)="",M376=""),"Suffix not translated ",
   IF(AND(TRIM(J376)&lt;&gt;"",TRIM(M376)&lt;&gt;"",TRIM(J376)&lt;&gt;TRIM(M376)),"Suffix translation &lt;&gt; lookup ", "" ))
&amp;IF(AND(TRIM(K376)="",N376=""),"Description not translated ",
   IF(AND(TRIM(K376)&lt;&gt;"",TRIM(N376)&lt;&gt;"",TRIM(K376)&lt;&gt;TRIM(N376)),"Description translation&lt;&gt; lookup ", "" ))</f>
        <v/>
      </c>
      <c r="P376" s="3" t="s">
        <v>8447</v>
      </c>
      <c r="Q376" s="3" t="s">
        <v>8447</v>
      </c>
      <c r="R376" s="3" t="s">
        <v>9113</v>
      </c>
    </row>
    <row r="377" spans="1:18" x14ac:dyDescent="0.25">
      <c r="A377" s="2" t="str">
        <f>IF(TRIM(J377)="","",E377)</f>
        <v>DynamicRangeSetting</v>
      </c>
      <c r="B377" s="2" t="str">
        <f>IF(TRIM(K377)="","",I377)</f>
        <v>Dynamic range settings</v>
      </c>
      <c r="C377" s="2" t="str">
        <f>LEFT(F377,FIND(".",F377,6))</f>
        <v>Exif.Fujifilm.</v>
      </c>
      <c r="D377" s="2" t="str">
        <f>VLOOKUP(C377,PrefixUebersetzung,2,FALSE)</f>
        <v>Exif.Fujifilm.</v>
      </c>
      <c r="E377" s="2" t="str">
        <f>MID(F377,FIND(".",F377,6)+1,99)</f>
        <v>DynamicRangeSetting</v>
      </c>
      <c r="F377" s="3" t="s">
        <v>149</v>
      </c>
      <c r="G377" s="3" t="s">
        <v>9512</v>
      </c>
      <c r="I377" s="3" t="s">
        <v>2245</v>
      </c>
      <c r="J377" s="5" t="s">
        <v>3767</v>
      </c>
      <c r="K377" s="5" t="s">
        <v>3767</v>
      </c>
      <c r="L377" s="14"/>
      <c r="O377" s="3" t="str">
        <f>IF(AND(TRIM(J377)="",M377=""),"Suffix not translated ",
   IF(AND(TRIM(J377)&lt;&gt;"",TRIM(M377)&lt;&gt;"",TRIM(J377)&lt;&gt;TRIM(M377)),"Suffix translation &lt;&gt; lookup ", "" ))
&amp;IF(AND(TRIM(K377)="",N377=""),"Description not translated ",
   IF(AND(TRIM(K377)&lt;&gt;"",TRIM(N377)&lt;&gt;"",TRIM(K377)&lt;&gt;TRIM(N377)),"Description translation&lt;&gt; lookup ", "" ))</f>
        <v/>
      </c>
      <c r="P377" s="3" t="s">
        <v>8447</v>
      </c>
      <c r="Q377" s="3" t="s">
        <v>8447</v>
      </c>
      <c r="R377" s="3" t="s">
        <v>9117</v>
      </c>
    </row>
    <row r="378" spans="1:18" x14ac:dyDescent="0.25">
      <c r="A378" s="2" t="str">
        <f>IF(TRIM(J378)="","",E378)</f>
        <v/>
      </c>
      <c r="B378" s="2" t="str">
        <f>IF(TRIM(K378)="","",I378)</f>
        <v/>
      </c>
      <c r="C378" s="2" t="str">
        <f>LEFT(F378,FIND(".",F378,6))</f>
        <v>Exif.Fujifilm.</v>
      </c>
      <c r="D378" s="2" t="str">
        <f>VLOOKUP(C378,PrefixUebersetzung,2,FALSE)</f>
        <v>Exif.Fujifilm.</v>
      </c>
      <c r="E378" s="2" t="str">
        <f>MID(F378,FIND(".",F378,6)+1,99)</f>
        <v>ExposureCount</v>
      </c>
      <c r="F378" s="36" t="s">
        <v>10615</v>
      </c>
      <c r="G378" s="36" t="s">
        <v>9512</v>
      </c>
      <c r="H378" s="36"/>
      <c r="I378" s="36" t="s">
        <v>10616</v>
      </c>
      <c r="L378" s="15">
        <v>8</v>
      </c>
      <c r="O378" s="3" t="str">
        <f>IF(AND(TRIM(J378)="",M378=""),"Suffix not translated ",
   IF(AND(TRIM(J378)&lt;&gt;"",TRIM(M378)&lt;&gt;"",TRIM(J378)&lt;&gt;TRIM(M378)),"Suffix translation &lt;&gt; lookup ", "" ))
&amp;IF(AND(TRIM(K378)="",N378=""),"Description not translated ",
   IF(AND(TRIM(K378)&lt;&gt;"",TRIM(N378)&lt;&gt;"",TRIM(K378)&lt;&gt;TRIM(N378)),"Description translation&lt;&gt; lookup ", "" ))</f>
        <v xml:space="preserve">Suffix not translated Description not translated </v>
      </c>
      <c r="P378" s="3" t="s">
        <v>8447</v>
      </c>
      <c r="Q378" s="3" t="s">
        <v>8447</v>
      </c>
    </row>
    <row r="379" spans="1:18" x14ac:dyDescent="0.25">
      <c r="A379" s="2" t="str">
        <f>IF(TRIM(J379)="","",E379)</f>
        <v>ExposureWarning</v>
      </c>
      <c r="B379" s="2" t="str">
        <f>IF(TRIM(K379)="","",I379)</f>
        <v>Auto exposure warning status</v>
      </c>
      <c r="C379" s="2" t="str">
        <f>LEFT(F379,FIND(".",F379,6))</f>
        <v>Exif.Fujifilm.</v>
      </c>
      <c r="D379" s="2" t="str">
        <f>VLOOKUP(C379,PrefixUebersetzung,2,FALSE)</f>
        <v>Exif.Fujifilm.</v>
      </c>
      <c r="E379" s="2" t="str">
        <f>MID(F379,FIND(".",F379,6)+1,99)</f>
        <v>ExposureWarning</v>
      </c>
      <c r="F379" s="3" t="s">
        <v>150</v>
      </c>
      <c r="G379" s="3" t="s">
        <v>9512</v>
      </c>
      <c r="I379" s="3" t="s">
        <v>2246</v>
      </c>
      <c r="J379" s="3" t="s">
        <v>4134</v>
      </c>
      <c r="K379" s="5" t="s">
        <v>3768</v>
      </c>
      <c r="L379" s="14"/>
      <c r="O379" s="3" t="str">
        <f>IF(AND(TRIM(J379)="",M379=""),"Suffix not translated ",
   IF(AND(TRIM(J379)&lt;&gt;"",TRIM(M379)&lt;&gt;"",TRIM(J379)&lt;&gt;TRIM(M379)),"Suffix translation &lt;&gt; lookup ", "" ))
&amp;IF(AND(TRIM(K379)="",N379=""),"Description not translated ",
   IF(AND(TRIM(K379)&lt;&gt;"",TRIM(N379)&lt;&gt;"",TRIM(K379)&lt;&gt;TRIM(N379)),"Description translation&lt;&gt; lookup ", "" ))</f>
        <v/>
      </c>
      <c r="P379" s="3" t="s">
        <v>8447</v>
      </c>
      <c r="Q379" s="3" t="s">
        <v>8447</v>
      </c>
      <c r="R379" s="3" t="s">
        <v>9008</v>
      </c>
    </row>
    <row r="380" spans="1:18" x14ac:dyDescent="0.25">
      <c r="A380" s="2" t="str">
        <f>IF(TRIM(J380)="","",E380)</f>
        <v/>
      </c>
      <c r="B380" s="2" t="str">
        <f>IF(TRIM(K380)="","",I380)</f>
        <v/>
      </c>
      <c r="C380" s="2" t="str">
        <f>LEFT(F380,FIND(".",F380,6))</f>
        <v>Exif.Fujifilm.</v>
      </c>
      <c r="D380" s="2" t="str">
        <f>VLOOKUP(C380,PrefixUebersetzung,2,FALSE)</f>
        <v>Exif.Fujifilm.</v>
      </c>
      <c r="E380" s="2" t="str">
        <f>MID(F380,FIND(".",F380,6)+1,99)</f>
        <v>EXRAuto</v>
      </c>
      <c r="F380" s="36" t="s">
        <v>10617</v>
      </c>
      <c r="G380" s="36" t="s">
        <v>9512</v>
      </c>
      <c r="H380" s="36"/>
      <c r="I380" s="36" t="s">
        <v>10618</v>
      </c>
      <c r="L380" s="15">
        <v>8</v>
      </c>
      <c r="N380" s="3" t="str">
        <f>IFERROR(VLOOKUP(I380,B:K,10,FALSE),"")</f>
        <v/>
      </c>
      <c r="O380" s="3" t="str">
        <f>IF(AND(TRIM(J380)="",M380=""),"Suffix not translated ",
   IF(AND(TRIM(J380)&lt;&gt;"",TRIM(M380)&lt;&gt;"",TRIM(J380)&lt;&gt;TRIM(M380)),"Suffix translation &lt;&gt; lookup ", "" ))
&amp;IF(AND(TRIM(K380)="",N380=""),"Description not translated ",
   IF(AND(TRIM(K380)&lt;&gt;"",TRIM(N380)&lt;&gt;"",TRIM(K380)&lt;&gt;TRIM(N380)),"Description translation&lt;&gt; lookup ", "" ))</f>
        <v xml:space="preserve">Suffix not translated Description not translated </v>
      </c>
      <c r="P380" s="3" t="s">
        <v>8447</v>
      </c>
      <c r="Q380" s="3" t="s">
        <v>8447</v>
      </c>
    </row>
    <row r="381" spans="1:18" x14ac:dyDescent="0.25">
      <c r="A381" s="2" t="str">
        <f>IF(TRIM(J381)="","",E381)</f>
        <v/>
      </c>
      <c r="B381" s="2" t="str">
        <f>IF(TRIM(K381)="","",I381)</f>
        <v/>
      </c>
      <c r="C381" s="2" t="str">
        <f>LEFT(F381,FIND(".",F381,6))</f>
        <v>Exif.Fujifilm.</v>
      </c>
      <c r="D381" s="2" t="str">
        <f>VLOOKUP(C381,PrefixUebersetzung,2,FALSE)</f>
        <v>Exif.Fujifilm.</v>
      </c>
      <c r="E381" s="2" t="str">
        <f>MID(F381,FIND(".",F381,6)+1,99)</f>
        <v>EXRMode</v>
      </c>
      <c r="F381" s="36" t="s">
        <v>10619</v>
      </c>
      <c r="G381" s="36" t="s">
        <v>9512</v>
      </c>
      <c r="H381" s="36"/>
      <c r="I381" s="36" t="s">
        <v>10618</v>
      </c>
      <c r="L381" s="15">
        <v>8</v>
      </c>
      <c r="N381" s="3" t="str">
        <f>IFERROR(VLOOKUP(I381,B:K,10,FALSE),"")</f>
        <v/>
      </c>
      <c r="O381" s="3" t="str">
        <f>IF(AND(TRIM(J381)="",M381=""),"Suffix not translated ",
   IF(AND(TRIM(J381)&lt;&gt;"",TRIM(M381)&lt;&gt;"",TRIM(J381)&lt;&gt;TRIM(M381)),"Suffix translation &lt;&gt; lookup ", "" ))
&amp;IF(AND(TRIM(K381)="",N381=""),"Description not translated ",
   IF(AND(TRIM(K381)&lt;&gt;"",TRIM(N381)&lt;&gt;"",TRIM(K381)&lt;&gt;TRIM(N381)),"Description translation&lt;&gt; lookup ", "" ))</f>
        <v xml:space="preserve">Suffix not translated Description not translated </v>
      </c>
      <c r="P381" s="3" t="s">
        <v>8447</v>
      </c>
    </row>
    <row r="382" spans="1:18" ht="30" x14ac:dyDescent="0.25">
      <c r="A382" s="2" t="str">
        <f>IF(TRIM(J382)="","",E382)</f>
        <v/>
      </c>
      <c r="B382" s="2" t="str">
        <f>IF(TRIM(K382)="","",I382)</f>
        <v/>
      </c>
      <c r="C382" s="2" t="str">
        <f>LEFT(F382,FIND(".",F382,6))</f>
        <v>Exif.Fujifilm.</v>
      </c>
      <c r="D382" s="2" t="str">
        <f>VLOOKUP(C382,PrefixUebersetzung,2,FALSE)</f>
        <v>Exif.Fujifilm.</v>
      </c>
      <c r="E382" s="2" t="str">
        <f>MID(F382,FIND(".",F382,6)+1,99)</f>
        <v>FaceElementPositions</v>
      </c>
      <c r="F382" s="36" t="s">
        <v>10620</v>
      </c>
      <c r="G382" s="36" t="s">
        <v>9514</v>
      </c>
      <c r="H382" s="36"/>
      <c r="I382" s="36" t="s">
        <v>10621</v>
      </c>
      <c r="L382" s="15">
        <v>8</v>
      </c>
      <c r="O382" s="3" t="str">
        <f>IF(AND(TRIM(J382)="",M382=""),"Suffix not translated ",
   IF(AND(TRIM(J382)&lt;&gt;"",TRIM(M382)&lt;&gt;"",TRIM(J382)&lt;&gt;TRIM(M382)),"Suffix translation &lt;&gt; lookup ", "" ))
&amp;IF(AND(TRIM(K382)="",N382=""),"Description not translated ",
   IF(AND(TRIM(K382)&lt;&gt;"",TRIM(N382)&lt;&gt;"",TRIM(K382)&lt;&gt;TRIM(N382)),"Description translation&lt;&gt; lookup ", "" ))</f>
        <v xml:space="preserve">Suffix not translated Description not translated </v>
      </c>
      <c r="P382" s="3" t="s">
        <v>8447</v>
      </c>
      <c r="Q382" s="3" t="s">
        <v>8447</v>
      </c>
    </row>
    <row r="383" spans="1:18" x14ac:dyDescent="0.25">
      <c r="A383" s="2" t="str">
        <f>IF(TRIM(J383)="","",E383)</f>
        <v/>
      </c>
      <c r="B383" s="2" t="str">
        <f>IF(TRIM(K383)="","",I383)</f>
        <v/>
      </c>
      <c r="C383" s="2" t="str">
        <f>LEFT(F383,FIND(".",F383,6))</f>
        <v>Exif.Fujifilm.</v>
      </c>
      <c r="D383" s="2" t="str">
        <f>VLOOKUP(C383,PrefixUebersetzung,2,FALSE)</f>
        <v>Exif.Fujifilm.</v>
      </c>
      <c r="E383" s="2" t="str">
        <f>MID(F383,FIND(".",F383,6)+1,99)</f>
        <v>FaceElementSelected</v>
      </c>
      <c r="F383" s="36" t="s">
        <v>10622</v>
      </c>
      <c r="G383" s="36" t="s">
        <v>9514</v>
      </c>
      <c r="H383" s="36"/>
      <c r="I383" s="36" t="s">
        <v>10623</v>
      </c>
      <c r="L383" s="15">
        <v>8</v>
      </c>
      <c r="O383" s="3" t="str">
        <f>IF(AND(TRIM(J383)="",M383=""),"Suffix not translated ",
   IF(AND(TRIM(J383)&lt;&gt;"",TRIM(M383)&lt;&gt;"",TRIM(J383)&lt;&gt;TRIM(M383)),"Suffix translation &lt;&gt; lookup ", "" ))
&amp;IF(AND(TRIM(K383)="",N383=""),"Description not translated ",
   IF(AND(TRIM(K383)&lt;&gt;"",TRIM(N383)&lt;&gt;"",TRIM(K383)&lt;&gt;TRIM(N383)),"Description translation&lt;&gt; lookup ", "" ))</f>
        <v xml:space="preserve">Suffix not translated Description not translated </v>
      </c>
      <c r="P383" s="3" t="s">
        <v>8447</v>
      </c>
      <c r="Q383" s="3" t="s">
        <v>8447</v>
      </c>
    </row>
    <row r="384" spans="1:18" x14ac:dyDescent="0.25">
      <c r="A384" s="2" t="str">
        <f>IF(TRIM(J384)="","",E384)</f>
        <v/>
      </c>
      <c r="B384" s="2" t="str">
        <f>IF(TRIM(K384)="","",I384)</f>
        <v/>
      </c>
      <c r="C384" s="2" t="str">
        <f>LEFT(F384,FIND(".",F384,6))</f>
        <v>Exif.Fujifilm.</v>
      </c>
      <c r="D384" s="2" t="str">
        <f>VLOOKUP(C384,PrefixUebersetzung,2,FALSE)</f>
        <v>Exif.Fujifilm.</v>
      </c>
      <c r="E384" s="2" t="str">
        <f>MID(F384,FIND(".",F384,6)+1,99)</f>
        <v>FaceElementTypes</v>
      </c>
      <c r="F384" s="36" t="s">
        <v>10624</v>
      </c>
      <c r="G384" s="36" t="s">
        <v>9514</v>
      </c>
      <c r="H384" s="36"/>
      <c r="I384" s="36" t="s">
        <v>10625</v>
      </c>
      <c r="L384" s="15">
        <v>8</v>
      </c>
      <c r="O384" s="3" t="str">
        <f>IF(AND(TRIM(J384)="",M384=""),"Suffix not translated ",
   IF(AND(TRIM(J384)&lt;&gt;"",TRIM(M384)&lt;&gt;"",TRIM(J384)&lt;&gt;TRIM(M384)),"Suffix translation &lt;&gt; lookup ", "" ))
&amp;IF(AND(TRIM(K384)="",N384=""),"Description not translated ",
   IF(AND(TRIM(K384)&lt;&gt;"",TRIM(N384)&lt;&gt;"",TRIM(K384)&lt;&gt;TRIM(N384)),"Description translation&lt;&gt; lookup ", "" ))</f>
        <v xml:space="preserve">Suffix not translated Description not translated </v>
      </c>
      <c r="P384" s="3" t="s">
        <v>8447</v>
      </c>
      <c r="Q384" s="3" t="s">
        <v>8447</v>
      </c>
    </row>
    <row r="385" spans="1:18" ht="30" x14ac:dyDescent="0.25">
      <c r="A385" s="2" t="str">
        <f>IF(TRIM(J385)="","",E385)</f>
        <v/>
      </c>
      <c r="B385" s="2" t="str">
        <f>IF(TRIM(K385)="","",I385)</f>
        <v/>
      </c>
      <c r="C385" s="2" t="str">
        <f>LEFT(F385,FIND(".",F385,6))</f>
        <v>Exif.Fujifilm.</v>
      </c>
      <c r="D385" s="2" t="str">
        <f>VLOOKUP(C385,PrefixUebersetzung,2,FALSE)</f>
        <v>Exif.Fujifilm.</v>
      </c>
      <c r="E385" s="2" t="str">
        <f>MID(F385,FIND(".",F385,6)+1,99)</f>
        <v>FacePositions</v>
      </c>
      <c r="F385" s="36" t="s">
        <v>10626</v>
      </c>
      <c r="G385" s="36" t="s">
        <v>9514</v>
      </c>
      <c r="H385" s="36"/>
      <c r="I385" s="36" t="s">
        <v>10627</v>
      </c>
      <c r="L385" s="15">
        <v>8</v>
      </c>
      <c r="O385" s="3" t="str">
        <f>IF(AND(TRIM(J385)="",M385=""),"Suffix not translated ",
   IF(AND(TRIM(J385)&lt;&gt;"",TRIM(M385)&lt;&gt;"",TRIM(J385)&lt;&gt;TRIM(M385)),"Suffix translation &lt;&gt; lookup ", "" ))
&amp;IF(AND(TRIM(K385)="",N385=""),"Description not translated ",
   IF(AND(TRIM(K385)&lt;&gt;"",TRIM(N385)&lt;&gt;"",TRIM(K385)&lt;&gt;TRIM(N385)),"Description translation&lt;&gt; lookup ", "" ))</f>
        <v xml:space="preserve">Suffix not translated Description not translated </v>
      </c>
      <c r="P385" s="3" t="s">
        <v>8447</v>
      </c>
      <c r="Q385" s="3" t="s">
        <v>8447</v>
      </c>
    </row>
    <row r="386" spans="1:18" ht="30" x14ac:dyDescent="0.25">
      <c r="A386" s="2" t="str">
        <f>IF(TRIM(J386)="","",E386)</f>
        <v>FaceRecInfo</v>
      </c>
      <c r="B386" s="2" t="str">
        <f>IF(TRIM(K386)="","",I386)</f>
        <v>Face Recognition Information</v>
      </c>
      <c r="C386" s="2" t="str">
        <f>LEFT(F386,FIND(".",F386,6))</f>
        <v>Exif.Fujifilm.</v>
      </c>
      <c r="D386" s="2" t="str">
        <f>VLOOKUP(C386,PrefixUebersetzung,2,FALSE)</f>
        <v>Exif.Fujifilm.</v>
      </c>
      <c r="E386" s="2" t="str">
        <f>MID(F386,FIND(".",F386,6)+1,99)</f>
        <v>FaceRecInfo</v>
      </c>
      <c r="F386" s="36" t="s">
        <v>10628</v>
      </c>
      <c r="G386" s="36" t="s">
        <v>9514</v>
      </c>
      <c r="H386" s="36"/>
      <c r="I386" s="36" t="s">
        <v>10629</v>
      </c>
      <c r="J386" s="5" t="s">
        <v>7557</v>
      </c>
      <c r="K386" s="5" t="s">
        <v>7557</v>
      </c>
      <c r="M386" s="3" t="str">
        <f>IFERROR(VLOOKUP(E386,A:J,10, FALSE),"")</f>
        <v>Gesichteserkennung Info</v>
      </c>
      <c r="O386" s="3" t="str">
        <f>IF(AND(TRIM(J386)="",M386=""),"Suffix not translated ",
   IF(AND(TRIM(J386)&lt;&gt;"",TRIM(M386)&lt;&gt;"",TRIM(J386)&lt;&gt;TRIM(M386)),"Suffix translation &lt;&gt; lookup ", "" ))
&amp;IF(AND(TRIM(K386)="",N386=""),"Description not translated ",
   IF(AND(TRIM(K386)&lt;&gt;"",TRIM(N386)&lt;&gt;"",TRIM(K386)&lt;&gt;TRIM(N386)),"Description translation&lt;&gt; lookup ", "" ))</f>
        <v/>
      </c>
      <c r="P386" s="3" t="s">
        <v>8447</v>
      </c>
      <c r="Q386" s="3" t="s">
        <v>8447</v>
      </c>
    </row>
    <row r="387" spans="1:18" x14ac:dyDescent="0.25">
      <c r="A387" s="2" t="str">
        <f>IF(TRIM(J387)="","",E387)</f>
        <v>FacesDetected</v>
      </c>
      <c r="B387" s="2" t="str">
        <f>IF(TRIM(K387)="","",I387)</f>
        <v>Faces detected</v>
      </c>
      <c r="C387" s="2" t="str">
        <f>LEFT(F387,FIND(".",F387,6))</f>
        <v>Exif.Fujifilm.</v>
      </c>
      <c r="D387" s="2" t="str">
        <f>VLOOKUP(C387,PrefixUebersetzung,2,FALSE)</f>
        <v>Exif.Fujifilm.</v>
      </c>
      <c r="E387" s="2" t="str">
        <f>MID(F387,FIND(".",F387,6)+1,99)</f>
        <v>FacesDetected</v>
      </c>
      <c r="F387" s="36" t="s">
        <v>10630</v>
      </c>
      <c r="G387" s="36" t="s">
        <v>9514</v>
      </c>
      <c r="H387" s="36"/>
      <c r="I387" s="36" t="s">
        <v>6865</v>
      </c>
      <c r="J387" s="5" t="s">
        <v>7531</v>
      </c>
      <c r="K387" s="5" t="s">
        <v>7531</v>
      </c>
      <c r="M387" s="3" t="str">
        <f>IFERROR(VLOOKUP(E387,A:J,10, FALSE),"")</f>
        <v>Gesichter erkannt</v>
      </c>
      <c r="N387" s="3" t="str">
        <f>IFERROR(VLOOKUP(I387,B:K,10,FALSE),"")</f>
        <v>Gesichter erkannt</v>
      </c>
      <c r="O387" s="3" t="str">
        <f>IF(AND(TRIM(J387)="",M387=""),"Suffix not translated ",
   IF(AND(TRIM(J387)&lt;&gt;"",TRIM(M387)&lt;&gt;"",TRIM(J387)&lt;&gt;TRIM(M387)),"Suffix translation &lt;&gt; lookup ", "" ))
&amp;IF(AND(TRIM(K387)="",N387=""),"Description not translated ",
   IF(AND(TRIM(K387)&lt;&gt;"",TRIM(N387)&lt;&gt;"",TRIM(K387)&lt;&gt;TRIM(N387)),"Description translation&lt;&gt; lookup ", "" ))</f>
        <v/>
      </c>
    </row>
    <row r="388" spans="1:18" x14ac:dyDescent="0.25">
      <c r="A388" s="2" t="str">
        <f>IF(TRIM(J388)="","",E388)</f>
        <v>FileSource</v>
      </c>
      <c r="B388" s="2" t="str">
        <f>IF(TRIM(K388)="","",I388)</f>
        <v>File source</v>
      </c>
      <c r="C388" s="2" t="str">
        <f>LEFT(F388,FIND(".",F388,6))</f>
        <v>Exif.Fujifilm.</v>
      </c>
      <c r="D388" s="2" t="str">
        <f>VLOOKUP(C388,PrefixUebersetzung,2,FALSE)</f>
        <v>Exif.Fujifilm.</v>
      </c>
      <c r="E388" s="2" t="str">
        <f>MID(F388,FIND(".",F388,6)+1,99)</f>
        <v>FileSource</v>
      </c>
      <c r="F388" s="3" t="s">
        <v>151</v>
      </c>
      <c r="G388" s="3" t="s">
        <v>9514</v>
      </c>
      <c r="I388" s="3" t="s">
        <v>2247</v>
      </c>
      <c r="J388" s="5" t="s">
        <v>3769</v>
      </c>
      <c r="K388" s="5" t="s">
        <v>3769</v>
      </c>
      <c r="L388" s="14"/>
      <c r="M388" s="3" t="str">
        <f>IFERROR(VLOOKUP(E388,A:J,10, FALSE),"")</f>
        <v>Quelle der Datei</v>
      </c>
      <c r="O388" s="3" t="str">
        <f>IF(AND(TRIM(J388)="",M388=""),"Suffix not translated ",
   IF(AND(TRIM(J388)&lt;&gt;"",TRIM(M388)&lt;&gt;"",TRIM(J388)&lt;&gt;TRIM(M388)),"Suffix translation &lt;&gt; lookup ", "" ))
&amp;IF(AND(TRIM(K388)="",N388=""),"Description not translated ",
   IF(AND(TRIM(K388)&lt;&gt;"",TRIM(N388)&lt;&gt;"",TRIM(K388)&lt;&gt;TRIM(N388)),"Description translation&lt;&gt; lookup ", "" ))</f>
        <v/>
      </c>
      <c r="P388" s="3" t="s">
        <v>8447</v>
      </c>
      <c r="Q388" s="3" t="s">
        <v>8447</v>
      </c>
      <c r="R388" s="3" t="s">
        <v>9160</v>
      </c>
    </row>
    <row r="389" spans="1:18" x14ac:dyDescent="0.25">
      <c r="A389" s="2" t="str">
        <f>IF(TRIM(J389)="","",E389)</f>
        <v>FilmMode</v>
      </c>
      <c r="B389" s="2" t="str">
        <f>IF(TRIM(K389)="","",I389)</f>
        <v>Film mode</v>
      </c>
      <c r="C389" s="2" t="str">
        <f>LEFT(F389,FIND(".",F389,6))</f>
        <v>Exif.Fujifilm.</v>
      </c>
      <c r="D389" s="2" t="str">
        <f>VLOOKUP(C389,PrefixUebersetzung,2,FALSE)</f>
        <v>Exif.Fujifilm.</v>
      </c>
      <c r="E389" s="2" t="str">
        <f>MID(F389,FIND(".",F389,6)+1,99)</f>
        <v>FilmMode</v>
      </c>
      <c r="F389" s="3" t="s">
        <v>152</v>
      </c>
      <c r="G389" s="3" t="s">
        <v>9512</v>
      </c>
      <c r="I389" s="3" t="s">
        <v>2248</v>
      </c>
      <c r="J389" s="5" t="s">
        <v>4782</v>
      </c>
      <c r="K389" s="5" t="s">
        <v>4782</v>
      </c>
      <c r="L389" s="14"/>
      <c r="M389" s="3" t="str">
        <f>IFERROR(VLOOKUP(E389,A:J,10, FALSE),"")</f>
        <v>Filmmodus</v>
      </c>
      <c r="N389" s="3" t="str">
        <f>IFERROR(VLOOKUP(I389,B:K,10,FALSE),"")</f>
        <v>Filmmodus</v>
      </c>
      <c r="O389" s="3" t="str">
        <f>IF(AND(TRIM(J389)="",M389=""),"Suffix not translated ",
   IF(AND(TRIM(J389)&lt;&gt;"",TRIM(M389)&lt;&gt;"",TRIM(J389)&lt;&gt;TRIM(M389)),"Suffix translation &lt;&gt; lookup ", "" ))
&amp;IF(AND(TRIM(K389)="",N389=""),"Description not translated ",
   IF(AND(TRIM(K389)&lt;&gt;"",TRIM(N389)&lt;&gt;"",TRIM(K389)&lt;&gt;TRIM(N389)),"Description translation&lt;&gt; lookup ", "" ))</f>
        <v/>
      </c>
      <c r="P389" s="3" t="s">
        <v>8447</v>
      </c>
      <c r="Q389" s="3" t="s">
        <v>8447</v>
      </c>
      <c r="R389" s="3" t="s">
        <v>4782</v>
      </c>
    </row>
    <row r="390" spans="1:18" x14ac:dyDescent="0.25">
      <c r="A390" s="2" t="str">
        <f>IF(TRIM(J390)="","",E390)</f>
        <v>FinePixColor</v>
      </c>
      <c r="B390" s="2" t="str">
        <f>IF(TRIM(K390)="","",I390)</f>
        <v>Fuji FinePix color setting</v>
      </c>
      <c r="C390" s="2" t="str">
        <f>LEFT(F390,FIND(".",F390,6))</f>
        <v>Exif.Fujifilm.</v>
      </c>
      <c r="D390" s="2" t="str">
        <f>VLOOKUP(C390,PrefixUebersetzung,2,FALSE)</f>
        <v>Exif.Fujifilm.</v>
      </c>
      <c r="E390" s="2" t="str">
        <f>MID(F390,FIND(".",F390,6)+1,99)</f>
        <v>FinePixColor</v>
      </c>
      <c r="F390" s="3" t="s">
        <v>153</v>
      </c>
      <c r="G390" s="3" t="s">
        <v>9512</v>
      </c>
      <c r="I390" s="3" t="s">
        <v>2249</v>
      </c>
      <c r="J390" s="3" t="s">
        <v>5066</v>
      </c>
      <c r="K390" s="5" t="s">
        <v>3770</v>
      </c>
      <c r="L390" s="14"/>
      <c r="O390" s="3" t="str">
        <f>IF(AND(TRIM(J390)="",M390=""),"Suffix not translated ",
   IF(AND(TRIM(J390)&lt;&gt;"",TRIM(M390)&lt;&gt;"",TRIM(J390)&lt;&gt;TRIM(M390)),"Suffix translation &lt;&gt; lookup ", "" ))
&amp;IF(AND(TRIM(K390)="",N390=""),"Description not translated ",
   IF(AND(TRIM(K390)&lt;&gt;"",TRIM(N390)&lt;&gt;"",TRIM(K390)&lt;&gt;TRIM(N390)),"Description translation&lt;&gt; lookup ", "" ))</f>
        <v/>
      </c>
      <c r="P390" s="3" t="s">
        <v>8447</v>
      </c>
      <c r="Q390" s="3" t="s">
        <v>8447</v>
      </c>
      <c r="R390" s="3" t="s">
        <v>3770</v>
      </c>
    </row>
    <row r="391" spans="1:18" x14ac:dyDescent="0.25">
      <c r="A391" s="2" t="str">
        <f>IF(TRIM(J391)="","",E391)</f>
        <v/>
      </c>
      <c r="B391" s="2" t="str">
        <f>IF(TRIM(K391)="","",I391)</f>
        <v>Flash firing mode setting</v>
      </c>
      <c r="C391" s="2" t="str">
        <f>LEFT(F391,FIND(".",F391,6))</f>
        <v>Exif.Fujifilm.</v>
      </c>
      <c r="D391" s="2" t="str">
        <f>VLOOKUP(C391,PrefixUebersetzung,2,FALSE)</f>
        <v>Exif.Fujifilm.</v>
      </c>
      <c r="E391" s="2" t="str">
        <f>MID(F391,FIND(".",F391,6)+1,99)</f>
        <v>FlashMode</v>
      </c>
      <c r="F391" s="3" t="s">
        <v>154</v>
      </c>
      <c r="G391" s="3" t="s">
        <v>9512</v>
      </c>
      <c r="I391" s="3" t="s">
        <v>2250</v>
      </c>
      <c r="J391" s="3"/>
      <c r="K391" s="5" t="s">
        <v>5115</v>
      </c>
      <c r="L391" s="14"/>
      <c r="M391" s="3" t="str">
        <f>IFERROR(VLOOKUP(E391,A:J,10, FALSE),"")</f>
        <v>Blitzmodus</v>
      </c>
      <c r="O391" s="3" t="str">
        <f>IF(AND(TRIM(J391)="",M391=""),"Suffix not translated ",
   IF(AND(TRIM(J391)&lt;&gt;"",TRIM(M391)&lt;&gt;"",TRIM(J391)&lt;&gt;TRIM(M391)),"Suffix translation &lt;&gt; lookup ", "" ))
&amp;IF(AND(TRIM(K391)="",N391=""),"Description not translated ",
   IF(AND(TRIM(K391)&lt;&gt;"",TRIM(N391)&lt;&gt;"",TRIM(K391)&lt;&gt;TRIM(N391)),"Description translation&lt;&gt; lookup ", "" ))</f>
        <v/>
      </c>
      <c r="Q391" s="3" t="s">
        <v>8447</v>
      </c>
      <c r="R391" s="3" t="s">
        <v>3881</v>
      </c>
    </row>
    <row r="392" spans="1:18" x14ac:dyDescent="0.25">
      <c r="A392" s="2" t="str">
        <f>IF(TRIM(J392)="","",E392)</f>
        <v>FlashStrength</v>
      </c>
      <c r="B392" s="2" t="str">
        <f>IF(TRIM(K392)="","",I392)</f>
        <v>Flash firing strength compensation setting</v>
      </c>
      <c r="C392" s="2" t="str">
        <f>LEFT(F392,FIND(".",F392,6))</f>
        <v>Exif.Fujifilm.</v>
      </c>
      <c r="D392" s="2" t="str">
        <f>VLOOKUP(C392,PrefixUebersetzung,2,FALSE)</f>
        <v>Exif.Fujifilm.</v>
      </c>
      <c r="E392" s="2" t="str">
        <f>MID(F392,FIND(".",F392,6)+1,99)</f>
        <v>FlashStrength</v>
      </c>
      <c r="F392" s="3" t="s">
        <v>155</v>
      </c>
      <c r="G392" s="3" t="s">
        <v>9520</v>
      </c>
      <c r="I392" s="3" t="s">
        <v>2251</v>
      </c>
      <c r="J392" s="3" t="s">
        <v>4135</v>
      </c>
      <c r="K392" s="5" t="s">
        <v>3771</v>
      </c>
      <c r="L392" s="14"/>
      <c r="O392" s="3" t="str">
        <f>IF(AND(TRIM(J392)="",M392=""),"Suffix not translated ",
   IF(AND(TRIM(J392)&lt;&gt;"",TRIM(M392)&lt;&gt;"",TRIM(J392)&lt;&gt;TRIM(M392)),"Suffix translation &lt;&gt; lookup ", "" ))
&amp;IF(AND(TRIM(K392)="",N392=""),"Description not translated ",
   IF(AND(TRIM(K392)&lt;&gt;"",TRIM(N392)&lt;&gt;"",TRIM(K392)&lt;&gt;TRIM(N392)),"Description translation&lt;&gt; lookup ", "" ))</f>
        <v/>
      </c>
      <c r="P392" s="3" t="s">
        <v>8447</v>
      </c>
      <c r="Q392" s="3" t="s">
        <v>8447</v>
      </c>
      <c r="R392" s="3" t="s">
        <v>9175</v>
      </c>
    </row>
    <row r="393" spans="1:18" x14ac:dyDescent="0.25">
      <c r="A393" s="2" t="str">
        <f>IF(TRIM(J393)="","",E393)</f>
        <v>FocusArea</v>
      </c>
      <c r="B393" s="2" t="str">
        <f>IF(TRIM(K393)="","",I393)</f>
        <v>Focus area setting</v>
      </c>
      <c r="C393" s="2" t="str">
        <f>LEFT(F393,FIND(".",F393,6))</f>
        <v>Exif.Fujifilm.</v>
      </c>
      <c r="D393" s="2" t="str">
        <f>VLOOKUP(C393,PrefixUebersetzung,2,FALSE)</f>
        <v>Exif.Fujifilm.</v>
      </c>
      <c r="E393" s="2" t="str">
        <f>MID(F393,FIND(".",F393,6)+1,99)</f>
        <v>FocusArea</v>
      </c>
      <c r="F393" s="36" t="s">
        <v>10631</v>
      </c>
      <c r="G393" s="36" t="s">
        <v>9512</v>
      </c>
      <c r="H393" s="36"/>
      <c r="I393" s="36" t="s">
        <v>10632</v>
      </c>
      <c r="J393" s="5" t="s">
        <v>4810</v>
      </c>
      <c r="K393" s="5" t="s">
        <v>11004</v>
      </c>
      <c r="M393" s="3" t="str">
        <f>IFERROR(VLOOKUP(E393,A:J,10, FALSE),"")</f>
        <v>Fokusbereich</v>
      </c>
      <c r="O393" s="3" t="str">
        <f>IF(AND(TRIM(J393)="",M393=""),"Suffix not translated ",
   IF(AND(TRIM(J393)&lt;&gt;"",TRIM(M393)&lt;&gt;"",TRIM(J393)&lt;&gt;TRIM(M393)),"Suffix translation &lt;&gt; lookup ", "" ))
&amp;IF(AND(TRIM(K393)="",N393=""),"Description not translated ",
   IF(AND(TRIM(K393)&lt;&gt;"",TRIM(N393)&lt;&gt;"",TRIM(K393)&lt;&gt;TRIM(N393)),"Description translation&lt;&gt; lookup ", "" ))</f>
        <v/>
      </c>
      <c r="P393" s="3" t="s">
        <v>8447</v>
      </c>
      <c r="Q393" s="3" t="s">
        <v>8447</v>
      </c>
    </row>
    <row r="394" spans="1:18" x14ac:dyDescent="0.25">
      <c r="A394" s="2" t="str">
        <f>IF(TRIM(J394)="","",E394)</f>
        <v/>
      </c>
      <c r="B394" s="2" t="str">
        <f>IF(TRIM(K394)="","",I394)</f>
        <v>Focusing mode setting</v>
      </c>
      <c r="C394" s="2" t="str">
        <f>LEFT(F394,FIND(".",F394,6))</f>
        <v>Exif.Fujifilm.</v>
      </c>
      <c r="D394" s="2" t="str">
        <f>VLOOKUP(C394,PrefixUebersetzung,2,FALSE)</f>
        <v>Exif.Fujifilm.</v>
      </c>
      <c r="E394" s="2" t="str">
        <f>MID(F394,FIND(".",F394,6)+1,99)</f>
        <v>FocusMode</v>
      </c>
      <c r="F394" s="3" t="s">
        <v>156</v>
      </c>
      <c r="G394" s="3" t="s">
        <v>9512</v>
      </c>
      <c r="I394" s="3" t="s">
        <v>2252</v>
      </c>
      <c r="J394" s="3"/>
      <c r="K394" s="5" t="s">
        <v>3704</v>
      </c>
      <c r="L394" s="14"/>
      <c r="M394" s="3" t="str">
        <f>IFERROR(VLOOKUP(E394,A:J,10, FALSE),"")</f>
        <v>Fokusmodus</v>
      </c>
      <c r="O394" s="3" t="str">
        <f>IF(AND(TRIM(J394)="",M394=""),"Suffix not translated ",
   IF(AND(TRIM(J394)&lt;&gt;"",TRIM(M394)&lt;&gt;"",TRIM(J394)&lt;&gt;TRIM(M394)),"Suffix translation &lt;&gt; lookup ", "" ))
&amp;IF(AND(TRIM(K394)="",N394=""),"Description not translated ",
   IF(AND(TRIM(K394)&lt;&gt;"",TRIM(N394)&lt;&gt;"",TRIM(K394)&lt;&gt;TRIM(N394)),"Description translation&lt;&gt; lookup ", "" ))</f>
        <v/>
      </c>
      <c r="Q394" s="3" t="s">
        <v>8447</v>
      </c>
      <c r="R394" s="3" t="s">
        <v>3704</v>
      </c>
    </row>
    <row r="395" spans="1:18" x14ac:dyDescent="0.25">
      <c r="A395" s="2" t="str">
        <f>IF(TRIM(J395)="","",E395)</f>
        <v>FocusPoint</v>
      </c>
      <c r="B395" s="2" t="str">
        <f>IF(TRIM(K395)="","",I395)</f>
        <v>X and Y coordinate of focus point</v>
      </c>
      <c r="C395" s="2" t="str">
        <f>LEFT(F395,FIND(".",F395,6))</f>
        <v>Exif.Fujifilm.</v>
      </c>
      <c r="D395" s="2" t="str">
        <f>VLOOKUP(C395,PrefixUebersetzung,2,FALSE)</f>
        <v>Exif.Fujifilm.</v>
      </c>
      <c r="E395" s="2" t="str">
        <f>MID(F395,FIND(".",F395,6)+1,99)</f>
        <v>FocusPoint</v>
      </c>
      <c r="F395" s="36" t="s">
        <v>10633</v>
      </c>
      <c r="G395" s="36" t="s">
        <v>9512</v>
      </c>
      <c r="H395" s="36"/>
      <c r="I395" s="36" t="s">
        <v>10634</v>
      </c>
      <c r="J395" s="5" t="s">
        <v>11118</v>
      </c>
      <c r="K395" s="5" t="s">
        <v>11119</v>
      </c>
      <c r="O395" s="3" t="str">
        <f>IF(AND(TRIM(J395)="",M395=""),"Suffix not translated ",
   IF(AND(TRIM(J395)&lt;&gt;"",TRIM(M395)&lt;&gt;"",TRIM(J395)&lt;&gt;TRIM(M395)),"Suffix translation &lt;&gt; lookup ", "" ))
&amp;IF(AND(TRIM(K395)="",N395=""),"Description not translated ",
   IF(AND(TRIM(K395)&lt;&gt;"",TRIM(N395)&lt;&gt;"",TRIM(K395)&lt;&gt;TRIM(N395)),"Description translation&lt;&gt; lookup ", "" ))</f>
        <v/>
      </c>
      <c r="P395" s="3" t="s">
        <v>8447</v>
      </c>
      <c r="Q395" s="3" t="s">
        <v>8447</v>
      </c>
    </row>
    <row r="396" spans="1:18" x14ac:dyDescent="0.25">
      <c r="A396" s="2" t="str">
        <f>IF(TRIM(J396)="","",E396)</f>
        <v>FocusPrioritySetting</v>
      </c>
      <c r="B396" s="2" t="str">
        <f>IF(TRIM(K396)="","",I396)</f>
        <v>Focus priority setting</v>
      </c>
      <c r="C396" s="2" t="str">
        <f>LEFT(F396,FIND(".",F396,6))</f>
        <v>Exif.Fujifilm.</v>
      </c>
      <c r="D396" s="2" t="str">
        <f>VLOOKUP(C396,PrefixUebersetzung,2,FALSE)</f>
        <v>Exif.Fujifilm.</v>
      </c>
      <c r="E396" s="2" t="str">
        <f>MID(F396,FIND(".",F396,6)+1,99)</f>
        <v>FocusPrioritySetting</v>
      </c>
      <c r="F396" s="36" t="s">
        <v>10635</v>
      </c>
      <c r="G396" s="36" t="s">
        <v>9512</v>
      </c>
      <c r="H396" s="36"/>
      <c r="I396" s="36" t="s">
        <v>10636</v>
      </c>
      <c r="J396" s="5" t="s">
        <v>11120</v>
      </c>
      <c r="K396" s="5" t="s">
        <v>11120</v>
      </c>
      <c r="O396" s="3" t="str">
        <f>IF(AND(TRIM(J396)="",M396=""),"Suffix not translated ",
   IF(AND(TRIM(J396)&lt;&gt;"",TRIM(M396)&lt;&gt;"",TRIM(J396)&lt;&gt;TRIM(M396)),"Suffix translation &lt;&gt; lookup ", "" ))
&amp;IF(AND(TRIM(K396)="",N396=""),"Description not translated ",
   IF(AND(TRIM(K396)&lt;&gt;"",TRIM(N396)&lt;&gt;"",TRIM(K396)&lt;&gt;TRIM(N396)),"Description translation&lt;&gt; lookup ", "" ))</f>
        <v/>
      </c>
      <c r="P396" s="3" t="s">
        <v>8447</v>
      </c>
      <c r="Q396" s="3" t="s">
        <v>8447</v>
      </c>
    </row>
    <row r="397" spans="1:18" x14ac:dyDescent="0.25">
      <c r="A397" s="2" t="str">
        <f>IF(TRIM(J397)="","",E397)</f>
        <v>FocusSetting</v>
      </c>
      <c r="B397" s="2" t="str">
        <f>IF(TRIM(K397)="","",I397)</f>
        <v>Focus setting</v>
      </c>
      <c r="C397" s="2" t="str">
        <f>LEFT(F397,FIND(".",F397,6))</f>
        <v>Exif.Fujifilm.</v>
      </c>
      <c r="D397" s="2" t="str">
        <f>VLOOKUP(C397,PrefixUebersetzung,2,FALSE)</f>
        <v>Exif.Fujifilm.</v>
      </c>
      <c r="E397" s="2" t="str">
        <f>MID(F397,FIND(".",F397,6)+1,99)</f>
        <v>FocusSetting</v>
      </c>
      <c r="F397" s="36" t="s">
        <v>10637</v>
      </c>
      <c r="G397" s="36" t="s">
        <v>9515</v>
      </c>
      <c r="H397" s="36"/>
      <c r="I397" s="36" t="s">
        <v>3097</v>
      </c>
      <c r="J397" s="5" t="s">
        <v>4870</v>
      </c>
      <c r="K397" s="5" t="s">
        <v>4870</v>
      </c>
      <c r="M397" s="3" t="str">
        <f>IFERROR(VLOOKUP(E397,A:J,10, FALSE),"")</f>
        <v>Fokuseinstellung</v>
      </c>
      <c r="N397" s="3" t="str">
        <f>IFERROR(VLOOKUP(I397,B:K,10,FALSE),"")</f>
        <v>Fokuseinstellung</v>
      </c>
      <c r="O397" s="3" t="str">
        <f>IF(AND(TRIM(J397)="",M397=""),"Suffix not translated ",
   IF(AND(TRIM(J397)&lt;&gt;"",TRIM(M397)&lt;&gt;"",TRIM(J397)&lt;&gt;TRIM(M397)),"Suffix translation &lt;&gt; lookup ", "" ))
&amp;IF(AND(TRIM(K397)="",N397=""),"Description not translated ",
   IF(AND(TRIM(K397)&lt;&gt;"",TRIM(N397)&lt;&gt;"",TRIM(K397)&lt;&gt;TRIM(N397)),"Description translation&lt;&gt; lookup ", "" ))</f>
        <v/>
      </c>
      <c r="P397" s="3" t="s">
        <v>8447</v>
      </c>
      <c r="Q397" s="3" t="s">
        <v>8447</v>
      </c>
    </row>
    <row r="398" spans="1:18" x14ac:dyDescent="0.25">
      <c r="A398" s="2" t="str">
        <f>IF(TRIM(J398)="","",E398)</f>
        <v>FocusWarning</v>
      </c>
      <c r="B398" s="2" t="str">
        <f>IF(TRIM(K398)="","",I398)</f>
        <v>Auto Focus warning status</v>
      </c>
      <c r="C398" s="2" t="str">
        <f>LEFT(F398,FIND(".",F398,6))</f>
        <v>Exif.Fujifilm.</v>
      </c>
      <c r="D398" s="2" t="str">
        <f>VLOOKUP(C398,PrefixUebersetzung,2,FALSE)</f>
        <v>Exif.Fujifilm.</v>
      </c>
      <c r="E398" s="2" t="str">
        <f>MID(F398,FIND(".",F398,6)+1,99)</f>
        <v>FocusWarning</v>
      </c>
      <c r="F398" s="3" t="s">
        <v>157</v>
      </c>
      <c r="G398" s="3" t="s">
        <v>9512</v>
      </c>
      <c r="I398" s="3" t="s">
        <v>2253</v>
      </c>
      <c r="J398" s="3" t="s">
        <v>4783</v>
      </c>
      <c r="K398" s="5" t="s">
        <v>3772</v>
      </c>
      <c r="L398" s="14"/>
      <c r="O398" s="3" t="str">
        <f>IF(AND(TRIM(J398)="",M398=""),"Suffix not translated ",
   IF(AND(TRIM(J398)&lt;&gt;"",TRIM(M398)&lt;&gt;"",TRIM(J398)&lt;&gt;TRIM(M398)),"Suffix translation &lt;&gt; lookup ", "" ))
&amp;IF(AND(TRIM(K398)="",N398=""),"Description not translated ",
   IF(AND(TRIM(K398)&lt;&gt;"",TRIM(N398)&lt;&gt;"",TRIM(K398)&lt;&gt;TRIM(N398)),"Description translation&lt;&gt; lookup ", "" ))</f>
        <v/>
      </c>
      <c r="P398" s="3" t="s">
        <v>8447</v>
      </c>
      <c r="Q398" s="3" t="s">
        <v>8447</v>
      </c>
      <c r="R398" s="3" t="s">
        <v>9007</v>
      </c>
    </row>
    <row r="399" spans="1:18" x14ac:dyDescent="0.25">
      <c r="A399" s="2" t="str">
        <f>IF(TRIM(J399)="","",E399)</f>
        <v>FrameNumber</v>
      </c>
      <c r="B399" s="2" t="str">
        <f>IF(TRIM(K399)="","",I399)</f>
        <v>Frame number</v>
      </c>
      <c r="C399" s="2" t="str">
        <f>LEFT(F399,FIND(".",F399,6))</f>
        <v>Exif.Fujifilm.</v>
      </c>
      <c r="D399" s="2" t="str">
        <f>VLOOKUP(C399,PrefixUebersetzung,2,FALSE)</f>
        <v>Exif.Fujifilm.</v>
      </c>
      <c r="E399" s="2" t="str">
        <f>MID(F399,FIND(".",F399,6)+1,99)</f>
        <v>FrameNumber</v>
      </c>
      <c r="F399" s="3" t="s">
        <v>158</v>
      </c>
      <c r="G399" s="3" t="s">
        <v>9512</v>
      </c>
      <c r="I399" s="3" t="s">
        <v>2254</v>
      </c>
      <c r="J399" s="5" t="s">
        <v>9186</v>
      </c>
      <c r="K399" s="5" t="s">
        <v>9186</v>
      </c>
      <c r="L399" s="14"/>
      <c r="M399" s="3" t="str">
        <f>IFERROR(VLOOKUP(E399,A:J,10, FALSE),"")</f>
        <v>Einzelbildnummer</v>
      </c>
      <c r="N399" s="3" t="str">
        <f>IFERROR(VLOOKUP(I399,B:K,10,FALSE),"")</f>
        <v>Einzelbildnummer</v>
      </c>
      <c r="O399" s="3" t="str">
        <f>IF(AND(TRIM(J399)="",M399=""),"Suffix not translated ",
   IF(AND(TRIM(J399)&lt;&gt;"",TRIM(M399)&lt;&gt;"",TRIM(J399)&lt;&gt;TRIM(M399)),"Suffix translation &lt;&gt; lookup ", "" ))
&amp;IF(AND(TRIM(K399)="",N399=""),"Description not translated ",
   IF(AND(TRIM(K399)&lt;&gt;"",TRIM(N399)&lt;&gt;"",TRIM(K399)&lt;&gt;TRIM(N399)),"Description translation&lt;&gt; lookup ", "" ))</f>
        <v/>
      </c>
      <c r="P399" s="3" t="s">
        <v>8447</v>
      </c>
      <c r="Q399" s="3" t="s">
        <v>8447</v>
      </c>
      <c r="R399" s="3" t="s">
        <v>9186</v>
      </c>
    </row>
    <row r="400" spans="1:18" x14ac:dyDescent="0.25">
      <c r="A400" s="2" t="str">
        <f>IF(TRIM(J400)="","",E400)</f>
        <v/>
      </c>
      <c r="B400" s="2" t="str">
        <f>IF(TRIM(K400)="","",I400)</f>
        <v/>
      </c>
      <c r="C400" s="2" t="str">
        <f>LEFT(F400,FIND(".",F400,6))</f>
        <v>Exif.Fujifilm.</v>
      </c>
      <c r="D400" s="2" t="str">
        <f>VLOOKUP(C400,PrefixUebersetzung,2,FALSE)</f>
        <v>Exif.Fujifilm.</v>
      </c>
      <c r="E400" s="2" t="str">
        <f>MID(F400,FIND(".",F400,6)+1,99)</f>
        <v>FujiIFD</v>
      </c>
      <c r="F400" s="36" t="s">
        <v>9671</v>
      </c>
      <c r="G400" s="36" t="s">
        <v>9517</v>
      </c>
      <c r="H400" s="36"/>
      <c r="I400" s="36" t="s">
        <v>9672</v>
      </c>
      <c r="L400" s="15">
        <v>5</v>
      </c>
      <c r="O400" s="3" t="str">
        <f>IF(AND(TRIM(J400)="",M400=""),"Suffix not translated ",
   IF(AND(TRIM(J400)&lt;&gt;"",TRIM(M400)&lt;&gt;"",TRIM(J400)&lt;&gt;TRIM(M400)),"Suffix translation &lt;&gt; lookup ", "" ))
&amp;IF(AND(TRIM(K400)="",N400=""),"Description not translated ",
   IF(AND(TRIM(K400)&lt;&gt;"",TRIM(N400)&lt;&gt;"",TRIM(K400)&lt;&gt;TRIM(N400)),"Description translation&lt;&gt; lookup ", "" ))</f>
        <v xml:space="preserve">Suffix not translated Description not translated </v>
      </c>
      <c r="P400" s="3" t="s">
        <v>8447</v>
      </c>
      <c r="Q400" s="3" t="s">
        <v>8447</v>
      </c>
    </row>
    <row r="401" spans="1:18" x14ac:dyDescent="0.25">
      <c r="A401" s="2" t="str">
        <f>IF(TRIM(J401)="","",E401)</f>
        <v>GeometricDistortionParams</v>
      </c>
      <c r="B401" s="2" t="str">
        <f>IF(TRIM(K401)="","",I401)</f>
        <v>Geometric Distortion Params</v>
      </c>
      <c r="C401" s="2" t="str">
        <f>LEFT(F401,FIND(".",F401,6))</f>
        <v>Exif.Fujifilm.</v>
      </c>
      <c r="D401" s="2" t="str">
        <f>VLOOKUP(C401,PrefixUebersetzung,2,FALSE)</f>
        <v>Exif.Fujifilm.</v>
      </c>
      <c r="E401" s="2" t="str">
        <f>MID(F401,FIND(".",F401,6)+1,99)</f>
        <v>GeometricDistortionParams</v>
      </c>
      <c r="F401" s="36" t="s">
        <v>9673</v>
      </c>
      <c r="G401" s="36" t="s">
        <v>9517</v>
      </c>
      <c r="H401" s="36"/>
      <c r="I401" s="36" t="s">
        <v>9674</v>
      </c>
      <c r="J401" s="5" t="s">
        <v>9862</v>
      </c>
      <c r="K401" s="5" t="s">
        <v>9862</v>
      </c>
      <c r="O401" s="3" t="str">
        <f>IF(AND(TRIM(J401)="",M401=""),"Suffix not translated ",
   IF(AND(TRIM(J401)&lt;&gt;"",TRIM(M401)&lt;&gt;"",TRIM(J401)&lt;&gt;TRIM(M401)),"Suffix translation &lt;&gt; lookup ", "" ))
&amp;IF(AND(TRIM(K401)="",N401=""),"Description not translated ",
   IF(AND(TRIM(K401)&lt;&gt;"",TRIM(N401)&lt;&gt;"",TRIM(K401)&lt;&gt;TRIM(N401)),"Description translation&lt;&gt; lookup ", "" ))</f>
        <v/>
      </c>
      <c r="P401" s="3" t="s">
        <v>8447</v>
      </c>
      <c r="Q401" s="3" t="s">
        <v>8447</v>
      </c>
    </row>
    <row r="402" spans="1:18" x14ac:dyDescent="0.25">
      <c r="A402" s="2" t="str">
        <f>IF(TRIM(J402)="","",E402)</f>
        <v/>
      </c>
      <c r="B402" s="2" t="str">
        <f>IF(TRIM(K402)="","",I402)</f>
        <v/>
      </c>
      <c r="C402" s="2" t="str">
        <f>LEFT(F402,FIND(".",F402,6))</f>
        <v>Exif.Fujifilm.</v>
      </c>
      <c r="D402" s="2" t="str">
        <f>VLOOKUP(C402,PrefixUebersetzung,2,FALSE)</f>
        <v>Exif.Fujifilm.</v>
      </c>
      <c r="E402" s="2" t="str">
        <f>MID(F402,FIND(".",F402,6)+1,99)</f>
        <v>GrainEffectRoughness</v>
      </c>
      <c r="F402" s="36" t="s">
        <v>10638</v>
      </c>
      <c r="G402" s="36" t="s">
        <v>9516</v>
      </c>
      <c r="H402" s="36"/>
      <c r="I402" s="36" t="s">
        <v>10639</v>
      </c>
      <c r="L402" s="15">
        <v>8</v>
      </c>
      <c r="O402" s="3" t="str">
        <f>IF(AND(TRIM(J402)="",M402=""),"Suffix not translated ",
   IF(AND(TRIM(J402)&lt;&gt;"",TRIM(M402)&lt;&gt;"",TRIM(J402)&lt;&gt;TRIM(M402)),"Suffix translation &lt;&gt; lookup ", "" ))
&amp;IF(AND(TRIM(K402)="",N402=""),"Description not translated ",
   IF(AND(TRIM(K402)&lt;&gt;"",TRIM(N402)&lt;&gt;"",TRIM(K402)&lt;&gt;TRIM(N402)),"Description translation&lt;&gt; lookup ", "" ))</f>
        <v xml:space="preserve">Suffix not translated Description not translated </v>
      </c>
      <c r="P402" s="3" t="s">
        <v>8447</v>
      </c>
      <c r="Q402" s="3" t="s">
        <v>8447</v>
      </c>
    </row>
    <row r="403" spans="1:18" x14ac:dyDescent="0.25">
      <c r="A403" s="2" t="str">
        <f>IF(TRIM(J403)="","",E403)</f>
        <v/>
      </c>
      <c r="B403" s="2" t="str">
        <f>IF(TRIM(K403)="","",I403)</f>
        <v/>
      </c>
      <c r="C403" s="2" t="str">
        <f>LEFT(F403,FIND(".",F403,6))</f>
        <v>Exif.Fujifilm.</v>
      </c>
      <c r="D403" s="2" t="str">
        <f>VLOOKUP(C403,PrefixUebersetzung,2,FALSE)</f>
        <v>Exif.Fujifilm.</v>
      </c>
      <c r="E403" s="2" t="str">
        <f>MID(F403,FIND(".",F403,6)+1,99)</f>
        <v>GrainEffectSize</v>
      </c>
      <c r="F403" s="36" t="s">
        <v>10640</v>
      </c>
      <c r="G403" s="36" t="s">
        <v>9512</v>
      </c>
      <c r="H403" s="36"/>
      <c r="I403" s="36" t="s">
        <v>10641</v>
      </c>
      <c r="L403" s="15">
        <v>8</v>
      </c>
      <c r="O403" s="3" t="str">
        <f>IF(AND(TRIM(J403)="",M403=""),"Suffix not translated ",
   IF(AND(TRIM(J403)&lt;&gt;"",TRIM(M403)&lt;&gt;"",TRIM(J403)&lt;&gt;TRIM(M403)),"Suffix translation &lt;&gt; lookup ", "" ))
&amp;IF(AND(TRIM(K403)="",N403=""),"Description not translated ",
   IF(AND(TRIM(K403)&lt;&gt;"",TRIM(N403)&lt;&gt;"",TRIM(K403)&lt;&gt;TRIM(N403)),"Description translation&lt;&gt; lookup ", "" ))</f>
        <v xml:space="preserve">Suffix not translated Description not translated </v>
      </c>
      <c r="P403" s="3" t="s">
        <v>8447</v>
      </c>
      <c r="Q403" s="3" t="s">
        <v>8447</v>
      </c>
    </row>
    <row r="404" spans="1:18" ht="30" x14ac:dyDescent="0.25">
      <c r="A404" s="2" t="str">
        <f>IF(TRIM(J404)="","",E404)</f>
        <v/>
      </c>
      <c r="B404" s="2" t="str">
        <f>IF(TRIM(K404)="","",I404)</f>
        <v>High ISO NR setting</v>
      </c>
      <c r="C404" s="2" t="str">
        <f>LEFT(F404,FIND(".",F404,6))</f>
        <v>Exif.Fujifilm.</v>
      </c>
      <c r="D404" s="2" t="str">
        <f>VLOOKUP(C404,PrefixUebersetzung,2,FALSE)</f>
        <v>Exif.Fujifilm.</v>
      </c>
      <c r="E404" s="2" t="str">
        <f>MID(F404,FIND(".",F404,6)+1,99)</f>
        <v>HighIsoNoiseReduction</v>
      </c>
      <c r="F404" s="36" t="s">
        <v>10642</v>
      </c>
      <c r="G404" s="36" t="s">
        <v>9512</v>
      </c>
      <c r="H404" s="36"/>
      <c r="I404" s="36" t="s">
        <v>10643</v>
      </c>
      <c r="K404" s="5" t="s">
        <v>11113</v>
      </c>
      <c r="M404" s="3" t="str">
        <f>IFERROR(VLOOKUP(E404,A:J,10, FALSE),"")</f>
        <v>Rauschunterdrückung bei ISO+</v>
      </c>
      <c r="O404" s="3" t="str">
        <f>IF(AND(TRIM(J404)="",M404=""),"Suffix not translated ",
   IF(AND(TRIM(J404)&lt;&gt;"",TRIM(M404)&lt;&gt;"",TRIM(J404)&lt;&gt;TRIM(M404)),"Suffix translation &lt;&gt; lookup ", "" ))
&amp;IF(AND(TRIM(K404)="",N404=""),"Description not translated ",
   IF(AND(TRIM(K404)&lt;&gt;"",TRIM(N404)&lt;&gt;"",TRIM(K404)&lt;&gt;TRIM(N404)),"Description translation&lt;&gt; lookup ", "" ))</f>
        <v/>
      </c>
      <c r="Q404" s="3" t="s">
        <v>8447</v>
      </c>
    </row>
    <row r="405" spans="1:18" x14ac:dyDescent="0.25">
      <c r="A405" s="2" t="str">
        <f>IF(TRIM(J405)="","",E405)</f>
        <v/>
      </c>
      <c r="B405" s="2" t="str">
        <f>IF(TRIM(K405)="","",I405)</f>
        <v/>
      </c>
      <c r="C405" s="2" t="str">
        <f>LEFT(F405,FIND(".",F405,6))</f>
        <v>Exif.Fujifilm.</v>
      </c>
      <c r="D405" s="2" t="str">
        <f>VLOOKUP(C405,PrefixUebersetzung,2,FALSE)</f>
        <v>Exif.Fujifilm.</v>
      </c>
      <c r="E405" s="2" t="str">
        <f>MID(F405,FIND(".",F405,6)+1,99)</f>
        <v>HighlightTone</v>
      </c>
      <c r="F405" s="36" t="s">
        <v>8523</v>
      </c>
      <c r="G405" s="3" t="s">
        <v>9516</v>
      </c>
      <c r="I405" s="36" t="s">
        <v>8524</v>
      </c>
      <c r="J405" s="3"/>
      <c r="L405" s="14">
        <v>5</v>
      </c>
      <c r="O405" s="3" t="str">
        <f>IF(AND(TRIM(J405)="",M405=""),"Suffix not translated ",
   IF(AND(TRIM(J405)&lt;&gt;"",TRIM(M405)&lt;&gt;"",TRIM(J405)&lt;&gt;TRIM(M405)),"Suffix translation &lt;&gt; lookup ", "" ))
&amp;IF(AND(TRIM(K405)="",N405=""),"Description not translated ",
   IF(AND(TRIM(K405)&lt;&gt;"",TRIM(N405)&lt;&gt;"",TRIM(K405)&lt;&gt;TRIM(N405)),"Description translation&lt;&gt; lookup ", "" ))</f>
        <v xml:space="preserve">Suffix not translated Description not translated </v>
      </c>
      <c r="P405" s="3" t="s">
        <v>8447</v>
      </c>
      <c r="Q405" s="3" t="s">
        <v>8447</v>
      </c>
    </row>
    <row r="406" spans="1:18" x14ac:dyDescent="0.25">
      <c r="A406" s="2" t="str">
        <f>IF(TRIM(J406)="","",E406)</f>
        <v/>
      </c>
      <c r="B406" s="2" t="str">
        <f>IF(TRIM(K406)="","",I406)</f>
        <v/>
      </c>
      <c r="C406" s="2" t="str">
        <f>LEFT(F406,FIND(".",F406,6))</f>
        <v>Exif.Fujifilm.</v>
      </c>
      <c r="D406" s="2" t="str">
        <f>VLOOKUP(C406,PrefixUebersetzung,2,FALSE)</f>
        <v>Exif.Fujifilm.</v>
      </c>
      <c r="E406" s="2" t="str">
        <f>MID(F406,FIND(".",F406,6)+1,99)</f>
        <v>ImageGeneration</v>
      </c>
      <c r="F406" s="36" t="s">
        <v>10644</v>
      </c>
      <c r="G406" s="36" t="s">
        <v>9512</v>
      </c>
      <c r="H406" s="36"/>
      <c r="I406" s="36" t="s">
        <v>10645</v>
      </c>
      <c r="L406" s="15">
        <v>8</v>
      </c>
      <c r="O406" s="3" t="str">
        <f>IF(AND(TRIM(J406)="",M406=""),"Suffix not translated ",
   IF(AND(TRIM(J406)&lt;&gt;"",TRIM(M406)&lt;&gt;"",TRIM(J406)&lt;&gt;TRIM(M406)),"Suffix translation &lt;&gt; lookup ", "" ))
&amp;IF(AND(TRIM(K406)="",N406=""),"Description not translated ",
   IF(AND(TRIM(K406)&lt;&gt;"",TRIM(N406)&lt;&gt;"",TRIM(K406)&lt;&gt;TRIM(N406)),"Description translation&lt;&gt; lookup ", "" ))</f>
        <v xml:space="preserve">Suffix not translated Description not translated </v>
      </c>
      <c r="P406" s="3" t="s">
        <v>8447</v>
      </c>
      <c r="Q406" s="3" t="s">
        <v>8447</v>
      </c>
    </row>
    <row r="407" spans="1:18" x14ac:dyDescent="0.25">
      <c r="A407" s="2" t="str">
        <f>IF(TRIM(J407)="","",E407)</f>
        <v>ImageNumber</v>
      </c>
      <c r="B407" s="2" t="str">
        <f>IF(TRIM(K407)="","",I407)</f>
        <v>Image Number</v>
      </c>
      <c r="C407" s="2" t="str">
        <f>LEFT(F407,FIND(".",F407,6))</f>
        <v>Exif.Fujifilm.</v>
      </c>
      <c r="D407" s="2" t="str">
        <f>VLOOKUP(C407,PrefixUebersetzung,2,FALSE)</f>
        <v>Exif.Fujifilm.</v>
      </c>
      <c r="E407" s="2" t="str">
        <f>MID(F407,FIND(".",F407,6)+1,99)</f>
        <v>ImageNumber</v>
      </c>
      <c r="F407" s="36" t="s">
        <v>10646</v>
      </c>
      <c r="G407" s="36" t="s">
        <v>9512</v>
      </c>
      <c r="H407" s="36"/>
      <c r="I407" s="36" t="s">
        <v>10647</v>
      </c>
      <c r="J407" s="5" t="s">
        <v>3773</v>
      </c>
      <c r="K407" s="5" t="s">
        <v>3773</v>
      </c>
      <c r="M407" s="3" t="str">
        <f>IFERROR(VLOOKUP(E407,A:J,10, FALSE),"")</f>
        <v>Bildnummer</v>
      </c>
      <c r="N407" s="3" t="str">
        <f>IFERROR(VLOOKUP(I407,B:K,10,FALSE),"")</f>
        <v>Bildnummer</v>
      </c>
      <c r="O407" s="3" t="str">
        <f>IF(AND(TRIM(J407)="",M407=""),"Suffix not translated ",
   IF(AND(TRIM(J407)&lt;&gt;"",TRIM(M407)&lt;&gt;"",TRIM(J407)&lt;&gt;TRIM(M407)),"Suffix translation &lt;&gt; lookup ", "" ))
&amp;IF(AND(TRIM(K407)="",N407=""),"Description not translated ",
   IF(AND(TRIM(K407)&lt;&gt;"",TRIM(N407)&lt;&gt;"",TRIM(K407)&lt;&gt;TRIM(N407)),"Description translation&lt;&gt; lookup ", "" ))</f>
        <v/>
      </c>
      <c r="P407" s="3" t="s">
        <v>8447</v>
      </c>
      <c r="Q407" s="3" t="s">
        <v>8447</v>
      </c>
    </row>
    <row r="408" spans="1:18" x14ac:dyDescent="0.25">
      <c r="A408" s="2" t="str">
        <f>IF(TRIM(J408)="","",E408)</f>
        <v>ImageStabilization</v>
      </c>
      <c r="B408" s="2" t="str">
        <f>IF(TRIM(K408)="","",I408)</f>
        <v>Image stabilization</v>
      </c>
      <c r="C408" s="2" t="str">
        <f>LEFT(F408,FIND(".",F408,6))</f>
        <v>Exif.Fujifilm.</v>
      </c>
      <c r="D408" s="2" t="str">
        <f>VLOOKUP(C408,PrefixUebersetzung,2,FALSE)</f>
        <v>Exif.Fujifilm.</v>
      </c>
      <c r="E408" s="2" t="str">
        <f>MID(F408,FIND(".",F408,6)+1,99)</f>
        <v>ImageStabilization</v>
      </c>
      <c r="F408" s="36" t="s">
        <v>10648</v>
      </c>
      <c r="G408" s="36" t="s">
        <v>9512</v>
      </c>
      <c r="H408" s="36"/>
      <c r="I408" s="36" t="s">
        <v>2174</v>
      </c>
      <c r="J408" s="5" t="s">
        <v>3707</v>
      </c>
      <c r="K408" s="5" t="s">
        <v>3707</v>
      </c>
      <c r="M408" s="3" t="str">
        <f>IFERROR(VLOOKUP(E408,A:J,10, FALSE),"")</f>
        <v>Bildstabilisierung</v>
      </c>
      <c r="N408" s="3" t="str">
        <f>IFERROR(VLOOKUP(I408,B:K,10,FALSE),"")</f>
        <v>Bildstabilisierung</v>
      </c>
      <c r="O408" s="3" t="str">
        <f>IF(AND(TRIM(J408)="",M408=""),"Suffix not translated ",
   IF(AND(TRIM(J408)&lt;&gt;"",TRIM(M408)&lt;&gt;"",TRIM(J408)&lt;&gt;TRIM(M408)),"Suffix translation &lt;&gt; lookup ", "" ))
&amp;IF(AND(TRIM(K408)="",N408=""),"Description not translated ",
   IF(AND(TRIM(K408)&lt;&gt;"",TRIM(N408)&lt;&gt;"",TRIM(K408)&lt;&gt;TRIM(N408)),"Description translation&lt;&gt; lookup ", "" ))</f>
        <v/>
      </c>
    </row>
    <row r="409" spans="1:18" x14ac:dyDescent="0.25">
      <c r="A409" s="2" t="str">
        <f>IF(TRIM(J409)="","",E409)</f>
        <v/>
      </c>
      <c r="B409" s="2" t="str">
        <f>IF(TRIM(K409)="","",I409)</f>
        <v/>
      </c>
      <c r="C409" s="2" t="str">
        <f>LEFT(F409,FIND(".",F409,6))</f>
        <v>Exif.Fujifilm.</v>
      </c>
      <c r="D409" s="2" t="str">
        <f>VLOOKUP(C409,PrefixUebersetzung,2,FALSE)</f>
        <v>Exif.Fujifilm.</v>
      </c>
      <c r="E409" s="2" t="str">
        <f>MID(F409,FIND(".",F409,6)+1,99)</f>
        <v>LensModulationOptimizer</v>
      </c>
      <c r="F409" s="36" t="s">
        <v>10649</v>
      </c>
      <c r="G409" s="36" t="s">
        <v>9515</v>
      </c>
      <c r="H409" s="36"/>
      <c r="I409" s="36" t="s">
        <v>10650</v>
      </c>
      <c r="L409" s="15">
        <v>8</v>
      </c>
      <c r="O409" s="3" t="str">
        <f>IF(AND(TRIM(J409)="",M409=""),"Suffix not translated ",
   IF(AND(TRIM(J409)&lt;&gt;"",TRIM(M409)&lt;&gt;"",TRIM(J409)&lt;&gt;TRIM(M409)),"Suffix translation &lt;&gt; lookup ", "" ))
&amp;IF(AND(TRIM(K409)="",N409=""),"Description not translated ",
   IF(AND(TRIM(K409)&lt;&gt;"",TRIM(N409)&lt;&gt;"",TRIM(K409)&lt;&gt;TRIM(N409)),"Description translation&lt;&gt; lookup ", "" ))</f>
        <v xml:space="preserve">Suffix not translated Description not translated </v>
      </c>
      <c r="P409" s="3" t="s">
        <v>8447</v>
      </c>
      <c r="Q409" s="3" t="s">
        <v>8447</v>
      </c>
    </row>
    <row r="410" spans="1:18" x14ac:dyDescent="0.25">
      <c r="A410" s="2" t="str">
        <f>IF(TRIM(J410)="","",E410)</f>
        <v/>
      </c>
      <c r="B410" s="2" t="str">
        <f>IF(TRIM(K410)="","",I410)</f>
        <v>Macro mode setting</v>
      </c>
      <c r="C410" s="2" t="str">
        <f>LEFT(F410,FIND(".",F410,6))</f>
        <v>Exif.Fujifilm.</v>
      </c>
      <c r="D410" s="2" t="str">
        <f>VLOOKUP(C410,PrefixUebersetzung,2,FALSE)</f>
        <v>Exif.Fujifilm.</v>
      </c>
      <c r="E410" s="2" t="str">
        <f>MID(F410,FIND(".",F410,6)+1,99)</f>
        <v>Macro</v>
      </c>
      <c r="F410" s="3" t="s">
        <v>159</v>
      </c>
      <c r="G410" s="3" t="s">
        <v>9512</v>
      </c>
      <c r="I410" s="3" t="s">
        <v>2255</v>
      </c>
      <c r="J410" s="3"/>
      <c r="K410" s="5" t="s">
        <v>3774</v>
      </c>
      <c r="L410" s="14"/>
      <c r="M410" s="3" t="str">
        <f>IFERROR(VLOOKUP(E410,A:J,10, FALSE),"")</f>
        <v>Makro</v>
      </c>
      <c r="O410" s="3" t="str">
        <f>IF(AND(TRIM(J410)="",M410=""),"Suffix not translated ",
   IF(AND(TRIM(J410)&lt;&gt;"",TRIM(M410)&lt;&gt;"",TRIM(J410)&lt;&gt;TRIM(M410)),"Suffix translation &lt;&gt; lookup ", "" ))
&amp;IF(AND(TRIM(K410)="",N410=""),"Description not translated ",
   IF(AND(TRIM(K410)&lt;&gt;"",TRIM(N410)&lt;&gt;"",TRIM(K410)&lt;&gt;TRIM(N410)),"Description translation&lt;&gt; lookup ", "" ))</f>
        <v/>
      </c>
      <c r="Q410" s="3" t="s">
        <v>8447</v>
      </c>
      <c r="R410" s="3" t="s">
        <v>3774</v>
      </c>
    </row>
    <row r="411" spans="1:18" ht="30" x14ac:dyDescent="0.25">
      <c r="A411" s="2" t="str">
        <f>IF(TRIM(J411)="","",E411)</f>
        <v>MaxApertureAtMaxFocal</v>
      </c>
      <c r="B411" s="2" t="str">
        <f>IF(TRIM(K411)="","",I411)</f>
        <v>Maximum aperture at maximum focal</v>
      </c>
      <c r="C411" s="2" t="str">
        <f>LEFT(F411,FIND(".",F411,6))</f>
        <v>Exif.Fujifilm.</v>
      </c>
      <c r="D411" s="2" t="str">
        <f>VLOOKUP(C411,PrefixUebersetzung,2,FALSE)</f>
        <v>Exif.Fujifilm.</v>
      </c>
      <c r="E411" s="2" t="str">
        <f>MID(F411,FIND(".",F411,6)+1,99)</f>
        <v>MaxApertureAtMaxFocal</v>
      </c>
      <c r="F411" s="3" t="s">
        <v>160</v>
      </c>
      <c r="G411" s="3" t="s">
        <v>9519</v>
      </c>
      <c r="I411" s="3" t="s">
        <v>9472</v>
      </c>
      <c r="J411" s="5" t="s">
        <v>4585</v>
      </c>
      <c r="K411" s="5" t="s">
        <v>3775</v>
      </c>
      <c r="L411" s="14"/>
      <c r="M411" s="3" t="str">
        <f>IFERROR(VLOOKUP(E411,A:J,10, FALSE),"")</f>
        <v>Max Blende bei max Brennweite</v>
      </c>
      <c r="O411" s="3" t="str">
        <f>IF(AND(TRIM(J411)="",M411=""),"Suffix not translated ",
   IF(AND(TRIM(J411)&lt;&gt;"",TRIM(M411)&lt;&gt;"",TRIM(J411)&lt;&gt;TRIM(M411)),"Suffix translation &lt;&gt; lookup ", "" ))
&amp;IF(AND(TRIM(K411)="",N411=""),"Description not translated ",
   IF(AND(TRIM(K411)&lt;&gt;"",TRIM(N411)&lt;&gt;"",TRIM(K411)&lt;&gt;TRIM(N411)),"Description translation&lt;&gt; lookup ", "" ))</f>
        <v/>
      </c>
      <c r="P411" s="3" t="s">
        <v>8447</v>
      </c>
      <c r="Q411" s="3" t="s">
        <v>8447</v>
      </c>
    </row>
    <row r="412" spans="1:18" ht="30" x14ac:dyDescent="0.25">
      <c r="A412" s="2" t="str">
        <f>IF(TRIM(J412)="","",E412)</f>
        <v>MaxApertureAtMinFocal</v>
      </c>
      <c r="B412" s="2" t="str">
        <f>IF(TRIM(K412)="","",I412)</f>
        <v>Maximum aperture at minimum focal</v>
      </c>
      <c r="C412" s="2" t="str">
        <f>LEFT(F412,FIND(".",F412,6))</f>
        <v>Exif.Fujifilm.</v>
      </c>
      <c r="D412" s="2" t="str">
        <f>VLOOKUP(C412,PrefixUebersetzung,2,FALSE)</f>
        <v>Exif.Fujifilm.</v>
      </c>
      <c r="E412" s="2" t="str">
        <f>MID(F412,FIND(".",F412,6)+1,99)</f>
        <v>MaxApertureAtMinFocal</v>
      </c>
      <c r="F412" s="3" t="s">
        <v>161</v>
      </c>
      <c r="G412" s="3" t="s">
        <v>9519</v>
      </c>
      <c r="I412" s="3" t="s">
        <v>9473</v>
      </c>
      <c r="J412" s="5" t="s">
        <v>4586</v>
      </c>
      <c r="K412" s="5" t="s">
        <v>5117</v>
      </c>
      <c r="L412" s="14"/>
      <c r="M412" s="3" t="str">
        <f>IFERROR(VLOOKUP(E412,A:J,10, FALSE),"")</f>
        <v>Max Blende bei min Brennweite</v>
      </c>
      <c r="O412" s="3" t="str">
        <f>IF(AND(TRIM(J412)="",M412=""),"Suffix not translated ",
   IF(AND(TRIM(J412)&lt;&gt;"",TRIM(M412)&lt;&gt;"",TRIM(J412)&lt;&gt;TRIM(M412)),"Suffix translation &lt;&gt; lookup ", "" ))
&amp;IF(AND(TRIM(K412)="",N412=""),"Description not translated ",
   IF(AND(TRIM(K412)&lt;&gt;"",TRIM(N412)&lt;&gt;"",TRIM(K412)&lt;&gt;TRIM(N412)),"Description translation&lt;&gt; lookup ", "" ))</f>
        <v/>
      </c>
      <c r="P412" s="3" t="s">
        <v>8447</v>
      </c>
      <c r="Q412" s="3" t="s">
        <v>8447</v>
      </c>
    </row>
    <row r="413" spans="1:18" x14ac:dyDescent="0.25">
      <c r="A413" s="2" t="str">
        <f>IF(TRIM(J413)="","",E413)</f>
        <v>MaxFocalLength</v>
      </c>
      <c r="B413" s="2" t="str">
        <f>IF(TRIM(K413)="","",I413)</f>
        <v>Maximum focal length</v>
      </c>
      <c r="C413" s="2" t="str">
        <f>LEFT(F413,FIND(".",F413,6))</f>
        <v>Exif.Fujifilm.</v>
      </c>
      <c r="D413" s="2" t="str">
        <f>VLOOKUP(C413,PrefixUebersetzung,2,FALSE)</f>
        <v>Exif.Fujifilm.</v>
      </c>
      <c r="E413" s="2" t="str">
        <f>MID(F413,FIND(".",F413,6)+1,99)</f>
        <v>MaxFocalLength</v>
      </c>
      <c r="F413" s="3" t="s">
        <v>162</v>
      </c>
      <c r="G413" s="3" t="s">
        <v>9519</v>
      </c>
      <c r="I413" s="3" t="s">
        <v>2256</v>
      </c>
      <c r="J413" s="5" t="s">
        <v>4785</v>
      </c>
      <c r="K413" s="5" t="s">
        <v>3776</v>
      </c>
      <c r="L413" s="14"/>
      <c r="M413" s="3" t="str">
        <f>IFERROR(VLOOKUP(E413,A:J,10, FALSE),"")</f>
        <v>Brennweite maximal</v>
      </c>
      <c r="O413" s="3" t="str">
        <f>IF(AND(TRIM(J413)="",M413=""),"Suffix not translated ",
   IF(AND(TRIM(J413)&lt;&gt;"",TRIM(M413)&lt;&gt;"",TRIM(J413)&lt;&gt;TRIM(M413)),"Suffix translation &lt;&gt; lookup ", "" ))
&amp;IF(AND(TRIM(K413)="",N413=""),"Description not translated ",
   IF(AND(TRIM(K413)&lt;&gt;"",TRIM(N413)&lt;&gt;"",TRIM(K413)&lt;&gt;TRIM(N413)),"Description translation&lt;&gt; lookup ", "" ))</f>
        <v/>
      </c>
      <c r="P413" s="3" t="s">
        <v>8447</v>
      </c>
      <c r="Q413" s="3" t="s">
        <v>8447</v>
      </c>
      <c r="R413" s="3" t="s">
        <v>9169</v>
      </c>
    </row>
    <row r="414" spans="1:18" x14ac:dyDescent="0.25">
      <c r="A414" s="2" t="str">
        <f>IF(TRIM(J414)="","",E414)</f>
        <v>MinFocalLength</v>
      </c>
      <c r="B414" s="2" t="str">
        <f>IF(TRIM(K414)="","",I414)</f>
        <v>Minimum focal length</v>
      </c>
      <c r="C414" s="2" t="str">
        <f>LEFT(F414,FIND(".",F414,6))</f>
        <v>Exif.Fujifilm.</v>
      </c>
      <c r="D414" s="2" t="str">
        <f>VLOOKUP(C414,PrefixUebersetzung,2,FALSE)</f>
        <v>Exif.Fujifilm.</v>
      </c>
      <c r="E414" s="2" t="str">
        <f>MID(F414,FIND(".",F414,6)+1,99)</f>
        <v>MinFocalLength</v>
      </c>
      <c r="F414" s="3" t="s">
        <v>163</v>
      </c>
      <c r="G414" s="3" t="s">
        <v>9519</v>
      </c>
      <c r="I414" s="3" t="s">
        <v>2257</v>
      </c>
      <c r="J414" s="5" t="s">
        <v>4784</v>
      </c>
      <c r="K414" s="5" t="s">
        <v>3777</v>
      </c>
      <c r="L414" s="14"/>
      <c r="M414" s="3" t="str">
        <f>IFERROR(VLOOKUP(E414,A:J,10, FALSE),"")</f>
        <v>Brennweite minimal</v>
      </c>
      <c r="O414" s="3" t="str">
        <f>IF(AND(TRIM(J414)="",M414=""),"Suffix not translated ",
   IF(AND(TRIM(J414)&lt;&gt;"",TRIM(M414)&lt;&gt;"",TRIM(J414)&lt;&gt;TRIM(M414)),"Suffix translation &lt;&gt; lookup ", "" ))
&amp;IF(AND(TRIM(K414)="",N414=""),"Description not translated ",
   IF(AND(TRIM(K414)&lt;&gt;"",TRIM(N414)&lt;&gt;"",TRIM(K414)&lt;&gt;TRIM(N414)),"Description translation&lt;&gt; lookup ", "" ))</f>
        <v/>
      </c>
      <c r="P414" s="3" t="s">
        <v>8447</v>
      </c>
      <c r="Q414" s="3" t="s">
        <v>8447</v>
      </c>
      <c r="R414" s="3" t="s">
        <v>9280</v>
      </c>
    </row>
    <row r="415" spans="1:18" ht="45" x14ac:dyDescent="0.25">
      <c r="A415" s="2" t="str">
        <f>IF(TRIM(J415)="","",E415)</f>
        <v/>
      </c>
      <c r="B415" s="2" t="str">
        <f>IF(TRIM(K415)="","",I415)</f>
        <v/>
      </c>
      <c r="C415" s="2" t="str">
        <f>LEFT(F415,FIND(".",F415,6))</f>
        <v>Exif.Fujifilm.</v>
      </c>
      <c r="D415" s="2" t="str">
        <f>VLOOKUP(C415,PrefixUebersetzung,2,FALSE)</f>
        <v>Exif.Fujifilm.</v>
      </c>
      <c r="E415" s="2" t="str">
        <f>MID(F415,FIND(".",F415,6)+1,99)</f>
        <v>MonochromaticColorMG</v>
      </c>
      <c r="F415" s="36" t="s">
        <v>10651</v>
      </c>
      <c r="G415" s="36" t="s">
        <v>9518</v>
      </c>
      <c r="H415" s="36"/>
      <c r="I415" s="36" t="s">
        <v>10652</v>
      </c>
      <c r="L415" s="15">
        <v>8</v>
      </c>
      <c r="O415" s="3" t="str">
        <f>IF(AND(TRIM(J415)="",M415=""),"Suffix not translated ",
   IF(AND(TRIM(J415)&lt;&gt;"",TRIM(M415)&lt;&gt;"",TRIM(J415)&lt;&gt;TRIM(M415)),"Suffix translation &lt;&gt; lookup ", "" ))
&amp;IF(AND(TRIM(K415)="",N415=""),"Description not translated ",
   IF(AND(TRIM(K415)&lt;&gt;"",TRIM(N415)&lt;&gt;"",TRIM(K415)&lt;&gt;TRIM(N415)),"Description translation&lt;&gt; lookup ", "" ))</f>
        <v xml:space="preserve">Suffix not translated Description not translated </v>
      </c>
      <c r="P415" s="3" t="s">
        <v>8447</v>
      </c>
      <c r="Q415" s="3" t="s">
        <v>8447</v>
      </c>
    </row>
    <row r="416" spans="1:18" ht="45" x14ac:dyDescent="0.25">
      <c r="A416" s="2" t="str">
        <f>IF(TRIM(J416)="","",E416)</f>
        <v/>
      </c>
      <c r="B416" s="2" t="str">
        <f>IF(TRIM(K416)="","",I416)</f>
        <v/>
      </c>
      <c r="C416" s="2" t="str">
        <f>LEFT(F416,FIND(".",F416,6))</f>
        <v>Exif.Fujifilm.</v>
      </c>
      <c r="D416" s="2" t="str">
        <f>VLOOKUP(C416,PrefixUebersetzung,2,FALSE)</f>
        <v>Exif.Fujifilm.</v>
      </c>
      <c r="E416" s="2" t="str">
        <f>MID(F416,FIND(".",F416,6)+1,99)</f>
        <v>MonochromaticColorWC</v>
      </c>
      <c r="F416" s="36" t="s">
        <v>10653</v>
      </c>
      <c r="G416" s="36" t="s">
        <v>9518</v>
      </c>
      <c r="H416" s="36"/>
      <c r="I416" s="36" t="s">
        <v>10654</v>
      </c>
      <c r="L416" s="15">
        <v>8</v>
      </c>
      <c r="O416" s="3" t="str">
        <f>IF(AND(TRIM(J416)="",M416=""),"Suffix not translated ",
   IF(AND(TRIM(J416)&lt;&gt;"",TRIM(M416)&lt;&gt;"",TRIM(J416)&lt;&gt;TRIM(M416)),"Suffix translation &lt;&gt; lookup ", "" ))
&amp;IF(AND(TRIM(K416)="",N416=""),"Description not translated ",
   IF(AND(TRIM(K416)&lt;&gt;"",TRIM(N416)&lt;&gt;"",TRIM(K416)&lt;&gt;TRIM(N416)),"Description translation&lt;&gt; lookup ", "" ))</f>
        <v xml:space="preserve">Suffix not translated Description not translated </v>
      </c>
      <c r="P416" s="3" t="s">
        <v>8447</v>
      </c>
      <c r="Q416" s="3" t="s">
        <v>8447</v>
      </c>
    </row>
    <row r="417" spans="1:18" x14ac:dyDescent="0.25">
      <c r="A417" s="2" t="str">
        <f>IF(TRIM(J417)="","",E417)</f>
        <v>NoiseReduction</v>
      </c>
      <c r="B417" s="2" t="str">
        <f>IF(TRIM(K417)="","",I417)</f>
        <v>Noise reduction setting</v>
      </c>
      <c r="C417" s="2" t="str">
        <f>LEFT(F417,FIND(".",F417,6))</f>
        <v>Exif.Fujifilm.</v>
      </c>
      <c r="D417" s="2" t="str">
        <f>VLOOKUP(C417,PrefixUebersetzung,2,FALSE)</f>
        <v>Exif.Fujifilm.</v>
      </c>
      <c r="E417" s="2" t="str">
        <f>MID(F417,FIND(".",F417,6)+1,99)</f>
        <v>NoiseReduction</v>
      </c>
      <c r="F417" s="36" t="s">
        <v>10655</v>
      </c>
      <c r="G417" s="36" t="s">
        <v>9512</v>
      </c>
      <c r="H417" s="36"/>
      <c r="I417" s="36" t="s">
        <v>10656</v>
      </c>
      <c r="J417" s="5" t="s">
        <v>3727</v>
      </c>
      <c r="K417" s="5" t="s">
        <v>11006</v>
      </c>
      <c r="M417" s="3" t="str">
        <f>IFERROR(VLOOKUP(E417,A:J,10, FALSE),"")</f>
        <v xml:space="preserve">Rauschreduzierung </v>
      </c>
      <c r="O417" s="3" t="str">
        <f>IF(AND(TRIM(J417)="",M417=""),"Suffix not translated ",
   IF(AND(TRIM(J417)&lt;&gt;"",TRIM(M417)&lt;&gt;"",TRIM(J417)&lt;&gt;TRIM(M417)),"Suffix translation &lt;&gt; lookup ", "" ))
&amp;IF(AND(TRIM(K417)="",N417=""),"Description not translated ",
   IF(AND(TRIM(K417)&lt;&gt;"",TRIM(N417)&lt;&gt;"",TRIM(K417)&lt;&gt;TRIM(N417)),"Description translation&lt;&gt; lookup ", "" ))</f>
        <v/>
      </c>
      <c r="Q417" s="3" t="s">
        <v>8447</v>
      </c>
    </row>
    <row r="418" spans="1:18" x14ac:dyDescent="0.25">
      <c r="A418" s="2" t="str">
        <f>IF(TRIM(J418)="","",E418)</f>
        <v/>
      </c>
      <c r="B418" s="2" t="str">
        <f>IF(TRIM(K418)="","",I418)</f>
        <v/>
      </c>
      <c r="C418" s="2" t="str">
        <f>LEFT(F418,FIND(".",F418,6))</f>
        <v>Exif.Fujifilm.</v>
      </c>
      <c r="D418" s="2" t="str">
        <f>VLOOKUP(C418,PrefixUebersetzung,2,FALSE)</f>
        <v>Exif.Fujifilm.</v>
      </c>
      <c r="E418" s="2" t="str">
        <f>MID(F418,FIND(".",F418,6)+1,99)</f>
        <v>NumberFaceElements</v>
      </c>
      <c r="F418" s="36" t="s">
        <v>10657</v>
      </c>
      <c r="G418" s="36" t="s">
        <v>9514</v>
      </c>
      <c r="H418" s="36"/>
      <c r="I418" s="36" t="s">
        <v>10658</v>
      </c>
      <c r="L418" s="15">
        <v>8</v>
      </c>
      <c r="O418" s="3" t="str">
        <f>IF(AND(TRIM(J418)="",M418=""),"Suffix not translated ",
   IF(AND(TRIM(J418)&lt;&gt;"",TRIM(M418)&lt;&gt;"",TRIM(J418)&lt;&gt;TRIM(M418)),"Suffix translation &lt;&gt; lookup ", "" ))
&amp;IF(AND(TRIM(K418)="",N418=""),"Description not translated ",
   IF(AND(TRIM(K418)&lt;&gt;"",TRIM(N418)&lt;&gt;"",TRIM(K418)&lt;&gt;TRIM(N418)),"Description translation&lt;&gt; lookup ", "" ))</f>
        <v xml:space="preserve">Suffix not translated Description not translated </v>
      </c>
      <c r="P418" s="3" t="s">
        <v>8447</v>
      </c>
      <c r="Q418" s="3" t="s">
        <v>8447</v>
      </c>
    </row>
    <row r="419" spans="1:18" x14ac:dyDescent="0.25">
      <c r="A419" s="2" t="str">
        <f>IF(TRIM(J419)="","",E419)</f>
        <v>OrderNumber</v>
      </c>
      <c r="B419" s="2" t="str">
        <f>IF(TRIM(K419)="","",I419)</f>
        <v>Order number</v>
      </c>
      <c r="C419" s="2" t="str">
        <f>LEFT(F419,FIND(".",F419,6))</f>
        <v>Exif.Fujifilm.</v>
      </c>
      <c r="D419" s="2" t="str">
        <f>VLOOKUP(C419,PrefixUebersetzung,2,FALSE)</f>
        <v>Exif.Fujifilm.</v>
      </c>
      <c r="E419" s="2" t="str">
        <f>MID(F419,FIND(".",F419,6)+1,99)</f>
        <v>OrderNumber</v>
      </c>
      <c r="F419" s="3" t="s">
        <v>164</v>
      </c>
      <c r="G419" s="3" t="s">
        <v>9515</v>
      </c>
      <c r="I419" s="3" t="s">
        <v>2258</v>
      </c>
      <c r="J419" s="5" t="s">
        <v>3778</v>
      </c>
      <c r="K419" s="5" t="s">
        <v>3778</v>
      </c>
      <c r="L419" s="14"/>
      <c r="O419" s="3" t="str">
        <f>IF(AND(TRIM(J419)="",M419=""),"Suffix not translated ",
   IF(AND(TRIM(J419)&lt;&gt;"",TRIM(M419)&lt;&gt;"",TRIM(J419)&lt;&gt;TRIM(M419)),"Suffix translation &lt;&gt; lookup ", "" ))
&amp;IF(AND(TRIM(K419)="",N419=""),"Description not translated ",
   IF(AND(TRIM(K419)&lt;&gt;"",TRIM(N419)&lt;&gt;"",TRIM(K419)&lt;&gt;TRIM(N419)),"Description translation&lt;&gt; lookup ", "" ))</f>
        <v/>
      </c>
      <c r="P419" s="3" t="s">
        <v>8447</v>
      </c>
      <c r="Q419" s="3" t="s">
        <v>8447</v>
      </c>
      <c r="R419" s="3" t="s">
        <v>9110</v>
      </c>
    </row>
    <row r="420" spans="1:18" x14ac:dyDescent="0.25">
      <c r="A420" s="2" t="str">
        <f>IF(TRIM(J420)="","",E420)</f>
        <v/>
      </c>
      <c r="B420" s="2" t="str">
        <f>IF(TRIM(K420)="","",I420)</f>
        <v/>
      </c>
      <c r="C420" s="2" t="str">
        <f>LEFT(F420,FIND(".",F420,6))</f>
        <v>Exif.Fujifilm.</v>
      </c>
      <c r="D420" s="2" t="str">
        <f>VLOOKUP(C420,PrefixUebersetzung,2,FALSE)</f>
        <v>Exif.Fujifilm.</v>
      </c>
      <c r="E420" s="2" t="str">
        <f>MID(F420,FIND(".",F420,6)+1,99)</f>
        <v>PanoramaAngle</v>
      </c>
      <c r="F420" s="36" t="s">
        <v>10659</v>
      </c>
      <c r="G420" s="36" t="s">
        <v>9512</v>
      </c>
      <c r="H420" s="36"/>
      <c r="I420" s="36" t="s">
        <v>10660</v>
      </c>
      <c r="L420" s="15">
        <v>8</v>
      </c>
      <c r="O420" s="3" t="str">
        <f>IF(AND(TRIM(J420)="",M420=""),"Suffix not translated ",
   IF(AND(TRIM(J420)&lt;&gt;"",TRIM(M420)&lt;&gt;"",TRIM(J420)&lt;&gt;TRIM(M420)),"Suffix translation &lt;&gt; lookup ", "" ))
&amp;IF(AND(TRIM(K420)="",N420=""),"Description not translated ",
   IF(AND(TRIM(K420)&lt;&gt;"",TRIM(N420)&lt;&gt;"",TRIM(K420)&lt;&gt;TRIM(N420)),"Description translation&lt;&gt; lookup ", "" ))</f>
        <v xml:space="preserve">Suffix not translated Description not translated </v>
      </c>
      <c r="P420" s="3" t="s">
        <v>8447</v>
      </c>
      <c r="Q420" s="3" t="s">
        <v>8447</v>
      </c>
    </row>
    <row r="421" spans="1:18" x14ac:dyDescent="0.25">
      <c r="A421" s="2" t="str">
        <f>IF(TRIM(J421)="","",E421)</f>
        <v>PanoramaDirection</v>
      </c>
      <c r="B421" s="2" t="str">
        <f>IF(TRIM(K421)="","",I421)</f>
        <v>Panorama direction</v>
      </c>
      <c r="C421" s="2" t="str">
        <f>LEFT(F421,FIND(".",F421,6))</f>
        <v>Exif.Fujifilm.</v>
      </c>
      <c r="D421" s="2" t="str">
        <f>VLOOKUP(C421,PrefixUebersetzung,2,FALSE)</f>
        <v>Exif.Fujifilm.</v>
      </c>
      <c r="E421" s="2" t="str">
        <f>MID(F421,FIND(".",F421,6)+1,99)</f>
        <v>PanoramaDirection</v>
      </c>
      <c r="F421" s="36" t="s">
        <v>10661</v>
      </c>
      <c r="G421" s="36" t="s">
        <v>9512</v>
      </c>
      <c r="H421" s="36"/>
      <c r="I421" s="36" t="s">
        <v>2208</v>
      </c>
      <c r="J421" s="5" t="s">
        <v>3731</v>
      </c>
      <c r="K421" s="5" t="s">
        <v>3731</v>
      </c>
      <c r="M421" s="3" t="str">
        <f>IFERROR(VLOOKUP(E421,A:J,10, FALSE),"")</f>
        <v>Panorama Richtung</v>
      </c>
      <c r="N421" s="3" t="str">
        <f>IFERROR(VLOOKUP(I421,B:K,10,FALSE),"")</f>
        <v>Panorama Richtung</v>
      </c>
      <c r="O421" s="3" t="str">
        <f>IF(AND(TRIM(J421)="",M421=""),"Suffix not translated ",
   IF(AND(TRIM(J421)&lt;&gt;"",TRIM(M421)&lt;&gt;"",TRIM(J421)&lt;&gt;TRIM(M421)),"Suffix translation &lt;&gt; lookup ", "" ))
&amp;IF(AND(TRIM(K421)="",N421=""),"Description not translated ",
   IF(AND(TRIM(K421)&lt;&gt;"",TRIM(N421)&lt;&gt;"",TRIM(K421)&lt;&gt;TRIM(N421)),"Description translation&lt;&gt; lookup ", "" ))</f>
        <v/>
      </c>
    </row>
    <row r="422" spans="1:18" x14ac:dyDescent="0.25">
      <c r="A422" s="2" t="str">
        <f>IF(TRIM(J422)="","",E422)</f>
        <v>PictureMode</v>
      </c>
      <c r="B422" s="2" t="str">
        <f>IF(TRIM(K422)="","",I422)</f>
        <v>Picture mode setting</v>
      </c>
      <c r="C422" s="2" t="str">
        <f>LEFT(F422,FIND(".",F422,6))</f>
        <v>Exif.Fujifilm.</v>
      </c>
      <c r="D422" s="2" t="str">
        <f>VLOOKUP(C422,PrefixUebersetzung,2,FALSE)</f>
        <v>Exif.Fujifilm.</v>
      </c>
      <c r="E422" s="2" t="str">
        <f>MID(F422,FIND(".",F422,6)+1,99)</f>
        <v>PictureMode</v>
      </c>
      <c r="F422" s="3" t="s">
        <v>165</v>
      </c>
      <c r="G422" s="3" t="s">
        <v>9512</v>
      </c>
      <c r="I422" s="3" t="s">
        <v>2259</v>
      </c>
      <c r="J422" s="3" t="s">
        <v>3949</v>
      </c>
      <c r="K422" s="5" t="s">
        <v>3779</v>
      </c>
      <c r="L422" s="14"/>
      <c r="M422" s="3" t="str">
        <f>IFERROR(VLOOKUP(E422,A:J,10, FALSE),"")</f>
        <v>Bildmodus</v>
      </c>
      <c r="O422" s="3" t="str">
        <f>IF(AND(TRIM(J422)="",M422=""),"Suffix not translated ",
   IF(AND(TRIM(J422)&lt;&gt;"",TRIM(M422)&lt;&gt;"",TRIM(J422)&lt;&gt;TRIM(M422)),"Suffix translation &lt;&gt; lookup ", "" ))
&amp;IF(AND(TRIM(K422)="",N422=""),"Description not translated ",
   IF(AND(TRIM(K422)&lt;&gt;"",TRIM(N422)&lt;&gt;"",TRIM(K422)&lt;&gt;TRIM(N422)),"Description translation&lt;&gt; lookup ", "" ))</f>
        <v/>
      </c>
      <c r="P422" s="3" t="s">
        <v>8447</v>
      </c>
      <c r="Q422" s="3" t="s">
        <v>8447</v>
      </c>
      <c r="R422" s="3" t="s">
        <v>9308</v>
      </c>
    </row>
    <row r="423" spans="1:18" x14ac:dyDescent="0.25">
      <c r="A423" s="2" t="str">
        <f>IF(TRIM(J423)="","",E423)</f>
        <v/>
      </c>
      <c r="B423" s="2" t="str">
        <f>IF(TRIM(K423)="","",I423)</f>
        <v/>
      </c>
      <c r="C423" s="2" t="str">
        <f>LEFT(F423,FIND(".",F423,6))</f>
        <v>Exif.Fujifilm.</v>
      </c>
      <c r="D423" s="2" t="str">
        <f>VLOOKUP(C423,PrefixUebersetzung,2,FALSE)</f>
        <v>Exif.Fujifilm.</v>
      </c>
      <c r="E423" s="2" t="str">
        <f>MID(F423,FIND(".",F423,6)+1,99)</f>
        <v>PixelShiftOfffset</v>
      </c>
      <c r="F423" s="36" t="s">
        <v>10662</v>
      </c>
      <c r="G423" s="36" t="s">
        <v>9520</v>
      </c>
      <c r="H423" s="36"/>
      <c r="I423" s="36" t="s">
        <v>10663</v>
      </c>
      <c r="L423" s="15">
        <v>8</v>
      </c>
      <c r="O423" s="3" t="str">
        <f>IF(AND(TRIM(J423)="",M423=""),"Suffix not translated ",
   IF(AND(TRIM(J423)&lt;&gt;"",TRIM(M423)&lt;&gt;"",TRIM(J423)&lt;&gt;TRIM(M423)),"Suffix translation &lt;&gt; lookup ", "" ))
&amp;IF(AND(TRIM(K423)="",N423=""),"Description not translated ",
   IF(AND(TRIM(K423)&lt;&gt;"",TRIM(N423)&lt;&gt;"",TRIM(K423)&lt;&gt;TRIM(N423)),"Description translation&lt;&gt; lookup ", "" ))</f>
        <v xml:space="preserve">Suffix not translated Description not translated </v>
      </c>
      <c r="P423" s="3" t="s">
        <v>8447</v>
      </c>
      <c r="Q423" s="3" t="s">
        <v>8447</v>
      </c>
    </row>
    <row r="424" spans="1:18" x14ac:dyDescent="0.25">
      <c r="A424" s="2" t="str">
        <f>IF(TRIM(J424)="","",E424)</f>
        <v/>
      </c>
      <c r="B424" s="2" t="str">
        <f>IF(TRIM(K424)="","",I424)</f>
        <v/>
      </c>
      <c r="C424" s="2" t="str">
        <f>LEFT(F424,FIND(".",F424,6))</f>
        <v>Exif.Fujifilm.</v>
      </c>
      <c r="D424" s="2" t="str">
        <f>VLOOKUP(C424,PrefixUebersetzung,2,FALSE)</f>
        <v>Exif.Fujifilm.</v>
      </c>
      <c r="E424" s="2" t="str">
        <f>MID(F424,FIND(".",F424,6)+1,99)</f>
        <v>PixelShiftShots</v>
      </c>
      <c r="F424" s="36" t="s">
        <v>10664</v>
      </c>
      <c r="G424" s="36" t="s">
        <v>9512</v>
      </c>
      <c r="H424" s="36"/>
      <c r="I424" s="36" t="s">
        <v>10665</v>
      </c>
      <c r="L424" s="15">
        <v>8</v>
      </c>
      <c r="O424" s="3" t="str">
        <f>IF(AND(TRIM(J424)="",M424=""),"Suffix not translated ",
   IF(AND(TRIM(J424)&lt;&gt;"",TRIM(M424)&lt;&gt;"",TRIM(J424)&lt;&gt;TRIM(M424)),"Suffix translation &lt;&gt; lookup ", "" ))
&amp;IF(AND(TRIM(K424)="",N424=""),"Description not translated ",
   IF(AND(TRIM(K424)&lt;&gt;"",TRIM(N424)&lt;&gt;"",TRIM(K424)&lt;&gt;TRIM(N424)),"Description translation&lt;&gt; lookup ", "" ))</f>
        <v xml:space="preserve">Suffix not translated Description not translated </v>
      </c>
      <c r="P424" s="3" t="s">
        <v>8447</v>
      </c>
      <c r="Q424" s="3" t="s">
        <v>8447</v>
      </c>
    </row>
    <row r="425" spans="1:18" x14ac:dyDescent="0.25">
      <c r="A425" s="2" t="str">
        <f>IF(TRIM(J425)="","",E425)</f>
        <v/>
      </c>
      <c r="B425" s="2" t="str">
        <f>IF(TRIM(K425)="","",I425)</f>
        <v>Image quality setting</v>
      </c>
      <c r="C425" s="2" t="str">
        <f>LEFT(F425,FIND(".",F425,6))</f>
        <v>Exif.Fujifilm.</v>
      </c>
      <c r="D425" s="2" t="str">
        <f>VLOOKUP(C425,PrefixUebersetzung,2,FALSE)</f>
        <v>Exif.Fujifilm.</v>
      </c>
      <c r="E425" s="2" t="str">
        <f>MID(F425,FIND(".",F425,6)+1,99)</f>
        <v>Quality</v>
      </c>
      <c r="F425" s="3" t="s">
        <v>166</v>
      </c>
      <c r="G425" s="3" t="s">
        <v>9514</v>
      </c>
      <c r="I425" s="3" t="s">
        <v>2260</v>
      </c>
      <c r="J425" s="3"/>
      <c r="K425" s="5" t="s">
        <v>3780</v>
      </c>
      <c r="L425" s="14"/>
      <c r="M425" s="3" t="str">
        <f>IFERROR(VLOOKUP(E425,A:J,10, FALSE),"")</f>
        <v>Qualität</v>
      </c>
      <c r="N425" s="3" t="str">
        <f>IFERROR(VLOOKUP(I425,B:K,10,FALSE),"")</f>
        <v>Einstellung der Bildqualität</v>
      </c>
      <c r="O425" s="3" t="str">
        <f>IF(AND(TRIM(J425)="",M425=""),"Suffix not translated ",
   IF(AND(TRIM(J425)&lt;&gt;"",TRIM(M425)&lt;&gt;"",TRIM(J425)&lt;&gt;TRIM(M425)),"Suffix translation &lt;&gt; lookup ", "" ))
&amp;IF(AND(TRIM(K425)="",N425=""),"Description not translated ",
   IF(AND(TRIM(K425)&lt;&gt;"",TRIM(N425)&lt;&gt;"",TRIM(K425)&lt;&gt;TRIM(N425)),"Description translation&lt;&gt; lookup ", "" ))</f>
        <v/>
      </c>
      <c r="Q425" s="3" t="s">
        <v>8447</v>
      </c>
      <c r="R425" s="3" t="s">
        <v>9223</v>
      </c>
    </row>
    <row r="426" spans="1:18" x14ac:dyDescent="0.25">
      <c r="A426" s="2" t="str">
        <f>IF(TRIM(J426)="","",E426)</f>
        <v>Rating</v>
      </c>
      <c r="B426" s="2" t="str">
        <f>IF(TRIM(K426)="","",I426)</f>
        <v>Rating</v>
      </c>
      <c r="C426" s="2" t="str">
        <f>LEFT(F426,FIND(".",F426,6))</f>
        <v>Exif.Fujifilm.</v>
      </c>
      <c r="D426" s="2" t="str">
        <f>VLOOKUP(C426,PrefixUebersetzung,2,FALSE)</f>
        <v>Exif.Fujifilm.</v>
      </c>
      <c r="E426" s="2" t="str">
        <f>MID(F426,FIND(".",F426,6)+1,99)</f>
        <v>Rating</v>
      </c>
      <c r="F426" s="36" t="s">
        <v>8525</v>
      </c>
      <c r="G426" s="3" t="s">
        <v>9515</v>
      </c>
      <c r="I426" s="36" t="s">
        <v>8526</v>
      </c>
      <c r="J426" s="3" t="s">
        <v>4218</v>
      </c>
      <c r="K426" s="5" t="s">
        <v>4218</v>
      </c>
      <c r="L426" s="14"/>
      <c r="M426" s="3" t="str">
        <f>IFERROR(VLOOKUP(E426,A:J,10, FALSE),"")</f>
        <v>Bewertung</v>
      </c>
      <c r="N426" s="3" t="str">
        <f>IFERROR(VLOOKUP(I426,B:K,10,FALSE),"")</f>
        <v>Bewertung</v>
      </c>
      <c r="O426" s="3" t="str">
        <f>IF(AND(TRIM(J426)="",M426=""),"Suffix not translated ",
   IF(AND(TRIM(J426)&lt;&gt;"",TRIM(M426)&lt;&gt;"",TRIM(J426)&lt;&gt;TRIM(M426)),"Suffix translation &lt;&gt; lookup ", "" ))
&amp;IF(AND(TRIM(K426)="",N426=""),"Description not translated ",
   IF(AND(TRIM(K426)&lt;&gt;"",TRIM(N426)&lt;&gt;"",TRIM(K426)&lt;&gt;TRIM(N426)),"Description translation&lt;&gt; lookup ", "" ))</f>
        <v/>
      </c>
      <c r="P426" s="3" t="s">
        <v>8447</v>
      </c>
      <c r="Q426" s="3" t="s">
        <v>8447</v>
      </c>
      <c r="R426" s="3" t="s">
        <v>4218</v>
      </c>
    </row>
    <row r="427" spans="1:18" x14ac:dyDescent="0.25">
      <c r="A427" s="2" t="str">
        <f>IF(TRIM(J427)="","",E427)</f>
        <v>RawImageFullHeight</v>
      </c>
      <c r="B427" s="2" t="str">
        <f>IF(TRIM(K427)="","",I427)</f>
        <v>Raw Image Full Height</v>
      </c>
      <c r="C427" s="2" t="str">
        <f>LEFT(F427,FIND(".",F427,6))</f>
        <v>Exif.Fujifilm.</v>
      </c>
      <c r="D427" s="2" t="str">
        <f>VLOOKUP(C427,PrefixUebersetzung,2,FALSE)</f>
        <v>Exif.Fujifilm.</v>
      </c>
      <c r="E427" s="2" t="str">
        <f>MID(F427,FIND(".",F427,6)+1,99)</f>
        <v>RawImageFullHeight</v>
      </c>
      <c r="F427" s="36" t="s">
        <v>9675</v>
      </c>
      <c r="G427" s="36" t="s">
        <v>9517</v>
      </c>
      <c r="H427" s="36"/>
      <c r="I427" s="36" t="s">
        <v>9676</v>
      </c>
      <c r="J427" s="5" t="s">
        <v>9863</v>
      </c>
      <c r="K427" s="5" t="s">
        <v>9863</v>
      </c>
      <c r="O427" s="3" t="str">
        <f>IF(AND(TRIM(J427)="",M427=""),"Suffix not translated ",
   IF(AND(TRIM(J427)&lt;&gt;"",TRIM(M427)&lt;&gt;"",TRIM(J427)&lt;&gt;TRIM(M427)),"Suffix translation &lt;&gt; lookup ", "" ))
&amp;IF(AND(TRIM(K427)="",N427=""),"Description not translated ",
   IF(AND(TRIM(K427)&lt;&gt;"",TRIM(N427)&lt;&gt;"",TRIM(K427)&lt;&gt;TRIM(N427)),"Description translation&lt;&gt; lookup ", "" ))</f>
        <v/>
      </c>
      <c r="P427" s="3" t="s">
        <v>8447</v>
      </c>
      <c r="Q427" s="3" t="s">
        <v>8447</v>
      </c>
    </row>
    <row r="428" spans="1:18" x14ac:dyDescent="0.25">
      <c r="A428" s="2" t="str">
        <f>IF(TRIM(J428)="","",E428)</f>
        <v>RawImageFullWidth</v>
      </c>
      <c r="B428" s="2" t="str">
        <f>IF(TRIM(K428)="","",I428)</f>
        <v>Raw Image Full Width</v>
      </c>
      <c r="C428" s="2" t="str">
        <f>LEFT(F428,FIND(".",F428,6))</f>
        <v>Exif.Fujifilm.</v>
      </c>
      <c r="D428" s="2" t="str">
        <f>VLOOKUP(C428,PrefixUebersetzung,2,FALSE)</f>
        <v>Exif.Fujifilm.</v>
      </c>
      <c r="E428" s="2" t="str">
        <f>MID(F428,FIND(".",F428,6)+1,99)</f>
        <v>RawImageFullWidth</v>
      </c>
      <c r="F428" s="36" t="s">
        <v>9677</v>
      </c>
      <c r="G428" s="36" t="s">
        <v>9517</v>
      </c>
      <c r="H428" s="36"/>
      <c r="I428" s="36" t="s">
        <v>9678</v>
      </c>
      <c r="J428" s="5" t="s">
        <v>9864</v>
      </c>
      <c r="K428" s="5" t="s">
        <v>9864</v>
      </c>
      <c r="O428" s="3" t="str">
        <f>IF(AND(TRIM(J428)="",M428=""),"Suffix not translated ",
   IF(AND(TRIM(J428)&lt;&gt;"",TRIM(M428)&lt;&gt;"",TRIM(J428)&lt;&gt;TRIM(M428)),"Suffix translation &lt;&gt; lookup ", "" ))
&amp;IF(AND(TRIM(K428)="",N428=""),"Description not translated ",
   IF(AND(TRIM(K428)&lt;&gt;"",TRIM(N428)&lt;&gt;"",TRIM(K428)&lt;&gt;TRIM(N428)),"Description translation&lt;&gt; lookup ", "" ))</f>
        <v/>
      </c>
      <c r="P428" s="3" t="s">
        <v>8447</v>
      </c>
      <c r="Q428" s="3" t="s">
        <v>8447</v>
      </c>
    </row>
    <row r="429" spans="1:18" x14ac:dyDescent="0.25">
      <c r="A429" s="2" t="str">
        <f>IF(TRIM(J429)="","",E429)</f>
        <v/>
      </c>
      <c r="B429" s="2" t="str">
        <f>IF(TRIM(K429)="","",I429)</f>
        <v/>
      </c>
      <c r="C429" s="2" t="str">
        <f>LEFT(F429,FIND(".",F429,6))</f>
        <v>Exif.Fujifilm.</v>
      </c>
      <c r="D429" s="2" t="str">
        <f>VLOOKUP(C429,PrefixUebersetzung,2,FALSE)</f>
        <v>Exif.Fujifilm.</v>
      </c>
      <c r="E429" s="2" t="str">
        <f>MID(F429,FIND(".",F429,6)+1,99)</f>
        <v>SceneRecognition</v>
      </c>
      <c r="F429" s="36" t="s">
        <v>10666</v>
      </c>
      <c r="G429" s="36" t="s">
        <v>9512</v>
      </c>
      <c r="H429" s="36"/>
      <c r="I429" s="36" t="s">
        <v>10667</v>
      </c>
      <c r="L429" s="15">
        <v>8</v>
      </c>
      <c r="O429" s="3" t="str">
        <f>IF(AND(TRIM(J429)="",M429=""),"Suffix not translated ",
   IF(AND(TRIM(J429)&lt;&gt;"",TRIM(M429)&lt;&gt;"",TRIM(J429)&lt;&gt;TRIM(M429)),"Suffix translation &lt;&gt; lookup ", "" ))
&amp;IF(AND(TRIM(K429)="",N429=""),"Description not translated ",
   IF(AND(TRIM(K429)&lt;&gt;"",TRIM(N429)&lt;&gt;"",TRIM(K429)&lt;&gt;TRIM(N429)),"Description translation&lt;&gt; lookup ", "" ))</f>
        <v xml:space="preserve">Suffix not translated Description not translated </v>
      </c>
      <c r="P429" s="3" t="s">
        <v>8447</v>
      </c>
      <c r="Q429" s="3" t="s">
        <v>8447</v>
      </c>
    </row>
    <row r="430" spans="1:18" x14ac:dyDescent="0.25">
      <c r="A430" s="2" t="str">
        <f>IF(TRIM(J430)="","",E430)</f>
        <v/>
      </c>
      <c r="B430" s="2" t="str">
        <f>IF(TRIM(K430)="","",I430)</f>
        <v/>
      </c>
      <c r="C430" s="2" t="str">
        <f>LEFT(F430,FIND(".",F430,6))</f>
        <v>Exif.Fujifilm.</v>
      </c>
      <c r="D430" s="2" t="str">
        <f>VLOOKUP(C430,PrefixUebersetzung,2,FALSE)</f>
        <v>Exif.Fujifilm.</v>
      </c>
      <c r="E430" s="2" t="str">
        <f>MID(F430,FIND(".",F430,6)+1,99)</f>
        <v>SequenceNumber</v>
      </c>
      <c r="F430" s="3" t="s">
        <v>167</v>
      </c>
      <c r="G430" s="3" t="s">
        <v>9512</v>
      </c>
      <c r="I430" s="3" t="s">
        <v>2261</v>
      </c>
      <c r="L430" s="14"/>
      <c r="M430" s="3" t="str">
        <f>IFERROR(VLOOKUP(E430,A:J,10, FALSE),"")</f>
        <v>Sequenznummer</v>
      </c>
      <c r="N430" s="3" t="str">
        <f>IFERROR(VLOOKUP(I430,B:K,10,FALSE),"")</f>
        <v>Sequenznummer</v>
      </c>
      <c r="O430" s="3" t="str">
        <f>IF(AND(TRIM(J430)="",M430=""),"Suffix not translated ",
   IF(AND(TRIM(J430)&lt;&gt;"",TRIM(M430)&lt;&gt;"",TRIM(J430)&lt;&gt;TRIM(M430)),"Suffix translation &lt;&gt; lookup ", "" ))
&amp;IF(AND(TRIM(K430)="",N430=""),"Description not translated ",
   IF(AND(TRIM(K430)&lt;&gt;"",TRIM(N430)&lt;&gt;"",TRIM(K430)&lt;&gt;TRIM(N430)),"Description translation&lt;&gt; lookup ", "" ))</f>
        <v/>
      </c>
    </row>
    <row r="431" spans="1:18" ht="60" x14ac:dyDescent="0.25">
      <c r="A431" s="2" t="str">
        <f>IF(TRIM(J431)="","",E431)</f>
        <v/>
      </c>
      <c r="B431" s="2" t="str">
        <f>IF(TRIM(K431)="","",I431)</f>
        <v>This number is unique, and contains the date of manufacture, but is not the same as the number printed on the camera body.</v>
      </c>
      <c r="C431" s="2" t="str">
        <f>LEFT(F431,FIND(".",F431,6))</f>
        <v>Exif.Fujifilm.</v>
      </c>
      <c r="D431" s="2" t="str">
        <f>VLOOKUP(C431,PrefixUebersetzung,2,FALSE)</f>
        <v>Exif.Fujifilm.</v>
      </c>
      <c r="E431" s="2" t="str">
        <f>MID(F431,FIND(".",F431,6)+1,99)</f>
        <v>SerialNumber</v>
      </c>
      <c r="F431" s="3" t="s">
        <v>168</v>
      </c>
      <c r="G431" s="3" t="s">
        <v>9514</v>
      </c>
      <c r="I431" s="3" t="s">
        <v>2262</v>
      </c>
      <c r="J431" s="3"/>
      <c r="K431" s="5" t="s">
        <v>3782</v>
      </c>
      <c r="L431" s="14"/>
      <c r="M431" s="3" t="str">
        <f>IFERROR(VLOOKUP(E431,A:J,10, FALSE),"")</f>
        <v>Seriennummer</v>
      </c>
      <c r="N431" s="3" t="str">
        <f>IFERROR(VLOOKUP(I431,B:K,10,FALSE),"")</f>
        <v>Diese Nummer ist eindeutig und enthält das Datum der Herstellung, ist aber nicht die gleiche Nummer, wie auf dem Kameragehäuse</v>
      </c>
      <c r="O431" s="3" t="str">
        <f>IF(AND(TRIM(J431)="",M431=""),"Suffix not translated ",
   IF(AND(TRIM(J431)&lt;&gt;"",TRIM(M431)&lt;&gt;"",TRIM(J431)&lt;&gt;TRIM(M431)),"Suffix translation &lt;&gt; lookup ", "" ))
&amp;IF(AND(TRIM(K431)="",N431=""),"Description not translated ",
   IF(AND(TRIM(K431)&lt;&gt;"",TRIM(N431)&lt;&gt;"",TRIM(K431)&lt;&gt;TRIM(N431)),"Description translation&lt;&gt; lookup ", "" ))</f>
        <v/>
      </c>
      <c r="Q431" s="3" t="s">
        <v>8447</v>
      </c>
    </row>
    <row r="432" spans="1:18" x14ac:dyDescent="0.25">
      <c r="A432" s="2" t="str">
        <f>IF(TRIM(J432)="","",E432)</f>
        <v/>
      </c>
      <c r="B432" s="2" t="str">
        <f>IF(TRIM(K432)="","",I432)</f>
        <v/>
      </c>
      <c r="C432" s="2" t="str">
        <f>LEFT(F432,FIND(".",F432,6))</f>
        <v>Exif.Fujifilm.</v>
      </c>
      <c r="D432" s="2" t="str">
        <f>VLOOKUP(C432,PrefixUebersetzung,2,FALSE)</f>
        <v>Exif.Fujifilm.</v>
      </c>
      <c r="E432" s="2" t="str">
        <f>MID(F432,FIND(".",F432,6)+1,99)</f>
        <v>ShadowTone</v>
      </c>
      <c r="F432" s="36" t="s">
        <v>8527</v>
      </c>
      <c r="G432" s="3" t="s">
        <v>9516</v>
      </c>
      <c r="I432" s="36" t="s">
        <v>8528</v>
      </c>
      <c r="J432" s="3"/>
      <c r="L432" s="14">
        <v>5</v>
      </c>
      <c r="O432" s="3" t="str">
        <f>IF(AND(TRIM(J432)="",M432=""),"Suffix not translated ",
   IF(AND(TRIM(J432)&lt;&gt;"",TRIM(M432)&lt;&gt;"",TRIM(J432)&lt;&gt;TRIM(M432)),"Suffix translation &lt;&gt; lookup ", "" ))
&amp;IF(AND(TRIM(K432)="",N432=""),"Description not translated ",
   IF(AND(TRIM(K432)&lt;&gt;"",TRIM(N432)&lt;&gt;"",TRIM(K432)&lt;&gt;TRIM(N432)),"Description translation&lt;&gt; lookup ", "" ))</f>
        <v xml:space="preserve">Suffix not translated Description not translated </v>
      </c>
      <c r="P432" s="3" t="s">
        <v>8447</v>
      </c>
      <c r="Q432" s="3" t="s">
        <v>8447</v>
      </c>
    </row>
    <row r="433" spans="1:18" x14ac:dyDescent="0.25">
      <c r="A433" s="2" t="str">
        <f>IF(TRIM(J433)="","",E433)</f>
        <v/>
      </c>
      <c r="B433" s="2" t="str">
        <f>IF(TRIM(K433)="","",I433)</f>
        <v/>
      </c>
      <c r="C433" s="2" t="str">
        <f>LEFT(F433,FIND(".",F433,6))</f>
        <v>Exif.Fujifilm.</v>
      </c>
      <c r="D433" s="2" t="str">
        <f>VLOOKUP(C433,PrefixUebersetzung,2,FALSE)</f>
        <v>Exif.Fujifilm.</v>
      </c>
      <c r="E433" s="2" t="str">
        <f>MID(F433,FIND(".",F433,6)+1,99)</f>
        <v>Sharpness</v>
      </c>
      <c r="F433" s="3" t="s">
        <v>169</v>
      </c>
      <c r="G433" s="3" t="s">
        <v>9512</v>
      </c>
      <c r="I433" s="3" t="s">
        <v>2187</v>
      </c>
      <c r="J433" s="3"/>
      <c r="L433" s="14">
        <v>1</v>
      </c>
      <c r="M433" s="3" t="str">
        <f>IFERROR(VLOOKUP(E433,A:J,10, FALSE),"")</f>
        <v>Schärfe</v>
      </c>
      <c r="N433" s="3" t="str">
        <f>IFERROR(VLOOKUP(I433,B:K,10,FALSE),"")</f>
        <v>Einstellung der Schärfe</v>
      </c>
      <c r="O433" s="3" t="str">
        <f>IF(AND(TRIM(J433)="",M433=""),"Suffix not translated ",
   IF(AND(TRIM(J433)&lt;&gt;"",TRIM(M433)&lt;&gt;"",TRIM(J433)&lt;&gt;TRIM(M433)),"Suffix translation &lt;&gt; lookup ", "" ))
&amp;IF(AND(TRIM(K433)="",N433=""),"Description not translated ",
   IF(AND(TRIM(K433)&lt;&gt;"",TRIM(N433)&lt;&gt;"",TRIM(K433)&lt;&gt;TRIM(N433)),"Description translation&lt;&gt; lookup ", "" ))</f>
        <v/>
      </c>
    </row>
    <row r="434" spans="1:18" x14ac:dyDescent="0.25">
      <c r="A434" s="2" t="str">
        <f>IF(TRIM(J434)="","",E434)</f>
        <v>ShutterType</v>
      </c>
      <c r="B434" s="2" t="str">
        <f>IF(TRIM(K434)="","",I434)</f>
        <v>Shutter type</v>
      </c>
      <c r="C434" s="2" t="str">
        <f>LEFT(F434,FIND(".",F434,6))</f>
        <v>Exif.Fujifilm.</v>
      </c>
      <c r="D434" s="2" t="str">
        <f>VLOOKUP(C434,PrefixUebersetzung,2,FALSE)</f>
        <v>Exif.Fujifilm.</v>
      </c>
      <c r="E434" s="2" t="str">
        <f>MID(F434,FIND(".",F434,6)+1,99)</f>
        <v>ShutterType</v>
      </c>
      <c r="F434" s="36" t="s">
        <v>10668</v>
      </c>
      <c r="G434" s="36" t="s">
        <v>9512</v>
      </c>
      <c r="H434" s="36"/>
      <c r="I434" s="36" t="s">
        <v>10669</v>
      </c>
      <c r="J434" s="5" t="s">
        <v>7572</v>
      </c>
      <c r="K434" s="5" t="s">
        <v>7572</v>
      </c>
      <c r="M434" s="3" t="str">
        <f>IFERROR(VLOOKUP(E434,A:J,10, FALSE),"")</f>
        <v>Verschlusstyp</v>
      </c>
      <c r="N434" s="3" t="str">
        <f>IFERROR(VLOOKUP(I434,B:K,10,FALSE),"")</f>
        <v>Verschlusstyp</v>
      </c>
      <c r="O434" s="3" t="str">
        <f>IF(AND(TRIM(J434)="",M434=""),"Suffix not translated ",
   IF(AND(TRIM(J434)&lt;&gt;"",TRIM(M434)&lt;&gt;"",TRIM(J434)&lt;&gt;TRIM(M434)),"Suffix translation &lt;&gt; lookup ", "" ))
&amp;IF(AND(TRIM(K434)="",N434=""),"Description not translated ",
   IF(AND(TRIM(K434)&lt;&gt;"",TRIM(N434)&lt;&gt;"",TRIM(K434)&lt;&gt;TRIM(N434)),"Description translation&lt;&gt; lookup ", "" ))</f>
        <v/>
      </c>
      <c r="P434" s="3" t="s">
        <v>8447</v>
      </c>
      <c r="Q434" s="3" t="s">
        <v>8447</v>
      </c>
    </row>
    <row r="435" spans="1:18" ht="30" x14ac:dyDescent="0.25">
      <c r="A435" s="2" t="str">
        <f>IF(TRIM(J435)="","",E435)</f>
        <v>SlowSync</v>
      </c>
      <c r="B435" s="2" t="str">
        <f>IF(TRIM(K435)="","",I435)</f>
        <v>Slow synchro mode setting</v>
      </c>
      <c r="C435" s="2" t="str">
        <f>LEFT(F435,FIND(".",F435,6))</f>
        <v>Exif.Fujifilm.</v>
      </c>
      <c r="D435" s="2" t="str">
        <f>VLOOKUP(C435,PrefixUebersetzung,2,FALSE)</f>
        <v>Exif.Fujifilm.</v>
      </c>
      <c r="E435" s="2" t="str">
        <f>MID(F435,FIND(".",F435,6)+1,99)</f>
        <v>SlowSync</v>
      </c>
      <c r="F435" s="3" t="s">
        <v>170</v>
      </c>
      <c r="G435" s="3" t="s">
        <v>9512</v>
      </c>
      <c r="I435" s="3" t="s">
        <v>2263</v>
      </c>
      <c r="J435" s="5" t="s">
        <v>4136</v>
      </c>
      <c r="K435" s="5" t="s">
        <v>3783</v>
      </c>
      <c r="L435" s="14"/>
      <c r="O435" s="3" t="str">
        <f>IF(AND(TRIM(J435)="",M435=""),"Suffix not translated ",
   IF(AND(TRIM(J435)&lt;&gt;"",TRIM(M435)&lt;&gt;"",TRIM(J435)&lt;&gt;TRIM(M435)),"Suffix translation &lt;&gt; lookup ", "" ))
&amp;IF(AND(TRIM(K435)="",N435=""),"Description not translated ",
   IF(AND(TRIM(K435)&lt;&gt;"",TRIM(N435)&lt;&gt;"",TRIM(K435)&lt;&gt;TRIM(N435)),"Description translation&lt;&gt; lookup ", "" ))</f>
        <v/>
      </c>
      <c r="P435" s="3" t="s">
        <v>8447</v>
      </c>
      <c r="Q435" s="3" t="s">
        <v>8447</v>
      </c>
      <c r="R435" s="3" t="s">
        <v>9349</v>
      </c>
    </row>
    <row r="436" spans="1:18" x14ac:dyDescent="0.25">
      <c r="A436" s="2" t="str">
        <f>IF(TRIM(J436)="","",E436)</f>
        <v/>
      </c>
      <c r="B436" s="2" t="str">
        <f>IF(TRIM(K436)="","",I436)</f>
        <v/>
      </c>
      <c r="C436" s="2" t="str">
        <f>LEFT(F436,FIND(".",F436,6))</f>
        <v>Exif.Fujifilm.</v>
      </c>
      <c r="D436" s="2" t="str">
        <f>VLOOKUP(C436,PrefixUebersetzung,2,FALSE)</f>
        <v>Exif.Fujifilm.</v>
      </c>
      <c r="E436" s="2" t="str">
        <f>MID(F436,FIND(".",F436,6)+1,99)</f>
        <v>StripByteCounts</v>
      </c>
      <c r="F436" s="36" t="s">
        <v>9679</v>
      </c>
      <c r="G436" s="36" t="s">
        <v>9517</v>
      </c>
      <c r="H436" s="36"/>
      <c r="I436" s="36" t="s">
        <v>9680</v>
      </c>
      <c r="L436" s="15">
        <v>5</v>
      </c>
      <c r="M436" s="3" t="str">
        <f>IFERROR(VLOOKUP(E436,A:J,10, FALSE),"")</f>
        <v/>
      </c>
      <c r="N436" s="3" t="str">
        <f>IFERROR(VLOOKUP(I436,B:K,10,FALSE),"")</f>
        <v/>
      </c>
      <c r="O436" s="3" t="str">
        <f>IF(AND(TRIM(J436)="",M436=""),"Suffix not translated ",
   IF(AND(TRIM(J436)&lt;&gt;"",TRIM(M436)&lt;&gt;"",TRIM(J436)&lt;&gt;TRIM(M436)),"Suffix translation &lt;&gt; lookup ", "" ))
&amp;IF(AND(TRIM(K436)="",N436=""),"Description not translated ",
   IF(AND(TRIM(K436)&lt;&gt;"",TRIM(N436)&lt;&gt;"",TRIM(K436)&lt;&gt;TRIM(N436)),"Description translation&lt;&gt; lookup ", "" ))</f>
        <v xml:space="preserve">Suffix not translated Description not translated </v>
      </c>
      <c r="P436" s="3" t="s">
        <v>8447</v>
      </c>
      <c r="Q436" s="3" t="s">
        <v>8447</v>
      </c>
    </row>
    <row r="437" spans="1:18" x14ac:dyDescent="0.25">
      <c r="A437" s="2" t="str">
        <f>IF(TRIM(J437)="","",E437)</f>
        <v/>
      </c>
      <c r="B437" s="2" t="str">
        <f>IF(TRIM(K437)="","",I437)</f>
        <v/>
      </c>
      <c r="C437" s="2" t="str">
        <f>LEFT(F437,FIND(".",F437,6))</f>
        <v>Exif.Fujifilm.</v>
      </c>
      <c r="D437" s="2" t="str">
        <f>VLOOKUP(C437,PrefixUebersetzung,2,FALSE)</f>
        <v>Exif.Fujifilm.</v>
      </c>
      <c r="E437" s="2" t="str">
        <f>MID(F437,FIND(".",F437,6)+1,99)</f>
        <v>StripOffsets</v>
      </c>
      <c r="F437" s="36" t="s">
        <v>9681</v>
      </c>
      <c r="G437" s="36" t="s">
        <v>9517</v>
      </c>
      <c r="H437" s="36"/>
      <c r="I437" s="36" t="s">
        <v>9682</v>
      </c>
      <c r="L437" s="15">
        <v>5</v>
      </c>
      <c r="M437" s="3" t="str">
        <f>IFERROR(VLOOKUP(E437,A:J,10, FALSE),"")</f>
        <v/>
      </c>
      <c r="N437" s="3" t="str">
        <f>IFERROR(VLOOKUP(I437,B:K,10,FALSE),"")</f>
        <v/>
      </c>
      <c r="O437" s="3" t="str">
        <f>IF(AND(TRIM(J437)="",M437=""),"Suffix not translated ",
   IF(AND(TRIM(J437)&lt;&gt;"",TRIM(M437)&lt;&gt;"",TRIM(J437)&lt;&gt;TRIM(M437)),"Suffix translation &lt;&gt; lookup ", "" ))
&amp;IF(AND(TRIM(K437)="",N437=""),"Description not translated ",
   IF(AND(TRIM(K437)&lt;&gt;"",TRIM(N437)&lt;&gt;"",TRIM(K437)&lt;&gt;TRIM(N437)),"Description translation&lt;&gt; lookup ", "" ))</f>
        <v xml:space="preserve">Suffix not translated Description not translated </v>
      </c>
      <c r="P437" s="3" t="s">
        <v>8447</v>
      </c>
      <c r="Q437" s="3" t="s">
        <v>8447</v>
      </c>
    </row>
    <row r="438" spans="1:18" x14ac:dyDescent="0.25">
      <c r="A438" s="2" t="str">
        <f>IF(TRIM(J438)="","",E438)</f>
        <v>Tone</v>
      </c>
      <c r="B438" s="2" t="str">
        <f>IF(TRIM(K438)="","",I438)</f>
        <v>Tone (contrast) setting</v>
      </c>
      <c r="C438" s="2" t="str">
        <f>LEFT(F438,FIND(".",F438,6))</f>
        <v>Exif.Fujifilm.</v>
      </c>
      <c r="D438" s="2" t="str">
        <f>VLOOKUP(C438,PrefixUebersetzung,2,FALSE)</f>
        <v>Exif.Fujifilm.</v>
      </c>
      <c r="E438" s="2" t="str">
        <f>MID(F438,FIND(".",F438,6)+1,99)</f>
        <v>Tone</v>
      </c>
      <c r="F438" s="3" t="s">
        <v>171</v>
      </c>
      <c r="G438" s="3" t="s">
        <v>9512</v>
      </c>
      <c r="I438" s="3" t="s">
        <v>9836</v>
      </c>
      <c r="J438" s="3" t="s">
        <v>9402</v>
      </c>
      <c r="K438" s="5" t="s">
        <v>9840</v>
      </c>
      <c r="L438" s="14"/>
      <c r="O438" s="3" t="str">
        <f>IF(AND(TRIM(J438)="",M438=""),"Suffix not translated ",
   IF(AND(TRIM(J438)&lt;&gt;"",TRIM(M438)&lt;&gt;"",TRIM(J438)&lt;&gt;TRIM(M438)),"Suffix translation &lt;&gt; lookup ", "" ))
&amp;IF(AND(TRIM(K438)="",N438=""),"Description not translated ",
   IF(AND(TRIM(K438)&lt;&gt;"",TRIM(N438)&lt;&gt;"",TRIM(K438)&lt;&gt;TRIM(N438)),"Description translation&lt;&gt; lookup ", "" ))</f>
        <v/>
      </c>
      <c r="P438" s="3" t="s">
        <v>8447</v>
      </c>
      <c r="Q438" s="3" t="s">
        <v>8447</v>
      </c>
    </row>
    <row r="439" spans="1:18" ht="30" x14ac:dyDescent="0.25">
      <c r="A439" s="2" t="str">
        <f>IF(TRIM(J439)="","",E439)</f>
        <v>Version</v>
      </c>
      <c r="B439" s="2" t="str">
        <f>IF(TRIM(K439)="","",I439)</f>
        <v>Fujifilm Makernote version</v>
      </c>
      <c r="C439" s="2" t="str">
        <f>LEFT(F439,FIND(".",F439,6))</f>
        <v>Exif.Fujifilm.</v>
      </c>
      <c r="D439" s="2" t="str">
        <f>VLOOKUP(C439,PrefixUebersetzung,2,FALSE)</f>
        <v>Exif.Fujifilm.</v>
      </c>
      <c r="E439" s="2" t="str">
        <f>MID(F439,FIND(".",F439,6)+1,99)</f>
        <v>Version</v>
      </c>
      <c r="F439" s="3" t="s">
        <v>172</v>
      </c>
      <c r="G439" s="3" t="s">
        <v>9517</v>
      </c>
      <c r="I439" s="3" t="s">
        <v>2264</v>
      </c>
      <c r="J439" s="3" t="s">
        <v>2659</v>
      </c>
      <c r="K439" s="5" t="s">
        <v>5141</v>
      </c>
      <c r="L439" s="14"/>
      <c r="M439" s="3" t="str">
        <f>IFERROR(VLOOKUP(E439,A:J,10, FALSE),"")</f>
        <v>Version</v>
      </c>
      <c r="O439" s="3" t="str">
        <f>IF(AND(TRIM(J439)="",M439=""),"Suffix not translated ",
   IF(AND(TRIM(J439)&lt;&gt;"",TRIM(M439)&lt;&gt;"",TRIM(J439)&lt;&gt;TRIM(M439)),"Suffix translation &lt;&gt; lookup ", "" ))
&amp;IF(AND(TRIM(K439)="",N439=""),"Description not translated ",
   IF(AND(TRIM(K439)&lt;&gt;"",TRIM(N439)&lt;&gt;"",TRIM(K439)&lt;&gt;TRIM(N439)),"Description translation&lt;&gt; lookup ", "" ))</f>
        <v/>
      </c>
      <c r="P439" s="3" t="s">
        <v>8447</v>
      </c>
      <c r="Q439" s="3" t="s">
        <v>8447</v>
      </c>
      <c r="R439" s="3" t="s">
        <v>9189</v>
      </c>
    </row>
    <row r="440" spans="1:18" x14ac:dyDescent="0.25">
      <c r="A440" s="2" t="str">
        <f>IF(TRIM(J440)="","",E440)</f>
        <v>VignettingParams</v>
      </c>
      <c r="B440" s="2" t="str">
        <f>IF(TRIM(K440)="","",I440)</f>
        <v>Vignetting Params</v>
      </c>
      <c r="C440" s="2" t="str">
        <f>LEFT(F440,FIND(".",F440,6))</f>
        <v>Exif.Fujifilm.</v>
      </c>
      <c r="D440" s="2" t="str">
        <f>VLOOKUP(C440,PrefixUebersetzung,2,FALSE)</f>
        <v>Exif.Fujifilm.</v>
      </c>
      <c r="E440" s="2" t="str">
        <f>MID(F440,FIND(".",F440,6)+1,99)</f>
        <v>VignettingParams</v>
      </c>
      <c r="F440" s="36" t="s">
        <v>9683</v>
      </c>
      <c r="G440" s="36" t="s">
        <v>9517</v>
      </c>
      <c r="H440" s="36"/>
      <c r="I440" s="36" t="s">
        <v>9684</v>
      </c>
      <c r="J440" s="5" t="s">
        <v>9865</v>
      </c>
      <c r="K440" s="5" t="s">
        <v>9865</v>
      </c>
      <c r="O440" s="3" t="str">
        <f>IF(AND(TRIM(J440)="",M440=""),"Suffix not translated ",
   IF(AND(TRIM(J440)&lt;&gt;"",TRIM(M440)&lt;&gt;"",TRIM(J440)&lt;&gt;TRIM(M440)),"Suffix translation &lt;&gt; lookup ", "" ))
&amp;IF(AND(TRIM(K440)="",N440=""),"Description not translated ",
   IF(AND(TRIM(K440)&lt;&gt;"",TRIM(N440)&lt;&gt;"",TRIM(K440)&lt;&gt;TRIM(N440)),"Description translation&lt;&gt; lookup ", "" ))</f>
        <v/>
      </c>
      <c r="P440" s="3" t="s">
        <v>8447</v>
      </c>
      <c r="Q440" s="3" t="s">
        <v>8447</v>
      </c>
    </row>
    <row r="441" spans="1:18" x14ac:dyDescent="0.25">
      <c r="A441" s="2" t="str">
        <f>IF(TRIM(J441)="","",E441)</f>
        <v/>
      </c>
      <c r="B441" s="2" t="str">
        <f>IF(TRIM(K441)="","",I441)</f>
        <v/>
      </c>
      <c r="C441" s="2" t="str">
        <f>LEFT(F441,FIND(".",F441,6))</f>
        <v>Exif.Fujifilm.</v>
      </c>
      <c r="D441" s="2" t="str">
        <f>VLOOKUP(C441,PrefixUebersetzung,2,FALSE)</f>
        <v>Exif.Fujifilm.</v>
      </c>
      <c r="E441" s="2" t="str">
        <f>MID(F441,FIND(".",F441,6)+1,99)</f>
        <v>WB_GRBLevels</v>
      </c>
      <c r="F441" s="36" t="s">
        <v>9685</v>
      </c>
      <c r="G441" s="36" t="s">
        <v>9517</v>
      </c>
      <c r="H441" s="36"/>
      <c r="I441" s="36" t="s">
        <v>9686</v>
      </c>
      <c r="L441" s="15">
        <v>5</v>
      </c>
      <c r="O441" s="3" t="str">
        <f>IF(AND(TRIM(J441)="",M441=""),"Suffix not translated ",
   IF(AND(TRIM(J441)&lt;&gt;"",TRIM(M441)&lt;&gt;"",TRIM(J441)&lt;&gt;TRIM(M441)),"Suffix translation &lt;&gt; lookup ", "" ))
&amp;IF(AND(TRIM(K441)="",N441=""),"Description not translated ",
   IF(AND(TRIM(K441)&lt;&gt;"",TRIM(N441)&lt;&gt;"",TRIM(K441)&lt;&gt;TRIM(N441)),"Description translation&lt;&gt; lookup ", "" ))</f>
        <v xml:space="preserve">Suffix not translated Description not translated </v>
      </c>
      <c r="P441" s="3" t="s">
        <v>8447</v>
      </c>
      <c r="Q441" s="3" t="s">
        <v>8447</v>
      </c>
    </row>
    <row r="442" spans="1:18" x14ac:dyDescent="0.25">
      <c r="A442" s="2" t="str">
        <f>IF(TRIM(J442)="","",E442)</f>
        <v/>
      </c>
      <c r="B442" s="2" t="str">
        <f>IF(TRIM(K442)="","",I442)</f>
        <v/>
      </c>
      <c r="C442" s="2" t="str">
        <f>LEFT(F442,FIND(".",F442,6))</f>
        <v>Exif.Fujifilm.</v>
      </c>
      <c r="D442" s="2" t="str">
        <f>VLOOKUP(C442,PrefixUebersetzung,2,FALSE)</f>
        <v>Exif.Fujifilm.</v>
      </c>
      <c r="E442" s="2" t="str">
        <f>MID(F442,FIND(".",F442,6)+1,99)</f>
        <v>WB_GRBLevelsAuto</v>
      </c>
      <c r="F442" s="36" t="s">
        <v>9687</v>
      </c>
      <c r="G442" s="36" t="s">
        <v>9517</v>
      </c>
      <c r="H442" s="36"/>
      <c r="I442" s="36" t="s">
        <v>9688</v>
      </c>
      <c r="L442" s="15">
        <v>5</v>
      </c>
      <c r="O442" s="3" t="str">
        <f>IF(AND(TRIM(J442)="",M442=""),"Suffix not translated ",
   IF(AND(TRIM(J442)&lt;&gt;"",TRIM(M442)&lt;&gt;"",TRIM(J442)&lt;&gt;TRIM(M442)),"Suffix translation &lt;&gt; lookup ", "" ))
&amp;IF(AND(TRIM(K442)="",N442=""),"Description not translated ",
   IF(AND(TRIM(K442)&lt;&gt;"",TRIM(N442)&lt;&gt;"",TRIM(K442)&lt;&gt;TRIM(N442)),"Description translation&lt;&gt; lookup ", "" ))</f>
        <v xml:space="preserve">Suffix not translated Description not translated </v>
      </c>
      <c r="P442" s="3" t="s">
        <v>8447</v>
      </c>
      <c r="Q442" s="3" t="s">
        <v>8447</v>
      </c>
    </row>
    <row r="443" spans="1:18" x14ac:dyDescent="0.25">
      <c r="A443" s="2" t="str">
        <f>IF(TRIM(J443)="","",E443)</f>
        <v/>
      </c>
      <c r="B443" s="2" t="str">
        <f>IF(TRIM(K443)="","",I443)</f>
        <v/>
      </c>
      <c r="C443" s="2" t="str">
        <f>LEFT(F443,FIND(".",F443,6))</f>
        <v>Exif.Fujifilm.</v>
      </c>
      <c r="D443" s="2" t="str">
        <f>VLOOKUP(C443,PrefixUebersetzung,2,FALSE)</f>
        <v>Exif.Fujifilm.</v>
      </c>
      <c r="E443" s="2" t="str">
        <f>MID(F443,FIND(".",F443,6)+1,99)</f>
        <v>WB_GRBLevelsStandard</v>
      </c>
      <c r="F443" s="36" t="s">
        <v>9689</v>
      </c>
      <c r="G443" s="36" t="s">
        <v>9517</v>
      </c>
      <c r="H443" s="36"/>
      <c r="I443" s="36" t="s">
        <v>9690</v>
      </c>
      <c r="L443" s="15">
        <v>5</v>
      </c>
      <c r="O443" s="3" t="str">
        <f>IF(AND(TRIM(J443)="",M443=""),"Suffix not translated ",
   IF(AND(TRIM(J443)&lt;&gt;"",TRIM(M443)&lt;&gt;"",TRIM(J443)&lt;&gt;TRIM(M443)),"Suffix translation &lt;&gt; lookup ", "" ))
&amp;IF(AND(TRIM(K443)="",N443=""),"Description not translated ",
   IF(AND(TRIM(K443)&lt;&gt;"",TRIM(N443)&lt;&gt;"",TRIM(K443)&lt;&gt;TRIM(N443)),"Description translation&lt;&gt; lookup ", "" ))</f>
        <v xml:space="preserve">Suffix not translated Description not translated </v>
      </c>
      <c r="P443" s="3" t="s">
        <v>8447</v>
      </c>
      <c r="Q443" s="3" t="s">
        <v>8447</v>
      </c>
    </row>
    <row r="444" spans="1:18" x14ac:dyDescent="0.25">
      <c r="A444" s="2" t="str">
        <f>IF(TRIM(J444)="","",E444)</f>
        <v/>
      </c>
      <c r="B444" s="2" t="str">
        <f>IF(TRIM(K444)="","",I444)</f>
        <v/>
      </c>
      <c r="C444" s="2" t="str">
        <f>LEFT(F444,FIND(".",F444,6))</f>
        <v>Exif.Fujifilm.</v>
      </c>
      <c r="D444" s="2" t="str">
        <f>VLOOKUP(C444,PrefixUebersetzung,2,FALSE)</f>
        <v>Exif.Fujifilm.</v>
      </c>
      <c r="E444" s="2" t="str">
        <f>MID(F444,FIND(".",F444,6)+1,99)</f>
        <v>WhiteBalance</v>
      </c>
      <c r="F444" s="3" t="s">
        <v>173</v>
      </c>
      <c r="G444" s="3" t="s">
        <v>9512</v>
      </c>
      <c r="I444" s="3" t="s">
        <v>2239</v>
      </c>
      <c r="J444" s="3"/>
      <c r="L444" s="14">
        <v>1</v>
      </c>
      <c r="M444" s="3" t="str">
        <f>IFERROR(VLOOKUP(E444,A:J,10, FALSE),"")</f>
        <v>Weißabgleich</v>
      </c>
      <c r="N444" s="3" t="str">
        <f>IFERROR(VLOOKUP(I444,B:K,10,FALSE),"")</f>
        <v>Weißabgleich-Einstellung</v>
      </c>
      <c r="O444" s="3" t="str">
        <f>IF(AND(TRIM(J444)="",M444=""),"Suffix not translated ",
   IF(AND(TRIM(J444)&lt;&gt;"",TRIM(M444)&lt;&gt;"",TRIM(J444)&lt;&gt;TRIM(M444)),"Suffix translation &lt;&gt; lookup ", "" ))
&amp;IF(AND(TRIM(K444)="",N444=""),"Description not translated ",
   IF(AND(TRIM(K444)&lt;&gt;"",TRIM(N444)&lt;&gt;"",TRIM(K444)&lt;&gt;TRIM(N444)),"Description translation&lt;&gt; lookup ", "" ))</f>
        <v/>
      </c>
    </row>
    <row r="445" spans="1:18" ht="30" x14ac:dyDescent="0.25">
      <c r="A445" s="2" t="str">
        <f>IF(TRIM(J445)="","",E445)</f>
        <v>WhiteBalanceFineTune</v>
      </c>
      <c r="B445" s="2" t="str">
        <f>IF(TRIM(K445)="","",I445)</f>
        <v>White balance fine tune setting</v>
      </c>
      <c r="C445" s="2" t="str">
        <f>LEFT(F445,FIND(".",F445,6))</f>
        <v>Exif.Fujifilm.</v>
      </c>
      <c r="D445" s="2" t="str">
        <f>VLOOKUP(C445,PrefixUebersetzung,2,FALSE)</f>
        <v>Exif.Fujifilm.</v>
      </c>
      <c r="E445" s="2" t="str">
        <f>MID(F445,FIND(".",F445,6)+1,99)</f>
        <v>WhiteBalanceFineTune</v>
      </c>
      <c r="F445" s="36" t="s">
        <v>10670</v>
      </c>
      <c r="G445" s="36" t="s">
        <v>9516</v>
      </c>
      <c r="H445" s="36"/>
      <c r="I445" s="36" t="s">
        <v>10671</v>
      </c>
      <c r="J445" s="5" t="s">
        <v>4031</v>
      </c>
      <c r="K445" s="5" t="s">
        <v>11005</v>
      </c>
      <c r="M445" s="3" t="str">
        <f>IFERROR(VLOOKUP(E445,A:J,10, FALSE),"")</f>
        <v>Weißabgleich Feinabstimmung</v>
      </c>
      <c r="O445" s="3" t="str">
        <f>IF(AND(TRIM(J445)="",M445=""),"Suffix not translated ",
   IF(AND(TRIM(J445)&lt;&gt;"",TRIM(M445)&lt;&gt;"",TRIM(J445)&lt;&gt;TRIM(M445)),"Suffix translation &lt;&gt; lookup ", "" ))
&amp;IF(AND(TRIM(K445)="",N445=""),"Description not translated ",
   IF(AND(TRIM(K445)&lt;&gt;"",TRIM(N445)&lt;&gt;"",TRIM(K445)&lt;&gt;TRIM(N445)),"Description translation&lt;&gt; lookup ", "" ))</f>
        <v/>
      </c>
      <c r="P445" s="3" t="s">
        <v>8447</v>
      </c>
      <c r="Q445" s="3" t="s">
        <v>8447</v>
      </c>
    </row>
    <row r="446" spans="1:18" ht="45" x14ac:dyDescent="0.25">
      <c r="A446" s="2" t="str">
        <f>IF(TRIM(J446)="","",E446)</f>
        <v>GPSAltitude</v>
      </c>
      <c r="B446" s="2" t="str">
        <f>IF(TRIM(K446)="","",I446)</f>
        <v>Indicates the altitude based on the reference in GPSAltitudeRef. Altitude is expressed as one RATIONAL value. The reference unit is meters.</v>
      </c>
      <c r="C446" s="2" t="str">
        <f>LEFT(F446,FIND(".",F446,6))</f>
        <v>Exif.GPSInfo.</v>
      </c>
      <c r="D446" s="2" t="str">
        <f>VLOOKUP(C446,PrefixUebersetzung,2,FALSE)</f>
        <v>Exif.GPSInfo.</v>
      </c>
      <c r="E446" s="2" t="str">
        <f>MID(F446,FIND(".",F446,6)+1,99)</f>
        <v>GPSAltitude</v>
      </c>
      <c r="F446" s="3" t="s">
        <v>174</v>
      </c>
      <c r="G446" s="3" t="s">
        <v>9519</v>
      </c>
      <c r="I446" s="3" t="s">
        <v>2265</v>
      </c>
      <c r="J446" s="3" t="s">
        <v>4152</v>
      </c>
      <c r="K446" s="5" t="s">
        <v>3785</v>
      </c>
      <c r="L446" s="14"/>
      <c r="M446" s="3" t="str">
        <f>IFERROR(VLOOKUP(E446,A:J,10, FALSE),"")</f>
        <v>GPS Höhe</v>
      </c>
      <c r="O446" s="3" t="str">
        <f>IF(AND(TRIM(J446)="",M446=""),"Suffix not translated ",
   IF(AND(TRIM(J446)&lt;&gt;"",TRIM(M446)&lt;&gt;"",TRIM(J446)&lt;&gt;TRIM(M446)),"Suffix translation &lt;&gt; lookup ", "" ))
&amp;IF(AND(TRIM(K446)="",N446=""),"Description not translated ",
   IF(AND(TRIM(K446)&lt;&gt;"",TRIM(N446)&lt;&gt;"",TRIM(K446)&lt;&gt;TRIM(N446)),"Description translation&lt;&gt; lookup ", "" ))</f>
        <v/>
      </c>
      <c r="P446" s="3" t="s">
        <v>8447</v>
      </c>
      <c r="Q446" s="3" t="s">
        <v>8447</v>
      </c>
    </row>
    <row r="447" spans="1:18" ht="120" x14ac:dyDescent="0.25">
      <c r="A447" s="2" t="str">
        <f>IF(TRIM(J447)="","",E447)</f>
        <v>GPSAltitudeRef</v>
      </c>
      <c r="B447" s="2" t="str">
        <f>IF(TRIM(K447)="","",I447)</f>
        <v>Indicates the altitude used as the reference altitude. If the reference is sea level and the altitude is above sea level, 0 is given. If the altitude is below sea level, a value of 1 is given and the altitude is indicated as an absolute value in the GSPAltitude tag. The reference unit is meters. Note that this tag is BYTE type, unlike other reference tags.</v>
      </c>
      <c r="C447" s="2" t="str">
        <f>LEFT(F447,FIND(".",F447,6))</f>
        <v>Exif.GPSInfo.</v>
      </c>
      <c r="D447" s="2" t="str">
        <f>VLOOKUP(C447,PrefixUebersetzung,2,FALSE)</f>
        <v>Exif.GPSInfo.</v>
      </c>
      <c r="E447" s="2" t="str">
        <f>MID(F447,FIND(".",F447,6)+1,99)</f>
        <v>GPSAltitudeRef</v>
      </c>
      <c r="F447" s="3" t="s">
        <v>175</v>
      </c>
      <c r="G447" s="3" t="s">
        <v>9518</v>
      </c>
      <c r="I447" s="3" t="s">
        <v>2266</v>
      </c>
      <c r="J447" s="3" t="s">
        <v>4153</v>
      </c>
      <c r="K447" s="5" t="s">
        <v>3786</v>
      </c>
      <c r="L447" s="14"/>
      <c r="M447" s="3" t="str">
        <f>IFERROR(VLOOKUP(E447,A:J,10, FALSE),"")</f>
        <v>GPS Höhenreferenz</v>
      </c>
      <c r="O447" s="3" t="str">
        <f>IF(AND(TRIM(J447)="",M447=""),"Suffix not translated ",
   IF(AND(TRIM(J447)&lt;&gt;"",TRIM(M447)&lt;&gt;"",TRIM(J447)&lt;&gt;TRIM(M447)),"Suffix translation &lt;&gt; lookup ", "" ))
&amp;IF(AND(TRIM(K447)="",N447=""),"Description not translated ",
   IF(AND(TRIM(K447)&lt;&gt;"",TRIM(N447)&lt;&gt;"",TRIM(K447)&lt;&gt;TRIM(N447)),"Description translation&lt;&gt; lookup ", "" ))</f>
        <v/>
      </c>
      <c r="P447" s="3" t="s">
        <v>8447</v>
      </c>
      <c r="Q447" s="3" t="s">
        <v>8447</v>
      </c>
    </row>
    <row r="448" spans="1:18" ht="45" x14ac:dyDescent="0.25">
      <c r="A448" s="2" t="str">
        <f>IF(TRIM(J448)="","",E448)</f>
        <v>GPSAreaInformation</v>
      </c>
      <c r="B448" s="2" t="str">
        <f>IF(TRIM(K448)="","",I448)</f>
        <v>A character string recording the name of the GPS area.The string encoding is defined using the same scheme as UserComment.</v>
      </c>
      <c r="C448" s="2" t="str">
        <f>LEFT(F448,FIND(".",F448,6))</f>
        <v>Exif.GPSInfo.</v>
      </c>
      <c r="D448" s="2" t="str">
        <f>VLOOKUP(C448,PrefixUebersetzung,2,FALSE)</f>
        <v>Exif.GPSInfo.</v>
      </c>
      <c r="E448" s="2" t="str">
        <f>MID(F448,FIND(".",F448,6)+1,99)</f>
        <v>GPSAreaInformation</v>
      </c>
      <c r="F448" s="3" t="s">
        <v>176</v>
      </c>
      <c r="G448" s="3" t="s">
        <v>9521</v>
      </c>
      <c r="I448" s="3" t="s">
        <v>9561</v>
      </c>
      <c r="J448" s="3" t="s">
        <v>4154</v>
      </c>
      <c r="K448" s="5" t="s">
        <v>9474</v>
      </c>
      <c r="L448" s="14"/>
      <c r="M448" s="3" t="str">
        <f>IFERROR(VLOOKUP(E448,A:J,10, FALSE),"")</f>
        <v>GPS Bereichsinformation</v>
      </c>
      <c r="O448" s="3" t="str">
        <f>IF(AND(TRIM(J448)="",M448=""),"Suffix not translated ",
   IF(AND(TRIM(J448)&lt;&gt;"",TRIM(M448)&lt;&gt;"",TRIM(J448)&lt;&gt;TRIM(M448)),"Suffix translation &lt;&gt; lookup ", "" ))
&amp;IF(AND(TRIM(K448)="",N448=""),"Description not translated ",
   IF(AND(TRIM(K448)&lt;&gt;"",TRIM(N448)&lt;&gt;"",TRIM(K448)&lt;&gt;TRIM(N448)),"Description translation&lt;&gt; lookup ", "" ))</f>
        <v/>
      </c>
      <c r="P448" s="3" t="s">
        <v>8447</v>
      </c>
      <c r="Q448" s="3" t="s">
        <v>8447</v>
      </c>
    </row>
    <row r="449" spans="1:18" ht="45" x14ac:dyDescent="0.25">
      <c r="A449" s="2" t="str">
        <f>IF(TRIM(J449)="","",E449)</f>
        <v>GPSDateStamp</v>
      </c>
      <c r="B449" s="2" t="str">
        <f>IF(TRIM(K449)="","",I449)</f>
        <v>A character string recording date and time information relative to UTC (Coordinated Universal Time). The format is "YYYY:MM:DD.".</v>
      </c>
      <c r="C449" s="2" t="str">
        <f>LEFT(F449,FIND(".",F449,6))</f>
        <v>Exif.GPSInfo.</v>
      </c>
      <c r="D449" s="2" t="str">
        <f>VLOOKUP(C449,PrefixUebersetzung,2,FALSE)</f>
        <v>Exif.GPSInfo.</v>
      </c>
      <c r="E449" s="2" t="str">
        <f>MID(F449,FIND(".",F449,6)+1,99)</f>
        <v>GPSDateStamp</v>
      </c>
      <c r="F449" s="3" t="s">
        <v>177</v>
      </c>
      <c r="G449" s="3" t="s">
        <v>9514</v>
      </c>
      <c r="I449" s="3" t="s">
        <v>2267</v>
      </c>
      <c r="J449" s="3" t="s">
        <v>4155</v>
      </c>
      <c r="K449" s="5" t="s">
        <v>3787</v>
      </c>
      <c r="L449" s="14"/>
      <c r="M449" s="3" t="str">
        <f>IFERROR(VLOOKUP(E449,A:J,10, FALSE),"")</f>
        <v>GPS Datum/Zeit</v>
      </c>
      <c r="O449" s="3" t="str">
        <f>IF(AND(TRIM(J449)="",M449=""),"Suffix not translated ",
   IF(AND(TRIM(J449)&lt;&gt;"",TRIM(M449)&lt;&gt;"",TRIM(J449)&lt;&gt;TRIM(M449)),"Suffix translation &lt;&gt; lookup ", "" ))
&amp;IF(AND(TRIM(K449)="",N449=""),"Description not translated ",
   IF(AND(TRIM(K449)&lt;&gt;"",TRIM(N449)&lt;&gt;"",TRIM(K449)&lt;&gt;TRIM(N449)),"Description translation&lt;&gt; lookup ", "" ))</f>
        <v/>
      </c>
      <c r="P449" s="3" t="s">
        <v>8447</v>
      </c>
      <c r="Q449" s="3" t="s">
        <v>8447</v>
      </c>
    </row>
    <row r="450" spans="1:18" ht="30" x14ac:dyDescent="0.25">
      <c r="A450" s="2" t="str">
        <f>IF(TRIM(J450)="","",E450)</f>
        <v>GPSDestBearing</v>
      </c>
      <c r="B450" s="2" t="str">
        <f>IF(TRIM(K450)="","",I450)</f>
        <v>Indicates the bearing to the destination point. The range of values is from 0.00 to 359.99.</v>
      </c>
      <c r="C450" s="2" t="str">
        <f>LEFT(F450,FIND(".",F450,6))</f>
        <v>Exif.GPSInfo.</v>
      </c>
      <c r="D450" s="2" t="str">
        <f>VLOOKUP(C450,PrefixUebersetzung,2,FALSE)</f>
        <v>Exif.GPSInfo.</v>
      </c>
      <c r="E450" s="2" t="str">
        <f>MID(F450,FIND(".",F450,6)+1,99)</f>
        <v>GPSDestBearing</v>
      </c>
      <c r="F450" s="3" t="s">
        <v>178</v>
      </c>
      <c r="G450" s="3" t="s">
        <v>9519</v>
      </c>
      <c r="I450" s="3" t="s">
        <v>2268</v>
      </c>
      <c r="J450" s="3" t="s">
        <v>4156</v>
      </c>
      <c r="K450" s="5" t="s">
        <v>3788</v>
      </c>
      <c r="L450" s="14"/>
      <c r="M450" s="3" t="str">
        <f>IFERROR(VLOOKUP(E450,A:J,10, FALSE),"")</f>
        <v>GPS Peilung</v>
      </c>
      <c r="O450" s="3" t="str">
        <f>IF(AND(TRIM(J450)="",M450=""),"Suffix not translated ",
   IF(AND(TRIM(J450)&lt;&gt;"",TRIM(M450)&lt;&gt;"",TRIM(J450)&lt;&gt;TRIM(M450)),"Suffix translation &lt;&gt; lookup ", "" ))
&amp;IF(AND(TRIM(K450)="",N450=""),"Description not translated ",
   IF(AND(TRIM(K450)&lt;&gt;"",TRIM(N450)&lt;&gt;"",TRIM(K450)&lt;&gt;TRIM(N450)),"Description translation&lt;&gt; lookup ", "" ))</f>
        <v/>
      </c>
      <c r="P450" s="3" t="s">
        <v>8447</v>
      </c>
      <c r="Q450" s="3" t="s">
        <v>8447</v>
      </c>
    </row>
    <row r="451" spans="1:18" ht="45" x14ac:dyDescent="0.25">
      <c r="A451" s="2" t="str">
        <f>IF(TRIM(J451)="","",E451)</f>
        <v>GPSDestBearingRef</v>
      </c>
      <c r="B451" s="2" t="str">
        <f>IF(TRIM(K451)="","",I451)</f>
        <v>Indicates the reference used for giving the bearing to the destination point. "T" denotes true direction and "M" is magnetic direction.</v>
      </c>
      <c r="C451" s="2" t="str">
        <f>LEFT(F451,FIND(".",F451,6))</f>
        <v>Exif.GPSInfo.</v>
      </c>
      <c r="D451" s="2" t="str">
        <f>VLOOKUP(C451,PrefixUebersetzung,2,FALSE)</f>
        <v>Exif.GPSInfo.</v>
      </c>
      <c r="E451" s="2" t="str">
        <f>MID(F451,FIND(".",F451,6)+1,99)</f>
        <v>GPSDestBearingRef</v>
      </c>
      <c r="F451" s="3" t="s">
        <v>179</v>
      </c>
      <c r="G451" s="3" t="s">
        <v>9514</v>
      </c>
      <c r="I451" s="3" t="s">
        <v>2269</v>
      </c>
      <c r="J451" s="3" t="s">
        <v>4897</v>
      </c>
      <c r="K451" s="5" t="s">
        <v>3789</v>
      </c>
      <c r="L451" s="14"/>
      <c r="M451" s="3" t="str">
        <f>IFERROR(VLOOKUP(E451,A:J,10, FALSE),"")</f>
        <v>GPS Peilung Referenz</v>
      </c>
      <c r="O451" s="3" t="str">
        <f>IF(AND(TRIM(J451)="",M451=""),"Suffix not translated ",
   IF(AND(TRIM(J451)&lt;&gt;"",TRIM(M451)&lt;&gt;"",TRIM(J451)&lt;&gt;TRIM(M451)),"Suffix translation &lt;&gt; lookup ", "" ))
&amp;IF(AND(TRIM(K451)="",N451=""),"Description not translated ",
   IF(AND(TRIM(K451)&lt;&gt;"",TRIM(N451)&lt;&gt;"",TRIM(K451)&lt;&gt;TRIM(N451)),"Description translation&lt;&gt; lookup ", "" ))</f>
        <v/>
      </c>
      <c r="P451" s="3" t="s">
        <v>8447</v>
      </c>
      <c r="Q451" s="3" t="s">
        <v>8447</v>
      </c>
    </row>
    <row r="452" spans="1:18" x14ac:dyDescent="0.25">
      <c r="A452" s="2" t="str">
        <f>IF(TRIM(J452)="","",E452)</f>
        <v>GPSDestDistance</v>
      </c>
      <c r="B452" s="2" t="str">
        <f>IF(TRIM(K452)="","",I452)</f>
        <v>Indicates the distance to the destination point.</v>
      </c>
      <c r="C452" s="2" t="str">
        <f>LEFT(F452,FIND(".",F452,6))</f>
        <v>Exif.GPSInfo.</v>
      </c>
      <c r="D452" s="2" t="str">
        <f>VLOOKUP(C452,PrefixUebersetzung,2,FALSE)</f>
        <v>Exif.GPSInfo.</v>
      </c>
      <c r="E452" s="2" t="str">
        <f>MID(F452,FIND(".",F452,6)+1,99)</f>
        <v>GPSDestDistance</v>
      </c>
      <c r="F452" s="3" t="s">
        <v>180</v>
      </c>
      <c r="G452" s="3" t="s">
        <v>9519</v>
      </c>
      <c r="I452" s="3" t="s">
        <v>2270</v>
      </c>
      <c r="J452" s="3" t="s">
        <v>4157</v>
      </c>
      <c r="K452" s="5" t="s">
        <v>3790</v>
      </c>
      <c r="L452" s="14"/>
      <c r="M452" s="3" t="str">
        <f>IFERROR(VLOOKUP(E452,A:J,10, FALSE),"")</f>
        <v>GPS Zielentfernung</v>
      </c>
      <c r="O452" s="3" t="str">
        <f>IF(AND(TRIM(J452)="",M452=""),"Suffix not translated ",
   IF(AND(TRIM(J452)&lt;&gt;"",TRIM(M452)&lt;&gt;"",TRIM(J452)&lt;&gt;TRIM(M452)),"Suffix translation &lt;&gt; lookup ", "" ))
&amp;IF(AND(TRIM(K452)="",N452=""),"Description not translated ",
   IF(AND(TRIM(K452)&lt;&gt;"",TRIM(N452)&lt;&gt;"",TRIM(K452)&lt;&gt;TRIM(N452)),"Description translation&lt;&gt; lookup ", "" ))</f>
        <v/>
      </c>
      <c r="P452" s="3" t="s">
        <v>8447</v>
      </c>
      <c r="Q452" s="3" t="s">
        <v>8447</v>
      </c>
      <c r="R452" s="3" t="s">
        <v>9229</v>
      </c>
    </row>
    <row r="453" spans="1:18" ht="45" x14ac:dyDescent="0.25">
      <c r="A453" s="2" t="str">
        <f>IF(TRIM(J453)="","",E453)</f>
        <v>GPSDestDistanceRef</v>
      </c>
      <c r="B453" s="2" t="str">
        <f>IF(TRIM(K453)="","",I453)</f>
        <v>Indicates the unit used to express the distance to the destination point. "K", "M" and "N" represent kilometers, miles and nautical miles.</v>
      </c>
      <c r="C453" s="2" t="str">
        <f>LEFT(F453,FIND(".",F453,6))</f>
        <v>Exif.GPSInfo.</v>
      </c>
      <c r="D453" s="2" t="str">
        <f>VLOOKUP(C453,PrefixUebersetzung,2,FALSE)</f>
        <v>Exif.GPSInfo.</v>
      </c>
      <c r="E453" s="2" t="str">
        <f>MID(F453,FIND(".",F453,6)+1,99)</f>
        <v>GPSDestDistanceRef</v>
      </c>
      <c r="F453" s="3" t="s">
        <v>181</v>
      </c>
      <c r="G453" s="3" t="s">
        <v>9514</v>
      </c>
      <c r="I453" s="3" t="s">
        <v>11022</v>
      </c>
      <c r="J453" s="3" t="s">
        <v>4898</v>
      </c>
      <c r="K453" s="5" t="s">
        <v>11023</v>
      </c>
      <c r="L453" s="14"/>
      <c r="M453" s="3" t="str">
        <f>IFERROR(VLOOKUP(E453,A:J,10, FALSE),"")</f>
        <v>GPS Zielentfernung Referenz</v>
      </c>
      <c r="O453" s="3" t="str">
        <f>IF(AND(TRIM(J453)="",M453=""),"Suffix not translated ",
   IF(AND(TRIM(J453)&lt;&gt;"",TRIM(M453)&lt;&gt;"",TRIM(J453)&lt;&gt;TRIM(M453)),"Suffix translation &lt;&gt; lookup ", "" ))
&amp;IF(AND(TRIM(K453)="",N453=""),"Description not translated ",
   IF(AND(TRIM(K453)&lt;&gt;"",TRIM(N453)&lt;&gt;"",TRIM(K453)&lt;&gt;TRIM(N453)),"Description translation&lt;&gt; lookup ", "" ))</f>
        <v/>
      </c>
      <c r="P453" s="3" t="s">
        <v>8447</v>
      </c>
      <c r="Q453" s="3" t="s">
        <v>8447</v>
      </c>
    </row>
    <row r="454" spans="1:18" ht="120" x14ac:dyDescent="0.25">
      <c r="A454" s="2" t="str">
        <f>IF(TRIM(J454)="","",E454)</f>
        <v>GPSDestLatitude</v>
      </c>
      <c r="B454" s="2" t="str">
        <f>IF(TRIM(K454)="","",I454)</f>
        <v>Indicates the latitude of the destination point. The latitude is expressed as three RATIONAL values giving the degrees, minutes, and seconds, respectively. If latitude is expressed as degrees, minutes and seconds, a typical format would be dd/1,mm/1,ss/1. When degrees and minutes are used and, for example, fractions of minutes are given up to two decimal places, the format would be dd/1,mmmm/100,0/1.</v>
      </c>
      <c r="C454" s="2" t="str">
        <f>LEFT(F454,FIND(".",F454,6))</f>
        <v>Exif.GPSInfo.</v>
      </c>
      <c r="D454" s="2" t="str">
        <f>VLOOKUP(C454,PrefixUebersetzung,2,FALSE)</f>
        <v>Exif.GPSInfo.</v>
      </c>
      <c r="E454" s="2" t="str">
        <f>MID(F454,FIND(".",F454,6)+1,99)</f>
        <v>GPSDestLatitude</v>
      </c>
      <c r="F454" s="3" t="s">
        <v>182</v>
      </c>
      <c r="G454" s="3" t="s">
        <v>9519</v>
      </c>
      <c r="I454" s="3" t="s">
        <v>2271</v>
      </c>
      <c r="J454" s="3" t="s">
        <v>4899</v>
      </c>
      <c r="K454" s="5" t="s">
        <v>6513</v>
      </c>
      <c r="L454" s="14"/>
      <c r="M454" s="3" t="str">
        <f>IFERROR(VLOOKUP(E454,A:J,10, FALSE),"")</f>
        <v>GPS Ziel Breite</v>
      </c>
      <c r="O454" s="3" t="str">
        <f>IF(AND(TRIM(J454)="",M454=""),"Suffix not translated ",
   IF(AND(TRIM(J454)&lt;&gt;"",TRIM(M454)&lt;&gt;"",TRIM(J454)&lt;&gt;TRIM(M454)),"Suffix translation &lt;&gt; lookup ", "" ))
&amp;IF(AND(TRIM(K454)="",N454=""),"Description not translated ",
   IF(AND(TRIM(K454)&lt;&gt;"",TRIM(N454)&lt;&gt;"",TRIM(K454)&lt;&gt;TRIM(N454)),"Description translation&lt;&gt; lookup ", "" ))</f>
        <v/>
      </c>
      <c r="P454" s="3" t="s">
        <v>8447</v>
      </c>
      <c r="Q454" s="3" t="s">
        <v>8447</v>
      </c>
    </row>
    <row r="455" spans="1:18" ht="45" x14ac:dyDescent="0.25">
      <c r="A455" s="2" t="str">
        <f>IF(TRIM(J455)="","",E455)</f>
        <v>GPSDestLatitudeRef</v>
      </c>
      <c r="B455" s="2" t="str">
        <f>IF(TRIM(K455)="","",I455)</f>
        <v>Indicates whether the latitude of the destination point is north or south latitude. The ASCII value "N" indicates north latitude, and "S" is south latitude.</v>
      </c>
      <c r="C455" s="2" t="str">
        <f>LEFT(F455,FIND(".",F455,6))</f>
        <v>Exif.GPSInfo.</v>
      </c>
      <c r="D455" s="2" t="str">
        <f>VLOOKUP(C455,PrefixUebersetzung,2,FALSE)</f>
        <v>Exif.GPSInfo.</v>
      </c>
      <c r="E455" s="2" t="str">
        <f>MID(F455,FIND(".",F455,6)+1,99)</f>
        <v>GPSDestLatitudeRef</v>
      </c>
      <c r="F455" s="3" t="s">
        <v>183</v>
      </c>
      <c r="G455" s="3" t="s">
        <v>9514</v>
      </c>
      <c r="I455" s="3" t="s">
        <v>2272</v>
      </c>
      <c r="J455" s="3" t="s">
        <v>4979</v>
      </c>
      <c r="K455" s="5" t="s">
        <v>3791</v>
      </c>
      <c r="L455" s="14"/>
      <c r="O455" s="3" t="str">
        <f>IF(AND(TRIM(J455)="",M455=""),"Suffix not translated ",
   IF(AND(TRIM(J455)&lt;&gt;"",TRIM(M455)&lt;&gt;"",TRIM(J455)&lt;&gt;TRIM(M455)),"Suffix translation &lt;&gt; lookup ", "" ))
&amp;IF(AND(TRIM(K455)="",N455=""),"Description not translated ",
   IF(AND(TRIM(K455)&lt;&gt;"",TRIM(N455)&lt;&gt;"",TRIM(K455)&lt;&gt;TRIM(N455)),"Description translation&lt;&gt; lookup ", "" ))</f>
        <v/>
      </c>
      <c r="P455" s="3" t="s">
        <v>8447</v>
      </c>
      <c r="Q455" s="3" t="s">
        <v>8447</v>
      </c>
    </row>
    <row r="456" spans="1:18" ht="135" x14ac:dyDescent="0.25">
      <c r="A456" s="2" t="str">
        <f>IF(TRIM(J456)="","",E456)</f>
        <v>GPSDestLongitude</v>
      </c>
      <c r="B456" s="2" t="str">
        <f>IF(TRIM(K456)="","",I456)</f>
        <v>Indicates the longitude of the destination point. The longitude is expressed as three RATIONAL values giving the degrees, minutes, and seconds, respectively. If longitude is expressed as degrees, minutes and seconds, a typical format would be ddd/1,mm/1,ss/1. When degrees and minutes are used and, for example, fractions of minutes are given up to two decimal places, the format would be ddd/1,mmmm/100,0/1.</v>
      </c>
      <c r="C456" s="2" t="str">
        <f>LEFT(F456,FIND(".",F456,6))</f>
        <v>Exif.GPSInfo.</v>
      </c>
      <c r="D456" s="2" t="str">
        <f>VLOOKUP(C456,PrefixUebersetzung,2,FALSE)</f>
        <v>Exif.GPSInfo.</v>
      </c>
      <c r="E456" s="2" t="str">
        <f>MID(F456,FIND(".",F456,6)+1,99)</f>
        <v>GPSDestLongitude</v>
      </c>
      <c r="F456" s="3" t="s">
        <v>184</v>
      </c>
      <c r="G456" s="3" t="s">
        <v>9519</v>
      </c>
      <c r="I456" s="3" t="s">
        <v>2273</v>
      </c>
      <c r="J456" s="3" t="s">
        <v>4900</v>
      </c>
      <c r="K456" s="5" t="s">
        <v>6512</v>
      </c>
      <c r="L456" s="14"/>
      <c r="M456" s="3" t="str">
        <f>IFERROR(VLOOKUP(E456,A:J,10, FALSE),"")</f>
        <v>GPS Ziel Länge</v>
      </c>
      <c r="O456" s="3" t="str">
        <f>IF(AND(TRIM(J456)="",M456=""),"Suffix not translated ",
   IF(AND(TRIM(J456)&lt;&gt;"",TRIM(M456)&lt;&gt;"",TRIM(J456)&lt;&gt;TRIM(M456)),"Suffix translation &lt;&gt; lookup ", "" ))
&amp;IF(AND(TRIM(K456)="",N456=""),"Description not translated ",
   IF(AND(TRIM(K456)&lt;&gt;"",TRIM(N456)&lt;&gt;"",TRIM(K456)&lt;&gt;TRIM(N456)),"Description translation&lt;&gt; lookup ", "" ))</f>
        <v/>
      </c>
      <c r="P456" s="3" t="s">
        <v>8447</v>
      </c>
      <c r="Q456" s="3" t="s">
        <v>8447</v>
      </c>
    </row>
    <row r="457" spans="1:18" ht="45" x14ac:dyDescent="0.25">
      <c r="A457" s="2" t="str">
        <f>IF(TRIM(J457)="","",E457)</f>
        <v>GPSDestLongitudeRef</v>
      </c>
      <c r="B457" s="2" t="str">
        <f>IF(TRIM(K457)="","",I457)</f>
        <v>Indicates whether the longitude of the destination point is east or west longitude. ASCII "E" indicates east longitude, and "W" is west longitude.</v>
      </c>
      <c r="C457" s="2" t="str">
        <f>LEFT(F457,FIND(".",F457,6))</f>
        <v>Exif.GPSInfo.</v>
      </c>
      <c r="D457" s="2" t="str">
        <f>VLOOKUP(C457,PrefixUebersetzung,2,FALSE)</f>
        <v>Exif.GPSInfo.</v>
      </c>
      <c r="E457" s="2" t="str">
        <f>MID(F457,FIND(".",F457,6)+1,99)</f>
        <v>GPSDestLongitudeRef</v>
      </c>
      <c r="F457" s="3" t="s">
        <v>185</v>
      </c>
      <c r="G457" s="3" t="s">
        <v>9514</v>
      </c>
      <c r="I457" s="3" t="s">
        <v>2274</v>
      </c>
      <c r="J457" s="3" t="s">
        <v>4980</v>
      </c>
      <c r="K457" s="5" t="s">
        <v>3792</v>
      </c>
      <c r="L457" s="14"/>
      <c r="O457" s="3" t="str">
        <f>IF(AND(TRIM(J457)="",M457=""),"Suffix not translated ",
   IF(AND(TRIM(J457)&lt;&gt;"",TRIM(M457)&lt;&gt;"",TRIM(J457)&lt;&gt;TRIM(M457)),"Suffix translation &lt;&gt; lookup ", "" ))
&amp;IF(AND(TRIM(K457)="",N457=""),"Description not translated ",
   IF(AND(TRIM(K457)&lt;&gt;"",TRIM(N457)&lt;&gt;"",TRIM(K457)&lt;&gt;TRIM(N457)),"Description translation&lt;&gt; lookup ", "" ))</f>
        <v/>
      </c>
      <c r="P457" s="3" t="s">
        <v>8447</v>
      </c>
      <c r="Q457" s="3" t="s">
        <v>8447</v>
      </c>
    </row>
    <row r="458" spans="1:18" ht="30" x14ac:dyDescent="0.25">
      <c r="A458" s="2" t="str">
        <f>IF(TRIM(J458)="","",E458)</f>
        <v>GPSDifferential</v>
      </c>
      <c r="B458" s="2" t="str">
        <f>IF(TRIM(K458)="","",I458)</f>
        <v>Indicates whether differential correction is applied to the GPS receiver.</v>
      </c>
      <c r="C458" s="2" t="str">
        <f>LEFT(F458,FIND(".",F458,6))</f>
        <v>Exif.GPSInfo.</v>
      </c>
      <c r="D458" s="2" t="str">
        <f>VLOOKUP(C458,PrefixUebersetzung,2,FALSE)</f>
        <v>Exif.GPSInfo.</v>
      </c>
      <c r="E458" s="2" t="str">
        <f>MID(F458,FIND(".",F458,6)+1,99)</f>
        <v>GPSDifferential</v>
      </c>
      <c r="F458" s="3" t="s">
        <v>186</v>
      </c>
      <c r="G458" s="3" t="s">
        <v>9512</v>
      </c>
      <c r="I458" s="3" t="s">
        <v>2275</v>
      </c>
      <c r="J458" s="3" t="s">
        <v>4158</v>
      </c>
      <c r="K458" s="5" t="s">
        <v>6510</v>
      </c>
      <c r="L458" s="14"/>
      <c r="M458" s="3" t="str">
        <f>IFERROR(VLOOKUP(E458,A:J,10, FALSE),"")</f>
        <v>GPS Differential</v>
      </c>
      <c r="O458" s="3" t="str">
        <f>IF(AND(TRIM(J458)="",M458=""),"Suffix not translated ",
   IF(AND(TRIM(J458)&lt;&gt;"",TRIM(M458)&lt;&gt;"",TRIM(J458)&lt;&gt;TRIM(M458)),"Suffix translation &lt;&gt; lookup ", "" ))
&amp;IF(AND(TRIM(K458)="",N458=""),"Description not translated ",
   IF(AND(TRIM(K458)&lt;&gt;"",TRIM(N458)&lt;&gt;"",TRIM(K458)&lt;&gt;TRIM(N458)),"Description translation&lt;&gt; lookup ", "" ))</f>
        <v/>
      </c>
      <c r="P458" s="3" t="s">
        <v>8447</v>
      </c>
      <c r="Q458" s="3" t="s">
        <v>8447</v>
      </c>
    </row>
    <row r="459" spans="1:18" ht="60" x14ac:dyDescent="0.25">
      <c r="A459" s="2" t="str">
        <f>IF(TRIM(J459)="","",E459)</f>
        <v>GPSDOP</v>
      </c>
      <c r="B459" s="2" t="str">
        <f>IF(TRIM(K459)="","",I459)</f>
        <v>Indicates the GPS DOP (data degree of precision). An HDOP value is written during two-dimensional measurement, and PDOP during three-dimensional measurement.</v>
      </c>
      <c r="C459" s="2" t="str">
        <f>LEFT(F459,FIND(".",F459,6))</f>
        <v>Exif.GPSInfo.</v>
      </c>
      <c r="D459" s="2" t="str">
        <f>VLOOKUP(C459,PrefixUebersetzung,2,FALSE)</f>
        <v>Exif.GPSInfo.</v>
      </c>
      <c r="E459" s="2" t="str">
        <f>MID(F459,FIND(".",F459,6)+1,99)</f>
        <v>GPSDOP</v>
      </c>
      <c r="F459" s="3" t="s">
        <v>187</v>
      </c>
      <c r="G459" s="3" t="s">
        <v>9519</v>
      </c>
      <c r="I459" s="3" t="s">
        <v>2276</v>
      </c>
      <c r="J459" s="3" t="s">
        <v>4159</v>
      </c>
      <c r="K459" s="5" t="s">
        <v>3793</v>
      </c>
      <c r="L459" s="14"/>
      <c r="M459" s="3" t="str">
        <f>IFERROR(VLOOKUP(E459,A:J,10, FALSE),"")</f>
        <v>GPS Datengenauigkeit</v>
      </c>
      <c r="O459" s="3" t="str">
        <f>IF(AND(TRIM(J459)="",M459=""),"Suffix not translated ",
   IF(AND(TRIM(J459)&lt;&gt;"",TRIM(M459)&lt;&gt;"",TRIM(J459)&lt;&gt;TRIM(M459)),"Suffix translation &lt;&gt; lookup ", "" ))
&amp;IF(AND(TRIM(K459)="",N459=""),"Description not translated ",
   IF(AND(TRIM(K459)&lt;&gt;"",TRIM(N459)&lt;&gt;"",TRIM(K459)&lt;&gt;TRIM(N459)),"Description translation&lt;&gt; lookup ", "" ))</f>
        <v/>
      </c>
      <c r="P459" s="3" t="s">
        <v>8447</v>
      </c>
      <c r="Q459" s="3" t="s">
        <v>8447</v>
      </c>
    </row>
    <row r="460" spans="1:18" ht="30" x14ac:dyDescent="0.25">
      <c r="A460" s="2" t="str">
        <f>IF(TRIM(J460)="","",E460)</f>
        <v>GPSHPositioningError</v>
      </c>
      <c r="B460" s="2" t="str">
        <f>IF(TRIM(K460)="","",I460)</f>
        <v>This tag indicates horizontal positioning errors in meters.</v>
      </c>
      <c r="C460" s="2" t="str">
        <f>LEFT(F460,FIND(".",F460,6))</f>
        <v>Exif.GPSInfo.</v>
      </c>
      <c r="D460" s="2" t="str">
        <f>VLOOKUP(C460,PrefixUebersetzung,2,FALSE)</f>
        <v>Exif.GPSInfo.</v>
      </c>
      <c r="E460" s="2" t="str">
        <f>MID(F460,FIND(".",F460,6)+1,99)</f>
        <v>GPSHPositioningError</v>
      </c>
      <c r="F460" s="36" t="s">
        <v>9691</v>
      </c>
      <c r="G460" s="36" t="s">
        <v>9519</v>
      </c>
      <c r="H460" s="36"/>
      <c r="I460" s="36" t="s">
        <v>9692</v>
      </c>
      <c r="J460" s="5" t="s">
        <v>9867</v>
      </c>
      <c r="K460" s="5" t="s">
        <v>9866</v>
      </c>
      <c r="O460" s="3" t="str">
        <f>IF(AND(TRIM(J460)="",M460=""),"Suffix not translated ",
   IF(AND(TRIM(J460)&lt;&gt;"",TRIM(M460)&lt;&gt;"",TRIM(J460)&lt;&gt;TRIM(M460)),"Suffix translation &lt;&gt; lookup ", "" ))
&amp;IF(AND(TRIM(K460)="",N460=""),"Description not translated ",
   IF(AND(TRIM(K460)&lt;&gt;"",TRIM(N460)&lt;&gt;"",TRIM(K460)&lt;&gt;TRIM(N460)),"Description translation&lt;&gt; lookup ", "" ))</f>
        <v/>
      </c>
      <c r="P460" s="3" t="s">
        <v>8447</v>
      </c>
      <c r="Q460" s="3" t="s">
        <v>8447</v>
      </c>
    </row>
    <row r="461" spans="1:18" ht="30" x14ac:dyDescent="0.25">
      <c r="A461" s="2" t="str">
        <f>IF(TRIM(J461)="","",E461)</f>
        <v>GPSImgDirection</v>
      </c>
      <c r="B461" s="2" t="str">
        <f>IF(TRIM(K461)="","",I461)</f>
        <v>Indicates the direction of the image when it was captured. The range of values is from 0.00 to 359.99.</v>
      </c>
      <c r="C461" s="2" t="str">
        <f>LEFT(F461,FIND(".",F461,6))</f>
        <v>Exif.GPSInfo.</v>
      </c>
      <c r="D461" s="2" t="str">
        <f>VLOOKUP(C461,PrefixUebersetzung,2,FALSE)</f>
        <v>Exif.GPSInfo.</v>
      </c>
      <c r="E461" s="2" t="str">
        <f>MID(F461,FIND(".",F461,6)+1,99)</f>
        <v>GPSImgDirection</v>
      </c>
      <c r="F461" s="3" t="s">
        <v>188</v>
      </c>
      <c r="G461" s="3" t="s">
        <v>9519</v>
      </c>
      <c r="I461" s="3" t="s">
        <v>2277</v>
      </c>
      <c r="J461" s="3" t="s">
        <v>4160</v>
      </c>
      <c r="K461" s="3" t="s">
        <v>10462</v>
      </c>
      <c r="L461" s="14"/>
      <c r="M461" s="3" t="str">
        <f>IFERROR(VLOOKUP(E461,A:J,10, FALSE),"")</f>
        <v>GPS Bildrichtung</v>
      </c>
      <c r="O461" s="3" t="str">
        <f>IF(AND(TRIM(J461)="",M461=""),"Suffix not translated ",
   IF(AND(TRIM(J461)&lt;&gt;"",TRIM(M461)&lt;&gt;"",TRIM(J461)&lt;&gt;TRIM(M461)),"Suffix translation &lt;&gt; lookup ", "" ))
&amp;IF(AND(TRIM(K461)="",N461=""),"Description not translated ",
   IF(AND(TRIM(K461)&lt;&gt;"",TRIM(N461)&lt;&gt;"",TRIM(K461)&lt;&gt;TRIM(N461)),"Description translation&lt;&gt; lookup ", "" ))</f>
        <v/>
      </c>
      <c r="P461" s="3" t="s">
        <v>8447</v>
      </c>
      <c r="Q461" s="3" t="s">
        <v>8447</v>
      </c>
    </row>
    <row r="462" spans="1:18" ht="45" x14ac:dyDescent="0.25">
      <c r="A462" s="2" t="str">
        <f>IF(TRIM(J462)="","",E462)</f>
        <v>GPSImgDirectionRef</v>
      </c>
      <c r="B462" s="2" t="str">
        <f>IF(TRIM(K462)="","",I462)</f>
        <v>Indicates the reference for giving the direction of the image when it is captured. "T" denotes true direction and "M" is magnetic direction.</v>
      </c>
      <c r="C462" s="2" t="str">
        <f>LEFT(F462,FIND(".",F462,6))</f>
        <v>Exif.GPSInfo.</v>
      </c>
      <c r="D462" s="2" t="str">
        <f>VLOOKUP(C462,PrefixUebersetzung,2,FALSE)</f>
        <v>Exif.GPSInfo.</v>
      </c>
      <c r="E462" s="2" t="str">
        <f>MID(F462,FIND(".",F462,6)+1,99)</f>
        <v>GPSImgDirectionRef</v>
      </c>
      <c r="F462" s="3" t="s">
        <v>189</v>
      </c>
      <c r="G462" s="3" t="s">
        <v>9514</v>
      </c>
      <c r="I462" s="3" t="s">
        <v>2278</v>
      </c>
      <c r="J462" s="3" t="s">
        <v>4901</v>
      </c>
      <c r="K462" s="5" t="s">
        <v>3794</v>
      </c>
      <c r="L462" s="14"/>
      <c r="M462" s="3" t="str">
        <f>IFERROR(VLOOKUP(E462,A:J,10, FALSE),"")</f>
        <v>GPS Bildrichtung Referenz</v>
      </c>
      <c r="O462" s="3" t="str">
        <f>IF(AND(TRIM(J462)="",M462=""),"Suffix not translated ",
   IF(AND(TRIM(J462)&lt;&gt;"",TRIM(M462)&lt;&gt;"",TRIM(J462)&lt;&gt;TRIM(M462)),"Suffix translation &lt;&gt; lookup ", "" ))
&amp;IF(AND(TRIM(K462)="",N462=""),"Description not translated ",
   IF(AND(TRIM(K462)&lt;&gt;"",TRIM(N462)&lt;&gt;"",TRIM(K462)&lt;&gt;TRIM(N462)),"Description translation&lt;&gt; lookup ", "" ))</f>
        <v/>
      </c>
      <c r="P462" s="3" t="s">
        <v>8447</v>
      </c>
      <c r="Q462" s="3" t="s">
        <v>8447</v>
      </c>
    </row>
    <row r="463" spans="1:18" ht="120" x14ac:dyDescent="0.25">
      <c r="A463" s="2" t="str">
        <f>IF(TRIM(J463)="","",E463)</f>
        <v>GPSLatitude</v>
      </c>
      <c r="B463" s="2" t="str">
        <f>IF(TRIM(K463)="","",I463)</f>
        <v>Indicates the latitude. The latitude is expressed as three RATIONAL values giving the degrees, minutes, and seconds, respectively. When degrees, minutes and seconds are expressed, the format is dd/1,mm/1,ss/1. When degrees and minutes are used and, for example, fractions of minutes are given up to two decimal places, the format is dd/1,mmmm/100,0/1.</v>
      </c>
      <c r="C463" s="2" t="str">
        <f>LEFT(F463,FIND(".",F463,6))</f>
        <v>Exif.GPSInfo.</v>
      </c>
      <c r="D463" s="2" t="str">
        <f>VLOOKUP(C463,PrefixUebersetzung,2,FALSE)</f>
        <v>Exif.GPSInfo.</v>
      </c>
      <c r="E463" s="2" t="str">
        <f>MID(F463,FIND(".",F463,6)+1,99)</f>
        <v>GPSLatitude</v>
      </c>
      <c r="F463" s="3" t="s">
        <v>190</v>
      </c>
      <c r="G463" s="3" t="s">
        <v>9519</v>
      </c>
      <c r="I463" s="3" t="s">
        <v>2279</v>
      </c>
      <c r="J463" s="3" t="s">
        <v>4161</v>
      </c>
      <c r="K463" s="5" t="s">
        <v>6511</v>
      </c>
      <c r="L463" s="14"/>
      <c r="M463" s="3" t="str">
        <f>IFERROR(VLOOKUP(E463,A:J,10, FALSE),"")</f>
        <v>GPS Breite</v>
      </c>
      <c r="O463" s="3" t="str">
        <f>IF(AND(TRIM(J463)="",M463=""),"Suffix not translated ",
   IF(AND(TRIM(J463)&lt;&gt;"",TRIM(M463)&lt;&gt;"",TRIM(J463)&lt;&gt;TRIM(M463)),"Suffix translation &lt;&gt; lookup ", "" ))
&amp;IF(AND(TRIM(K463)="",N463=""),"Description not translated ",
   IF(AND(TRIM(K463)&lt;&gt;"",TRIM(N463)&lt;&gt;"",TRIM(K463)&lt;&gt;TRIM(N463)),"Description translation&lt;&gt; lookup ", "" ))</f>
        <v/>
      </c>
      <c r="P463" s="3" t="s">
        <v>8447</v>
      </c>
      <c r="Q463" s="3" t="s">
        <v>8447</v>
      </c>
    </row>
    <row r="464" spans="1:18" ht="45" x14ac:dyDescent="0.25">
      <c r="A464" s="2" t="str">
        <f>IF(TRIM(J464)="","",E464)</f>
        <v>GPSLatitudeRef</v>
      </c>
      <c r="B464" s="2" t="str">
        <f>IF(TRIM(K464)="","",I464)</f>
        <v>Indicates whether the latitude is north or south latitude. The ASCII value 'N' indicates north latitude, and 'S' is south latitude.</v>
      </c>
      <c r="C464" s="2" t="str">
        <f>LEFT(F464,FIND(".",F464,6))</f>
        <v>Exif.GPSInfo.</v>
      </c>
      <c r="D464" s="2" t="str">
        <f>VLOOKUP(C464,PrefixUebersetzung,2,FALSE)</f>
        <v>Exif.GPSInfo.</v>
      </c>
      <c r="E464" s="2" t="str">
        <f>MID(F464,FIND(".",F464,6)+1,99)</f>
        <v>GPSLatitudeRef</v>
      </c>
      <c r="F464" s="3" t="s">
        <v>191</v>
      </c>
      <c r="G464" s="3" t="s">
        <v>9514</v>
      </c>
      <c r="I464" s="3" t="s">
        <v>2280</v>
      </c>
      <c r="J464" s="3" t="s">
        <v>4981</v>
      </c>
      <c r="K464" s="5" t="s">
        <v>3795</v>
      </c>
      <c r="L464" s="14"/>
      <c r="O464" s="3" t="str">
        <f>IF(AND(TRIM(J464)="",M464=""),"Suffix not translated ",
   IF(AND(TRIM(J464)&lt;&gt;"",TRIM(M464)&lt;&gt;"",TRIM(J464)&lt;&gt;TRIM(M464)),"Suffix translation &lt;&gt; lookup ", "" ))
&amp;IF(AND(TRIM(K464)="",N464=""),"Description not translated ",
   IF(AND(TRIM(K464)&lt;&gt;"",TRIM(N464)&lt;&gt;"",TRIM(K464)&lt;&gt;TRIM(N464)),"Description translation&lt;&gt; lookup ", "" ))</f>
        <v/>
      </c>
      <c r="P464" s="3" t="s">
        <v>8447</v>
      </c>
      <c r="Q464" s="3" t="s">
        <v>8447</v>
      </c>
    </row>
    <row r="465" spans="1:18" ht="120" x14ac:dyDescent="0.25">
      <c r="A465" s="2" t="str">
        <f>IF(TRIM(J465)="","",E465)</f>
        <v>GPSLongitude</v>
      </c>
      <c r="B465" s="2" t="str">
        <f>IF(TRIM(K465)="","",I465)</f>
        <v>Indicates the longitude. The longitude is expressed as three RATIONAL values giving the degrees, minutes, and seconds, respectively. When degrees, minutes and seconds are expressed, the format is ddd/1,mm/1,ss/1. When degrees and minutes are used and, for example, fractions of minutes are given up to two decimal places, the format is ddd/1,mmmm/100,0/1.</v>
      </c>
      <c r="C465" s="2" t="str">
        <f>LEFT(F465,FIND(".",F465,6))</f>
        <v>Exif.GPSInfo.</v>
      </c>
      <c r="D465" s="2" t="str">
        <f>VLOOKUP(C465,PrefixUebersetzung,2,FALSE)</f>
        <v>Exif.GPSInfo.</v>
      </c>
      <c r="E465" s="2" t="str">
        <f>MID(F465,FIND(".",F465,6)+1,99)</f>
        <v>GPSLongitude</v>
      </c>
      <c r="F465" s="3" t="s">
        <v>192</v>
      </c>
      <c r="G465" s="3" t="s">
        <v>9519</v>
      </c>
      <c r="I465" s="3" t="s">
        <v>2281</v>
      </c>
      <c r="J465" s="3" t="s">
        <v>4162</v>
      </c>
      <c r="K465" s="5" t="s">
        <v>6514</v>
      </c>
      <c r="L465" s="14"/>
      <c r="M465" s="3" t="str">
        <f>IFERROR(VLOOKUP(E465,A:J,10, FALSE),"")</f>
        <v>GPS Länge</v>
      </c>
      <c r="O465" s="3" t="str">
        <f>IF(AND(TRIM(J465)="",M465=""),"Suffix not translated ",
   IF(AND(TRIM(J465)&lt;&gt;"",TRIM(M465)&lt;&gt;"",TRIM(J465)&lt;&gt;TRIM(M465)),"Suffix translation &lt;&gt; lookup ", "" ))
&amp;IF(AND(TRIM(K465)="",N465=""),"Description not translated ",
   IF(AND(TRIM(K465)&lt;&gt;"",TRIM(N465)&lt;&gt;"",TRIM(K465)&lt;&gt;TRIM(N465)),"Description translation&lt;&gt; lookup ", "" ))</f>
        <v/>
      </c>
      <c r="P465" s="3" t="s">
        <v>8447</v>
      </c>
      <c r="Q465" s="3" t="s">
        <v>8447</v>
      </c>
    </row>
    <row r="466" spans="1:18" ht="45" x14ac:dyDescent="0.25">
      <c r="A466" s="2" t="str">
        <f>IF(TRIM(J466)="","",E466)</f>
        <v>GPSLongitudeRef</v>
      </c>
      <c r="B466" s="2" t="str">
        <f>IF(TRIM(K466)="","",I466)</f>
        <v>Indicates whether the longitude is east or west longitude. ASCII 'E' indicates east longitude, and 'W' is west longitude.</v>
      </c>
      <c r="C466" s="2" t="str">
        <f>LEFT(F466,FIND(".",F466,6))</f>
        <v>Exif.GPSInfo.</v>
      </c>
      <c r="D466" s="2" t="str">
        <f>VLOOKUP(C466,PrefixUebersetzung,2,FALSE)</f>
        <v>Exif.GPSInfo.</v>
      </c>
      <c r="E466" s="2" t="str">
        <f>MID(F466,FIND(".",F466,6)+1,99)</f>
        <v>GPSLongitudeRef</v>
      </c>
      <c r="F466" s="3" t="s">
        <v>193</v>
      </c>
      <c r="G466" s="3" t="s">
        <v>9514</v>
      </c>
      <c r="I466" s="3" t="s">
        <v>2282</v>
      </c>
      <c r="J466" s="3" t="s">
        <v>4982</v>
      </c>
      <c r="K466" s="5" t="s">
        <v>3796</v>
      </c>
      <c r="L466" s="14"/>
      <c r="O466" s="3" t="str">
        <f>IF(AND(TRIM(J466)="",M466=""),"Suffix not translated ",
   IF(AND(TRIM(J466)&lt;&gt;"",TRIM(M466)&lt;&gt;"",TRIM(J466)&lt;&gt;TRIM(M466)),"Suffix translation &lt;&gt; lookup ", "" ))
&amp;IF(AND(TRIM(K466)="",N466=""),"Description not translated ",
   IF(AND(TRIM(K466)&lt;&gt;"",TRIM(N466)&lt;&gt;"",TRIM(K466)&lt;&gt;TRIM(N466)),"Description translation&lt;&gt; lookup ", "" ))</f>
        <v/>
      </c>
      <c r="P466" s="3" t="s">
        <v>8447</v>
      </c>
      <c r="Q466" s="3" t="s">
        <v>8447</v>
      </c>
    </row>
    <row r="467" spans="1:18" ht="60" x14ac:dyDescent="0.25">
      <c r="A467" s="2" t="str">
        <f>IF(TRIM(J467)="","",E467)</f>
        <v>GPSMapDatum</v>
      </c>
      <c r="B467" s="2" t="str">
        <f>IF(TRIM(K467)="","",I467)</f>
        <v>Indicates the geodetic survey data used by the GPS receiver. If the survey data is restricted to Japan, the value of this tag is "TOKYO" or "WGS-84".</v>
      </c>
      <c r="C467" s="2" t="str">
        <f>LEFT(F467,FIND(".",F467,6))</f>
        <v>Exif.GPSInfo.</v>
      </c>
      <c r="D467" s="2" t="str">
        <f>VLOOKUP(C467,PrefixUebersetzung,2,FALSE)</f>
        <v>Exif.GPSInfo.</v>
      </c>
      <c r="E467" s="2" t="str">
        <f>MID(F467,FIND(".",F467,6)+1,99)</f>
        <v>GPSMapDatum</v>
      </c>
      <c r="F467" s="3" t="s">
        <v>194</v>
      </c>
      <c r="G467" s="3" t="s">
        <v>9514</v>
      </c>
      <c r="I467" s="3" t="s">
        <v>2283</v>
      </c>
      <c r="J467" s="3" t="s">
        <v>4163</v>
      </c>
      <c r="K467" s="5" t="s">
        <v>3797</v>
      </c>
      <c r="L467" s="14"/>
      <c r="M467" s="3" t="str">
        <f>IFERROR(VLOOKUP(E467,A:J,10, FALSE),"")</f>
        <v>GPS Vermessungsdaten</v>
      </c>
      <c r="O467" s="3" t="str">
        <f>IF(AND(TRIM(J467)="",M467=""),"Suffix not translated ",
   IF(AND(TRIM(J467)&lt;&gt;"",TRIM(M467)&lt;&gt;"",TRIM(J467)&lt;&gt;TRIM(M467)),"Suffix translation &lt;&gt; lookup ", "" ))
&amp;IF(AND(TRIM(K467)="",N467=""),"Description not translated ",
   IF(AND(TRIM(K467)&lt;&gt;"",TRIM(N467)&lt;&gt;"",TRIM(K467)&lt;&gt;TRIM(N467)),"Description translation&lt;&gt; lookup ", "" ))</f>
        <v/>
      </c>
      <c r="P467" s="3" t="s">
        <v>8447</v>
      </c>
      <c r="Q467" s="3" t="s">
        <v>8447</v>
      </c>
    </row>
    <row r="468" spans="1:18" ht="45" x14ac:dyDescent="0.25">
      <c r="A468" s="2" t="str">
        <f>IF(TRIM(J468)="","",E468)</f>
        <v>GPSMeasureMode</v>
      </c>
      <c r="B468" s="2" t="str">
        <f>IF(TRIM(K468)="","",I468)</f>
        <v>Indicates the GPS measurement mode. "2" means two-dimensional measurement and "3" means three-dimensional measurement is in progress.</v>
      </c>
      <c r="C468" s="2" t="str">
        <f>LEFT(F468,FIND(".",F468,6))</f>
        <v>Exif.GPSInfo.</v>
      </c>
      <c r="D468" s="2" t="str">
        <f>VLOOKUP(C468,PrefixUebersetzung,2,FALSE)</f>
        <v>Exif.GPSInfo.</v>
      </c>
      <c r="E468" s="2" t="str">
        <f>MID(F468,FIND(".",F468,6)+1,99)</f>
        <v>GPSMeasureMode</v>
      </c>
      <c r="F468" s="3" t="s">
        <v>195</v>
      </c>
      <c r="G468" s="3" t="s">
        <v>9514</v>
      </c>
      <c r="I468" s="3" t="s">
        <v>2284</v>
      </c>
      <c r="J468" s="3" t="s">
        <v>4466</v>
      </c>
      <c r="K468" s="5" t="s">
        <v>3798</v>
      </c>
      <c r="L468" s="14"/>
      <c r="M468" s="3" t="str">
        <f>IFERROR(VLOOKUP(E468,A:J,10, FALSE),"")</f>
        <v>GPS Messmethode</v>
      </c>
      <c r="O468" s="3" t="str">
        <f>IF(AND(TRIM(J468)="",M468=""),"Suffix not translated ",
   IF(AND(TRIM(J468)&lt;&gt;"",TRIM(M468)&lt;&gt;"",TRIM(J468)&lt;&gt;TRIM(M468)),"Suffix translation &lt;&gt; lookup ", "" ))
&amp;IF(AND(TRIM(K468)="",N468=""),"Description not translated ",
   IF(AND(TRIM(K468)&lt;&gt;"",TRIM(N468)&lt;&gt;"",TRIM(K468)&lt;&gt;TRIM(N468)),"Description translation&lt;&gt; lookup ", "" ))</f>
        <v/>
      </c>
      <c r="P468" s="3" t="s">
        <v>8447</v>
      </c>
      <c r="Q468" s="3" t="s">
        <v>8447</v>
      </c>
    </row>
    <row r="469" spans="1:18" ht="45" x14ac:dyDescent="0.25">
      <c r="A469" s="2" t="str">
        <f>IF(TRIM(J469)="","",E469)</f>
        <v>GPSProcessingMethod</v>
      </c>
      <c r="B469" s="2" t="str">
        <f>IF(TRIM(K469)="","",I469)</f>
        <v>A character string recording the name of the method used for location finding. The string encoding is defined using the same scheme as UserComment.</v>
      </c>
      <c r="C469" s="2" t="str">
        <f>LEFT(F469,FIND(".",F469,6))</f>
        <v>Exif.GPSInfo.</v>
      </c>
      <c r="D469" s="2" t="str">
        <f>VLOOKUP(C469,PrefixUebersetzung,2,FALSE)</f>
        <v>Exif.GPSInfo.</v>
      </c>
      <c r="E469" s="2" t="str">
        <f>MID(F469,FIND(".",F469,6)+1,99)</f>
        <v>GPSProcessingMethod</v>
      </c>
      <c r="F469" s="3" t="s">
        <v>196</v>
      </c>
      <c r="G469" s="3" t="s">
        <v>9521</v>
      </c>
      <c r="I469" s="3" t="s">
        <v>9475</v>
      </c>
      <c r="J469" s="3" t="s">
        <v>4164</v>
      </c>
      <c r="K469" s="5" t="s">
        <v>9476</v>
      </c>
      <c r="L469" s="14"/>
      <c r="M469" s="3" t="str">
        <f>IFERROR(VLOOKUP(E469,A:J,10, FALSE),"")</f>
        <v>GPS Ortungsmethode</v>
      </c>
      <c r="O469" s="3" t="str">
        <f>IF(AND(TRIM(J469)="",M469=""),"Suffix not translated ",
   IF(AND(TRIM(J469)&lt;&gt;"",TRIM(M469)&lt;&gt;"",TRIM(J469)&lt;&gt;TRIM(M469)),"Suffix translation &lt;&gt; lookup ", "" ))
&amp;IF(AND(TRIM(K469)="",N469=""),"Description not translated ",
   IF(AND(TRIM(K469)&lt;&gt;"",TRIM(N469)&lt;&gt;"",TRIM(K469)&lt;&gt;TRIM(N469)),"Description translation&lt;&gt; lookup ", "" ))</f>
        <v/>
      </c>
      <c r="P469" s="3" t="s">
        <v>8447</v>
      </c>
      <c r="Q469" s="3" t="s">
        <v>8447</v>
      </c>
    </row>
    <row r="470" spans="1:18" ht="120" x14ac:dyDescent="0.25">
      <c r="A470" s="2" t="str">
        <f>IF(TRIM(J470)="","",E470)</f>
        <v>GPSSatellites</v>
      </c>
      <c r="B470" s="2" t="str">
        <f>IF(TRIM(K470)="","",I470)</f>
        <v>Indicates the GPS satellites used for measurements. This tag can be used to describe the number of satellites, their ID number, angle of elevation, azimuth, SNR and other information in ASCII notation. The format is not specified. If the GPS receiver is incapable of taking measurements, value of the tag is set to NULL.</v>
      </c>
      <c r="C470" s="2" t="str">
        <f>LEFT(F470,FIND(".",F470,6))</f>
        <v>Exif.GPSInfo.</v>
      </c>
      <c r="D470" s="2" t="str">
        <f>VLOOKUP(C470,PrefixUebersetzung,2,FALSE)</f>
        <v>Exif.GPSInfo.</v>
      </c>
      <c r="E470" s="2" t="str">
        <f>MID(F470,FIND(".",F470,6)+1,99)</f>
        <v>GPSSatellites</v>
      </c>
      <c r="F470" s="3" t="s">
        <v>197</v>
      </c>
      <c r="G470" s="3" t="s">
        <v>9514</v>
      </c>
      <c r="I470" s="3" t="s">
        <v>2285</v>
      </c>
      <c r="J470" s="3" t="s">
        <v>4165</v>
      </c>
      <c r="K470" s="5" t="s">
        <v>3799</v>
      </c>
      <c r="L470" s="14"/>
      <c r="M470" s="3" t="str">
        <f>IFERROR(VLOOKUP(E470,A:J,10, FALSE),"")</f>
        <v>GPS Satelliten</v>
      </c>
      <c r="O470" s="3" t="str">
        <f>IF(AND(TRIM(J470)="",M470=""),"Suffix not translated ",
   IF(AND(TRIM(J470)&lt;&gt;"",TRIM(M470)&lt;&gt;"",TRIM(J470)&lt;&gt;TRIM(M470)),"Suffix translation &lt;&gt; lookup ", "" ))
&amp;IF(AND(TRIM(K470)="",N470=""),"Description not translated ",
   IF(AND(TRIM(K470)&lt;&gt;"",TRIM(N470)&lt;&gt;"",TRIM(K470)&lt;&gt;TRIM(N470)),"Description translation&lt;&gt; lookup ", "" ))</f>
        <v/>
      </c>
      <c r="P470" s="3" t="s">
        <v>8447</v>
      </c>
      <c r="Q470" s="3" t="s">
        <v>8447</v>
      </c>
    </row>
    <row r="471" spans="1:18" ht="30" x14ac:dyDescent="0.25">
      <c r="A471" s="2" t="str">
        <f>IF(TRIM(J471)="","",E471)</f>
        <v>GPSSpeed</v>
      </c>
      <c r="B471" s="2" t="str">
        <f>IF(TRIM(K471)="","",I471)</f>
        <v>Indicates the speed of GPS receiver movement.</v>
      </c>
      <c r="C471" s="2" t="str">
        <f>LEFT(F471,FIND(".",F471,6))</f>
        <v>Exif.GPSInfo.</v>
      </c>
      <c r="D471" s="2" t="str">
        <f>VLOOKUP(C471,PrefixUebersetzung,2,FALSE)</f>
        <v>Exif.GPSInfo.</v>
      </c>
      <c r="E471" s="2" t="str">
        <f>MID(F471,FIND(".",F471,6)+1,99)</f>
        <v>GPSSpeed</v>
      </c>
      <c r="F471" s="3" t="s">
        <v>198</v>
      </c>
      <c r="G471" s="3" t="s">
        <v>9519</v>
      </c>
      <c r="I471" s="3" t="s">
        <v>2286</v>
      </c>
      <c r="J471" s="3" t="s">
        <v>4166</v>
      </c>
      <c r="K471" s="5" t="s">
        <v>3800</v>
      </c>
      <c r="L471" s="14"/>
      <c r="M471" s="3" t="str">
        <f>IFERROR(VLOOKUP(E471,A:J,10, FALSE),"")</f>
        <v>GPS Geschwindigkeit</v>
      </c>
      <c r="O471" s="3" t="str">
        <f>IF(AND(TRIM(J471)="",M471=""),"Suffix not translated ",
   IF(AND(TRIM(J471)&lt;&gt;"",TRIM(M471)&lt;&gt;"",TRIM(J471)&lt;&gt;TRIM(M471)),"Suffix translation &lt;&gt; lookup ", "" ))
&amp;IF(AND(TRIM(K471)="",N471=""),"Description not translated ",
   IF(AND(TRIM(K471)&lt;&gt;"",TRIM(N471)&lt;&gt;"",TRIM(K471)&lt;&gt;TRIM(N471)),"Description translation&lt;&gt; lookup ", "" ))</f>
        <v/>
      </c>
      <c r="P471" s="3" t="s">
        <v>8447</v>
      </c>
      <c r="Q471" s="3" t="s">
        <v>8447</v>
      </c>
      <c r="R471" s="3" t="s">
        <v>9234</v>
      </c>
    </row>
    <row r="472" spans="1:18" ht="60" x14ac:dyDescent="0.25">
      <c r="A472" s="2" t="str">
        <f>IF(TRIM(J472)="","",E472)</f>
        <v>GPSSpeedRef</v>
      </c>
      <c r="B472" s="2" t="str">
        <f>IF(TRIM(K472)="","",I472)</f>
        <v>Indicates the unit used to express the GPS receiver speed of movement. "K" "M" and "N" represents kilometers per hour, miles per hour, and knots.</v>
      </c>
      <c r="C472" s="2" t="str">
        <f>LEFT(F472,FIND(".",F472,6))</f>
        <v>Exif.GPSInfo.</v>
      </c>
      <c r="D472" s="2" t="str">
        <f>VLOOKUP(C472,PrefixUebersetzung,2,FALSE)</f>
        <v>Exif.GPSInfo.</v>
      </c>
      <c r="E472" s="2" t="str">
        <f>MID(F472,FIND(".",F472,6)+1,99)</f>
        <v>GPSSpeedRef</v>
      </c>
      <c r="F472" s="3" t="s">
        <v>199</v>
      </c>
      <c r="G472" s="3" t="s">
        <v>9514</v>
      </c>
      <c r="I472" s="3" t="s">
        <v>2287</v>
      </c>
      <c r="J472" s="3" t="s">
        <v>4983</v>
      </c>
      <c r="K472" s="5" t="s">
        <v>3801</v>
      </c>
      <c r="L472" s="14"/>
      <c r="M472" s="3" t="str">
        <f>IFERROR(VLOOKUP(E472,A:J,10, FALSE),"")</f>
        <v>GPS Geschwindigkeit Referenz</v>
      </c>
      <c r="O472" s="3" t="str">
        <f>IF(AND(TRIM(J472)="",M472=""),"Suffix not translated ",
   IF(AND(TRIM(J472)&lt;&gt;"",TRIM(M472)&lt;&gt;"",TRIM(J472)&lt;&gt;TRIM(M472)),"Suffix translation &lt;&gt; lookup ", "" ))
&amp;IF(AND(TRIM(K472)="",N472=""),"Description not translated ",
   IF(AND(TRIM(K472)&lt;&gt;"",TRIM(N472)&lt;&gt;"",TRIM(K472)&lt;&gt;TRIM(N472)),"Description translation&lt;&gt; lookup ", "" ))</f>
        <v/>
      </c>
      <c r="P472" s="3" t="s">
        <v>8447</v>
      </c>
      <c r="Q472" s="3" t="s">
        <v>8447</v>
      </c>
    </row>
    <row r="473" spans="1:18" ht="60" x14ac:dyDescent="0.25">
      <c r="A473" s="2" t="str">
        <f>IF(TRIM(J473)="","",E473)</f>
        <v>GPSStatus</v>
      </c>
      <c r="B473" s="2" t="str">
        <f>IF(TRIM(K473)="","",I473)</f>
        <v>Indicates the status of the GPS receiver when the image is recorded. "A" means measurement is in progress, and "V" means the measurement is Interoperability.</v>
      </c>
      <c r="C473" s="2" t="str">
        <f>LEFT(F473,FIND(".",F473,6))</f>
        <v>Exif.GPSInfo.</v>
      </c>
      <c r="D473" s="2" t="str">
        <f>VLOOKUP(C473,PrefixUebersetzung,2,FALSE)</f>
        <v>Exif.GPSInfo.</v>
      </c>
      <c r="E473" s="2" t="str">
        <f>MID(F473,FIND(".",F473,6)+1,99)</f>
        <v>GPSStatus</v>
      </c>
      <c r="F473" s="3" t="s">
        <v>200</v>
      </c>
      <c r="G473" s="3" t="s">
        <v>9514</v>
      </c>
      <c r="I473" s="3" t="s">
        <v>2288</v>
      </c>
      <c r="J473" s="3" t="s">
        <v>4167</v>
      </c>
      <c r="K473" s="5" t="s">
        <v>3802</v>
      </c>
      <c r="L473" s="14"/>
      <c r="M473" s="3" t="str">
        <f>IFERROR(VLOOKUP(E473,A:J,10, FALSE),"")</f>
        <v>GPS Status</v>
      </c>
      <c r="O473" s="3" t="str">
        <f>IF(AND(TRIM(J473)="",M473=""),"Suffix not translated ",
   IF(AND(TRIM(J473)&lt;&gt;"",TRIM(M473)&lt;&gt;"",TRIM(J473)&lt;&gt;TRIM(M473)),"Suffix translation &lt;&gt; lookup ", "" ))
&amp;IF(AND(TRIM(K473)="",N473=""),"Description not translated ",
   IF(AND(TRIM(K473)&lt;&gt;"",TRIM(N473)&lt;&gt;"",TRIM(K473)&lt;&gt;TRIM(N473)),"Description translation&lt;&gt; lookup ", "" ))</f>
        <v/>
      </c>
      <c r="P473" s="3" t="s">
        <v>8447</v>
      </c>
      <c r="Q473" s="3" t="s">
        <v>8447</v>
      </c>
    </row>
    <row r="474" spans="1:18" ht="60" x14ac:dyDescent="0.25">
      <c r="A474" s="2" t="str">
        <f>IF(TRIM(J474)="","",E474)</f>
        <v>GPSTimeStamp</v>
      </c>
      <c r="B474" s="2" t="str">
        <f>IF(TRIM(K474)="","",I474)</f>
        <v>Indicates the time as UTC (Coordinated Universal Time). &lt;TimeStamp&gt; is expressed as three RATIONAL values giving the hour, minute, and second (atomic clock).</v>
      </c>
      <c r="C474" s="2" t="str">
        <f>LEFT(F474,FIND(".",F474,6))</f>
        <v>Exif.GPSInfo.</v>
      </c>
      <c r="D474" s="2" t="str">
        <f>VLOOKUP(C474,PrefixUebersetzung,2,FALSE)</f>
        <v>Exif.GPSInfo.</v>
      </c>
      <c r="E474" s="2" t="str">
        <f>MID(F474,FIND(".",F474,6)+1,99)</f>
        <v>GPSTimeStamp</v>
      </c>
      <c r="F474" s="3" t="s">
        <v>201</v>
      </c>
      <c r="G474" s="3" t="s">
        <v>9519</v>
      </c>
      <c r="I474" s="3" t="s">
        <v>2289</v>
      </c>
      <c r="J474" s="3" t="s">
        <v>4168</v>
      </c>
      <c r="K474" s="5" t="s">
        <v>3803</v>
      </c>
      <c r="L474" s="14"/>
      <c r="M474" s="3" t="str">
        <f>IFERROR(VLOOKUP(E474,A:J,10, FALSE),"")</f>
        <v>GPS Zeit</v>
      </c>
      <c r="O474" s="3" t="str">
        <f>IF(AND(TRIM(J474)="",M474=""),"Suffix not translated ",
   IF(AND(TRIM(J474)&lt;&gt;"",TRIM(M474)&lt;&gt;"",TRIM(J474)&lt;&gt;TRIM(M474)),"Suffix translation &lt;&gt; lookup ", "" ))
&amp;IF(AND(TRIM(K474)="",N474=""),"Description not translated ",
   IF(AND(TRIM(K474)&lt;&gt;"",TRIM(N474)&lt;&gt;"",TRIM(K474)&lt;&gt;TRIM(N474)),"Description translation&lt;&gt; lookup ", "" ))</f>
        <v/>
      </c>
      <c r="P474" s="3" t="s">
        <v>8447</v>
      </c>
      <c r="Q474" s="3" t="s">
        <v>8447</v>
      </c>
    </row>
    <row r="475" spans="1:18" ht="30" x14ac:dyDescent="0.25">
      <c r="A475" s="2" t="str">
        <f>IF(TRIM(J475)="","",E475)</f>
        <v>GPSTrack</v>
      </c>
      <c r="B475" s="2" t="str">
        <f>IF(TRIM(K475)="","",I475)</f>
        <v>Indicates the direction of GPS receiver movement. The range of values is from 0.00 to 359.99.</v>
      </c>
      <c r="C475" s="2" t="str">
        <f>LEFT(F475,FIND(".",F475,6))</f>
        <v>Exif.GPSInfo.</v>
      </c>
      <c r="D475" s="2" t="str">
        <f>VLOOKUP(C475,PrefixUebersetzung,2,FALSE)</f>
        <v>Exif.GPSInfo.</v>
      </c>
      <c r="E475" s="2" t="str">
        <f>MID(F475,FIND(".",F475,6)+1,99)</f>
        <v>GPSTrack</v>
      </c>
      <c r="F475" s="3" t="s">
        <v>202</v>
      </c>
      <c r="G475" s="3" t="s">
        <v>9519</v>
      </c>
      <c r="I475" s="3" t="s">
        <v>2290</v>
      </c>
      <c r="J475" s="3" t="s">
        <v>4169</v>
      </c>
      <c r="K475" s="5" t="s">
        <v>3804</v>
      </c>
      <c r="L475" s="14"/>
      <c r="M475" s="3" t="str">
        <f>IFERROR(VLOOKUP(E475,A:J,10, FALSE),"")</f>
        <v>GPS Richtung der Bewegung</v>
      </c>
      <c r="O475" s="3" t="str">
        <f>IF(AND(TRIM(J475)="",M475=""),"Suffix not translated ",
   IF(AND(TRIM(J475)&lt;&gt;"",TRIM(M475)&lt;&gt;"",TRIM(J475)&lt;&gt;TRIM(M475)),"Suffix translation &lt;&gt; lookup ", "" ))
&amp;IF(AND(TRIM(K475)="",N475=""),"Description not translated ",
   IF(AND(TRIM(K475)&lt;&gt;"",TRIM(N475)&lt;&gt;"",TRIM(K475)&lt;&gt;TRIM(N475)),"Description translation&lt;&gt; lookup ", "" ))</f>
        <v/>
      </c>
      <c r="P475" s="3" t="s">
        <v>8447</v>
      </c>
      <c r="Q475" s="3" t="s">
        <v>8447</v>
      </c>
    </row>
    <row r="476" spans="1:18" ht="45" x14ac:dyDescent="0.25">
      <c r="A476" s="2" t="str">
        <f>IF(TRIM(J476)="","",E476)</f>
        <v>GPSTrackRef</v>
      </c>
      <c r="B476" s="2" t="str">
        <f>IF(TRIM(K476)="","",I476)</f>
        <v>Indicates the reference for giving the direction of GPS receiver movement. "T" denotes true direction and "M" is magnetic direction.</v>
      </c>
      <c r="C476" s="2" t="str">
        <f>LEFT(F476,FIND(".",F476,6))</f>
        <v>Exif.GPSInfo.</v>
      </c>
      <c r="D476" s="2" t="str">
        <f>VLOOKUP(C476,PrefixUebersetzung,2,FALSE)</f>
        <v>Exif.GPSInfo.</v>
      </c>
      <c r="E476" s="2" t="str">
        <f>MID(F476,FIND(".",F476,6)+1,99)</f>
        <v>GPSTrackRef</v>
      </c>
      <c r="F476" s="3" t="s">
        <v>203</v>
      </c>
      <c r="G476" s="3" t="s">
        <v>9514</v>
      </c>
      <c r="I476" s="3" t="s">
        <v>2291</v>
      </c>
      <c r="J476" s="3" t="s">
        <v>4902</v>
      </c>
      <c r="K476" s="5" t="s">
        <v>3805</v>
      </c>
      <c r="L476" s="14"/>
      <c r="M476" s="3" t="str">
        <f>IFERROR(VLOOKUP(E476,A:J,10, FALSE),"")</f>
        <v>GPS Richtung der Bewegung Referenz</v>
      </c>
      <c r="O476" s="3" t="str">
        <f>IF(AND(TRIM(J476)="",M476=""),"Suffix not translated ",
   IF(AND(TRIM(J476)&lt;&gt;"",TRIM(M476)&lt;&gt;"",TRIM(J476)&lt;&gt;TRIM(M476)),"Suffix translation &lt;&gt; lookup ", "" ))
&amp;IF(AND(TRIM(K476)="",N476=""),"Description not translated ",
   IF(AND(TRIM(K476)&lt;&gt;"",TRIM(N476)&lt;&gt;"",TRIM(K476)&lt;&gt;TRIM(N476)),"Description translation&lt;&gt; lookup ", "" ))</f>
        <v/>
      </c>
      <c r="P476" s="3" t="s">
        <v>8447</v>
      </c>
      <c r="Q476" s="3" t="s">
        <v>8447</v>
      </c>
    </row>
    <row r="477" spans="1:18" ht="90" x14ac:dyDescent="0.25">
      <c r="A477" s="2" t="str">
        <f>IF(TRIM(J477)="","",E477)</f>
        <v>GPSVersionID</v>
      </c>
      <c r="B477" s="2" t="str">
        <f>IF(TRIM(K477)="","",I477)</f>
        <v>Indicates the version of &lt;GPSInfoIFD&gt;. The version is given as 2.0.0.0. This tag is mandatory when &lt;GPSInfo&gt; tag is present. (Note: The &lt;GPSVersionID&gt; tag is given in bytes, unlike the &lt;ExifVersion&gt; tag. When the version is 2.0.0.0, the tag value is 02000000.H).</v>
      </c>
      <c r="C477" s="2" t="str">
        <f>LEFT(F477,FIND(".",F477,6))</f>
        <v>Exif.GPSInfo.</v>
      </c>
      <c r="D477" s="2" t="str">
        <f>VLOOKUP(C477,PrefixUebersetzung,2,FALSE)</f>
        <v>Exif.GPSInfo.</v>
      </c>
      <c r="E477" s="2" t="str">
        <f>MID(F477,FIND(".",F477,6)+1,99)</f>
        <v>GPSVersionID</v>
      </c>
      <c r="F477" s="3" t="s">
        <v>204</v>
      </c>
      <c r="G477" s="3" t="s">
        <v>9518</v>
      </c>
      <c r="I477" s="3" t="s">
        <v>2292</v>
      </c>
      <c r="J477" s="3" t="s">
        <v>4170</v>
      </c>
      <c r="K477" s="5" t="s">
        <v>3806</v>
      </c>
      <c r="L477" s="14"/>
      <c r="M477" s="3" t="str">
        <f>IFERROR(VLOOKUP(E477,A:J,10, FALSE),"")</f>
        <v>GPS Version</v>
      </c>
      <c r="O477" s="3" t="str">
        <f>IF(AND(TRIM(J477)="",M477=""),"Suffix not translated ",
   IF(AND(TRIM(J477)&lt;&gt;"",TRIM(M477)&lt;&gt;"",TRIM(J477)&lt;&gt;TRIM(M477)),"Suffix translation &lt;&gt; lookup ", "" ))
&amp;IF(AND(TRIM(K477)="",N477=""),"Description not translated ",
   IF(AND(TRIM(K477)&lt;&gt;"",TRIM(N477)&lt;&gt;"",TRIM(K477)&lt;&gt;TRIM(N477)),"Description translation&lt;&gt; lookup ", "" ))</f>
        <v/>
      </c>
      <c r="P477" s="3" t="s">
        <v>8447</v>
      </c>
      <c r="Q477" s="3" t="s">
        <v>8447</v>
      </c>
    </row>
    <row r="478" spans="1:18" ht="75" x14ac:dyDescent="0.25">
      <c r="A478" s="2" t="str">
        <f>IF(TRIM(J478)="","",E478)</f>
        <v>ActiveArea</v>
      </c>
      <c r="B478" s="2" t="str">
        <f>IF(TRIM(K478)="","",I478)</f>
        <v>This rectangle defines the active (non-masked) pixels of the sensor. The order of the rectangle coordinates is: top, left, bottom, right.</v>
      </c>
      <c r="C478" s="2" t="str">
        <f>LEFT(F478,FIND(".",F478,6))</f>
        <v>Exif.Image.</v>
      </c>
      <c r="D478" s="2" t="str">
        <f>VLOOKUP(C478,PrefixUebersetzung,2,FALSE)</f>
        <v>Exif.Image (Bild).</v>
      </c>
      <c r="E478" s="2" t="str">
        <f>MID(F478,FIND(".",F478,6)+1,99)</f>
        <v>ActiveArea</v>
      </c>
      <c r="F478" s="3" t="s">
        <v>205</v>
      </c>
      <c r="G478" s="3" t="s">
        <v>9515</v>
      </c>
      <c r="I478" s="3" t="s">
        <v>2293</v>
      </c>
      <c r="J478" s="3" t="s">
        <v>4171</v>
      </c>
      <c r="K478" s="5" t="s">
        <v>3807</v>
      </c>
      <c r="L478" s="14"/>
      <c r="M478" s="3" t="str">
        <f>IFERROR(VLOOKUP(E478,A:J,10, FALSE),"")</f>
        <v>Aktiver Bereich</v>
      </c>
      <c r="N478" s="3" t="str">
        <f>IFERROR(VLOOKUP(I478,B:K,10,FALSE),"")</f>
        <v>Dieses Rechteck definiert die aktive (nicht maskierten) Pixel des Sensors. Die Reihenfolge der Rechteck-Koordinaten ist: oben, links, unten, rechts.</v>
      </c>
      <c r="O478" s="3" t="str">
        <f>IF(AND(TRIM(J478)="",M478=""),"Suffix not translated ",
   IF(AND(TRIM(J478)&lt;&gt;"",TRIM(M478)&lt;&gt;"",TRIM(J478)&lt;&gt;TRIM(M478)),"Suffix translation &lt;&gt; lookup ", "" ))
&amp;IF(AND(TRIM(K478)="",N478=""),"Description not translated ",
   IF(AND(TRIM(K478)&lt;&gt;"",TRIM(N478)&lt;&gt;"",TRIM(K478)&lt;&gt;TRIM(N478)),"Description translation&lt;&gt; lookup ", "" ))</f>
        <v/>
      </c>
      <c r="P478" s="3" t="s">
        <v>8447</v>
      </c>
      <c r="Q478" s="3" t="s">
        <v>8447</v>
      </c>
    </row>
    <row r="479" spans="1:18" ht="285" x14ac:dyDescent="0.25">
      <c r="A479" s="2" t="str">
        <f>IF(TRIM(J479)="","",E479)</f>
        <v>AnalogBalance</v>
      </c>
      <c r="B479" s="2" t="str">
        <f>IF(TRIM(K479)="","",I479)</f>
        <v>Normally the stored raw values are not white balanced, since any digital white balancing will reduce the dynamic range of the final image if the user decides to later adjust the white balance; however, if camera hardware is capable of white balancing the color channels before the signal is digitized, it can improve the dynamic range of the final image. AnalogBalance defines the gain, either analog (recommended) or digital (not recommended) that has been applied the stored raw values.</v>
      </c>
      <c r="C479" s="2" t="str">
        <f>LEFT(F479,FIND(".",F479,6))</f>
        <v>Exif.Image.</v>
      </c>
      <c r="D479" s="2" t="str">
        <f>VLOOKUP(C479,PrefixUebersetzung,2,FALSE)</f>
        <v>Exif.Image (Bild).</v>
      </c>
      <c r="E479" s="2" t="str">
        <f>MID(F479,FIND(".",F479,6)+1,99)</f>
        <v>AnalogBalance</v>
      </c>
      <c r="F479" s="3" t="s">
        <v>206</v>
      </c>
      <c r="G479" s="3" t="s">
        <v>9519</v>
      </c>
      <c r="I479" s="3" t="s">
        <v>2294</v>
      </c>
      <c r="J479" s="3" t="s">
        <v>4172</v>
      </c>
      <c r="K479" s="5" t="s">
        <v>6515</v>
      </c>
      <c r="L479" s="14"/>
      <c r="M479" s="3" t="str">
        <f>IFERROR(VLOOKUP(E479,A:J,10, FALSE),"")</f>
        <v>Analog Ausgleich</v>
      </c>
      <c r="N479" s="3" t="str">
        <f>IFERROR(INDEX(K:K,MATCH(TRUE,INDEX(B:B=I479,0),0)),"")</f>
        <v>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v>
      </c>
      <c r="O479" s="3" t="str">
        <f>IF(AND(TRIM(J479)="",M479=""),"Suffix not translated ",
   IF(AND(TRIM(J479)&lt;&gt;"",TRIM(M479)&lt;&gt;"",TRIM(J479)&lt;&gt;TRIM(M479)),"Suffix translation &lt;&gt; lookup ", "" ))
&amp;IF(AND(TRIM(K479)="",N479=""),"Description not translated ",
   IF(AND(TRIM(K479)&lt;&gt;"",TRIM(N479)&lt;&gt;"",TRIM(K479)&lt;&gt;TRIM(N479)),"Description translation&lt;&gt; lookup ", "" ))</f>
        <v/>
      </c>
      <c r="P479" s="3" t="s">
        <v>8447</v>
      </c>
      <c r="Q479" s="3" t="s">
        <v>8447</v>
      </c>
    </row>
    <row r="480" spans="1:18" ht="150" x14ac:dyDescent="0.25">
      <c r="A480" s="2" t="str">
        <f>IF(TRIM(J480)="","",E480)</f>
        <v>AntiAliasStrength</v>
      </c>
      <c r="B480" s="2" t="str">
        <f>IF(TRIM(K480)="","",I480)</f>
        <v>Provides a hint to the DNG reader about how strong the camera's anti-alias filter is. A value of 0.0 means no anti-alias filter (i.e., the camera is prone to aliasing artifacts with some subjects), while a value of 1.0 means a strong anti-alias filter (i.e., the camera almost never has aliasing artifacts).</v>
      </c>
      <c r="C480" s="2" t="str">
        <f>LEFT(F480,FIND(".",F480,6))</f>
        <v>Exif.Image.</v>
      </c>
      <c r="D480" s="2" t="str">
        <f>VLOOKUP(C480,PrefixUebersetzung,2,FALSE)</f>
        <v>Exif.Image (Bild).</v>
      </c>
      <c r="E480" s="2" t="str">
        <f>MID(F480,FIND(".",F480,6)+1,99)</f>
        <v>AntiAliasStrength</v>
      </c>
      <c r="F480" s="3" t="s">
        <v>207</v>
      </c>
      <c r="G480" s="3" t="s">
        <v>9519</v>
      </c>
      <c r="I480" s="3" t="s">
        <v>2295</v>
      </c>
      <c r="J480" s="3" t="s">
        <v>4752</v>
      </c>
      <c r="K480" s="5" t="s">
        <v>3808</v>
      </c>
      <c r="L480" s="14"/>
      <c r="M480" s="3" t="str">
        <f>IFERROR(VLOOKUP(E480,A:J,10, FALSE),"")</f>
        <v>Anti-Alias Stärke</v>
      </c>
      <c r="N480" s="3" t="str">
        <f>IFERROR(INDEX(K:K,MATCH(TRUE,INDEX(B:B=I480,0),0)),"")</f>
        <v>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v>
      </c>
      <c r="O480" s="3" t="str">
        <f>IF(AND(TRIM(J480)="",M480=""),"Suffix not translated ",
   IF(AND(TRIM(J480)&lt;&gt;"",TRIM(M480)&lt;&gt;"",TRIM(J480)&lt;&gt;TRIM(M480)),"Suffix translation &lt;&gt; lookup ", "" ))
&amp;IF(AND(TRIM(K480)="",N480=""),"Description not translated ",
   IF(AND(TRIM(K480)&lt;&gt;"",TRIM(N480)&lt;&gt;"",TRIM(K480)&lt;&gt;TRIM(N480)),"Description translation&lt;&gt; lookup ", "" ))</f>
        <v/>
      </c>
      <c r="P480" s="3" t="s">
        <v>8447</v>
      </c>
      <c r="Q480" s="3" t="s">
        <v>8447</v>
      </c>
    </row>
    <row r="481" spans="1:18" x14ac:dyDescent="0.25">
      <c r="A481" s="2" t="str">
        <f>IF(TRIM(J481)="","",E481)</f>
        <v/>
      </c>
      <c r="B481" s="2" t="str">
        <f>IF(TRIM(K481)="","",I481)</f>
        <v>The lens aperture.</v>
      </c>
      <c r="C481" s="2" t="str">
        <f>LEFT(F481,FIND(".",F481,6))</f>
        <v>Exif.Image.</v>
      </c>
      <c r="D481" s="2" t="str">
        <f>VLOOKUP(C481,PrefixUebersetzung,2,FALSE)</f>
        <v>Exif.Image (Bild).</v>
      </c>
      <c r="E481" s="2" t="str">
        <f>MID(F481,FIND(".",F481,6)+1,99)</f>
        <v>ApertureValue</v>
      </c>
      <c r="F481" s="3" t="s">
        <v>208</v>
      </c>
      <c r="G481" s="3" t="s">
        <v>9519</v>
      </c>
      <c r="I481" s="3" t="s">
        <v>2296</v>
      </c>
      <c r="J481" s="3"/>
      <c r="K481" s="5" t="s">
        <v>5116</v>
      </c>
      <c r="L481" s="14"/>
      <c r="M481" s="3" t="str">
        <f>IFERROR(VLOOKUP(E481,A:J,10, FALSE),"")</f>
        <v>Blende</v>
      </c>
      <c r="N481" s="3" t="str">
        <f>IFERROR(VLOOKUP(I481,B:K,10,FALSE),"")</f>
        <v>Blendenöffnung</v>
      </c>
      <c r="O481" s="3" t="str">
        <f>IF(AND(TRIM(J481)="",M481=""),"Suffix not translated ",
   IF(AND(TRIM(J481)&lt;&gt;"",TRIM(M481)&lt;&gt;"",TRIM(J481)&lt;&gt;TRIM(M481)),"Suffix translation &lt;&gt; lookup ", "" ))
&amp;IF(AND(TRIM(K481)="",N481=""),"Description not translated ",
   IF(AND(TRIM(K481)&lt;&gt;"",TRIM(N481)&lt;&gt;"",TRIM(K481)&lt;&gt;TRIM(N481)),"Description translation&lt;&gt; lookup ", "" ))</f>
        <v/>
      </c>
      <c r="Q481" s="3" t="s">
        <v>8447</v>
      </c>
      <c r="R481" s="3" t="s">
        <v>3715</v>
      </c>
    </row>
    <row r="482" spans="1:18" ht="180" x14ac:dyDescent="0.25">
      <c r="A482" s="2" t="str">
        <f>IF(TRIM(J482)="","",E482)</f>
        <v>Artist</v>
      </c>
      <c r="B482" s="2" t="str">
        <f>IF(TRIM(K482)="","",I482)</f>
        <v>This tag records the name of the camera owner, photographer or image creator. The detailed format is not specified, but it is recommended that the information be written as in the example below for ease of Interoperability. When the field is left blank, it is treated as unknown. Ex.) "Camera owner, John Smith; Photographer, Michael Brown; Image creator, Ken James"</v>
      </c>
      <c r="C482" s="2" t="str">
        <f>LEFT(F482,FIND(".",F482,6))</f>
        <v>Exif.Image.</v>
      </c>
      <c r="D482" s="2" t="str">
        <f>VLOOKUP(C482,PrefixUebersetzung,2,FALSE)</f>
        <v>Exif.Image (Bild).</v>
      </c>
      <c r="E482" s="2" t="str">
        <f>MID(F482,FIND(".",F482,6)+1,99)</f>
        <v>Artist</v>
      </c>
      <c r="F482" s="3" t="s">
        <v>209</v>
      </c>
      <c r="G482" s="3" t="s">
        <v>9514</v>
      </c>
      <c r="I482" s="3" t="s">
        <v>2297</v>
      </c>
      <c r="J482" s="3" t="s">
        <v>4173</v>
      </c>
      <c r="K482" s="5" t="s">
        <v>3809</v>
      </c>
      <c r="L482" s="14">
        <v>1</v>
      </c>
      <c r="M482" s="3" t="str">
        <f>IFERROR(VLOOKUP(E482,A:J,10, FALSE),"")</f>
        <v>Künstler</v>
      </c>
      <c r="N482" s="3" t="str">
        <f>IFERROR(INDEX(K:K,MATCH(TRUE,INDEX(B:B=I482,0),0)),"")</f>
        <v>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v>
      </c>
      <c r="O482" s="3" t="str">
        <f>IF(AND(TRIM(J482)="",M482=""),"Suffix not translated ",
   IF(AND(TRIM(J482)&lt;&gt;"",TRIM(M482)&lt;&gt;"",TRIM(J482)&lt;&gt;TRIM(M482)),"Suffix translation &lt;&gt; lookup ", "" ))
&amp;IF(AND(TRIM(K482)="",N482=""),"Description not translated ",
   IF(AND(TRIM(K482)&lt;&gt;"",TRIM(N482)&lt;&gt;"",TRIM(K482)&lt;&gt;TRIM(N482)),"Description translation&lt;&gt; lookup ", "" ))</f>
        <v/>
      </c>
      <c r="P482" s="3" t="s">
        <v>8447</v>
      </c>
      <c r="Q482" s="3" t="s">
        <v>8447</v>
      </c>
    </row>
    <row r="483" spans="1:18" ht="315" x14ac:dyDescent="0.25">
      <c r="A483" s="2" t="str">
        <f>IF(TRIM(J483)="","",E483)</f>
        <v>AsShotICCProfile</v>
      </c>
      <c r="B483" s="2" t="str">
        <f>IF(TRIM(K483)="","",I483)</f>
        <v>This tag contains an ICC profile that, in conjunction with the AsShotPreProfileMatrix tag, provides the camera manufacturer with a way to specify a default color rendering from camera color space coordinates (linear reference values) into the ICC profile connection space. The ICC profile connection space is an output referred colorimetric space, whereas the other color calibration tags in DNG specify a conversion into a scene referred colorimetric space. This means that the rendering in this profile should include any desired tone and gamut mapping needed to convert between scene referred values and output referred values.</v>
      </c>
      <c r="C483" s="2" t="str">
        <f>LEFT(F483,FIND(".",F483,6))</f>
        <v>Exif.Image.</v>
      </c>
      <c r="D483" s="2" t="str">
        <f>VLOOKUP(C483,PrefixUebersetzung,2,FALSE)</f>
        <v>Exif.Image (Bild).</v>
      </c>
      <c r="E483" s="2" t="str">
        <f>MID(F483,FIND(".",F483,6)+1,99)</f>
        <v>AsShotICCProfile</v>
      </c>
      <c r="F483" s="3" t="s">
        <v>210</v>
      </c>
      <c r="G483" s="3" t="s">
        <v>9517</v>
      </c>
      <c r="I483" s="3" t="s">
        <v>2298</v>
      </c>
      <c r="J483" s="3" t="s">
        <v>4174</v>
      </c>
      <c r="K483" s="5" t="s">
        <v>3810</v>
      </c>
      <c r="L483" s="14"/>
      <c r="M483" s="3" t="str">
        <f>IFERROR(VLOOKUP(E483,A:J,10, FALSE),"")</f>
        <v>AsShot ICC Profil</v>
      </c>
      <c r="N483" s="3" t="str">
        <f>IFERROR(INDEX(K:K,MATCH(TRUE,INDEX(B:B=I483,0),0)),"")</f>
        <v>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v>
      </c>
      <c r="O483" s="3" t="str">
        <f>IF(AND(TRIM(J483)="",M483=""),"Suffix not translated ",
   IF(AND(TRIM(J483)&lt;&gt;"",TRIM(M483)&lt;&gt;"",TRIM(J483)&lt;&gt;TRIM(M483)),"Suffix translation &lt;&gt; lookup ", "" ))
&amp;IF(AND(TRIM(K483)="",N483=""),"Description not translated ",
   IF(AND(TRIM(K483)&lt;&gt;"",TRIM(N483)&lt;&gt;"",TRIM(K483)&lt;&gt;TRIM(N483)),"Description translation&lt;&gt; lookup ", "" ))</f>
        <v/>
      </c>
      <c r="P483" s="3" t="s">
        <v>8447</v>
      </c>
      <c r="Q483" s="3" t="s">
        <v>8447</v>
      </c>
    </row>
    <row r="484" spans="1:18" ht="120" x14ac:dyDescent="0.25">
      <c r="A484" s="2" t="str">
        <f>IF(TRIM(J484)="","",E484)</f>
        <v>AsShotNeutral</v>
      </c>
      <c r="B484" s="2" t="str">
        <f>IF(TRIM(K484)="","",I484)</f>
        <v>Specifies the selected white balance at time of capture, encoded as the coordinates of a perfectly neutral color in linear reference space values. The inclusion of this tag precludes the inclusion of the AsShotWhiteXY tag.</v>
      </c>
      <c r="C484" s="2" t="str">
        <f>LEFT(F484,FIND(".",F484,6))</f>
        <v>Exif.Image.</v>
      </c>
      <c r="D484" s="2" t="str">
        <f>VLOOKUP(C484,PrefixUebersetzung,2,FALSE)</f>
        <v>Exif.Image (Bild).</v>
      </c>
      <c r="E484" s="2" t="str">
        <f>MID(F484,FIND(".",F484,6)+1,99)</f>
        <v>AsShotNeutral</v>
      </c>
      <c r="F484" s="3" t="s">
        <v>211</v>
      </c>
      <c r="G484" s="3" t="s">
        <v>9512</v>
      </c>
      <c r="I484" s="3" t="s">
        <v>2299</v>
      </c>
      <c r="J484" s="3" t="s">
        <v>4175</v>
      </c>
      <c r="K484" s="5" t="s">
        <v>3811</v>
      </c>
      <c r="L484" s="14"/>
      <c r="M484" s="3" t="str">
        <f>IFERROR(VLOOKUP(E484,A:J,10, FALSE),"")</f>
        <v>AsShot Neutral</v>
      </c>
      <c r="N484" s="3" t="str">
        <f>IFERROR(VLOOKUP(I484,B:K,10,FALSE),"")</f>
        <v>Gibt den ausgewählten Weißabgleich zum Zeitpunkt der Aufnahme, kodiert als  die Koordinaten einer vollkommen neutrale Farbe im linearen Bezugsraum. Die Einbeziehung dieses Tags setzt die Einbeziehung des AsShotWhiteXY Tags voraus.</v>
      </c>
      <c r="O484" s="3" t="str">
        <f>IF(AND(TRIM(J484)="",M484=""),"Suffix not translated ",
   IF(AND(TRIM(J484)&lt;&gt;"",TRIM(M484)&lt;&gt;"",TRIM(J484)&lt;&gt;TRIM(M484)),"Suffix translation &lt;&gt; lookup ", "" ))
&amp;IF(AND(TRIM(K484)="",N484=""),"Description not translated ",
   IF(AND(TRIM(K484)&lt;&gt;"",TRIM(N484)&lt;&gt;"",TRIM(K484)&lt;&gt;TRIM(N484)),"Description translation&lt;&gt; lookup ", "" ))</f>
        <v/>
      </c>
      <c r="P484" s="3" t="s">
        <v>8447</v>
      </c>
      <c r="Q484" s="3" t="s">
        <v>8447</v>
      </c>
    </row>
    <row r="485" spans="1:18" ht="240" x14ac:dyDescent="0.25">
      <c r="A485" s="2" t="str">
        <f>IF(TRIM(J485)="","",E485)</f>
        <v>AsShotPreProfileMatrix</v>
      </c>
      <c r="B485" s="2" t="str">
        <f>IF(TRIM(K485)="","",I485)</f>
        <v>This tag is used in conjunction with the AsShotICCProfile tag. It specifies a matrix that should be applied to the camera color space coordinates before processing the values through the ICC profile specified in the AsShotICCProfile tag. The matrix is stored in the row scan order. If ColorPlanes is greater than three, then this matrix can (but is not required to) reduce the dimensionality of the color data down to three components, in which case the AsShotICCProfile should have three rather than ColorPlanes input components.</v>
      </c>
      <c r="C485" s="2" t="str">
        <f>LEFT(F485,FIND(".",F485,6))</f>
        <v>Exif.Image.</v>
      </c>
      <c r="D485" s="2" t="str">
        <f>VLOOKUP(C485,PrefixUebersetzung,2,FALSE)</f>
        <v>Exif.Image (Bild).</v>
      </c>
      <c r="E485" s="2" t="str">
        <f>MID(F485,FIND(".",F485,6)+1,99)</f>
        <v>AsShotPreProfileMatrix</v>
      </c>
      <c r="F485" s="3" t="s">
        <v>212</v>
      </c>
      <c r="G485" s="3" t="s">
        <v>9520</v>
      </c>
      <c r="I485" s="3" t="s">
        <v>2300</v>
      </c>
      <c r="J485" s="3" t="s">
        <v>4176</v>
      </c>
      <c r="K485" s="5" t="s">
        <v>3812</v>
      </c>
      <c r="L485" s="14"/>
      <c r="M485" s="3" t="str">
        <f>IFERROR(VLOOKUP(E485,A:J,10, FALSE),"")</f>
        <v>AsShot PreProfil Matrix</v>
      </c>
      <c r="N485" s="3" t="str">
        <f>IFERROR(INDEX(K:K,MATCH(TRUE,INDEX(B:B=I485,0),0)),"")</f>
        <v>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v>
      </c>
      <c r="O485" s="3" t="str">
        <f>IF(AND(TRIM(J485)="",M485=""),"Suffix not translated ",
   IF(AND(TRIM(J485)&lt;&gt;"",TRIM(M485)&lt;&gt;"",TRIM(J485)&lt;&gt;TRIM(M485)),"Suffix translation &lt;&gt; lookup ", "" ))
&amp;IF(AND(TRIM(K485)="",N485=""),"Description not translated ",
   IF(AND(TRIM(K485)&lt;&gt;"",TRIM(N485)&lt;&gt;"",TRIM(K485)&lt;&gt;TRIM(N485)),"Description translation&lt;&gt; lookup ", "" ))</f>
        <v/>
      </c>
      <c r="P485" s="3" t="s">
        <v>8447</v>
      </c>
      <c r="Q485" s="3" t="s">
        <v>8447</v>
      </c>
    </row>
    <row r="486" spans="1:18" ht="45" x14ac:dyDescent="0.25">
      <c r="A486" s="2" t="str">
        <f>IF(TRIM(J486)="","",E486)</f>
        <v>AsShotProfileName</v>
      </c>
      <c r="B486" s="2" t="str">
        <f>IF(TRIM(K486)="","",I486)</f>
        <v>A UTF-8 encoded string containing the name of the "as shot" camera profile, if any.</v>
      </c>
      <c r="C486" s="2" t="str">
        <f>LEFT(F486,FIND(".",F486,6))</f>
        <v>Exif.Image.</v>
      </c>
      <c r="D486" s="2" t="str">
        <f>VLOOKUP(C486,PrefixUebersetzung,2,FALSE)</f>
        <v>Exif.Image (Bild).</v>
      </c>
      <c r="E486" s="2" t="str">
        <f>MID(F486,FIND(".",F486,6)+1,99)</f>
        <v>AsShotProfileName</v>
      </c>
      <c r="F486" s="3" t="s">
        <v>213</v>
      </c>
      <c r="G486" s="3" t="s">
        <v>9518</v>
      </c>
      <c r="I486" s="3" t="s">
        <v>2301</v>
      </c>
      <c r="J486" s="3" t="s">
        <v>4177</v>
      </c>
      <c r="K486" s="5" t="s">
        <v>3813</v>
      </c>
      <c r="L486" s="14"/>
      <c r="M486" s="3" t="str">
        <f>IFERROR(VLOOKUP(E486,A:J,10, FALSE),"")</f>
        <v>AsShot Profil Name</v>
      </c>
      <c r="N486" s="3" t="str">
        <f>IFERROR(VLOOKUP(I486,B:K,10,FALSE),"")</f>
        <v>Ein UTF-8-codierte Zeichenfolge mit dem Namen des "As Shot"-Kamera-Profil, falls vorhanden.</v>
      </c>
      <c r="O486" s="3" t="str">
        <f>IF(AND(TRIM(J486)="",M486=""),"Suffix not translated ",
   IF(AND(TRIM(J486)&lt;&gt;"",TRIM(M486)&lt;&gt;"",TRIM(J486)&lt;&gt;TRIM(M486)),"Suffix translation &lt;&gt; lookup ", "" ))
&amp;IF(AND(TRIM(K486)="",N486=""),"Description not translated ",
   IF(AND(TRIM(K486)&lt;&gt;"",TRIM(N486)&lt;&gt;"",TRIM(K486)&lt;&gt;TRIM(N486)),"Description translation&lt;&gt; lookup ", "" ))</f>
        <v/>
      </c>
      <c r="P486" s="3" t="s">
        <v>8447</v>
      </c>
      <c r="Q486" s="3" t="s">
        <v>8447</v>
      </c>
    </row>
    <row r="487" spans="1:18" ht="90" x14ac:dyDescent="0.25">
      <c r="A487" s="2" t="str">
        <f>IF(TRIM(J487)="","",E487)</f>
        <v>AsShotWhiteXY</v>
      </c>
      <c r="B487" s="2" t="str">
        <f>IF(TRIM(K487)="","",I487)</f>
        <v>Specifies the selected white balance at time of capture, encoded as x-y chromaticity coordinates. The inclusion of this tag precludes the inclusion of the AsShotNeutral tag.</v>
      </c>
      <c r="C487" s="2" t="str">
        <f>LEFT(F487,FIND(".",F487,6))</f>
        <v>Exif.Image.</v>
      </c>
      <c r="D487" s="2" t="str">
        <f>VLOOKUP(C487,PrefixUebersetzung,2,FALSE)</f>
        <v>Exif.Image (Bild).</v>
      </c>
      <c r="E487" s="2" t="str">
        <f>MID(F487,FIND(".",F487,6)+1,99)</f>
        <v>AsShotWhiteXY</v>
      </c>
      <c r="F487" s="3" t="s">
        <v>214</v>
      </c>
      <c r="G487" s="3" t="s">
        <v>9519</v>
      </c>
      <c r="I487" s="3" t="s">
        <v>2302</v>
      </c>
      <c r="J487" s="3" t="s">
        <v>4178</v>
      </c>
      <c r="K487" s="5" t="s">
        <v>3814</v>
      </c>
      <c r="L487" s="14"/>
      <c r="M487" s="3" t="str">
        <f>IFERROR(VLOOKUP(E487,A:J,10, FALSE),"")</f>
        <v>AsShot Weiß XY</v>
      </c>
      <c r="N487" s="3" t="str">
        <f>IFERROR(VLOOKUP(I487,B:K,10,FALSE),"")</f>
        <v>Gibt den ausgewählten Weißabgleich zum Zeitpunkt der Aufnahme, als xy Farbwertkoordinaten kodiert. Die Einbeziehung dieses Tags setzt die Einbeziehung des AsShotNeutral Tags voraus.</v>
      </c>
      <c r="O487" s="3" t="str">
        <f>IF(AND(TRIM(J487)="",M487=""),"Suffix not translated ",
   IF(AND(TRIM(J487)&lt;&gt;"",TRIM(M487)&lt;&gt;"",TRIM(J487)&lt;&gt;TRIM(M487)),"Suffix translation &lt;&gt; lookup ", "" ))
&amp;IF(AND(TRIM(K487)="",N487=""),"Description not translated ",
   IF(AND(TRIM(K487)&lt;&gt;"",TRIM(N487)&lt;&gt;"",TRIM(K487)&lt;&gt;TRIM(N487)),"Description translation&lt;&gt; lookup ", "" ))</f>
        <v/>
      </c>
      <c r="P487" s="3" t="s">
        <v>8447</v>
      </c>
      <c r="Q487" s="3" t="s">
        <v>8447</v>
      </c>
    </row>
    <row r="488" spans="1:18" ht="409.5" x14ac:dyDescent="0.25">
      <c r="A488" s="2" t="str">
        <f>IF(TRIM(J488)="","",E488)</f>
        <v>BaselineExposure</v>
      </c>
      <c r="B488" s="2" t="str">
        <f>IF(TRIM(K488)="","",I488)</f>
        <v>Camera models vary in the trade-off they make between highlight headroom and shadow noise. Some leave a significant amount of highlight headroom during a normal exposure. This allows significant negative exposure compensation to be applied during raw conversion, but also means normal exposures will contain more shadow noise. Other models leave less headroom during normal exposures. This allows for less negative exposure compensation, but results in lower shadow noise for normal exposures. Because of these differences, a raw converter needs to vary the zero point of its exposure compensation control from model to model. BaselineExposure specifies by how much (in EV units) to move the zero point. Positive values result in brighter default results, while negative values result in darker default results.</v>
      </c>
      <c r="C488" s="2" t="str">
        <f>LEFT(F488,FIND(".",F488,6))</f>
        <v>Exif.Image.</v>
      </c>
      <c r="D488" s="2" t="str">
        <f>VLOOKUP(C488,PrefixUebersetzung,2,FALSE)</f>
        <v>Exif.Image (Bild).</v>
      </c>
      <c r="E488" s="2" t="str">
        <f>MID(F488,FIND(".",F488,6)+1,99)</f>
        <v>BaselineExposure</v>
      </c>
      <c r="F488" s="3" t="s">
        <v>215</v>
      </c>
      <c r="G488" s="3" t="s">
        <v>9520</v>
      </c>
      <c r="I488" s="3" t="s">
        <v>2303</v>
      </c>
      <c r="J488" s="3" t="s">
        <v>4754</v>
      </c>
      <c r="K488" s="5" t="s">
        <v>6516</v>
      </c>
      <c r="L488" s="14"/>
      <c r="M488" s="3" t="str">
        <f>IFERROR(VLOOKUP(E488,A:J,10, FALSE),"")</f>
        <v>Basis-Belichtung</v>
      </c>
      <c r="N488" s="3" t="str">
        <f>IFERROR(INDEX(K:K,MATCH(TRUE,INDEX(B:B=I488,0),0)),"")</f>
        <v>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v>
      </c>
      <c r="O488" s="3" t="str">
        <f>IF(AND(TRIM(J488)="",M488=""),"Suffix not translated ",
   IF(AND(TRIM(J488)&lt;&gt;"",TRIM(M488)&lt;&gt;"",TRIM(J488)&lt;&gt;TRIM(M488)),"Suffix translation &lt;&gt; lookup ", "" ))
&amp;IF(AND(TRIM(K488)="",N488=""),"Description not translated ",
   IF(AND(TRIM(K488)&lt;&gt;"",TRIM(N488)&lt;&gt;"",TRIM(K488)&lt;&gt;TRIM(N488)),"Description translation&lt;&gt; lookup ", "" ))</f>
        <v/>
      </c>
      <c r="P488" s="3" t="s">
        <v>8447</v>
      </c>
      <c r="Q488" s="3" t="s">
        <v>8447</v>
      </c>
    </row>
    <row r="489" spans="1:18" ht="150" x14ac:dyDescent="0.25">
      <c r="A489" s="2" t="str">
        <f>IF(TRIM(J489)="","",E489)</f>
        <v/>
      </c>
      <c r="B489" s="2" t="str">
        <f>IF(TRIM(K489)="","",I489)</f>
        <v/>
      </c>
      <c r="C489" s="2" t="str">
        <f>LEFT(F489,FIND(".",F489,6))</f>
        <v>Exif.Image.</v>
      </c>
      <c r="D489" s="2" t="str">
        <f>VLOOKUP(C489,PrefixUebersetzung,2,FALSE)</f>
        <v>Exif.Image (Bild).</v>
      </c>
      <c r="E489" s="2" t="str">
        <f>MID(F489,FIND(".",F489,6)+1,99)</f>
        <v>BaselineExposureOffset</v>
      </c>
      <c r="F489" s="36" t="s">
        <v>9693</v>
      </c>
      <c r="G489" s="36" t="s">
        <v>9520</v>
      </c>
      <c r="H489" s="36"/>
      <c r="I489" s="36" t="s">
        <v>9694</v>
      </c>
      <c r="L489" s="15">
        <v>5</v>
      </c>
      <c r="M489" s="3" t="str">
        <f>IFERROR(VLOOKUP(E489,A:J,10, FALSE),"")</f>
        <v/>
      </c>
      <c r="N489" s="3" t="str">
        <f>IFERROR(INDEX(K:K,MATCH(TRUE,INDEX(B:B=I489,0),0)),"")</f>
        <v/>
      </c>
      <c r="O489" s="3" t="str">
        <f>IF(AND(TRIM(J489)="",M489=""),"Suffix not translated ",
   IF(AND(TRIM(J489)&lt;&gt;"",TRIM(M489)&lt;&gt;"",TRIM(J489)&lt;&gt;TRIM(M489)),"Suffix translation &lt;&gt; lookup ", "" ))
&amp;IF(AND(TRIM(K489)="",N489=""),"Description not translated ",
   IF(AND(TRIM(K489)&lt;&gt;"",TRIM(N489)&lt;&gt;"",TRIM(K489)&lt;&gt;TRIM(N489)),"Description translation&lt;&gt; lookup ", "" ))</f>
        <v xml:space="preserve">Suffix not translated Description not translated </v>
      </c>
      <c r="P489" s="3" t="s">
        <v>8447</v>
      </c>
      <c r="Q489" s="3" t="s">
        <v>8447</v>
      </c>
    </row>
    <row r="490" spans="1:18" ht="165" x14ac:dyDescent="0.25">
      <c r="A490" s="2" t="str">
        <f>IF(TRIM(J490)="","",E490)</f>
        <v>BaselineNoise</v>
      </c>
      <c r="B490" s="2" t="str">
        <f>IF(TRIM(K490)="","",I490)</f>
        <v>Specifies the relative noise level of the camera model at a baseline ISO value of 100, compared to a reference camera model. Since noise levels tend to vary approximately with the square root of the ISO value, a raw converter can use this value, combined with the current ISO, to estimate the relative noise level of the current image.</v>
      </c>
      <c r="C490" s="2" t="str">
        <f>LEFT(F490,FIND(".",F490,6))</f>
        <v>Exif.Image.</v>
      </c>
      <c r="D490" s="2" t="str">
        <f>VLOOKUP(C490,PrefixUebersetzung,2,FALSE)</f>
        <v>Exif.Image (Bild).</v>
      </c>
      <c r="E490" s="2" t="str">
        <f>MID(F490,FIND(".",F490,6)+1,99)</f>
        <v>BaselineNoise</v>
      </c>
      <c r="F490" s="3" t="s">
        <v>216</v>
      </c>
      <c r="G490" s="3" t="s">
        <v>9519</v>
      </c>
      <c r="I490" s="3" t="s">
        <v>2304</v>
      </c>
      <c r="J490" s="3" t="s">
        <v>4755</v>
      </c>
      <c r="K490" s="5" t="s">
        <v>3815</v>
      </c>
      <c r="L490" s="14"/>
      <c r="M490" s="3" t="str">
        <f>IFERROR(VLOOKUP(E490,A:J,10, FALSE),"")</f>
        <v>Basis-Rauschen</v>
      </c>
      <c r="N490" s="3" t="str">
        <f>IFERROR(INDEX(K:K,MATCH(TRUE,INDEX(B:B=I490,0),0)),"")</f>
        <v>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v>
      </c>
      <c r="O490" s="3" t="str">
        <f>IF(AND(TRIM(J490)="",M490=""),"Suffix not translated ",
   IF(AND(TRIM(J490)&lt;&gt;"",TRIM(M490)&lt;&gt;"",TRIM(J490)&lt;&gt;TRIM(M490)),"Suffix translation &lt;&gt; lookup ", "" ))
&amp;IF(AND(TRIM(K490)="",N490=""),"Description not translated ",
   IF(AND(TRIM(K490)&lt;&gt;"",TRIM(N490)&lt;&gt;"",TRIM(K490)&lt;&gt;TRIM(N490)),"Description translation&lt;&gt; lookup ", "" ))</f>
        <v/>
      </c>
      <c r="P490" s="3" t="s">
        <v>8447</v>
      </c>
      <c r="Q490" s="3" t="s">
        <v>8447</v>
      </c>
    </row>
    <row r="491" spans="1:18" ht="150" x14ac:dyDescent="0.25">
      <c r="A491" s="2" t="str">
        <f>IF(TRIM(J491)="","",E491)</f>
        <v>BaselineSharpness</v>
      </c>
      <c r="B491" s="2" t="str">
        <f>IF(TRIM(K491)="","",I491)</f>
        <v>Specifies the relative amount of sharpening required for this camera model, compared to a reference camera model. Camera models vary in the strengths of their anti-aliasing filters. Cameras with weak or no filters require less sharpening than cameras with strong anti-aliasing filters.</v>
      </c>
      <c r="C491" s="2" t="str">
        <f>LEFT(F491,FIND(".",F491,6))</f>
        <v>Exif.Image.</v>
      </c>
      <c r="D491" s="2" t="str">
        <f>VLOOKUP(C491,PrefixUebersetzung,2,FALSE)</f>
        <v>Exif.Image (Bild).</v>
      </c>
      <c r="E491" s="2" t="str">
        <f>MID(F491,FIND(".",F491,6)+1,99)</f>
        <v>BaselineSharpness</v>
      </c>
      <c r="F491" s="3" t="s">
        <v>217</v>
      </c>
      <c r="G491" s="3" t="s">
        <v>9519</v>
      </c>
      <c r="I491" s="3" t="s">
        <v>2305</v>
      </c>
      <c r="J491" s="3" t="s">
        <v>4756</v>
      </c>
      <c r="K491" s="5" t="s">
        <v>3816</v>
      </c>
      <c r="L491" s="14"/>
      <c r="M491" s="3" t="str">
        <f>IFERROR(VLOOKUP(E491,A:J,10, FALSE),"")</f>
        <v>Basis-Schärfe</v>
      </c>
      <c r="N491" s="3" t="str">
        <f>IFERROR(INDEX(K:K,MATCH(TRUE,INDEX(B:B=I491,0),0)),"")</f>
        <v>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v>
      </c>
      <c r="O491" s="3" t="str">
        <f>IF(AND(TRIM(J491)="",M491=""),"Suffix not translated ",
   IF(AND(TRIM(J491)&lt;&gt;"",TRIM(M491)&lt;&gt;"",TRIM(J491)&lt;&gt;TRIM(M491)),"Suffix translation &lt;&gt; lookup ", "" ))
&amp;IF(AND(TRIM(K491)="",N491=""),"Description not translated ",
   IF(AND(TRIM(K491)&lt;&gt;"",TRIM(N491)&lt;&gt;"",TRIM(K491)&lt;&gt;TRIM(N491)),"Description translation&lt;&gt; lookup ", "" ))</f>
        <v/>
      </c>
      <c r="P491" s="3" t="s">
        <v>8447</v>
      </c>
      <c r="Q491" s="3" t="s">
        <v>8447</v>
      </c>
    </row>
    <row r="492" spans="1:18" ht="45" x14ac:dyDescent="0.25">
      <c r="A492" s="2" t="str">
        <f>IF(TRIM(J492)="","",E492)</f>
        <v>BatteryLevel</v>
      </c>
      <c r="B492" s="2" t="str">
        <f>IF(TRIM(K492)="","",I492)</f>
        <v>Contains a value of the battery level as a fraction or string</v>
      </c>
      <c r="C492" s="2" t="str">
        <f>LEFT(F492,FIND(".",F492,6))</f>
        <v>Exif.Image.</v>
      </c>
      <c r="D492" s="2" t="str">
        <f>VLOOKUP(C492,PrefixUebersetzung,2,FALSE)</f>
        <v>Exif.Image (Bild).</v>
      </c>
      <c r="E492" s="2" t="str">
        <f>MID(F492,FIND(".",F492,6)+1,99)</f>
        <v>BatteryLevel</v>
      </c>
      <c r="F492" s="3" t="s">
        <v>218</v>
      </c>
      <c r="G492" s="3" t="s">
        <v>9519</v>
      </c>
      <c r="I492" s="3" t="s">
        <v>2306</v>
      </c>
      <c r="J492" s="5" t="s">
        <v>5566</v>
      </c>
      <c r="K492" s="5" t="s">
        <v>3817</v>
      </c>
      <c r="L492" s="14"/>
      <c r="M492" s="3" t="str">
        <f>IFERROR(VLOOKUP(E492,A:J,10, FALSE),"")</f>
        <v>Batterie Ladezustand</v>
      </c>
      <c r="N492" s="3" t="str">
        <f>IFERROR(VLOOKUP(I492,B:K,10,FALSE),"")</f>
        <v>Enthält einen Wert des Ladezustandes der Batterie als einen Bruch oder Zeichenkette.</v>
      </c>
      <c r="O492" s="3" t="str">
        <f>IF(AND(TRIM(J492)="",M492=""),"Suffix not translated ",
   IF(AND(TRIM(J492)&lt;&gt;"",TRIM(M492)&lt;&gt;"",TRIM(J492)&lt;&gt;TRIM(M492)),"Suffix translation &lt;&gt; lookup ", "" ))
&amp;IF(AND(TRIM(K492)="",N492=""),"Description not translated ",
   IF(AND(TRIM(K492)&lt;&gt;"",TRIM(N492)&lt;&gt;"",TRIM(K492)&lt;&gt;TRIM(N492)),"Description translation&lt;&gt; lookup ", "" ))</f>
        <v/>
      </c>
      <c r="P492" s="3" t="s">
        <v>8447</v>
      </c>
      <c r="Q492" s="3" t="s">
        <v>8447</v>
      </c>
    </row>
    <row r="493" spans="1:18" ht="210" x14ac:dyDescent="0.25">
      <c r="A493" s="2" t="str">
        <f>IF(TRIM(J493)="","",E493)</f>
        <v/>
      </c>
      <c r="B493" s="2" t="str">
        <f>IF(TRIM(K493)="","",I493)</f>
        <v>Only applies to CFA images using a Bayer pattern filter array. This tag specifies, in arbitrary units, how closely the values of the green pixels in the blue/green rows track the values of the green pixels in the red/green rows. A value of zero means the two kinds of green pixels track closely, while a non-zero value means they sometimes diverge. The useful range for this tag is from 0 (no divergence) to about 5000 (quite large divergence).</v>
      </c>
      <c r="C493" s="2" t="str">
        <f>LEFT(F493,FIND(".",F493,6))</f>
        <v>Exif.Image.</v>
      </c>
      <c r="D493" s="2" t="str">
        <f>VLOOKUP(C493,PrefixUebersetzung,2,FALSE)</f>
        <v>Exif.Image (Bild).</v>
      </c>
      <c r="E493" s="2" t="str">
        <f>MID(F493,FIND(".",F493,6)+1,99)</f>
        <v>BayerGreenSplit</v>
      </c>
      <c r="F493" s="3" t="s">
        <v>219</v>
      </c>
      <c r="G493" s="3" t="s">
        <v>9515</v>
      </c>
      <c r="I493" s="3" t="s">
        <v>2307</v>
      </c>
      <c r="J493" s="3"/>
      <c r="K493" s="5" t="s">
        <v>6517</v>
      </c>
      <c r="L493" s="14">
        <v>5</v>
      </c>
      <c r="M493" s="3" t="str">
        <f>IFERROR(VLOOKUP(E493,A:J,10, FALSE),"")</f>
        <v/>
      </c>
      <c r="N493" s="3" t="str">
        <f>IFERROR(INDEX(K:K,MATCH(TRUE,INDEX(B:B=I493,0),0)),"")</f>
        <v>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v>
      </c>
      <c r="O493" s="3" t="str">
        <f>IF(AND(TRIM(J493)="",M493=""),"Suffix not translated ",
   IF(AND(TRIM(J493)&lt;&gt;"",TRIM(M493)&lt;&gt;"",TRIM(J493)&lt;&gt;TRIM(M493)),"Suffix translation &lt;&gt; lookup ", "" ))
&amp;IF(AND(TRIM(K493)="",N493=""),"Description not translated ",
   IF(AND(TRIM(K493)&lt;&gt;"",TRIM(N493)&lt;&gt;"",TRIM(K493)&lt;&gt;TRIM(N493)),"Description translation&lt;&gt; lookup ", "" ))</f>
        <v xml:space="preserve">Suffix not translated </v>
      </c>
      <c r="P493" s="3" t="s">
        <v>8447</v>
      </c>
      <c r="Q493" s="3" t="s">
        <v>8447</v>
      </c>
    </row>
    <row r="494" spans="1:18" ht="180" x14ac:dyDescent="0.25">
      <c r="A494" s="2" t="str">
        <f>IF(TRIM(J494)="","",E494)</f>
        <v>BestQualityScale</v>
      </c>
      <c r="B494" s="2" t="str">
        <f>IF(TRIM(K494)="","",I494)</f>
        <v>For some cameras, the best possible image quality is not achieved by preserving the total pixel count during conversion. For example, Fujifilm SuperCCD images have maximum detail when their total pixel count is doubled. This tag specifies the amount by which the values of the DefaultScale tag need to be multiplied to achieve the best quality image size.</v>
      </c>
      <c r="C494" s="2" t="str">
        <f>LEFT(F494,FIND(".",F494,6))</f>
        <v>Exif.Image.</v>
      </c>
      <c r="D494" s="2" t="str">
        <f>VLOOKUP(C494,PrefixUebersetzung,2,FALSE)</f>
        <v>Exif.Image (Bild).</v>
      </c>
      <c r="E494" s="2" t="str">
        <f>MID(F494,FIND(".",F494,6)+1,99)</f>
        <v>BestQualityScale</v>
      </c>
      <c r="F494" s="3" t="s">
        <v>220</v>
      </c>
      <c r="G494" s="3" t="s">
        <v>9519</v>
      </c>
      <c r="I494" s="3" t="s">
        <v>2308</v>
      </c>
      <c r="J494" s="3" t="s">
        <v>4179</v>
      </c>
      <c r="K494" s="5" t="s">
        <v>3818</v>
      </c>
      <c r="L494" s="14"/>
      <c r="M494" s="3" t="str">
        <f>IFERROR(VLOOKUP(E494,A:J,10, FALSE),"")</f>
        <v>Beste Qualität Verhältnis</v>
      </c>
      <c r="N494" s="3" t="str">
        <f>IFERROR(INDEX(K:K,MATCH(TRUE,INDEX(B:B=I494,0),0)),"")</f>
        <v>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v>
      </c>
      <c r="O494" s="3" t="str">
        <f>IF(AND(TRIM(J494)="",M494=""),"Suffix not translated ",
   IF(AND(TRIM(J494)&lt;&gt;"",TRIM(M494)&lt;&gt;"",TRIM(J494)&lt;&gt;TRIM(M494)),"Suffix translation &lt;&gt; lookup ", "" ))
&amp;IF(AND(TRIM(K494)="",N494=""),"Description not translated ",
   IF(AND(TRIM(K494)&lt;&gt;"",TRIM(N494)&lt;&gt;"",TRIM(K494)&lt;&gt;TRIM(N494)),"Description translation&lt;&gt; lookup ", "" ))</f>
        <v/>
      </c>
      <c r="P494" s="3" t="s">
        <v>8447</v>
      </c>
      <c r="Q494" s="3" t="s">
        <v>8447</v>
      </c>
    </row>
    <row r="495" spans="1:18" ht="120" x14ac:dyDescent="0.25">
      <c r="A495" s="2" t="str">
        <f>IF(TRIM(J495)="","",E495)</f>
        <v/>
      </c>
      <c r="B495" s="2" t="str">
        <f>IF(TRIM(K495)="","",I495)</f>
        <v>The number of bits per image component. In this standard each component of the image is 8 bits, so the value for this tag is 8. See also &lt;SamplesPerPixel&gt;. In JPEG compressed data a JPEG marker is used instead of this tag.</v>
      </c>
      <c r="C495" s="2" t="str">
        <f>LEFT(F495,FIND(".",F495,6))</f>
        <v>Exif.Image.</v>
      </c>
      <c r="D495" s="2" t="str">
        <f>VLOOKUP(C495,PrefixUebersetzung,2,FALSE)</f>
        <v>Exif.Image (Bild).</v>
      </c>
      <c r="E495" s="2" t="str">
        <f>MID(F495,FIND(".",F495,6)+1,99)</f>
        <v>BitsPerSample</v>
      </c>
      <c r="F495" s="3" t="s">
        <v>221</v>
      </c>
      <c r="G495" s="3" t="s">
        <v>9512</v>
      </c>
      <c r="I495" s="3" t="s">
        <v>2309</v>
      </c>
      <c r="J495" s="3"/>
      <c r="K495" s="5" t="s">
        <v>3819</v>
      </c>
      <c r="L495" s="14"/>
      <c r="M495" s="3" t="str">
        <f>IFERROR(VLOOKUP(E495,A:J,10, FALSE),"")</f>
        <v/>
      </c>
      <c r="N495" s="3" t="str">
        <f>IFERROR(VLOOKUP(I495,B:K,10,FALSE),"")</f>
        <v>Die Anzahl der Bits pro Bildkomponente. In dieser Norm enthält das Tag den Wert 8, wenn jede Komponente des Bildes 8 Bit ist. Siehe auch &lt;SamplesPerPixel&gt;. In JPEG komprimierten Daten wird ein JPEG Marker anstelle dieses Tags verwendet.</v>
      </c>
      <c r="O495" s="3" t="str">
        <f>IF(AND(TRIM(J495)="",M495=""),"Suffix not translated ",
   IF(AND(TRIM(J495)&lt;&gt;"",TRIM(M495)&lt;&gt;"",TRIM(J495)&lt;&gt;TRIM(M495)),"Suffix translation &lt;&gt; lookup ", "" ))
&amp;IF(AND(TRIM(K495)="",N495=""),"Description not translated ",
   IF(AND(TRIM(K495)&lt;&gt;"",TRIM(N495)&lt;&gt;"",TRIM(K495)&lt;&gt;TRIM(N495)),"Description translation&lt;&gt; lookup ", "" ))</f>
        <v xml:space="preserve">Suffix not translated </v>
      </c>
      <c r="Q495" s="3" t="s">
        <v>8447</v>
      </c>
    </row>
    <row r="496" spans="1:18" ht="120" x14ac:dyDescent="0.25">
      <c r="A496" s="2" t="str">
        <f>IF(TRIM(J496)="","",E496)</f>
        <v/>
      </c>
      <c r="B496" s="2" t="str">
        <f>IF(TRIM(K496)="","",I496)</f>
        <v>Specifies the zero light (a.k.a. thermal black or black current) encoding level, as a repeating pattern. The origin of this pattern is the top-left corner of the ActiveArea rectangle. The values are stored in row-column-sample scan order.</v>
      </c>
      <c r="C496" s="2" t="str">
        <f>LEFT(F496,FIND(".",F496,6))</f>
        <v>Exif.Image.</v>
      </c>
      <c r="D496" s="2" t="str">
        <f>VLOOKUP(C496,PrefixUebersetzung,2,FALSE)</f>
        <v>Exif.Image (Bild).</v>
      </c>
      <c r="E496" s="2" t="str">
        <f>MID(F496,FIND(".",F496,6)+1,99)</f>
        <v>BlackLevel</v>
      </c>
      <c r="F496" s="3" t="s">
        <v>222</v>
      </c>
      <c r="G496" s="3" t="s">
        <v>9519</v>
      </c>
      <c r="I496" s="3" t="s">
        <v>2310</v>
      </c>
      <c r="J496" s="3"/>
      <c r="K496" s="5" t="s">
        <v>9454</v>
      </c>
      <c r="L496" s="14"/>
      <c r="M496" s="3" t="str">
        <f>IFERROR(VLOOKUP(E496,A:J,10, FALSE),"")</f>
        <v>Schwarzwert</v>
      </c>
      <c r="N496" s="3" t="str">
        <f>IFERROR(VLOOKUP(I496,B:K,10,FALSE),"")</f>
        <v>Gibt die Kodierungs-Ebene für Null-Licht (auch: thermisch schwarz oder Schwarz-Strom) als ein sich wiederholendes Muster an. Der Ursprung dieses Musters ist die linke obere Ecke des ActiveArea-Rechtecks. Die Werte sind in Zeilen-Spalten-Abtast-Reihenfolge gespeichert.</v>
      </c>
      <c r="O496" s="3" t="str">
        <f>IF(AND(TRIM(J496)="",M496=""),"Suffix not translated ",
   IF(AND(TRIM(J496)&lt;&gt;"",TRIM(M496)&lt;&gt;"",TRIM(J496)&lt;&gt;TRIM(M496)),"Suffix translation &lt;&gt; lookup ", "" ))
&amp;IF(AND(TRIM(K496)="",N496=""),"Description not translated ",
   IF(AND(TRIM(K496)&lt;&gt;"",TRIM(N496)&lt;&gt;"",TRIM(K496)&lt;&gt;TRIM(N496)),"Description translation&lt;&gt; lookup ", "" ))</f>
        <v/>
      </c>
      <c r="Q496" s="3" t="s">
        <v>8447</v>
      </c>
    </row>
    <row r="497" spans="1:18" ht="135" x14ac:dyDescent="0.25">
      <c r="A497" s="2" t="str">
        <f>IF(TRIM(J497)="","",E497)</f>
        <v>BlackLevelDeltaH</v>
      </c>
      <c r="B497" s="2" t="str">
        <f>IF(TRIM(K497)="","",I497)</f>
        <v>If the zero light encoding level is a function of the image column, BlackLevelDeltaH specifies the difference between the zero light encoding level for each column and the baseline zero light encoding level. If SamplesPerPixel is not equal to one, this single table applies to all the samples for each pixel.</v>
      </c>
      <c r="C497" s="2" t="str">
        <f>LEFT(F497,FIND(".",F497,6))</f>
        <v>Exif.Image.</v>
      </c>
      <c r="D497" s="2" t="str">
        <f>VLOOKUP(C497,PrefixUebersetzung,2,FALSE)</f>
        <v>Exif.Image (Bild).</v>
      </c>
      <c r="E497" s="2" t="str">
        <f>MID(F497,FIND(".",F497,6)+1,99)</f>
        <v>BlackLevelDeltaH</v>
      </c>
      <c r="F497" s="3" t="s">
        <v>223</v>
      </c>
      <c r="G497" s="3" t="s">
        <v>9520</v>
      </c>
      <c r="I497" s="3" t="s">
        <v>2311</v>
      </c>
      <c r="J497" s="3" t="s">
        <v>5186</v>
      </c>
      <c r="K497" s="5" t="s">
        <v>5349</v>
      </c>
      <c r="L497" s="14"/>
      <c r="M497" s="3" t="str">
        <f>IFERROR(VLOOKUP(E497,A:J,10, FALSE),"")</f>
        <v>Schwarzwert Delta H</v>
      </c>
      <c r="N497" s="3" t="str">
        <f>IFERROR(INDEX(K:K,MATCH(TRUE,INDEX(B:B=I497,0),0)),"")</f>
        <v>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v>
      </c>
      <c r="O497" s="3" t="str">
        <f>IF(AND(TRIM(J497)="",M497=""),"Suffix not translated ",
   IF(AND(TRIM(J497)&lt;&gt;"",TRIM(M497)&lt;&gt;"",TRIM(J497)&lt;&gt;TRIM(M497)),"Suffix translation &lt;&gt; lookup ", "" ))
&amp;IF(AND(TRIM(K497)="",N497=""),"Description not translated ",
   IF(AND(TRIM(K497)&lt;&gt;"",TRIM(N497)&lt;&gt;"",TRIM(K497)&lt;&gt;TRIM(N497)),"Description translation&lt;&gt; lookup ", "" ))</f>
        <v/>
      </c>
      <c r="P497" s="3" t="s">
        <v>8447</v>
      </c>
      <c r="Q497" s="3" t="s">
        <v>8447</v>
      </c>
    </row>
    <row r="498" spans="1:18" ht="135" x14ac:dyDescent="0.25">
      <c r="A498" s="2" t="str">
        <f>IF(TRIM(J498)="","",E498)</f>
        <v>BlackLevelDeltaV</v>
      </c>
      <c r="B498" s="2" t="str">
        <f>IF(TRIM(K498)="","",I498)</f>
        <v>If the zero light encoding level is a function of the image row, this tag specifies the difference between the zero light encoding level for each row and the baseline zero light encoding level. If SamplesPerPixel is not equal to one, this single table applies to all the samples for each pixel.</v>
      </c>
      <c r="C498" s="2" t="str">
        <f>LEFT(F498,FIND(".",F498,6))</f>
        <v>Exif.Image.</v>
      </c>
      <c r="D498" s="2" t="str">
        <f>VLOOKUP(C498,PrefixUebersetzung,2,FALSE)</f>
        <v>Exif.Image (Bild).</v>
      </c>
      <c r="E498" s="2" t="str">
        <f>MID(F498,FIND(".",F498,6)+1,99)</f>
        <v>BlackLevelDeltaV</v>
      </c>
      <c r="F498" s="3" t="s">
        <v>224</v>
      </c>
      <c r="G498" s="3" t="s">
        <v>9520</v>
      </c>
      <c r="I498" s="3" t="s">
        <v>2312</v>
      </c>
      <c r="J498" s="3" t="s">
        <v>5071</v>
      </c>
      <c r="K498" s="5" t="s">
        <v>5350</v>
      </c>
      <c r="L498" s="14"/>
      <c r="M498" s="3" t="str">
        <f>IFERROR(VLOOKUP(E498,A:J,10, FALSE),"")</f>
        <v>Schwarzwert Delta V</v>
      </c>
      <c r="N498" s="3" t="str">
        <f>IFERROR(INDEX(K:K,MATCH(TRUE,INDEX(B:B=I498,0),0)),"")</f>
        <v>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v>
      </c>
      <c r="O498" s="3" t="str">
        <f>IF(AND(TRIM(J498)="",M498=""),"Suffix not translated ",
   IF(AND(TRIM(J498)&lt;&gt;"",TRIM(M498)&lt;&gt;"",TRIM(J498)&lt;&gt;TRIM(M498)),"Suffix translation &lt;&gt; lookup ", "" ))
&amp;IF(AND(TRIM(K498)="",N498=""),"Description not translated ",
   IF(AND(TRIM(K498)&lt;&gt;"",TRIM(N498)&lt;&gt;"",TRIM(K498)&lt;&gt;TRIM(N498)),"Description translation&lt;&gt; lookup ", "" ))</f>
        <v/>
      </c>
      <c r="P498" s="3" t="s">
        <v>8447</v>
      </c>
      <c r="Q498" s="3" t="s">
        <v>8447</v>
      </c>
    </row>
    <row r="499" spans="1:18" ht="45" x14ac:dyDescent="0.25">
      <c r="A499" s="2" t="str">
        <f>IF(TRIM(J499)="","",E499)</f>
        <v>BlackLevelRepeatDim</v>
      </c>
      <c r="B499" s="2" t="str">
        <f>IF(TRIM(K499)="","",I499)</f>
        <v>Specifies repeat pattern size for the BlackLevel tag.</v>
      </c>
      <c r="C499" s="2" t="str">
        <f>LEFT(F499,FIND(".",F499,6))</f>
        <v>Exif.Image.</v>
      </c>
      <c r="D499" s="2" t="str">
        <f>VLOOKUP(C499,PrefixUebersetzung,2,FALSE)</f>
        <v>Exif.Image (Bild).</v>
      </c>
      <c r="E499" s="2" t="str">
        <f>MID(F499,FIND(".",F499,6)+1,99)</f>
        <v>BlackLevelRepeatDim</v>
      </c>
      <c r="F499" s="3" t="s">
        <v>225</v>
      </c>
      <c r="G499" s="3" t="s">
        <v>9512</v>
      </c>
      <c r="I499" s="3" t="s">
        <v>2313</v>
      </c>
      <c r="J499" s="3" t="s">
        <v>5072</v>
      </c>
      <c r="K499" s="5" t="s">
        <v>5348</v>
      </c>
      <c r="L499" s="14"/>
      <c r="M499" s="3" t="str">
        <f>IFERROR(VLOOKUP(E499,A:J,10, FALSE),"")</f>
        <v>Schwarzwert Wiederholungs-Muster Größe</v>
      </c>
      <c r="N499" s="3" t="str">
        <f>IFERROR(VLOOKUP(I499,B:K,10,FALSE),"")</f>
        <v>Gibt Größe des Wiederholungs-Musters für den Schwarzwert an.</v>
      </c>
      <c r="O499" s="3" t="str">
        <f>IF(AND(TRIM(J499)="",M499=""),"Suffix not translated ",
   IF(AND(TRIM(J499)&lt;&gt;"",TRIM(M499)&lt;&gt;"",TRIM(J499)&lt;&gt;TRIM(M499)),"Suffix translation &lt;&gt; lookup ", "" ))
&amp;IF(AND(TRIM(K499)="",N499=""),"Description not translated ",
   IF(AND(TRIM(K499)&lt;&gt;"",TRIM(N499)&lt;&gt;"",TRIM(K499)&lt;&gt;TRIM(N499)),"Description translation&lt;&gt; lookup ", "" ))</f>
        <v/>
      </c>
      <c r="P499" s="3" t="s">
        <v>8447</v>
      </c>
      <c r="Q499" s="3" t="s">
        <v>8447</v>
      </c>
    </row>
    <row r="500" spans="1:18" x14ac:dyDescent="0.25">
      <c r="A500" s="2" t="str">
        <f>IF(TRIM(J500)="","",E500)</f>
        <v>BrightnessValue</v>
      </c>
      <c r="B500" s="2" t="str">
        <f>IF(TRIM(K500)="","",I500)</f>
        <v>The value of brightness.</v>
      </c>
      <c r="C500" s="2" t="str">
        <f>LEFT(F500,FIND(".",F500,6))</f>
        <v>Exif.Image.</v>
      </c>
      <c r="D500" s="2" t="str">
        <f>VLOOKUP(C500,PrefixUebersetzung,2,FALSE)</f>
        <v>Exif.Image (Bild).</v>
      </c>
      <c r="E500" s="2" t="str">
        <f>MID(F500,FIND(".",F500,6)+1,99)</f>
        <v>BrightnessValue</v>
      </c>
      <c r="F500" s="3" t="s">
        <v>226</v>
      </c>
      <c r="G500" s="3" t="s">
        <v>9520</v>
      </c>
      <c r="I500" s="3" t="s">
        <v>2314</v>
      </c>
      <c r="J500" s="3" t="s">
        <v>3921</v>
      </c>
      <c r="K500" s="5" t="s">
        <v>3921</v>
      </c>
      <c r="L500" s="14"/>
      <c r="M500" s="3" t="str">
        <f>IFERROR(VLOOKUP(E500,A:J,10, FALSE),"")</f>
        <v>Helligkeitswert</v>
      </c>
      <c r="N500" s="3" t="str">
        <f>IFERROR(VLOOKUP(I500,B:K,10,FALSE),"")</f>
        <v>Helligkeitswert</v>
      </c>
      <c r="O500" s="3" t="str">
        <f>IF(AND(TRIM(J500)="",M500=""),"Suffix not translated ",
   IF(AND(TRIM(J500)&lt;&gt;"",TRIM(M500)&lt;&gt;"",TRIM(J500)&lt;&gt;TRIM(M500)),"Suffix translation &lt;&gt; lookup ", "" ))
&amp;IF(AND(TRIM(K500)="",N500=""),"Description not translated ",
   IF(AND(TRIM(K500)&lt;&gt;"",TRIM(N500)&lt;&gt;"",TRIM(K500)&lt;&gt;TRIM(N500)),"Description translation&lt;&gt; lookup ", "" ))</f>
        <v/>
      </c>
      <c r="P500" s="3" t="s">
        <v>8447</v>
      </c>
      <c r="Q500" s="3" t="s">
        <v>8447</v>
      </c>
      <c r="R500" s="3" t="s">
        <v>6598</v>
      </c>
    </row>
    <row r="501" spans="1:18" ht="195" x14ac:dyDescent="0.25">
      <c r="A501" s="2" t="str">
        <f>IF(TRIM(J501)="","",E501)</f>
        <v>CalibrationIlluminant1</v>
      </c>
      <c r="B501" s="2" t="str">
        <f>IF(TRIM(K501)="","",I501)</f>
        <v>The illuminant used for the first set of color calibration tags (ColorMatrix1, CameraCalibration1, ReductionMatrix1). The legal values for this tag are the same as the legal values for the LightSource EXIF tag. If set to 255 (Other), then the IFD must also include a IlluminantData1 tag to specify the x-y chromaticity or spectral power distribution function for this illuminant.</v>
      </c>
      <c r="C501" s="2" t="str">
        <f>LEFT(F501,FIND(".",F501,6))</f>
        <v>Exif.Image.</v>
      </c>
      <c r="D501" s="2" t="str">
        <f>VLOOKUP(C501,PrefixUebersetzung,2,FALSE)</f>
        <v>Exif.Image (Bild).</v>
      </c>
      <c r="E501" s="2" t="str">
        <f>MID(F501,FIND(".",F501,6)+1,99)</f>
        <v>CalibrationIlluminant1</v>
      </c>
      <c r="F501" s="3" t="s">
        <v>227</v>
      </c>
      <c r="G501" s="3" t="s">
        <v>9512</v>
      </c>
      <c r="I501" s="3" t="s">
        <v>9837</v>
      </c>
      <c r="J501" s="3" t="s">
        <v>5100</v>
      </c>
      <c r="K501" s="5" t="s">
        <v>9841</v>
      </c>
      <c r="L501" s="14"/>
      <c r="M501" s="3" t="str">
        <f>IFERROR(VLOOKUP(E501,A:J,10, FALSE),"")</f>
        <v>Kalibrierung Lichtart 1</v>
      </c>
      <c r="N501" s="3" t="str">
        <f>IFERROR(INDEX(K:K,MATCH(TRUE,INDEX(B:B=I501,0),0)),"")</f>
        <v>Das Leuchtmittel für den ersten Satz des Farbkalibrierung Tags (ColorMatrix1, CameraCalibration1, ReductionMatrix1) verwendet. Die zulässigen Werte für diese Variable sind die gleichen wie die gesetzlichen Werte für die LightSource EXIF-Tag. Wenn auf 255 (Sonstige) gesetzt, muss die IFD auch ein IlluminantData1-Tag enthalten, um die x-y-Farbart oder die spektrale Leistungsverteilungsfunktion für diese Lichtart anzugeben.</v>
      </c>
      <c r="O501" s="3" t="str">
        <f>IF(AND(TRIM(J501)="",M501=""),"Suffix not translated ",
   IF(AND(TRIM(J501)&lt;&gt;"",TRIM(M501)&lt;&gt;"",TRIM(J501)&lt;&gt;TRIM(M501)),"Suffix translation &lt;&gt; lookup ", "" ))
&amp;IF(AND(TRIM(K501)="",N501=""),"Description not translated ",
   IF(AND(TRIM(K501)&lt;&gt;"",TRIM(N501)&lt;&gt;"",TRIM(K501)&lt;&gt;TRIM(N501)),"Description translation&lt;&gt; lookup ", "" ))</f>
        <v/>
      </c>
      <c r="P501" s="3" t="s">
        <v>8447</v>
      </c>
      <c r="Q501" s="3" t="s">
        <v>8447</v>
      </c>
    </row>
    <row r="502" spans="1:18" ht="240" x14ac:dyDescent="0.25">
      <c r="A502" s="2" t="str">
        <f>IF(TRIM(J502)="","",E502)</f>
        <v>CalibrationIlluminant2</v>
      </c>
      <c r="B502" s="2" t="str">
        <f>IF(TRIM(K502)="","",I502)</f>
        <v>The illuminant used for an optional second set of color calibration tags (ColorMatrix2, CameraCalibration2, ReductionMatrix2). The legal values for this tag are the same as the legal values for the CalibrationIlluminant1 tag; however, if both are included, neither is allowed to have a value of 0 (unknown). If set to 255 (Other), then the IFD must also include a IlluminantData2 tag to specify the x-y chromaticity or spectral power distribution function for this illuminant.</v>
      </c>
      <c r="C502" s="2" t="str">
        <f>LEFT(F502,FIND(".",F502,6))</f>
        <v>Exif.Image.</v>
      </c>
      <c r="D502" s="2" t="str">
        <f>VLOOKUP(C502,PrefixUebersetzung,2,FALSE)</f>
        <v>Exif.Image (Bild).</v>
      </c>
      <c r="E502" s="2" t="str">
        <f>MID(F502,FIND(".",F502,6)+1,99)</f>
        <v>CalibrationIlluminant2</v>
      </c>
      <c r="F502" s="3" t="s">
        <v>228</v>
      </c>
      <c r="G502" s="3" t="s">
        <v>9512</v>
      </c>
      <c r="I502" s="3" t="s">
        <v>9838</v>
      </c>
      <c r="J502" s="3" t="s">
        <v>5101</v>
      </c>
      <c r="K502" s="5" t="s">
        <v>9842</v>
      </c>
      <c r="L502" s="14"/>
      <c r="M502" s="3" t="str">
        <f>IFERROR(VLOOKUP(E502,A:J,10, FALSE),"")</f>
        <v>Kalibrierung Lichtart 2</v>
      </c>
      <c r="N502" s="3" t="str">
        <f>IFERROR(INDEX(K:K,MATCH(TRUE,INDEX(B:B=I502,0),0)),"")</f>
        <v>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 Wenn auf 255 (Sonstige) gesetzt, muss die IFD auch ein IlluminantData2-Tag enthalten, um die x-y-Farbart oder die spektrale Leistungsverteilungsfunktion für diese Lichtart anzugeben.</v>
      </c>
      <c r="O502" s="3" t="str">
        <f>IF(AND(TRIM(J502)="",M502=""),"Suffix not translated ",
   IF(AND(TRIM(J502)&lt;&gt;"",TRIM(M502)&lt;&gt;"",TRIM(J502)&lt;&gt;TRIM(M502)),"Suffix translation &lt;&gt; lookup ", "" ))
&amp;IF(AND(TRIM(K502)="",N502=""),"Description not translated ",
   IF(AND(TRIM(K502)&lt;&gt;"",TRIM(N502)&lt;&gt;"",TRIM(K502)&lt;&gt;TRIM(N502)),"Description translation&lt;&gt; lookup ", "" ))</f>
        <v/>
      </c>
      <c r="P502" s="3" t="s">
        <v>8447</v>
      </c>
      <c r="Q502" s="3" t="s">
        <v>8447</v>
      </c>
    </row>
    <row r="503" spans="1:18" ht="135" x14ac:dyDescent="0.25">
      <c r="A503" s="2" t="str">
        <f>IF(TRIM(J503)="","",E503)</f>
        <v/>
      </c>
      <c r="B503" s="2" t="str">
        <f>IF(TRIM(K503)="","",I503)</f>
        <v/>
      </c>
      <c r="C503" s="2" t="str">
        <f>LEFT(F503,FIND(".",F503,6))</f>
        <v>Exif.Image.</v>
      </c>
      <c r="D503" s="2" t="str">
        <f>VLOOKUP(C503,PrefixUebersetzung,2,FALSE)</f>
        <v>Exif.Image (Bild).</v>
      </c>
      <c r="E503" s="2" t="str">
        <f>MID(F503,FIND(".",F503,6)+1,99)</f>
        <v>CalibrationIlluminant3</v>
      </c>
      <c r="F503" s="36" t="s">
        <v>9695</v>
      </c>
      <c r="G503" s="36" t="s">
        <v>9512</v>
      </c>
      <c r="H503" s="36"/>
      <c r="I503" s="36" t="s">
        <v>11024</v>
      </c>
      <c r="L503" s="15">
        <v>5</v>
      </c>
      <c r="M503" s="3" t="str">
        <f>IFERROR(VLOOKUP(E503,A:J,10, FALSE),"")</f>
        <v/>
      </c>
      <c r="N503" s="3" t="str">
        <f>IFERROR(INDEX(K:K,MATCH(TRUE,INDEX(B:B=I503,0),0)),"")</f>
        <v/>
      </c>
      <c r="O503" s="3" t="str">
        <f>IF(AND(TRIM(J503)="",M503=""),"Suffix not translated ",
   IF(AND(TRIM(J503)&lt;&gt;"",TRIM(M503)&lt;&gt;"",TRIM(J503)&lt;&gt;TRIM(M503)),"Suffix translation &lt;&gt; lookup ", "" ))
&amp;IF(AND(TRIM(K503)="",N503=""),"Description not translated ",
   IF(AND(TRIM(K503)&lt;&gt;"",TRIM(N503)&lt;&gt;"",TRIM(K503)&lt;&gt;TRIM(N503)),"Description translation&lt;&gt; lookup ", "" ))</f>
        <v xml:space="preserve">Suffix not translated Description not translated </v>
      </c>
      <c r="P503" s="3" t="s">
        <v>8447</v>
      </c>
      <c r="Q503" s="3" t="s">
        <v>8447</v>
      </c>
    </row>
    <row r="504" spans="1:18" ht="150" x14ac:dyDescent="0.25">
      <c r="A504" s="2" t="str">
        <f>IF(TRIM(J504)="","",E504)</f>
        <v>CameraCalibration1</v>
      </c>
      <c r="B504" s="2" t="str">
        <f>IF(TRIM(K504)="","",I504)</f>
        <v/>
      </c>
      <c r="C504" s="2" t="str">
        <f>LEFT(F504,FIND(".",F504,6))</f>
        <v>Exif.Image.</v>
      </c>
      <c r="D504" s="2" t="str">
        <f>VLOOKUP(C504,PrefixUebersetzung,2,FALSE)</f>
        <v>Exif.Image (Bild).</v>
      </c>
      <c r="E504" s="2" t="str">
        <f>MID(F504,FIND(".",F504,6)+1,99)</f>
        <v>CameraCalibration1</v>
      </c>
      <c r="F504" s="3" t="s">
        <v>229</v>
      </c>
      <c r="G504" s="3" t="s">
        <v>9520</v>
      </c>
      <c r="I504" s="3" t="s">
        <v>7950</v>
      </c>
      <c r="J504" s="3" t="s">
        <v>5004</v>
      </c>
      <c r="L504" s="14">
        <v>5</v>
      </c>
      <c r="M504" s="3" t="str">
        <f>IFERROR(VLOOKUP(E504,A:J,10, FALSE),"")</f>
        <v>Kamerakalibrierung 1</v>
      </c>
      <c r="N504" s="3" t="str">
        <f>IFERROR(INDEX(K:K,MATCH(TRUE,INDEX(B:B=I504,0),0)),"")</f>
        <v/>
      </c>
      <c r="O504" s="3" t="str">
        <f>IF(AND(TRIM(J504)="",M504=""),"Suffix not translated ",
   IF(AND(TRIM(J504)&lt;&gt;"",TRIM(M504)&lt;&gt;"",TRIM(J504)&lt;&gt;TRIM(M504)),"Suffix translation &lt;&gt; lookup ", "" ))
&amp;IF(AND(TRIM(K504)="",N504=""),"Description not translated ",
   IF(AND(TRIM(K504)&lt;&gt;"",TRIM(N504)&lt;&gt;"",TRIM(K504)&lt;&gt;TRIM(N504)),"Description translation&lt;&gt; lookup ", "" ))</f>
        <v xml:space="preserve">Description not translated </v>
      </c>
      <c r="P504" s="3" t="s">
        <v>8447</v>
      </c>
      <c r="Q504" s="3" t="s">
        <v>8447</v>
      </c>
    </row>
    <row r="505" spans="1:18" ht="150" x14ac:dyDescent="0.25">
      <c r="A505" s="2" t="str">
        <f>IF(TRIM(J505)="","",E505)</f>
        <v>CameraCalibration2</v>
      </c>
      <c r="B505" s="2" t="str">
        <f>IF(TRIM(K505)="","",I505)</f>
        <v/>
      </c>
      <c r="C505" s="2" t="str">
        <f>LEFT(F505,FIND(".",F505,6))</f>
        <v>Exif.Image.</v>
      </c>
      <c r="D505" s="2" t="str">
        <f>VLOOKUP(C505,PrefixUebersetzung,2,FALSE)</f>
        <v>Exif.Image (Bild).</v>
      </c>
      <c r="E505" s="2" t="str">
        <f>MID(F505,FIND(".",F505,6)+1,99)</f>
        <v>CameraCalibration2</v>
      </c>
      <c r="F505" s="3" t="s">
        <v>230</v>
      </c>
      <c r="G505" s="3" t="s">
        <v>9520</v>
      </c>
      <c r="I505" s="3" t="s">
        <v>2315</v>
      </c>
      <c r="J505" s="3" t="s">
        <v>5005</v>
      </c>
      <c r="L505" s="14">
        <v>5</v>
      </c>
      <c r="M505" s="3" t="str">
        <f>IFERROR(VLOOKUP(E505,A:J,10, FALSE),"")</f>
        <v>Kamerakalibrierung 2</v>
      </c>
      <c r="N505" s="3" t="str">
        <f>IFERROR(INDEX(K:K,MATCH(TRUE,INDEX(B:B=I505,0),0)),"")</f>
        <v/>
      </c>
      <c r="O505" s="3" t="str">
        <f>IF(AND(TRIM(J505)="",M505=""),"Suffix not translated ",
   IF(AND(TRIM(J505)&lt;&gt;"",TRIM(M505)&lt;&gt;"",TRIM(J505)&lt;&gt;TRIM(M505)),"Suffix translation &lt;&gt; lookup ", "" ))
&amp;IF(AND(TRIM(K505)="",N505=""),"Description not translated ",
   IF(AND(TRIM(K505)&lt;&gt;"",TRIM(N505)&lt;&gt;"",TRIM(K505)&lt;&gt;TRIM(N505)),"Description translation&lt;&gt; lookup ", "" ))</f>
        <v xml:space="preserve">Description not translated </v>
      </c>
      <c r="P505" s="3" t="s">
        <v>8447</v>
      </c>
      <c r="Q505" s="3" t="s">
        <v>8447</v>
      </c>
    </row>
    <row r="506" spans="1:18" ht="150" x14ac:dyDescent="0.25">
      <c r="A506" s="2" t="str">
        <f>IF(TRIM(J506)="","",E506)</f>
        <v/>
      </c>
      <c r="B506" s="2" t="str">
        <f>IF(TRIM(K506)="","",I506)</f>
        <v/>
      </c>
      <c r="C506" s="2" t="str">
        <f>LEFT(F506,FIND(".",F506,6))</f>
        <v>Exif.Image.</v>
      </c>
      <c r="D506" s="2" t="str">
        <f>VLOOKUP(C506,PrefixUebersetzung,2,FALSE)</f>
        <v>Exif.Image (Bild).</v>
      </c>
      <c r="E506" s="2" t="str">
        <f>MID(F506,FIND(".",F506,6)+1,99)</f>
        <v>CameraCalibration3</v>
      </c>
      <c r="F506" s="36" t="s">
        <v>9696</v>
      </c>
      <c r="G506" s="36" t="s">
        <v>9520</v>
      </c>
      <c r="H506" s="36"/>
      <c r="I506" s="36" t="s">
        <v>9697</v>
      </c>
      <c r="L506" s="15">
        <v>5</v>
      </c>
      <c r="M506" s="3" t="str">
        <f>IFERROR(VLOOKUP(E506,A:J,10, FALSE),"")</f>
        <v/>
      </c>
      <c r="N506" s="3" t="str">
        <f>IFERROR(INDEX(K:K,MATCH(TRUE,INDEX(B:B=I506,0),0)),"")</f>
        <v/>
      </c>
      <c r="O506" s="3" t="str">
        <f>IF(AND(TRIM(J506)="",M506=""),"Suffix not translated ",
   IF(AND(TRIM(J506)&lt;&gt;"",TRIM(M506)&lt;&gt;"",TRIM(J506)&lt;&gt;TRIM(M506)),"Suffix translation &lt;&gt; lookup ", "" ))
&amp;IF(AND(TRIM(K506)="",N506=""),"Description not translated ",
   IF(AND(TRIM(K506)&lt;&gt;"",TRIM(N506)&lt;&gt;"",TRIM(K506)&lt;&gt;TRIM(N506)),"Description translation&lt;&gt; lookup ", "" ))</f>
        <v xml:space="preserve">Suffix not translated Description not translated </v>
      </c>
      <c r="P506" s="3" t="s">
        <v>8447</v>
      </c>
      <c r="Q506" s="3" t="s">
        <v>8447</v>
      </c>
    </row>
    <row r="507" spans="1:18" ht="120" x14ac:dyDescent="0.25">
      <c r="A507" s="2" t="str">
        <f>IF(TRIM(J507)="","",E507)</f>
        <v>CameraCalibrationSignature</v>
      </c>
      <c r="B507" s="2" t="str">
        <f>IF(TRIM(K507)="","",I507)</f>
        <v/>
      </c>
      <c r="C507" s="2" t="str">
        <f>LEFT(F507,FIND(".",F507,6))</f>
        <v>Exif.Image.</v>
      </c>
      <c r="D507" s="2" t="str">
        <f>VLOOKUP(C507,PrefixUebersetzung,2,FALSE)</f>
        <v>Exif.Image (Bild).</v>
      </c>
      <c r="E507" s="2" t="str">
        <f>MID(F507,FIND(".",F507,6)+1,99)</f>
        <v>CameraCalibrationSignature</v>
      </c>
      <c r="F507" s="3" t="s">
        <v>231</v>
      </c>
      <c r="G507" s="3" t="s">
        <v>9518</v>
      </c>
      <c r="I507" s="3" t="s">
        <v>2316</v>
      </c>
      <c r="J507" s="3" t="s">
        <v>5006</v>
      </c>
      <c r="L507" s="14">
        <v>5</v>
      </c>
      <c r="M507" s="3" t="str">
        <f>IFERROR(VLOOKUP(E507,A:J,10, FALSE),"")</f>
        <v>Kamerakalibrierung Signatur</v>
      </c>
      <c r="N507" s="3" t="str">
        <f>IFERROR(INDEX(K:K,MATCH(TRUE,INDEX(B:B=I507,0),0)),"")</f>
        <v/>
      </c>
      <c r="O507" s="3" t="str">
        <f>IF(AND(TRIM(J507)="",M507=""),"Suffix not translated ",
   IF(AND(TRIM(J507)&lt;&gt;"",TRIM(M507)&lt;&gt;"",TRIM(J507)&lt;&gt;TRIM(M507)),"Suffix translation &lt;&gt; lookup ", "" ))
&amp;IF(AND(TRIM(K507)="",N507=""),"Description not translated ",
   IF(AND(TRIM(K507)&lt;&gt;"",TRIM(N507)&lt;&gt;"",TRIM(K507)&lt;&gt;TRIM(N507)),"Description translation&lt;&gt; lookup ", "" ))</f>
        <v xml:space="preserve">Description not translated </v>
      </c>
      <c r="P507" s="3" t="s">
        <v>8447</v>
      </c>
      <c r="Q507" s="3" t="s">
        <v>8447</v>
      </c>
    </row>
    <row r="508" spans="1:18" ht="90" x14ac:dyDescent="0.25">
      <c r="A508" s="2" t="str">
        <f>IF(TRIM(J508)="","",E508)</f>
        <v>CameraLabel</v>
      </c>
      <c r="B508" s="2" t="str">
        <f>IF(TRIM(K508)="","",I508)</f>
        <v>The optional CameraLabel tag shall specify a text label for how the camera is used or assigned in this clip. This tag is similar to CameraLabel in XMP.</v>
      </c>
      <c r="C508" s="2" t="str">
        <f>LEFT(F508,FIND(".",F508,6))</f>
        <v>Exif.Image.</v>
      </c>
      <c r="D508" s="2" t="str">
        <f>VLOOKUP(C508,PrefixUebersetzung,2,FALSE)</f>
        <v>Exif.Image (Bild).</v>
      </c>
      <c r="E508" s="2" t="str">
        <f>MID(F508,FIND(".",F508,6)+1,99)</f>
        <v>CameraLabel</v>
      </c>
      <c r="F508" s="3" t="s">
        <v>7876</v>
      </c>
      <c r="G508" s="3" t="s">
        <v>9514</v>
      </c>
      <c r="I508" s="3" t="s">
        <v>7877</v>
      </c>
      <c r="J508" s="3" t="s">
        <v>8443</v>
      </c>
      <c r="K508" s="5" t="s">
        <v>8657</v>
      </c>
      <c r="L508" s="14"/>
      <c r="M508" s="3" t="str">
        <f>IFERROR(VLOOKUP(E508,A:J,10, FALSE),"")</f>
        <v>Kamera-Label</v>
      </c>
      <c r="N508" s="3" t="str">
        <f>IFERROR(VLOOKUP(I508,B:K,10,FALSE),"")</f>
        <v>Das optionale Kamera-Label-Tag muss eine Textbezeichnung für die Verwendung oder Zuweisung der Kamera in diesem Clip angeben. Dieses Tag ähnelt CameraLabel in XMP.</v>
      </c>
      <c r="O508" s="3" t="str">
        <f>IF(AND(TRIM(J508)="",M508=""),"Suffix not translated ",
   IF(AND(TRIM(J508)&lt;&gt;"",TRIM(M508)&lt;&gt;"",TRIM(J508)&lt;&gt;TRIM(M508)),"Suffix translation &lt;&gt; lookup ", "" ))
&amp;IF(AND(TRIM(K508)="",N508=""),"Description not translated ",
   IF(AND(TRIM(K508)&lt;&gt;"",TRIM(N508)&lt;&gt;"",TRIM(K508)&lt;&gt;TRIM(N508)),"Description translation&lt;&gt; lookup ", "" ))</f>
        <v/>
      </c>
      <c r="P508" s="3" t="s">
        <v>8447</v>
      </c>
      <c r="Q508" s="3" t="s">
        <v>8447</v>
      </c>
    </row>
    <row r="509" spans="1:18" ht="45" x14ac:dyDescent="0.25">
      <c r="A509" s="2" t="str">
        <f>IF(TRIM(J509)="","",E509)</f>
        <v>CameraSerialNumber</v>
      </c>
      <c r="B509" s="2" t="str">
        <f>IF(TRIM(K509)="","",I509)</f>
        <v>CameraSerialNumber contains the serial number of the camera or camera body that captured the image.</v>
      </c>
      <c r="C509" s="2" t="str">
        <f>LEFT(F509,FIND(".",F509,6))</f>
        <v>Exif.Image.</v>
      </c>
      <c r="D509" s="2" t="str">
        <f>VLOOKUP(C509,PrefixUebersetzung,2,FALSE)</f>
        <v>Exif.Image (Bild).</v>
      </c>
      <c r="E509" s="2" t="str">
        <f>MID(F509,FIND(".",F509,6)+1,99)</f>
        <v>CameraSerialNumber</v>
      </c>
      <c r="F509" s="3" t="s">
        <v>232</v>
      </c>
      <c r="G509" s="3" t="s">
        <v>9514</v>
      </c>
      <c r="I509" s="3" t="s">
        <v>2317</v>
      </c>
      <c r="J509" s="3" t="s">
        <v>4888</v>
      </c>
      <c r="K509" s="5" t="s">
        <v>6518</v>
      </c>
      <c r="L509" s="14">
        <v>1</v>
      </c>
      <c r="M509" s="3" t="str">
        <f>IFERROR(VLOOKUP(E509,A:J,10, FALSE),"")</f>
        <v>Kameraseriennummer</v>
      </c>
      <c r="N509" s="3" t="str">
        <f>IFERROR(VLOOKUP(I509,B:K,10,FALSE),"")</f>
        <v>Seriennummer der Kamera oder des Kameragehäuses, die das Bild aufgenommen hat.</v>
      </c>
      <c r="O509" s="3" t="str">
        <f>IF(AND(TRIM(J509)="",M509=""),"Suffix not translated ",
   IF(AND(TRIM(J509)&lt;&gt;"",TRIM(M509)&lt;&gt;"",TRIM(J509)&lt;&gt;TRIM(M509)),"Suffix translation &lt;&gt; lookup ", "" ))
&amp;IF(AND(TRIM(K509)="",N509=""),"Description not translated ",
   IF(AND(TRIM(K509)&lt;&gt;"",TRIM(N509)&lt;&gt;"",TRIM(K509)&lt;&gt;TRIM(N509)),"Description translation&lt;&gt; lookup ", "" ))</f>
        <v/>
      </c>
      <c r="P509" s="3" t="s">
        <v>8447</v>
      </c>
      <c r="Q509" s="3" t="s">
        <v>8447</v>
      </c>
    </row>
    <row r="510" spans="1:18" ht="60" x14ac:dyDescent="0.25">
      <c r="A510" s="2" t="str">
        <f>IF(TRIM(J510)="","",E510)</f>
        <v>CellLength</v>
      </c>
      <c r="B510" s="2" t="str">
        <f>IF(TRIM(K510)="","",I510)</f>
        <v>The length of the dithering or halftoning matrix used to create a dithered or halftoned bilevel file.</v>
      </c>
      <c r="C510" s="2" t="str">
        <f>LEFT(F510,FIND(".",F510,6))</f>
        <v>Exif.Image.</v>
      </c>
      <c r="D510" s="2" t="str">
        <f>VLOOKUP(C510,PrefixUebersetzung,2,FALSE)</f>
        <v>Exif.Image (Bild).</v>
      </c>
      <c r="E510" s="2" t="str">
        <f>MID(F510,FIND(".",F510,6)+1,99)</f>
        <v>CellLength</v>
      </c>
      <c r="F510" s="3" t="s">
        <v>233</v>
      </c>
      <c r="G510" s="3" t="s">
        <v>9512</v>
      </c>
      <c r="I510" s="3" t="s">
        <v>2318</v>
      </c>
      <c r="J510" s="3" t="s">
        <v>4180</v>
      </c>
      <c r="K510" s="5" t="s">
        <v>5104</v>
      </c>
      <c r="L510" s="14"/>
      <c r="M510" s="3" t="str">
        <f>IFERROR(VLOOKUP(E510,A:J,10, FALSE),"")</f>
        <v>Zellenlänge</v>
      </c>
      <c r="N510" s="3" t="str">
        <f>IFERROR(VLOOKUP(I510,B:K,10,FALSE),"")</f>
        <v>Die Länge des Dithering oder Halbton-Matrix, die verwendet wurde, um eine gerasterte oder gerasterten Bilevel-Datei zu erstellen.</v>
      </c>
      <c r="O510" s="3" t="str">
        <f>IF(AND(TRIM(J510)="",M510=""),"Suffix not translated ",
   IF(AND(TRIM(J510)&lt;&gt;"",TRIM(M510)&lt;&gt;"",TRIM(J510)&lt;&gt;TRIM(M510)),"Suffix translation &lt;&gt; lookup ", "" ))
&amp;IF(AND(TRIM(K510)="",N510=""),"Description not translated ",
   IF(AND(TRIM(K510)&lt;&gt;"",TRIM(N510)&lt;&gt;"",TRIM(K510)&lt;&gt;TRIM(N510)),"Description translation&lt;&gt; lookup ", "" ))</f>
        <v/>
      </c>
      <c r="P510" s="3" t="s">
        <v>8447</v>
      </c>
      <c r="Q510" s="3" t="s">
        <v>8447</v>
      </c>
    </row>
    <row r="511" spans="1:18" ht="60" x14ac:dyDescent="0.25">
      <c r="A511" s="2" t="str">
        <f>IF(TRIM(J511)="","",E511)</f>
        <v>CellWidth</v>
      </c>
      <c r="B511" s="2" t="str">
        <f>IF(TRIM(K511)="","",I511)</f>
        <v>The width of the dithering or halftoning matrix used to create a dithered or halftoned bilevel file.</v>
      </c>
      <c r="C511" s="2" t="str">
        <f>LEFT(F511,FIND(".",F511,6))</f>
        <v>Exif.Image.</v>
      </c>
      <c r="D511" s="2" t="str">
        <f>VLOOKUP(C511,PrefixUebersetzung,2,FALSE)</f>
        <v>Exif.Image (Bild).</v>
      </c>
      <c r="E511" s="2" t="str">
        <f>MID(F511,FIND(".",F511,6)+1,99)</f>
        <v>CellWidth</v>
      </c>
      <c r="F511" s="3" t="s">
        <v>234</v>
      </c>
      <c r="G511" s="3" t="s">
        <v>9512</v>
      </c>
      <c r="I511" s="3" t="s">
        <v>2319</v>
      </c>
      <c r="J511" s="3" t="s">
        <v>4181</v>
      </c>
      <c r="K511" s="5" t="s">
        <v>5105</v>
      </c>
      <c r="L511" s="14"/>
      <c r="M511" s="3" t="str">
        <f>IFERROR(VLOOKUP(E511,A:J,10, FALSE),"")</f>
        <v>Zellenbreite</v>
      </c>
      <c r="N511" s="3" t="str">
        <f>IFERROR(VLOOKUP(I511,B:K,10,FALSE),"")</f>
        <v>Die Breite des Dithering oder Halbton-Matrix, die verwendet wurde, um eine gerasterte oder gerasterten Bilevel-Datei zu erstellen.</v>
      </c>
      <c r="O511" s="3" t="str">
        <f>IF(AND(TRIM(J511)="",M511=""),"Suffix not translated ",
   IF(AND(TRIM(J511)&lt;&gt;"",TRIM(M511)&lt;&gt;"",TRIM(J511)&lt;&gt;TRIM(M511)),"Suffix translation &lt;&gt; lookup ", "" ))
&amp;IF(AND(TRIM(K511)="",N511=""),"Description not translated ",
   IF(AND(TRIM(K511)&lt;&gt;"",TRIM(N511)&lt;&gt;"",TRIM(K511)&lt;&gt;TRIM(N511)),"Description translation&lt;&gt; lookup ", "" ))</f>
        <v/>
      </c>
      <c r="P511" s="3" t="s">
        <v>8447</v>
      </c>
      <c r="Q511" s="3" t="s">
        <v>8447</v>
      </c>
    </row>
    <row r="512" spans="1:18" ht="30" x14ac:dyDescent="0.25">
      <c r="A512" s="2" t="str">
        <f>IF(TRIM(J512)="","",E512)</f>
        <v>CFALayout</v>
      </c>
      <c r="B512" s="2" t="str">
        <f>IF(TRIM(K512)="","",I512)</f>
        <v>Describes the spatial layout of the CFA.</v>
      </c>
      <c r="C512" s="2" t="str">
        <f>LEFT(F512,FIND(".",F512,6))</f>
        <v>Exif.Image.</v>
      </c>
      <c r="D512" s="2" t="str">
        <f>VLOOKUP(C512,PrefixUebersetzung,2,FALSE)</f>
        <v>Exif.Image (Bild).</v>
      </c>
      <c r="E512" s="2" t="str">
        <f>MID(F512,FIND(".",F512,6)+1,99)</f>
        <v>CFALayout</v>
      </c>
      <c r="F512" s="3" t="s">
        <v>235</v>
      </c>
      <c r="G512" s="3" t="s">
        <v>9512</v>
      </c>
      <c r="I512" s="3" t="s">
        <v>2320</v>
      </c>
      <c r="J512" s="3" t="s">
        <v>4182</v>
      </c>
      <c r="K512" s="5" t="s">
        <v>3820</v>
      </c>
      <c r="L512" s="14"/>
      <c r="M512" s="3" t="str">
        <f>IFERROR(VLOOKUP(E512,A:J,10, FALSE),"")</f>
        <v>CFA Layout</v>
      </c>
      <c r="N512" s="3" t="str">
        <f>IFERROR(VLOOKUP(I512,B:K,10,FALSE),"")</f>
        <v>Beschreibt die räumliche Anordnung des CFA.</v>
      </c>
      <c r="O512" s="3" t="str">
        <f>IF(AND(TRIM(J512)="",M512=""),"Suffix not translated ",
   IF(AND(TRIM(J512)&lt;&gt;"",TRIM(M512)&lt;&gt;"",TRIM(J512)&lt;&gt;TRIM(M512)),"Suffix translation &lt;&gt; lookup ", "" ))
&amp;IF(AND(TRIM(K512)="",N512=""),"Description not translated ",
   IF(AND(TRIM(K512)&lt;&gt;"",TRIM(N512)&lt;&gt;"",TRIM(K512)&lt;&gt;TRIM(N512)),"Description translation&lt;&gt; lookup ", "" ))</f>
        <v/>
      </c>
      <c r="P512" s="3" t="s">
        <v>8447</v>
      </c>
      <c r="Q512" s="3" t="s">
        <v>8447</v>
      </c>
    </row>
    <row r="513" spans="1:17" ht="75" x14ac:dyDescent="0.25">
      <c r="A513" s="2" t="str">
        <f>IF(TRIM(J513)="","",E513)</f>
        <v>CFAPattern</v>
      </c>
      <c r="B513" s="2" t="str">
        <f>IF(TRIM(K513)="","",I513)</f>
        <v>Indicates the color filter array (CFA) geometric pattern of the image sensor when a one-chip color area sensor is used. It does not apply to all sensing methods</v>
      </c>
      <c r="C513" s="2" t="str">
        <f>LEFT(F513,FIND(".",F513,6))</f>
        <v>Exif.Image.</v>
      </c>
      <c r="D513" s="2" t="str">
        <f>VLOOKUP(C513,PrefixUebersetzung,2,FALSE)</f>
        <v>Exif.Image (Bild).</v>
      </c>
      <c r="E513" s="2" t="str">
        <f>MID(F513,FIND(".",F513,6)+1,99)</f>
        <v>CFAPattern</v>
      </c>
      <c r="F513" s="3" t="s">
        <v>236</v>
      </c>
      <c r="G513" s="3" t="s">
        <v>9518</v>
      </c>
      <c r="I513" s="3" t="s">
        <v>2321</v>
      </c>
      <c r="J513" s="3" t="s">
        <v>4183</v>
      </c>
      <c r="K513" s="5" t="s">
        <v>5106</v>
      </c>
      <c r="L513" s="14"/>
      <c r="M513" s="3" t="str">
        <f>IFERROR(VLOOKUP(E513,A:J,10, FALSE),"")</f>
        <v>CFA Pattern</v>
      </c>
      <c r="N513" s="3" t="str">
        <f>IFERROR(VLOOKUP(I513,B:K,10,FALSE),"")</f>
        <v>Geometrische Muster  der Farbfilteranordnung (CFA) des Bildsensors, wenn ein Ein-Chip-Farbsensor verwendet wird. Nicht anwendbar für alle Sensor-Verfahren.</v>
      </c>
      <c r="O513" s="3" t="str">
        <f>IF(AND(TRIM(J513)="",M513=""),"Suffix not translated ",
   IF(AND(TRIM(J513)&lt;&gt;"",TRIM(M513)&lt;&gt;"",TRIM(J513)&lt;&gt;TRIM(M513)),"Suffix translation &lt;&gt; lookup ", "" ))
&amp;IF(AND(TRIM(K513)="",N513=""),"Description not translated ",
   IF(AND(TRIM(K513)&lt;&gt;"",TRIM(N513)&lt;&gt;"",TRIM(K513)&lt;&gt;TRIM(N513)),"Description translation&lt;&gt; lookup ", "" ))</f>
        <v/>
      </c>
      <c r="P513" s="3" t="s">
        <v>8447</v>
      </c>
      <c r="Q513" s="3" t="s">
        <v>8447</v>
      </c>
    </row>
    <row r="514" spans="1:17" ht="45" x14ac:dyDescent="0.25">
      <c r="A514" s="2" t="str">
        <f>IF(TRIM(J514)="","",E514)</f>
        <v/>
      </c>
      <c r="B514" s="2" t="str">
        <f>IF(TRIM(K514)="","",I514)</f>
        <v/>
      </c>
      <c r="C514" s="2" t="str">
        <f>LEFT(F514,FIND(".",F514,6))</f>
        <v>Exif.Image.</v>
      </c>
      <c r="D514" s="2" t="str">
        <f>VLOOKUP(C514,PrefixUebersetzung,2,FALSE)</f>
        <v>Exif.Image (Bild).</v>
      </c>
      <c r="E514" s="2" t="str">
        <f>MID(F514,FIND(".",F514,6)+1,99)</f>
        <v>CFAPlaneColor</v>
      </c>
      <c r="F514" s="3" t="s">
        <v>237</v>
      </c>
      <c r="G514" s="3" t="s">
        <v>9518</v>
      </c>
      <c r="I514" s="3" t="s">
        <v>2322</v>
      </c>
      <c r="J514" s="3"/>
      <c r="L514" s="14">
        <v>5</v>
      </c>
      <c r="M514" s="3" t="str">
        <f>IFERROR(VLOOKUP(E514,A:J,10, FALSE),"")</f>
        <v/>
      </c>
      <c r="N514" s="3" t="str">
        <f>IFERROR(VLOOKUP(I514,B:K,10,FALSE),"")</f>
        <v/>
      </c>
      <c r="O514" s="3" t="str">
        <f>IF(AND(TRIM(J514)="",M514=""),"Suffix not translated ",
   IF(AND(TRIM(J514)&lt;&gt;"",TRIM(M514)&lt;&gt;"",TRIM(J514)&lt;&gt;TRIM(M514)),"Suffix translation &lt;&gt; lookup ", "" ))
&amp;IF(AND(TRIM(K514)="",N514=""),"Description not translated ",
   IF(AND(TRIM(K514)&lt;&gt;"",TRIM(N514)&lt;&gt;"",TRIM(K514)&lt;&gt;TRIM(N514)),"Description translation&lt;&gt; lookup ", "" ))</f>
        <v xml:space="preserve">Suffix not translated Description not translated </v>
      </c>
      <c r="P514" s="3" t="s">
        <v>8447</v>
      </c>
      <c r="Q514" s="3" t="s">
        <v>8447</v>
      </c>
    </row>
    <row r="515" spans="1:17" ht="45" x14ac:dyDescent="0.25">
      <c r="A515" s="2" t="str">
        <f>IF(TRIM(J515)="","",E515)</f>
        <v/>
      </c>
      <c r="B515" s="2" t="str">
        <f>IF(TRIM(K515)="","",I515)</f>
        <v/>
      </c>
      <c r="C515" s="2" t="str">
        <f>LEFT(F515,FIND(".",F515,6))</f>
        <v>Exif.Image.</v>
      </c>
      <c r="D515" s="2" t="str">
        <f>VLOOKUP(C515,PrefixUebersetzung,2,FALSE)</f>
        <v>Exif.Image (Bild).</v>
      </c>
      <c r="E515" s="2" t="str">
        <f>MID(F515,FIND(".",F515,6)+1,99)</f>
        <v>CFARepeatPatternDim</v>
      </c>
      <c r="F515" s="3" t="s">
        <v>238</v>
      </c>
      <c r="G515" s="3" t="s">
        <v>9512</v>
      </c>
      <c r="I515" s="3" t="s">
        <v>2323</v>
      </c>
      <c r="J515" s="3"/>
      <c r="L515" s="14">
        <v>5</v>
      </c>
      <c r="M515" s="3" t="str">
        <f>IFERROR(VLOOKUP(E515,A:J,10, FALSE),"")</f>
        <v/>
      </c>
      <c r="N515" s="3" t="str">
        <f>IFERROR(VLOOKUP(I515,B:K,10,FALSE),"")</f>
        <v/>
      </c>
      <c r="O515" s="3" t="str">
        <f>IF(AND(TRIM(J515)="",M515=""),"Suffix not translated ",
   IF(AND(TRIM(J515)&lt;&gt;"",TRIM(M515)&lt;&gt;"",TRIM(J515)&lt;&gt;TRIM(M515)),"Suffix translation &lt;&gt; lookup ", "" ))
&amp;IF(AND(TRIM(K515)="",N515=""),"Description not translated ",
   IF(AND(TRIM(K515)&lt;&gt;"",TRIM(N515)&lt;&gt;"",TRIM(K515)&lt;&gt;TRIM(N515)),"Description translation&lt;&gt; lookup ", "" ))</f>
        <v xml:space="preserve">Suffix not translated Description not translated </v>
      </c>
      <c r="P515" s="3" t="s">
        <v>8447</v>
      </c>
      <c r="Q515" s="3" t="s">
        <v>8447</v>
      </c>
    </row>
    <row r="516" spans="1:17" ht="135" x14ac:dyDescent="0.25">
      <c r="A516" s="2" t="str">
        <f>IF(TRIM(J516)="","",E516)</f>
        <v/>
      </c>
      <c r="B516" s="2" t="str">
        <f>IF(TRIM(K516)="","",I516)</f>
        <v/>
      </c>
      <c r="C516" s="2" t="str">
        <f>LEFT(F516,FIND(".",F516,6))</f>
        <v>Exif.Image.</v>
      </c>
      <c r="D516" s="2" t="str">
        <f>VLOOKUP(C516,PrefixUebersetzung,2,FALSE)</f>
        <v>Exif.Image (Bild).</v>
      </c>
      <c r="E516" s="2" t="str">
        <f>MID(F516,FIND(".",F516,6)+1,99)</f>
        <v>ChromaBlurRadius</v>
      </c>
      <c r="F516" s="3" t="s">
        <v>239</v>
      </c>
      <c r="G516" s="3" t="s">
        <v>9519</v>
      </c>
      <c r="I516" s="3" t="s">
        <v>2324</v>
      </c>
      <c r="J516" s="3"/>
      <c r="L516" s="14">
        <v>5</v>
      </c>
      <c r="M516" s="3" t="str">
        <f>IFERROR(VLOOKUP(E516,A:J,10, FALSE),"")</f>
        <v/>
      </c>
      <c r="N516" s="3" t="str">
        <f>IFERROR(INDEX(K:K,MATCH(TRUE,INDEX(B:B=I516,0),0)),"")</f>
        <v/>
      </c>
      <c r="O516" s="3" t="str">
        <f>IF(AND(TRIM(J516)="",M516=""),"Suffix not translated ",
   IF(AND(TRIM(J516)&lt;&gt;"",TRIM(M516)&lt;&gt;"",TRIM(J516)&lt;&gt;TRIM(M516)),"Suffix translation &lt;&gt; lookup ", "" ))
&amp;IF(AND(TRIM(K516)="",N516=""),"Description not translated ",
   IF(AND(TRIM(K516)&lt;&gt;"",TRIM(N516)&lt;&gt;"",TRIM(K516)&lt;&gt;TRIM(N516)),"Description translation&lt;&gt; lookup ", "" ))</f>
        <v xml:space="preserve">Suffix not translated Description not translated </v>
      </c>
      <c r="P516" s="3" t="s">
        <v>8447</v>
      </c>
      <c r="Q516" s="3" t="s">
        <v>8447</v>
      </c>
    </row>
    <row r="517" spans="1:17" ht="45" x14ac:dyDescent="0.25">
      <c r="A517" s="2" t="str">
        <f>IF(TRIM(J517)="","",E517)</f>
        <v>ChromaticAberrationCorrParams</v>
      </c>
      <c r="B517" s="2" t="str">
        <f>IF(TRIM(K517)="","",I517)</f>
        <v>Sony chromatic aberration correction parameters</v>
      </c>
      <c r="C517" s="2" t="str">
        <f>LEFT(F517,FIND(".",F517,6))</f>
        <v>Exif.Image.</v>
      </c>
      <c r="D517" s="2" t="str">
        <f>VLOOKUP(C517,PrefixUebersetzung,2,FALSE)</f>
        <v>Exif.Image (Bild).</v>
      </c>
      <c r="E517" s="2" t="str">
        <f>MID(F517,FIND(".",F517,6)+1,99)</f>
        <v>ChromaticAberrationCorrParams</v>
      </c>
      <c r="F517" s="36" t="s">
        <v>9698</v>
      </c>
      <c r="G517" s="36" t="s">
        <v>9513</v>
      </c>
      <c r="H517" s="36"/>
      <c r="I517" s="36" t="s">
        <v>9699</v>
      </c>
      <c r="J517" s="5" t="s">
        <v>9869</v>
      </c>
      <c r="K517" s="5" t="s">
        <v>9868</v>
      </c>
      <c r="M517" s="3" t="str">
        <f>IFERROR(VLOOKUP(E517,A:J,10, FALSE),"")</f>
        <v>Chromatische Aberration Korrekturparameter</v>
      </c>
      <c r="N517" s="3" t="str">
        <f>IFERROR(VLOOKUP(I517,B:K,10,FALSE),"")</f>
        <v>Sony Parameter zur Korrektur der chromatischen Aberration</v>
      </c>
      <c r="O517" s="3" t="str">
        <f>IF(AND(TRIM(J517)="",M517=""),"Suffix not translated ",
   IF(AND(TRIM(J517)&lt;&gt;"",TRIM(M517)&lt;&gt;"",TRIM(J517)&lt;&gt;TRIM(M517)),"Suffix translation &lt;&gt; lookup ", "" ))
&amp;IF(AND(TRIM(K517)="",N517=""),"Description not translated ",
   IF(AND(TRIM(K517)&lt;&gt;"",TRIM(N517)&lt;&gt;"",TRIM(K517)&lt;&gt;TRIM(N517)),"Description translation&lt;&gt; lookup ", "" ))</f>
        <v/>
      </c>
      <c r="P517" s="3" t="s">
        <v>8447</v>
      </c>
      <c r="Q517" s="3" t="s">
        <v>8447</v>
      </c>
    </row>
    <row r="518" spans="1:17" ht="30" x14ac:dyDescent="0.25">
      <c r="A518" s="2" t="str">
        <f>IF(TRIM(J518)="","",E518)</f>
        <v/>
      </c>
      <c r="B518" s="2" t="str">
        <f>IF(TRIM(K518)="","",I518)</f>
        <v/>
      </c>
      <c r="C518" s="2" t="str">
        <f>LEFT(F518,FIND(".",F518,6))</f>
        <v>Exif.Image.</v>
      </c>
      <c r="D518" s="2" t="str">
        <f>VLOOKUP(C518,PrefixUebersetzung,2,FALSE)</f>
        <v>Exif.Image (Bild).</v>
      </c>
      <c r="E518" s="2" t="str">
        <f>MID(F518,FIND(".",F518,6)+1,99)</f>
        <v>ClipPath</v>
      </c>
      <c r="F518" s="3" t="s">
        <v>240</v>
      </c>
      <c r="G518" s="3" t="s">
        <v>9518</v>
      </c>
      <c r="I518" s="3" t="s">
        <v>2325</v>
      </c>
      <c r="J518" s="3"/>
      <c r="L518" s="14">
        <v>5</v>
      </c>
      <c r="M518" s="3" t="str">
        <f>IFERROR(VLOOKUP(E518,A:J,10, FALSE),"")</f>
        <v/>
      </c>
      <c r="N518" s="3" t="str">
        <f>IFERROR(VLOOKUP(I518,B:K,10,FALSE),"")</f>
        <v/>
      </c>
      <c r="O518" s="3" t="str">
        <f>IF(AND(TRIM(J518)="",M518=""),"Suffix not translated ",
   IF(AND(TRIM(J518)&lt;&gt;"",TRIM(M518)&lt;&gt;"",TRIM(J518)&lt;&gt;TRIM(M518)),"Suffix translation &lt;&gt; lookup ", "" ))
&amp;IF(AND(TRIM(K518)="",N518=""),"Description not translated ",
   IF(AND(TRIM(K518)&lt;&gt;"",TRIM(N518)&lt;&gt;"",TRIM(K518)&lt;&gt;TRIM(N518)),"Description translation&lt;&gt; lookup ", "" ))</f>
        <v xml:space="preserve">Suffix not translated Description not translated </v>
      </c>
      <c r="P518" s="3" t="s">
        <v>8447</v>
      </c>
      <c r="Q518" s="3" t="s">
        <v>8447</v>
      </c>
    </row>
    <row r="519" spans="1:17" ht="120" x14ac:dyDescent="0.25">
      <c r="A519" s="2" t="str">
        <f>IF(TRIM(J519)="","",E519)</f>
        <v/>
      </c>
      <c r="B519" s="2" t="str">
        <f>IF(TRIM(K519)="","",I519)</f>
        <v/>
      </c>
      <c r="C519" s="2" t="str">
        <f>LEFT(F519,FIND(".",F519,6))</f>
        <v>Exif.Image.</v>
      </c>
      <c r="D519" s="2" t="str">
        <f>VLOOKUP(C519,PrefixUebersetzung,2,FALSE)</f>
        <v>Exif.Image (Bild).</v>
      </c>
      <c r="E519" s="2" t="str">
        <f>MID(F519,FIND(".",F519,6)+1,99)</f>
        <v>ColorimetricReference</v>
      </c>
      <c r="F519" s="3" t="s">
        <v>241</v>
      </c>
      <c r="G519" s="3" t="s">
        <v>9512</v>
      </c>
      <c r="I519" s="3" t="s">
        <v>2326</v>
      </c>
      <c r="J519" s="3"/>
      <c r="L519" s="14">
        <v>5</v>
      </c>
      <c r="M519" s="3" t="str">
        <f>IFERROR(VLOOKUP(E519,A:J,10, FALSE),"")</f>
        <v/>
      </c>
      <c r="N519" s="3" t="str">
        <f>IFERROR(INDEX(K:K,MATCH(TRUE,INDEX(B:B=I519,0),0)),"")</f>
        <v/>
      </c>
      <c r="O519" s="3" t="str">
        <f>IF(AND(TRIM(J519)="",M519=""),"Suffix not translated ",
   IF(AND(TRIM(J519)&lt;&gt;"",TRIM(M519)&lt;&gt;"",TRIM(J519)&lt;&gt;TRIM(M519)),"Suffix translation &lt;&gt; lookup ", "" ))
&amp;IF(AND(TRIM(K519)="",N519=""),"Description not translated ",
   IF(AND(TRIM(K519)&lt;&gt;"",TRIM(N519)&lt;&gt;"",TRIM(K519)&lt;&gt;TRIM(N519)),"Description translation&lt;&gt; lookup ", "" ))</f>
        <v xml:space="preserve">Suffix not translated Description not translated </v>
      </c>
      <c r="P519" s="3" t="s">
        <v>8447</v>
      </c>
      <c r="Q519" s="3" t="s">
        <v>8447</v>
      </c>
    </row>
    <row r="520" spans="1:17" ht="105" x14ac:dyDescent="0.25">
      <c r="A520" s="2" t="str">
        <f>IF(TRIM(J520)="","",E520)</f>
        <v>ColorMap</v>
      </c>
      <c r="B520" s="2" t="str">
        <f>IF(TRIM(K520)="","",I520)</f>
        <v>A color map for palette color images. This field defines a Red-Green-Blue color map (often called a lookup table) for palette-color images. In a palette-color image, a pixel value is used to index into an RGB lookup table.</v>
      </c>
      <c r="C520" s="2" t="str">
        <f>LEFT(F520,FIND(".",F520,6))</f>
        <v>Exif.Image.</v>
      </c>
      <c r="D520" s="2" t="str">
        <f>VLOOKUP(C520,PrefixUebersetzung,2,FALSE)</f>
        <v>Exif.Image (Bild).</v>
      </c>
      <c r="E520" s="2" t="str">
        <f>MID(F520,FIND(".",F520,6)+1,99)</f>
        <v>ColorMap</v>
      </c>
      <c r="F520" s="3" t="s">
        <v>242</v>
      </c>
      <c r="G520" s="3" t="s">
        <v>9512</v>
      </c>
      <c r="I520" s="3" t="s">
        <v>2327</v>
      </c>
      <c r="J520" s="3" t="s">
        <v>4184</v>
      </c>
      <c r="K520" s="5" t="s">
        <v>5107</v>
      </c>
      <c r="L520" s="14"/>
      <c r="M520" s="3" t="str">
        <f>IFERROR(VLOOKUP(E520,A:J,10, FALSE),"")</f>
        <v>Farbpalette</v>
      </c>
      <c r="N520" s="3" t="str">
        <f>IFERROR(VLOOKUP(I520,B:K,10,FALSE),"")</f>
        <v>Eine Farb-Karte für Palette-Farbbilder. Dieses Feld definiert eine Rot-Grün-Blau Farb-Karte (oft als Lookup-Tabelle) für Palette-Farbbilder. In einem Palette-Farbbild wird ein Pixelwert als Index auf eine RGB-Lookup-Tabelle verwendet.</v>
      </c>
      <c r="O520" s="3" t="str">
        <f>IF(AND(TRIM(J520)="",M520=""),"Suffix not translated ",
   IF(AND(TRIM(J520)&lt;&gt;"",TRIM(M520)&lt;&gt;"",TRIM(J520)&lt;&gt;TRIM(M520)),"Suffix translation &lt;&gt; lookup ", "" ))
&amp;IF(AND(TRIM(K520)="",N520=""),"Description not translated ",
   IF(AND(TRIM(K520)&lt;&gt;"",TRIM(N520)&lt;&gt;"",TRIM(K520)&lt;&gt;TRIM(N520)),"Description translation&lt;&gt; lookup ", "" ))</f>
        <v/>
      </c>
      <c r="P520" s="3" t="s">
        <v>8447</v>
      </c>
      <c r="Q520" s="3" t="s">
        <v>8447</v>
      </c>
    </row>
    <row r="521" spans="1:17" ht="90" x14ac:dyDescent="0.25">
      <c r="A521" s="2" t="str">
        <f>IF(TRIM(J521)="","",E521)</f>
        <v>ColorMatrix1</v>
      </c>
      <c r="B521" s="2" t="str">
        <f>IF(TRIM(K521)="","",I521)</f>
        <v/>
      </c>
      <c r="C521" s="2" t="str">
        <f>LEFT(F521,FIND(".",F521,6))</f>
        <v>Exif.Image.</v>
      </c>
      <c r="D521" s="2" t="str">
        <f>VLOOKUP(C521,PrefixUebersetzung,2,FALSE)</f>
        <v>Exif.Image (Bild).</v>
      </c>
      <c r="E521" s="2" t="str">
        <f>MID(F521,FIND(".",F521,6)+1,99)</f>
        <v>ColorMatrix1</v>
      </c>
      <c r="F521" s="3" t="s">
        <v>243</v>
      </c>
      <c r="G521" s="3" t="s">
        <v>9520</v>
      </c>
      <c r="I521" s="3" t="s">
        <v>2328</v>
      </c>
      <c r="J521" s="3" t="s">
        <v>4185</v>
      </c>
      <c r="L521" s="14">
        <v>5</v>
      </c>
      <c r="M521" s="3" t="str">
        <f>IFERROR(VLOOKUP(E521,A:J,10, FALSE),"")</f>
        <v>Farbmatrix 1</v>
      </c>
      <c r="N521" s="3" t="str">
        <f>IFERROR(INDEX(K:K,MATCH(TRUE,INDEX(B:B=I521,0),0)),"")</f>
        <v/>
      </c>
      <c r="O521" s="3" t="str">
        <f>IF(AND(TRIM(J521)="",M521=""),"Suffix not translated ",
   IF(AND(TRIM(J521)&lt;&gt;"",TRIM(M521)&lt;&gt;"",TRIM(J521)&lt;&gt;TRIM(M521)),"Suffix translation &lt;&gt; lookup ", "" ))
&amp;IF(AND(TRIM(K521)="",N521=""),"Description not translated ",
   IF(AND(TRIM(K521)&lt;&gt;"",TRIM(N521)&lt;&gt;"",TRIM(K521)&lt;&gt;TRIM(N521)),"Description translation&lt;&gt; lookup ", "" ))</f>
        <v xml:space="preserve">Description not translated </v>
      </c>
      <c r="P521" s="3" t="s">
        <v>8447</v>
      </c>
      <c r="Q521" s="3" t="s">
        <v>8447</v>
      </c>
    </row>
    <row r="522" spans="1:17" ht="60" x14ac:dyDescent="0.25">
      <c r="A522" s="2" t="str">
        <f>IF(TRIM(J522)="","",E522)</f>
        <v>ColorMatrix2</v>
      </c>
      <c r="B522" s="2" t="str">
        <f>IF(TRIM(K522)="","",I522)</f>
        <v/>
      </c>
      <c r="C522" s="2" t="str">
        <f>LEFT(F522,FIND(".",F522,6))</f>
        <v>Exif.Image.</v>
      </c>
      <c r="D522" s="2" t="str">
        <f>VLOOKUP(C522,PrefixUebersetzung,2,FALSE)</f>
        <v>Exif.Image (Bild).</v>
      </c>
      <c r="E522" s="2" t="str">
        <f>MID(F522,FIND(".",F522,6)+1,99)</f>
        <v>ColorMatrix2</v>
      </c>
      <c r="F522" s="3" t="s">
        <v>244</v>
      </c>
      <c r="G522" s="3" t="s">
        <v>9520</v>
      </c>
      <c r="I522" s="3" t="s">
        <v>2329</v>
      </c>
      <c r="J522" s="3" t="s">
        <v>4186</v>
      </c>
      <c r="L522" s="14">
        <v>5</v>
      </c>
      <c r="M522" s="3" t="str">
        <f>IFERROR(VLOOKUP(E522,A:J,10, FALSE),"")</f>
        <v>Farbmatrix 2</v>
      </c>
      <c r="N522" s="3" t="str">
        <f>IFERROR(VLOOKUP(I522,B:K,10,FALSE),"")</f>
        <v/>
      </c>
      <c r="O522" s="3" t="str">
        <f>IF(AND(TRIM(J522)="",M522=""),"Suffix not translated ",
   IF(AND(TRIM(J522)&lt;&gt;"",TRIM(M522)&lt;&gt;"",TRIM(J522)&lt;&gt;TRIM(M522)),"Suffix translation &lt;&gt; lookup ", "" ))
&amp;IF(AND(TRIM(K522)="",N522=""),"Description not translated ",
   IF(AND(TRIM(K522)&lt;&gt;"",TRIM(N522)&lt;&gt;"",TRIM(K522)&lt;&gt;TRIM(N522)),"Description translation&lt;&gt; lookup ", "" ))</f>
        <v xml:space="preserve">Description not translated </v>
      </c>
      <c r="P522" s="3" t="s">
        <v>8447</v>
      </c>
      <c r="Q522" s="3" t="s">
        <v>8447</v>
      </c>
    </row>
    <row r="523" spans="1:17" ht="105" x14ac:dyDescent="0.25">
      <c r="A523" s="2" t="str">
        <f>IF(TRIM(J523)="","",E523)</f>
        <v>ColorMatrix3</v>
      </c>
      <c r="B523" s="2" t="str">
        <f>IF(TRIM(K523)="","",I523)</f>
        <v>ColorMatrix3 defines a transformation matrix that converts XYZ values to reference camera native color space values, under the third calibration illuminant. The matrix values are stored in row scan order.</v>
      </c>
      <c r="C523" s="2" t="str">
        <f>LEFT(F523,FIND(".",F523,6))</f>
        <v>Exif.Image.</v>
      </c>
      <c r="D523" s="2" t="str">
        <f>VLOOKUP(C523,PrefixUebersetzung,2,FALSE)</f>
        <v>Exif.Image (Bild).</v>
      </c>
      <c r="E523" s="2" t="str">
        <f>MID(F523,FIND(".",F523,6)+1,99)</f>
        <v>ColorMatrix3</v>
      </c>
      <c r="F523" s="36" t="s">
        <v>9700</v>
      </c>
      <c r="G523" s="36" t="s">
        <v>9520</v>
      </c>
      <c r="H523" s="36"/>
      <c r="I523" s="36" t="s">
        <v>9701</v>
      </c>
      <c r="J523" s="5" t="s">
        <v>9871</v>
      </c>
      <c r="K523" s="5" t="s">
        <v>9870</v>
      </c>
      <c r="M523" s="3" t="str">
        <f>IFERROR(VLOOKUP(E523,A:J,10, FALSE),"")</f>
        <v>Farbmatrix-3</v>
      </c>
      <c r="N523" s="3" t="str">
        <f>IFERROR(VLOOKUP(I523,B:K,10,FALSE),"")</f>
        <v>ColorMatrix3 definiert eine Transformationsmatrix, die XYZ-Werte unter der dritten Kalibrierungslichtart in native Farbraumwerte der Referenzkamera umwandelt. Die Matrixwerte werden in Zeilenabtastreihenfolge gespeichert.</v>
      </c>
      <c r="O523" s="3" t="str">
        <f>IF(AND(TRIM(J523)="",M523=""),"Suffix not translated ",
   IF(AND(TRIM(J523)&lt;&gt;"",TRIM(M523)&lt;&gt;"",TRIM(J523)&lt;&gt;TRIM(M523)),"Suffix translation &lt;&gt; lookup ", "" ))
&amp;IF(AND(TRIM(K523)="",N523=""),"Description not translated ",
   IF(AND(TRIM(K523)&lt;&gt;"",TRIM(N523)&lt;&gt;"",TRIM(K523)&lt;&gt;TRIM(N523)),"Description translation&lt;&gt; lookup ", "" ))</f>
        <v/>
      </c>
      <c r="P523" s="3" t="s">
        <v>8447</v>
      </c>
      <c r="Q523" s="3" t="s">
        <v>8447</v>
      </c>
    </row>
    <row r="524" spans="1:17" ht="75" x14ac:dyDescent="0.25">
      <c r="A524" s="2" t="str">
        <f>IF(TRIM(J524)="","",E524)</f>
        <v/>
      </c>
      <c r="B524" s="2" t="str">
        <f>IF(TRIM(K524)="","",I524)</f>
        <v/>
      </c>
      <c r="C524" s="2" t="str">
        <f>LEFT(F524,FIND(".",F524,6))</f>
        <v>Exif.Image.</v>
      </c>
      <c r="D524" s="2" t="str">
        <f>VLOOKUP(C524,PrefixUebersetzung,2,FALSE)</f>
        <v>Exif.Image (Bild).</v>
      </c>
      <c r="E524" s="2" t="str">
        <f>MID(F524,FIND(".",F524,6)+1,99)</f>
        <v>ColumnInterleaveFactor</v>
      </c>
      <c r="F524" s="6" t="s">
        <v>11166</v>
      </c>
      <c r="G524" s="6" t="s">
        <v>9515</v>
      </c>
      <c r="H524" s="6"/>
      <c r="I524" s="36" t="s">
        <v>11234</v>
      </c>
      <c r="M524" s="3" t="str">
        <f>IFERROR(VLOOKUP(E524,A:J,10, FALSE),"")</f>
        <v/>
      </c>
      <c r="N524" s="3" t="str">
        <f>IFERROR(VLOOKUP(I524,B:K,10,FALSE),"")</f>
        <v/>
      </c>
      <c r="O524" s="3" t="str">
        <f>IF(AND(TRIM(J524)="",M524=""),"Suffix not translated ",
   IF(AND(TRIM(J524)&lt;&gt;"",TRIM(M524)&lt;&gt;"",TRIM(J524)&lt;&gt;TRIM(M524)),"Suffix translation &lt;&gt; lookup ", "" ))
&amp;IF(AND(TRIM(K524)="",N524=""),"Description not translated ",
   IF(AND(TRIM(K524)&lt;&gt;"",TRIM(N524)&lt;&gt;"",TRIM(K524)&lt;&gt;TRIM(N524)),"Description translation&lt;&gt; lookup ", "" ))</f>
        <v xml:space="preserve">Suffix not translated Description not translated </v>
      </c>
      <c r="P524" s="3" t="s">
        <v>8447</v>
      </c>
      <c r="Q524" s="3" t="s">
        <v>8447</v>
      </c>
    </row>
    <row r="525" spans="1:17" ht="30" x14ac:dyDescent="0.25">
      <c r="A525" s="2" t="str">
        <f>IF(TRIM(J525)="","",E525)</f>
        <v>CompressedBitsPerPixel</v>
      </c>
      <c r="B525" s="2" t="str">
        <f>IF(TRIM(K525)="","",I525)</f>
        <v>Specific to compressed data; states the compressed bits per pixel.</v>
      </c>
      <c r="C525" s="2" t="str">
        <f>LEFT(F525,FIND(".",F525,6))</f>
        <v>Exif.Image.</v>
      </c>
      <c r="D525" s="2" t="str">
        <f>VLOOKUP(C525,PrefixUebersetzung,2,FALSE)</f>
        <v>Exif.Image (Bild).</v>
      </c>
      <c r="E525" s="2" t="str">
        <f>MID(F525,FIND(".",F525,6)+1,99)</f>
        <v>CompressedBitsPerPixel</v>
      </c>
      <c r="F525" s="3" t="s">
        <v>245</v>
      </c>
      <c r="G525" s="3" t="s">
        <v>9519</v>
      </c>
      <c r="I525" s="3" t="s">
        <v>2330</v>
      </c>
      <c r="J525" s="3" t="s">
        <v>4187</v>
      </c>
      <c r="K525" s="5" t="s">
        <v>10468</v>
      </c>
      <c r="L525" s="14"/>
      <c r="M525" s="3" t="str">
        <f>IFERROR(VLOOKUP(E525,A:J,10, FALSE),"")</f>
        <v>Komprimierte Bits je Pixel</v>
      </c>
      <c r="N525" s="3" t="str">
        <f>IFERROR(VLOOKUP(I525,B:K,10,FALSE),"")</f>
        <v>Speziell für komprimierte Daten; gibt die komprimierten Bits pro Pixel an.</v>
      </c>
      <c r="O525" s="3" t="str">
        <f>IF(AND(TRIM(J525)="",M525=""),"Suffix not translated ",
   IF(AND(TRIM(J525)&lt;&gt;"",TRIM(M525)&lt;&gt;"",TRIM(J525)&lt;&gt;TRIM(M525)),"Suffix translation &lt;&gt; lookup ", "" ))
&amp;IF(AND(TRIM(K525)="",N525=""),"Description not translated ",
   IF(AND(TRIM(K525)&lt;&gt;"",TRIM(N525)&lt;&gt;"",TRIM(K525)&lt;&gt;TRIM(N525)),"Description translation&lt;&gt; lookup ", "" ))</f>
        <v/>
      </c>
      <c r="P525" s="3" t="s">
        <v>8447</v>
      </c>
      <c r="Q525" s="3" t="s">
        <v>8447</v>
      </c>
    </row>
    <row r="526" spans="1:17" ht="120" x14ac:dyDescent="0.25">
      <c r="A526" s="2" t="str">
        <f>IF(TRIM(J526)="","",E526)</f>
        <v>Compression</v>
      </c>
      <c r="B526" s="2" t="str">
        <f>IF(TRIM(K526)="","",I526)</f>
        <v>The compression scheme used for the image data. When a primary image is JPEG compressed, this designation is not necessary and is omitted. When thumbnails use JPEG compression, this tag value is set to 6.</v>
      </c>
      <c r="C526" s="2" t="str">
        <f>LEFT(F526,FIND(".",F526,6))</f>
        <v>Exif.Image.</v>
      </c>
      <c r="D526" s="2" t="str">
        <f>VLOOKUP(C526,PrefixUebersetzung,2,FALSE)</f>
        <v>Exif.Image (Bild).</v>
      </c>
      <c r="E526" s="2" t="str">
        <f>MID(F526,FIND(".",F526,6)+1,99)</f>
        <v>Compression</v>
      </c>
      <c r="F526" s="3" t="s">
        <v>246</v>
      </c>
      <c r="G526" s="3" t="s">
        <v>9512</v>
      </c>
      <c r="I526" s="3" t="s">
        <v>2331</v>
      </c>
      <c r="J526" s="3" t="s">
        <v>4188</v>
      </c>
      <c r="K526" s="5" t="s">
        <v>5187</v>
      </c>
      <c r="L526" s="14"/>
      <c r="M526" s="3" t="str">
        <f>IFERROR(VLOOKUP(E526,A:J,10, FALSE),"")</f>
        <v>Komprimierung</v>
      </c>
      <c r="N526" s="3" t="str">
        <f>IFERROR(VLOOKUP(I526,B:K,10,FALSE),"")</f>
        <v>Das für die Bilddaten verwendets Komprimierungsverfahren. Wenn ein Primär-JPEG-komprimiert ist, ist diese Bezeichnung nicht erforderlich und wird weggelassen. Wenn Vorschaubilder JPEG-Komprimierung verwenden, wird dieser Tag-Wert auf 6 gesetzt.</v>
      </c>
      <c r="O526" s="3" t="str">
        <f>IF(AND(TRIM(J526)="",M526=""),"Suffix not translated ",
   IF(AND(TRIM(J526)&lt;&gt;"",TRIM(M526)&lt;&gt;"",TRIM(J526)&lt;&gt;TRIM(M526)),"Suffix translation &lt;&gt; lookup ", "" ))
&amp;IF(AND(TRIM(K526)="",N526=""),"Description not translated ",
   IF(AND(TRIM(K526)&lt;&gt;"",TRIM(N526)&lt;&gt;"",TRIM(K526)&lt;&gt;TRIM(N526)),"Description translation&lt;&gt; lookup ", "" ))</f>
        <v/>
      </c>
      <c r="P526" s="3" t="s">
        <v>8447</v>
      </c>
      <c r="Q526" s="3" t="s">
        <v>8447</v>
      </c>
    </row>
    <row r="527" spans="1:17" ht="409.5" x14ac:dyDescent="0.25">
      <c r="A527" s="2" t="str">
        <f>IF(TRIM(J527)="","",E527)</f>
        <v>Copyright</v>
      </c>
      <c r="B527" s="2" t="str">
        <f>IF(TRIM(K527)="","",I527)</f>
        <v>Copyright information. In this standard the tag is used to indicate both the photographer and editor copyrights. It is the copyright notice of the person or organization claiming rights to the image. The Interoperability copyright statement including date and rights should be written in this field; e.g., "Copyright, John Smith, 19xx. All rights reserved.". In this standard the field records both the photographer and editor copyrights, with each recorded in a separate part of the statement. When there is a clear distinction between the photographer and editor copyrights, these are to be written in the order of photographer followed by editor copyright, separated by NULL (in this case since the statement also ends with a NULL, there are two NULL codes). When only the photographer copyright is given, it is terminated by one NULL code. When only the editor copyright is given, the photographer copyright part consists of one space followed by a terminating NULL code, then the editor copyright is given. When the field is left blank, it is treated as unknown.</v>
      </c>
      <c r="C527" s="2" t="str">
        <f>LEFT(F527,FIND(".",F527,6))</f>
        <v>Exif.Image.</v>
      </c>
      <c r="D527" s="2" t="str">
        <f>VLOOKUP(C527,PrefixUebersetzung,2,FALSE)</f>
        <v>Exif.Image (Bild).</v>
      </c>
      <c r="E527" s="2" t="str">
        <f>MID(F527,FIND(".",F527,6)+1,99)</f>
        <v>Copyright</v>
      </c>
      <c r="F527" s="3" t="s">
        <v>247</v>
      </c>
      <c r="G527" s="3" t="s">
        <v>9514</v>
      </c>
      <c r="I527" s="3" t="s">
        <v>7970</v>
      </c>
      <c r="J527" s="3" t="s">
        <v>4137</v>
      </c>
      <c r="K527" s="5" t="s">
        <v>9917</v>
      </c>
      <c r="L527" s="14"/>
      <c r="M527" s="3" t="str">
        <f>IFERROR(VLOOKUP(E527,A:J,10, FALSE),"")</f>
        <v>Copyright</v>
      </c>
      <c r="N527" s="3" t="str">
        <f>IFERROR(INDEX(K:K,MATCH(TRUE,INDEX(B:B=I527,0),0)),"")</f>
        <v>Copyright-Informationen. In diesem Standard wird das Tag verwendet, um sowohl die Urheberrechte des Fotografen als auch des Herausgebers anzugeben. Es handelt sich um den Copyright-Vermerk der Person oder Organisation, die die Rechte an dem Bild beansprucht. Der Interoperabilitäts-Copyright-Vermerk einschließlich Datum und Rechte sollte in dieses Feld geschrieben werden; z. B. "Copyright, John Smith, 19xx. Alle Rechte vorbehalten.". In diesem Standard erfasst das Feld sowohl die Urheberrechte des Fotografen als auch des Herausgebers, wobei jedes in einem separaten Teil der Erklärung festgehalten wird. Wenn es eine klare Unterscheidung zwischen dem Fotografen- und dem Herausgeber-Copyright gibt, sind diese in der Reihenfolge Fotograf gefolgt von Herausgeber-Copyright, getrennt durch NULL, zu schreiben (in diesem Fall, da die Anweisung auch mit einem NULL endet, gibt es zwei NULL-Codes). Wenn nur das Fotografen-Copyright angegeben wird, wird es durch einen NULL-Code abgeschlossen. Wenn nur das Herausgeber-Copyright angegeben wird, besteht der Fotograf-Copyright-Teil aus einem Leerzeichen, gefolgt von einem abschließenden NULL-Code, dann wird das Herausgeber-Copyright angegeben. Wenn das Feld leer gelassen wird, wird es als unbekannt behandelt.</v>
      </c>
      <c r="O527" s="3" t="str">
        <f>IF(AND(TRIM(J527)="",M527=""),"Suffix not translated ",
   IF(AND(TRIM(J527)&lt;&gt;"",TRIM(M527)&lt;&gt;"",TRIM(J527)&lt;&gt;TRIM(M527)),"Suffix translation &lt;&gt; lookup ", "" ))
&amp;IF(AND(TRIM(K527)="",N527=""),"Description not translated ",
   IF(AND(TRIM(K527)&lt;&gt;"",TRIM(N527)&lt;&gt;"",TRIM(K527)&lt;&gt;TRIM(N527)),"Description translation&lt;&gt; lookup ", "" ))</f>
        <v/>
      </c>
      <c r="P527" s="3" t="s">
        <v>8447</v>
      </c>
      <c r="Q527" s="3" t="s">
        <v>8447</v>
      </c>
    </row>
    <row r="528" spans="1:17" ht="150" x14ac:dyDescent="0.25">
      <c r="A528" s="2" t="str">
        <f>IF(TRIM(J528)="","",E528)</f>
        <v>CurrentICCProfile</v>
      </c>
      <c r="B528" s="2" t="str">
        <f>IF(TRIM(K528)="","",I528)</f>
        <v>This tag is used in conjunction with the CurrentPreProfileMatrix tag. The CurrentICCProfile and CurrentPreProfileMatrix tags have the same purpose and usage as the AsShotICCProfile and AsShotPreProfileMatrix tag pair, except they are for use by raw file editors rather than camera manufacturers.</v>
      </c>
      <c r="C528" s="2" t="str">
        <f>LEFT(F528,FIND(".",F528,6))</f>
        <v>Exif.Image.</v>
      </c>
      <c r="D528" s="2" t="str">
        <f>VLOOKUP(C528,PrefixUebersetzung,2,FALSE)</f>
        <v>Exif.Image (Bild).</v>
      </c>
      <c r="E528" s="2" t="str">
        <f>MID(F528,FIND(".",F528,6)+1,99)</f>
        <v>CurrentICCProfile</v>
      </c>
      <c r="F528" s="3" t="s">
        <v>248</v>
      </c>
      <c r="G528" s="3" t="s">
        <v>9517</v>
      </c>
      <c r="I528" s="3" t="s">
        <v>2332</v>
      </c>
      <c r="J528" s="3" t="s">
        <v>4189</v>
      </c>
      <c r="K528" s="5" t="s">
        <v>5188</v>
      </c>
      <c r="L528" s="14"/>
      <c r="M528" s="3" t="str">
        <f>IFERROR(VLOOKUP(E528,A:J,10, FALSE),"")</f>
        <v>Aktuelles ICC Profil</v>
      </c>
      <c r="N528" s="3" t="str">
        <f>IFERROR(INDEX(K:K,MATCH(TRUE,INDEX(B:B=I528,0),0)),"")</f>
        <v>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v>
      </c>
      <c r="O528" s="3" t="str">
        <f>IF(AND(TRIM(J528)="",M528=""),"Suffix not translated ",
   IF(AND(TRIM(J528)&lt;&gt;"",TRIM(M528)&lt;&gt;"",TRIM(J528)&lt;&gt;TRIM(M528)),"Suffix translation &lt;&gt; lookup ", "" ))
&amp;IF(AND(TRIM(K528)="",N528=""),"Description not translated ",
   IF(AND(TRIM(K528)&lt;&gt;"",TRIM(N528)&lt;&gt;"",TRIM(K528)&lt;&gt;TRIM(N528)),"Description translation&lt;&gt; lookup ", "" ))</f>
        <v/>
      </c>
      <c r="P528" s="3" t="s">
        <v>8447</v>
      </c>
      <c r="Q528" s="3" t="s">
        <v>8447</v>
      </c>
    </row>
    <row r="529" spans="1:18" ht="150" x14ac:dyDescent="0.25">
      <c r="A529" s="2" t="str">
        <f>IF(TRIM(J529)="","",E529)</f>
        <v>CurrentPreProfileMatrix</v>
      </c>
      <c r="B529" s="2" t="str">
        <f>IF(TRIM(K529)="","",I529)</f>
        <v>This tag is used in conjunction with the CurrentICCProfile tag. The CurrentICCProfile and CurrentPreProfileMatrix tags have the same purpose and usage as the AsShotICCProfile and AsShotPreProfileMatrix tag pair, except they are for use by raw file editors rather than camera manufacturers.</v>
      </c>
      <c r="C529" s="2" t="str">
        <f>LEFT(F529,FIND(".",F529,6))</f>
        <v>Exif.Image.</v>
      </c>
      <c r="D529" s="2" t="str">
        <f>VLOOKUP(C529,PrefixUebersetzung,2,FALSE)</f>
        <v>Exif.Image (Bild).</v>
      </c>
      <c r="E529" s="2" t="str">
        <f>MID(F529,FIND(".",F529,6)+1,99)</f>
        <v>CurrentPreProfileMatrix</v>
      </c>
      <c r="F529" s="3" t="s">
        <v>249</v>
      </c>
      <c r="G529" s="3" t="s">
        <v>9520</v>
      </c>
      <c r="I529" s="3" t="s">
        <v>2333</v>
      </c>
      <c r="J529" s="3" t="s">
        <v>4190</v>
      </c>
      <c r="K529" s="5" t="s">
        <v>5189</v>
      </c>
      <c r="L529" s="14"/>
      <c r="M529" s="3" t="str">
        <f>IFERROR(VLOOKUP(E529,A:J,10, FALSE),"")</f>
        <v>Aktuelle PreProfile Matrix</v>
      </c>
      <c r="N529" s="3" t="str">
        <f>IFERROR(INDEX(K:K,MATCH(TRUE,INDEX(B:B=I529,0),0)),"")</f>
        <v>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v>
      </c>
      <c r="O529" s="3" t="str">
        <f>IF(AND(TRIM(J529)="",M529=""),"Suffix not translated ",
   IF(AND(TRIM(J529)&lt;&gt;"",TRIM(M529)&lt;&gt;"",TRIM(J529)&lt;&gt;TRIM(M529)),"Suffix translation &lt;&gt; lookup ", "" ))
&amp;IF(AND(TRIM(K529)="",N529=""),"Description not translated ",
   IF(AND(TRIM(K529)&lt;&gt;"",TRIM(N529)&lt;&gt;"",TRIM(K529)&lt;&gt;TRIM(N529)),"Description translation&lt;&gt; lookup ", "" ))</f>
        <v/>
      </c>
      <c r="P529" s="3" t="s">
        <v>8447</v>
      </c>
      <c r="Q529" s="3" t="s">
        <v>8447</v>
      </c>
    </row>
    <row r="530" spans="1:18" ht="60" x14ac:dyDescent="0.25">
      <c r="A530" s="2" t="str">
        <f>IF(TRIM(J530)="","",E530)</f>
        <v>DateTime</v>
      </c>
      <c r="B530" s="2" t="str">
        <f>IF(TRIM(K530)="","",I530)</f>
        <v>The date and time of image creation. In Exif standard, it is the date and time the file was changed.</v>
      </c>
      <c r="C530" s="2" t="str">
        <f>LEFT(F530,FIND(".",F530,6))</f>
        <v>Exif.Image.</v>
      </c>
      <c r="D530" s="2" t="str">
        <f>VLOOKUP(C530,PrefixUebersetzung,2,FALSE)</f>
        <v>Exif.Image (Bild).</v>
      </c>
      <c r="E530" s="2" t="str">
        <f>MID(F530,FIND(".",F530,6)+1,99)</f>
        <v>DateTime</v>
      </c>
      <c r="F530" s="3" t="s">
        <v>250</v>
      </c>
      <c r="G530" s="3" t="s">
        <v>9514</v>
      </c>
      <c r="I530" s="3" t="s">
        <v>2334</v>
      </c>
      <c r="J530" s="3" t="s">
        <v>4786</v>
      </c>
      <c r="K530" s="5" t="s">
        <v>6519</v>
      </c>
      <c r="L530" s="14"/>
      <c r="M530" s="3" t="str">
        <f>IFERROR(VLOOKUP(E530,A:J,10, FALSE),"")</f>
        <v>Datum/Zeit</v>
      </c>
      <c r="N530" s="3" t="str">
        <f>IFERROR(VLOOKUP(I530,B:K,10,FALSE),"")</f>
        <v>Das Datum und die Uhrzeit der Bild-Erstellung. Im Exif-Standard ist es das Datum und die Uhrzeit, zu dem die Datei geändert wurde.</v>
      </c>
      <c r="O530" s="3" t="str">
        <f>IF(AND(TRIM(J530)="",M530=""),"Suffix not translated ",
   IF(AND(TRIM(J530)&lt;&gt;"",TRIM(M530)&lt;&gt;"",TRIM(J530)&lt;&gt;TRIM(M530)),"Suffix translation &lt;&gt; lookup ", "" ))
&amp;IF(AND(TRIM(K530)="",N530=""),"Description not translated ",
   IF(AND(TRIM(K530)&lt;&gt;"",TRIM(N530)&lt;&gt;"",TRIM(K530)&lt;&gt;TRIM(N530)),"Description translation&lt;&gt; lookup ", "" ))</f>
        <v/>
      </c>
      <c r="P530" s="3" t="s">
        <v>8447</v>
      </c>
      <c r="Q530" s="3" t="s">
        <v>8447</v>
      </c>
    </row>
    <row r="531" spans="1:18" ht="45" x14ac:dyDescent="0.25">
      <c r="A531" s="2" t="str">
        <f>IF(TRIM(J531)="","",E531)</f>
        <v>DateTimeOriginal</v>
      </c>
      <c r="B531" s="2" t="str">
        <f>IF(TRIM(K531)="","",I531)</f>
        <v>The date and time when the original image data was generated.</v>
      </c>
      <c r="C531" s="2" t="str">
        <f>LEFT(F531,FIND(".",F531,6))</f>
        <v>Exif.Image.</v>
      </c>
      <c r="D531" s="2" t="str">
        <f>VLOOKUP(C531,PrefixUebersetzung,2,FALSE)</f>
        <v>Exif.Image (Bild).</v>
      </c>
      <c r="E531" s="2" t="str">
        <f>MID(F531,FIND(".",F531,6)+1,99)</f>
        <v>DateTimeOriginal</v>
      </c>
      <c r="F531" s="3" t="s">
        <v>251</v>
      </c>
      <c r="G531" s="3" t="s">
        <v>9514</v>
      </c>
      <c r="I531" s="3" t="s">
        <v>2335</v>
      </c>
      <c r="J531" s="3" t="s">
        <v>4581</v>
      </c>
      <c r="K531" s="5" t="s">
        <v>6520</v>
      </c>
      <c r="L531" s="14">
        <v>1</v>
      </c>
      <c r="M531" s="3" t="str">
        <f>IFERROR(VLOOKUP(E531,A:J,10, FALSE),"")</f>
        <v>Datum/Zeit original</v>
      </c>
      <c r="N531" s="3" t="str">
        <f>IFERROR(VLOOKUP(I531,B:K,10,FALSE),"")</f>
        <v>Das Datum und die Zeit, wann die ursprünglichen Bilddaten erzeugt wurden.</v>
      </c>
      <c r="O531" s="3" t="str">
        <f>IF(AND(TRIM(J531)="",M531=""),"Suffix not translated ",
   IF(AND(TRIM(J531)&lt;&gt;"",TRIM(M531)&lt;&gt;"",TRIM(J531)&lt;&gt;TRIM(M531)),"Suffix translation &lt;&gt; lookup ", "" ))
&amp;IF(AND(TRIM(K531)="",N531=""),"Description not translated ",
   IF(AND(TRIM(K531)&lt;&gt;"",TRIM(N531)&lt;&gt;"",TRIM(K531)&lt;&gt;TRIM(N531)),"Description translation&lt;&gt; lookup ", "" ))</f>
        <v/>
      </c>
      <c r="P531" s="3" t="s">
        <v>8447</v>
      </c>
      <c r="Q531" s="3" t="s">
        <v>8447</v>
      </c>
      <c r="R531" s="3" t="s">
        <v>8950</v>
      </c>
    </row>
    <row r="532" spans="1:18" ht="195" x14ac:dyDescent="0.25">
      <c r="A532" s="2" t="str">
        <f>IF(TRIM(J532)="","",E532)</f>
        <v>DefaultBlackRender</v>
      </c>
      <c r="B532" s="2" t="str">
        <f>IF(TRIM(K532)="","",I532)</f>
        <v>This optional tag in a color profile provides a hint to the raw converter regarding how to handle the black point (e.g., flare subtraction) during rendering. If set to Auto, the raw converter should perform black subtraction during rendering. If set to None, the raw converter should not perform any black subtraction during rendering.</v>
      </c>
      <c r="C532" s="2" t="str">
        <f>LEFT(F532,FIND(".",F532,6))</f>
        <v>Exif.Image.</v>
      </c>
      <c r="D532" s="2" t="str">
        <f>VLOOKUP(C532,PrefixUebersetzung,2,FALSE)</f>
        <v>Exif.Image (Bild).</v>
      </c>
      <c r="E532" s="2" t="str">
        <f>MID(F532,FIND(".",F532,6)+1,99)</f>
        <v>DefaultBlackRender</v>
      </c>
      <c r="F532" s="36" t="s">
        <v>9702</v>
      </c>
      <c r="G532" s="36" t="s">
        <v>9515</v>
      </c>
      <c r="H532" s="36"/>
      <c r="I532" s="36" t="s">
        <v>9703</v>
      </c>
      <c r="J532" s="5" t="s">
        <v>9873</v>
      </c>
      <c r="K532" s="5" t="s">
        <v>9872</v>
      </c>
      <c r="M532" s="3" t="str">
        <f>IFERROR(VLOOKUP(E532,A:J,10, FALSE),"")</f>
        <v>Standard Schwarzpunkt Render</v>
      </c>
      <c r="N532" s="3" t="str">
        <f>IFERROR(INDEX(K:K,MATCH(TRUE,INDEX(B:B=I532,0),0)),"")</f>
        <v>Dieses optionale Tag in einem Farbprofil gibt dem Raw-Konverter einen Hinweis, wie er den Schwarzpunkt (z. B. Streulichtsubtraktion) beim Rendern behandeln soll. Wenn es auf Auto gesetzt ist, sollte der Raw-Konverter während des Renderns eine Schwarzsubtraktion durchführen. Wenn er auf None gesetzt ist, sollte der Raw-Konverter beim Rendern keine Schwarzsubtraktion durchführen.</v>
      </c>
      <c r="O532" s="3" t="str">
        <f>IF(AND(TRIM(J532)="",M532=""),"Suffix not translated ",
   IF(AND(TRIM(J532)&lt;&gt;"",TRIM(M532)&lt;&gt;"",TRIM(J532)&lt;&gt;TRIM(M532)),"Suffix translation &lt;&gt; lookup ", "" ))
&amp;IF(AND(TRIM(K532)="",N532=""),"Description not translated ",
   IF(AND(TRIM(K532)&lt;&gt;"",TRIM(N532)&lt;&gt;"",TRIM(K532)&lt;&gt;TRIM(N532)),"Description translation&lt;&gt; lookup ", "" ))</f>
        <v/>
      </c>
      <c r="P532" s="3" t="s">
        <v>8447</v>
      </c>
      <c r="Q532" s="3" t="s">
        <v>8447</v>
      </c>
    </row>
    <row r="533" spans="1:18" ht="180" x14ac:dyDescent="0.25">
      <c r="A533" s="2" t="str">
        <f>IF(TRIM(J533)="","",E533)</f>
        <v>DefaultCropOrigin</v>
      </c>
      <c r="B533" s="2" t="str">
        <f>IF(TRIM(K533)="","",I533)</f>
        <v>Raw images often store extra pixels around the edges of the final image. These extra pixels help prevent interpolation artifacts near the edges of the final image. DefaultCropOrigin specifies the origin of the final image area, in raw image coordinates (i.e., before the DefaultScale has been applied), relative to the top-left corner of the ActiveArea rectangle.</v>
      </c>
      <c r="C533" s="2" t="str">
        <f>LEFT(F533,FIND(".",F533,6))</f>
        <v>Exif.Image.</v>
      </c>
      <c r="D533" s="2" t="str">
        <f>VLOOKUP(C533,PrefixUebersetzung,2,FALSE)</f>
        <v>Exif.Image (Bild).</v>
      </c>
      <c r="E533" s="2" t="str">
        <f>MID(F533,FIND(".",F533,6)+1,99)</f>
        <v>DefaultCropOrigin</v>
      </c>
      <c r="F533" s="3" t="s">
        <v>252</v>
      </c>
      <c r="G533" s="3" t="s">
        <v>9515</v>
      </c>
      <c r="I533" s="3" t="s">
        <v>2336</v>
      </c>
      <c r="J533" s="3" t="s">
        <v>5016</v>
      </c>
      <c r="K533" s="5" t="s">
        <v>9455</v>
      </c>
      <c r="L533" s="14"/>
      <c r="M533" s="3" t="str">
        <f>IFERROR(VLOOKUP(E533,A:J,10, FALSE),"")</f>
        <v>Standard-Ausschnitt ursprünglich</v>
      </c>
      <c r="N533" s="3" t="str">
        <f>IFERROR(INDEX(K:K,MATCH(TRUE,INDEX(B:B=I533,0),0)),"")</f>
        <v>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v>
      </c>
      <c r="O533" s="3" t="str">
        <f>IF(AND(TRIM(J533)="",M533=""),"Suffix not translated ",
   IF(AND(TRIM(J533)&lt;&gt;"",TRIM(M533)&lt;&gt;"",TRIM(J533)&lt;&gt;TRIM(M533)),"Suffix translation &lt;&gt; lookup ", "" ))
&amp;IF(AND(TRIM(K533)="",N533=""),"Description not translated ",
   IF(AND(TRIM(K533)&lt;&gt;"",TRIM(N533)&lt;&gt;"",TRIM(K533)&lt;&gt;TRIM(N533)),"Description translation&lt;&gt; lookup ", "" ))</f>
        <v/>
      </c>
      <c r="P533" s="3" t="s">
        <v>8447</v>
      </c>
      <c r="Q533" s="3" t="s">
        <v>8447</v>
      </c>
    </row>
    <row r="534" spans="1:18" ht="150" x14ac:dyDescent="0.25">
      <c r="A534" s="2" t="str">
        <f>IF(TRIM(J534)="","",E534)</f>
        <v>DefaultCropSize</v>
      </c>
      <c r="B534" s="2" t="str">
        <f>IF(TRIM(K534)="","",I534)</f>
        <v>Raw images often store extra pixels around the edges of the final image. These extra pixels help prevent interpolation artifacts near the edges of the final image. DefaultCropSize specifies the size of the final image area, in raw image coordinates (i.e., before the DefaultScale has been applied).</v>
      </c>
      <c r="C534" s="2" t="str">
        <f>LEFT(F534,FIND(".",F534,6))</f>
        <v>Exif.Image.</v>
      </c>
      <c r="D534" s="2" t="str">
        <f>VLOOKUP(C534,PrefixUebersetzung,2,FALSE)</f>
        <v>Exif.Image (Bild).</v>
      </c>
      <c r="E534" s="2" t="str">
        <f>MID(F534,FIND(".",F534,6)+1,99)</f>
        <v>DefaultCropSize</v>
      </c>
      <c r="F534" s="3" t="s">
        <v>253</v>
      </c>
      <c r="G534" s="3" t="s">
        <v>9515</v>
      </c>
      <c r="I534" s="3" t="s">
        <v>2337</v>
      </c>
      <c r="J534" s="3" t="s">
        <v>5012</v>
      </c>
      <c r="K534" s="5" t="s">
        <v>6521</v>
      </c>
      <c r="L534" s="14"/>
      <c r="M534" s="3" t="str">
        <f>IFERROR(VLOOKUP(E534,A:J,10, FALSE),"")</f>
        <v>Standard-Ausschnitgröße</v>
      </c>
      <c r="N534" s="3" t="str">
        <f>IFERROR(INDEX(K:K,MATCH(TRUE,INDEX(B:B=I534,0),0)),"")</f>
        <v>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v>
      </c>
      <c r="O534" s="3" t="str">
        <f>IF(AND(TRIM(J534)="",M534=""),"Suffix not translated ",
   IF(AND(TRIM(J534)&lt;&gt;"",TRIM(M534)&lt;&gt;"",TRIM(J534)&lt;&gt;TRIM(M534)),"Suffix translation &lt;&gt; lookup ", "" ))
&amp;IF(AND(TRIM(K534)="",N534=""),"Description not translated ",
   IF(AND(TRIM(K534)&lt;&gt;"",TRIM(N534)&lt;&gt;"",TRIM(K534)&lt;&gt;TRIM(N534)),"Description translation&lt;&gt; lookup ", "" ))</f>
        <v/>
      </c>
      <c r="P534" s="3" t="s">
        <v>8447</v>
      </c>
      <c r="Q534" s="3" t="s">
        <v>8447</v>
      </c>
    </row>
    <row r="535" spans="1:18" ht="195" x14ac:dyDescent="0.25">
      <c r="A535" s="2" t="str">
        <f>IF(TRIM(J535)="","",E535)</f>
        <v>DefaultScale</v>
      </c>
      <c r="B535" s="2" t="str">
        <f>IF(TRIM(K535)="","",I535)</f>
        <v>DefaultScale is required for cameras with non-square pixels. It specifies the default scale factors for each direction to convert the image to square pixels. Typically these factors are selected to approximately preserve total pixel count. For CFA images that use CFALayout equal to 2, 3, 4, or 5, such as the Fujifilm SuperCCD, these two values should usually differ by a factor of 2.0.</v>
      </c>
      <c r="C535" s="2" t="str">
        <f>LEFT(F535,FIND(".",F535,6))</f>
        <v>Exif.Image.</v>
      </c>
      <c r="D535" s="2" t="str">
        <f>VLOOKUP(C535,PrefixUebersetzung,2,FALSE)</f>
        <v>Exif.Image (Bild).</v>
      </c>
      <c r="E535" s="2" t="str">
        <f>MID(F535,FIND(".",F535,6)+1,99)</f>
        <v>DefaultScale</v>
      </c>
      <c r="F535" s="3" t="s">
        <v>254</v>
      </c>
      <c r="G535" s="3" t="s">
        <v>9519</v>
      </c>
      <c r="I535" s="3" t="s">
        <v>2338</v>
      </c>
      <c r="J535" s="3" t="s">
        <v>5013</v>
      </c>
      <c r="K535" s="5" t="s">
        <v>5190</v>
      </c>
      <c r="L535" s="14"/>
      <c r="M535" s="3" t="str">
        <f>IFERROR(VLOOKUP(E535,A:J,10, FALSE),"")</f>
        <v>Standard-Skalierung</v>
      </c>
      <c r="N535" s="3" t="str">
        <f>IFERROR(INDEX(K:K,MATCH(TRUE,INDEX(B:B=I535,0),0)),"")</f>
        <v>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v>
      </c>
      <c r="O535" s="3" t="str">
        <f>IF(AND(TRIM(J535)="",M535=""),"Suffix not translated ",
   IF(AND(TRIM(J535)&lt;&gt;"",TRIM(M535)&lt;&gt;"",TRIM(J535)&lt;&gt;TRIM(M535)),"Suffix translation &lt;&gt; lookup ", "" ))
&amp;IF(AND(TRIM(K535)="",N535=""),"Description not translated ",
   IF(AND(TRIM(K535)&lt;&gt;"",TRIM(N535)&lt;&gt;"",TRIM(K535)&lt;&gt;TRIM(N535)),"Description translation&lt;&gt; lookup ", "" ))</f>
        <v/>
      </c>
      <c r="P535" s="3" t="s">
        <v>8447</v>
      </c>
      <c r="Q535" s="3" t="s">
        <v>8447</v>
      </c>
    </row>
    <row r="536" spans="1:18" ht="105" x14ac:dyDescent="0.25">
      <c r="A536" s="2" t="str">
        <f>IF(TRIM(J536)="","",E536)</f>
        <v/>
      </c>
      <c r="B536" s="2" t="str">
        <f>IF(TRIM(K536)="","",I536)</f>
        <v/>
      </c>
      <c r="C536" s="2" t="str">
        <f>LEFT(F536,FIND(".",F536,6))</f>
        <v>Exif.Image.</v>
      </c>
      <c r="D536" s="2" t="str">
        <f>VLOOKUP(C536,PrefixUebersetzung,2,FALSE)</f>
        <v>Exif.Image (Bild).</v>
      </c>
      <c r="E536" s="2" t="str">
        <f>MID(F536,FIND(".",F536,6)+1,99)</f>
        <v>DefaultUserCrop</v>
      </c>
      <c r="F536" s="36" t="s">
        <v>9704</v>
      </c>
      <c r="G536" s="36" t="s">
        <v>9519</v>
      </c>
      <c r="H536" s="36"/>
      <c r="I536" s="36" t="s">
        <v>9705</v>
      </c>
      <c r="L536" s="15">
        <v>5</v>
      </c>
      <c r="M536" s="3" t="str">
        <f>IFERROR(VLOOKUP(E536,A:J,10, FALSE),"")</f>
        <v/>
      </c>
      <c r="N536" s="3" t="str">
        <f>IFERROR(INDEX(K:K,MATCH(TRUE,INDEX(B:B=I536,0),0)),"")</f>
        <v/>
      </c>
      <c r="O536" s="3" t="str">
        <f>IF(AND(TRIM(J536)="",M536=""),"Suffix not translated ",
   IF(AND(TRIM(J536)&lt;&gt;"",TRIM(M536)&lt;&gt;"",TRIM(J536)&lt;&gt;TRIM(M536)),"Suffix translation &lt;&gt; lookup ", "" ))
&amp;IF(AND(TRIM(K536)="",N536=""),"Description not translated ",
   IF(AND(TRIM(K536)&lt;&gt;"",TRIM(N536)&lt;&gt;"",TRIM(K536)&lt;&gt;TRIM(N536)),"Description translation&lt;&gt; lookup ", "" ))</f>
        <v xml:space="preserve">Suffix not translated Description not translated </v>
      </c>
      <c r="P536" s="3" t="s">
        <v>8447</v>
      </c>
      <c r="Q536" s="3" t="s">
        <v>8447</v>
      </c>
    </row>
    <row r="537" spans="1:18" ht="90" x14ac:dyDescent="0.25">
      <c r="A537" s="2" t="str">
        <f>IF(TRIM(J537)="","",E537)</f>
        <v/>
      </c>
      <c r="B537" s="2" t="str">
        <f>IF(TRIM(K537)="","",I537)</f>
        <v>Specifies distance from the camera represented by the maximum value in the depth map. 0/0 means unknown. 1/0 means infinity, which is valid for unknown and inverse depth formats.</v>
      </c>
      <c r="C537" s="2" t="str">
        <f>LEFT(F537,FIND(".",F537,6))</f>
        <v>Exif.Image.</v>
      </c>
      <c r="D537" s="2" t="str">
        <f>VLOOKUP(C537,PrefixUebersetzung,2,FALSE)</f>
        <v>Exif.Image (Bild).</v>
      </c>
      <c r="E537" s="2" t="str">
        <f>MID(F537,FIND(".",F537,6)+1,99)</f>
        <v>DepthFar</v>
      </c>
      <c r="F537" s="36" t="s">
        <v>9706</v>
      </c>
      <c r="G537" s="36" t="s">
        <v>9519</v>
      </c>
      <c r="H537" s="36"/>
      <c r="I537" s="36" t="s">
        <v>9707</v>
      </c>
      <c r="K537" s="5" t="s">
        <v>9876</v>
      </c>
      <c r="L537" s="15">
        <v>5</v>
      </c>
      <c r="M537" s="3" t="str">
        <f>IFERROR(VLOOKUP(E537,A:J,10, FALSE),"")</f>
        <v/>
      </c>
      <c r="N537" s="3" t="str">
        <f>IFERROR(VLOOKUP(I537,B:K,10,FALSE),"")</f>
        <v>Gibt die Entfernung von der Kamera an, die durch den Maximalwert in der Tiefenkarte dargestellt wird. 0/0 bedeutet unbekannt. 1/0 bedeutet unendlich, was für unbekannte und inverse Tiefenformate gültig ist.</v>
      </c>
      <c r="O537" s="3" t="str">
        <f>IF(AND(TRIM(J537)="",M537=""),"Suffix not translated ",
   IF(AND(TRIM(J537)&lt;&gt;"",TRIM(M537)&lt;&gt;"",TRIM(J537)&lt;&gt;TRIM(M537)),"Suffix translation &lt;&gt; lookup ", "" ))
&amp;IF(AND(TRIM(K537)="",N537=""),"Description not translated ",
   IF(AND(TRIM(K537)&lt;&gt;"",TRIM(N537)&lt;&gt;"",TRIM(K537)&lt;&gt;TRIM(N537)),"Description translation&lt;&gt; lookup ", "" ))</f>
        <v xml:space="preserve">Suffix not translated </v>
      </c>
      <c r="P537" s="3" t="s">
        <v>8447</v>
      </c>
      <c r="Q537" s="3" t="s">
        <v>8447</v>
      </c>
    </row>
    <row r="538" spans="1:18" ht="195" x14ac:dyDescent="0.25">
      <c r="A538" s="2" t="str">
        <f>IF(TRIM(J538)="","",E538)</f>
        <v/>
      </c>
      <c r="B538" s="2" t="str">
        <f>IF(TRIM(K538)="","",I538)</f>
        <v>Specifies the encoding of any depth data in the file. Can be unknown (apart from nearer distances being closer to zero, and farther distances being closer to the maximum value), linear (values vary linearly from zero representing DepthNear to the maximum value representing DepthFar), or inverse (values are stored inverse linearly, with zero representing DepthNear and the maximum value representing DepthFar).</v>
      </c>
      <c r="C538" s="2" t="str">
        <f>LEFT(F538,FIND(".",F538,6))</f>
        <v>Exif.Image.</v>
      </c>
      <c r="D538" s="2" t="str">
        <f>VLOOKUP(C538,PrefixUebersetzung,2,FALSE)</f>
        <v>Exif.Image (Bild).</v>
      </c>
      <c r="E538" s="2" t="str">
        <f>MID(F538,FIND(".",F538,6)+1,99)</f>
        <v>DepthFormat</v>
      </c>
      <c r="F538" s="36" t="s">
        <v>9708</v>
      </c>
      <c r="G538" s="36" t="s">
        <v>9512</v>
      </c>
      <c r="H538" s="36"/>
      <c r="I538" s="36" t="s">
        <v>9709</v>
      </c>
      <c r="K538" s="5" t="s">
        <v>9877</v>
      </c>
      <c r="M538" s="3" t="str">
        <f>IFERROR(VLOOKUP(E538,A:J,10, FALSE),"")</f>
        <v/>
      </c>
      <c r="N538" s="3" t="str">
        <f>IFERROR(INDEX(K:K,MATCH(TRUE,INDEX(B:B=I538,0),0)),"")</f>
        <v>Gibt die Kodierung aller Tiefendaten in der Datei an. Kann unbekannt sein (abgesehen davon, dass nähere Entfernungen näher an Null und weitere Entfernungen näher am Maximalwert liegen), linear (Werte variieren linear von Null, was für DepthNear steht, bis zum Maximalwert, der für DepthFar steht) oder invers (Werte werden invers linear gespeichert, wobei Null für DepthNear und der Maximalwert für DepthFar steht).</v>
      </c>
      <c r="O538" s="3" t="str">
        <f>IF(AND(TRIM(J538)="",M538=""),"Suffix not translated ",
   IF(AND(TRIM(J538)&lt;&gt;"",TRIM(M538)&lt;&gt;"",TRIM(J538)&lt;&gt;TRIM(M538)),"Suffix translation &lt;&gt; lookup ", "" ))
&amp;IF(AND(TRIM(K538)="",N538=""),"Description not translated ",
   IF(AND(TRIM(K538)&lt;&gt;"",TRIM(N538)&lt;&gt;"",TRIM(K538)&lt;&gt;TRIM(N538)),"Description translation&lt;&gt; lookup ", "" ))</f>
        <v xml:space="preserve">Suffix not translated </v>
      </c>
      <c r="P538" s="3" t="s">
        <v>8447</v>
      </c>
      <c r="Q538" s="3" t="s">
        <v>8447</v>
      </c>
    </row>
    <row r="539" spans="1:18" ht="90" x14ac:dyDescent="0.25">
      <c r="A539" s="2" t="str">
        <f>IF(TRIM(J539)="","",E539)</f>
        <v/>
      </c>
      <c r="B539" s="2" t="str">
        <f>IF(TRIM(K539)="","",I539)</f>
        <v>Specifies the measurement geometry for the depth map. Can be unknown, measured along the optical axis, or measured along the optical ray passing through each pixel.</v>
      </c>
      <c r="C539" s="2" t="str">
        <f>LEFT(F539,FIND(".",F539,6))</f>
        <v>Exif.Image.</v>
      </c>
      <c r="D539" s="2" t="str">
        <f>VLOOKUP(C539,PrefixUebersetzung,2,FALSE)</f>
        <v>Exif.Image (Bild).</v>
      </c>
      <c r="E539" s="2" t="str">
        <f>MID(F539,FIND(".",F539,6)+1,99)</f>
        <v>DepthMeasureType</v>
      </c>
      <c r="F539" s="36" t="s">
        <v>9710</v>
      </c>
      <c r="G539" s="36" t="s">
        <v>9512</v>
      </c>
      <c r="H539" s="36"/>
      <c r="I539" s="36" t="s">
        <v>9711</v>
      </c>
      <c r="K539" s="5" t="s">
        <v>9878</v>
      </c>
      <c r="M539" s="3" t="str">
        <f>IFERROR(VLOOKUP(E539,A:J,10, FALSE),"")</f>
        <v/>
      </c>
      <c r="N539" s="3" t="str">
        <f>IFERROR(VLOOKUP(I539,B:K,10,FALSE),"")</f>
        <v>Legt die Messgeometrie für die Tiefenkarte fest. Kann unbekannt sein, entlang der optischen Achse oder entlang des optischen Strahls gemessen werden, der durch jedes Pixel verläuft.</v>
      </c>
      <c r="O539" s="3" t="str">
        <f>IF(AND(TRIM(J539)="",M539=""),"Suffix not translated ",
   IF(AND(TRIM(J539)&lt;&gt;"",TRIM(M539)&lt;&gt;"",TRIM(J539)&lt;&gt;TRIM(M539)),"Suffix translation &lt;&gt; lookup ", "" ))
&amp;IF(AND(TRIM(K539)="",N539=""),"Description not translated ",
   IF(AND(TRIM(K539)&lt;&gt;"",TRIM(N539)&lt;&gt;"",TRIM(K539)&lt;&gt;TRIM(N539)),"Description translation&lt;&gt; lookup ", "" ))</f>
        <v xml:space="preserve">Suffix not translated </v>
      </c>
      <c r="P539" s="3" t="s">
        <v>8447</v>
      </c>
      <c r="Q539" s="3" t="s">
        <v>8447</v>
      </c>
    </row>
    <row r="540" spans="1:18" ht="60" x14ac:dyDescent="0.25">
      <c r="A540" s="2" t="str">
        <f>IF(TRIM(J540)="","",E540)</f>
        <v/>
      </c>
      <c r="B540" s="2" t="str">
        <f>IF(TRIM(K540)="","",I540)</f>
        <v>Specifies distance from the camera represented by the zero value in the depth map. 0/0 means unknown.</v>
      </c>
      <c r="C540" s="2" t="str">
        <f>LEFT(F540,FIND(".",F540,6))</f>
        <v>Exif.Image.</v>
      </c>
      <c r="D540" s="2" t="str">
        <f>VLOOKUP(C540,PrefixUebersetzung,2,FALSE)</f>
        <v>Exif.Image (Bild).</v>
      </c>
      <c r="E540" s="2" t="str">
        <f>MID(F540,FIND(".",F540,6)+1,99)</f>
        <v>DepthNear</v>
      </c>
      <c r="F540" s="36" t="s">
        <v>9712</v>
      </c>
      <c r="G540" s="36" t="s">
        <v>9519</v>
      </c>
      <c r="H540" s="36"/>
      <c r="I540" s="36" t="s">
        <v>9713</v>
      </c>
      <c r="K540" s="5" t="s">
        <v>9879</v>
      </c>
      <c r="M540" s="3" t="str">
        <f>IFERROR(VLOOKUP(E540,A:J,10, FALSE),"")</f>
        <v/>
      </c>
      <c r="N540" s="3" t="str">
        <f>IFERROR(VLOOKUP(I540,B:K,10,FALSE),"")</f>
        <v>Gibt die Entfernung von der Kamera an, die durch den Nullwert in der Tiefenkarte dargestellt wird. 0/0 bedeutet unbekannt.</v>
      </c>
      <c r="O540" s="3" t="str">
        <f>IF(AND(TRIM(J540)="",M540=""),"Suffix not translated ",
   IF(AND(TRIM(J540)&lt;&gt;"",TRIM(M540)&lt;&gt;"",TRIM(J540)&lt;&gt;TRIM(M540)),"Suffix translation &lt;&gt; lookup ", "" ))
&amp;IF(AND(TRIM(K540)="",N540=""),"Description not translated ",
   IF(AND(TRIM(K540)&lt;&gt;"",TRIM(N540)&lt;&gt;"",TRIM(K540)&lt;&gt;TRIM(N540)),"Description translation&lt;&gt; lookup ", "" ))</f>
        <v xml:space="preserve">Suffix not translated </v>
      </c>
      <c r="P540" s="3" t="s">
        <v>8447</v>
      </c>
      <c r="Q540" s="3" t="s">
        <v>8447</v>
      </c>
    </row>
    <row r="541" spans="1:18" ht="30" x14ac:dyDescent="0.25">
      <c r="A541" s="2" t="str">
        <f>IF(TRIM(J541)="","",E541)</f>
        <v/>
      </c>
      <c r="B541" s="2" t="str">
        <f>IF(TRIM(K541)="","",I541)</f>
        <v>Specifies the measurement units for the DepthNear and DepthFar tags.</v>
      </c>
      <c r="C541" s="2" t="str">
        <f>LEFT(F541,FIND(".",F541,6))</f>
        <v>Exif.Image.</v>
      </c>
      <c r="D541" s="2" t="str">
        <f>VLOOKUP(C541,PrefixUebersetzung,2,FALSE)</f>
        <v>Exif.Image (Bild).</v>
      </c>
      <c r="E541" s="2" t="str">
        <f>MID(F541,FIND(".",F541,6)+1,99)</f>
        <v>DepthUnits</v>
      </c>
      <c r="F541" s="36" t="s">
        <v>9714</v>
      </c>
      <c r="G541" s="36" t="s">
        <v>9512</v>
      </c>
      <c r="H541" s="36"/>
      <c r="I541" s="36" t="s">
        <v>9715</v>
      </c>
      <c r="K541" s="5" t="s">
        <v>9880</v>
      </c>
      <c r="M541" s="3" t="str">
        <f>IFERROR(VLOOKUP(E541,A:J,10, FALSE),"")</f>
        <v/>
      </c>
      <c r="N541" s="3" t="str">
        <f>IFERROR(VLOOKUP(I541,B:K,10,FALSE),"")</f>
        <v>Legt die Maßeinheiten für die Tags DepthNear und DepthFar fest.</v>
      </c>
      <c r="O541" s="3" t="str">
        <f>IF(AND(TRIM(J541)="",M541=""),"Suffix not translated ",
   IF(AND(TRIM(J541)&lt;&gt;"",TRIM(M541)&lt;&gt;"",TRIM(J541)&lt;&gt;TRIM(M541)),"Suffix translation &lt;&gt; lookup ", "" ))
&amp;IF(AND(TRIM(K541)="",N541=""),"Description not translated ",
   IF(AND(TRIM(K541)&lt;&gt;"",TRIM(N541)&lt;&gt;"",TRIM(K541)&lt;&gt;TRIM(N541)),"Description translation&lt;&gt; lookup ", "" ))</f>
        <v xml:space="preserve">Suffix not translated </v>
      </c>
      <c r="P541" s="3" t="s">
        <v>8447</v>
      </c>
      <c r="Q541" s="3" t="s">
        <v>8447</v>
      </c>
    </row>
    <row r="542" spans="1:18" ht="30" x14ac:dyDescent="0.25">
      <c r="A542" s="2" t="str">
        <f>IF(TRIM(J542)="","",E542)</f>
        <v>DistortionCorrParams</v>
      </c>
      <c r="B542" s="2" t="str">
        <f>IF(TRIM(K542)="","",I542)</f>
        <v>Sony distortion correction parameters</v>
      </c>
      <c r="C542" s="2" t="str">
        <f>LEFT(F542,FIND(".",F542,6))</f>
        <v>Exif.Image.</v>
      </c>
      <c r="D542" s="2" t="str">
        <f>VLOOKUP(C542,PrefixUebersetzung,2,FALSE)</f>
        <v>Exif.Image (Bild).</v>
      </c>
      <c r="E542" s="2" t="str">
        <f>MID(F542,FIND(".",F542,6)+1,99)</f>
        <v>DistortionCorrParams</v>
      </c>
      <c r="F542" s="36" t="s">
        <v>9716</v>
      </c>
      <c r="G542" s="36" t="s">
        <v>9513</v>
      </c>
      <c r="H542" s="36"/>
      <c r="I542" s="36" t="s">
        <v>9717</v>
      </c>
      <c r="J542" s="5" t="s">
        <v>8612</v>
      </c>
      <c r="K542" s="5" t="s">
        <v>9874</v>
      </c>
      <c r="M542" s="3" t="str">
        <f>IFERROR(VLOOKUP(E542,A:J,10, FALSE),"")</f>
        <v>Verzerrungskorrektur Parameter</v>
      </c>
      <c r="N542" s="3" t="str">
        <f>IFERROR(VLOOKUP(I542,B:K,10,FALSE),"")</f>
        <v>Sony Verzerrungskorrektur Parameter</v>
      </c>
      <c r="O542" s="3" t="str">
        <f>IF(AND(TRIM(J542)="",M542=""),"Suffix not translated ",
   IF(AND(TRIM(J542)&lt;&gt;"",TRIM(M542)&lt;&gt;"",TRIM(J542)&lt;&gt;TRIM(M542)),"Suffix translation &lt;&gt; lookup ", "" ))
&amp;IF(AND(TRIM(K542)="",N542=""),"Description not translated ",
   IF(AND(TRIM(K542)&lt;&gt;"",TRIM(N542)&lt;&gt;"",TRIM(K542)&lt;&gt;TRIM(N542)),"Description translation&lt;&gt; lookup ", "" ))</f>
        <v/>
      </c>
      <c r="P542" s="3" t="s">
        <v>8447</v>
      </c>
      <c r="Q542" s="3" t="s">
        <v>8447</v>
      </c>
    </row>
    <row r="543" spans="1:18" ht="195" x14ac:dyDescent="0.25">
      <c r="A543" s="2" t="str">
        <f>IF(TRIM(J543)="","",E543)</f>
        <v/>
      </c>
      <c r="B543" s="2" t="str">
        <f>IF(TRIM(K543)="","",I543)</f>
        <v>This tag specifies the oldest version of the Digital Negative specification for which a file is compatible. Readers shouldnot attempt to read a file if this tag specifies a version number that is higher than the version number of the specification the reader was based on.  In addition to checking the version tags, readers should, for all tags, check the types, counts, and values, to verify it is able to correctly read the file.</v>
      </c>
      <c r="C543" s="2" t="str">
        <f>LEFT(F543,FIND(".",F543,6))</f>
        <v>Exif.Image.</v>
      </c>
      <c r="D543" s="2" t="str">
        <f>VLOOKUP(C543,PrefixUebersetzung,2,FALSE)</f>
        <v>Exif.Image (Bild).</v>
      </c>
      <c r="E543" s="2" t="str">
        <f>MID(F543,FIND(".",F543,6)+1,99)</f>
        <v>DNGBackwardVersion</v>
      </c>
      <c r="F543" s="3" t="s">
        <v>255</v>
      </c>
      <c r="G543" s="3" t="s">
        <v>9518</v>
      </c>
      <c r="I543" s="3" t="s">
        <v>2339</v>
      </c>
      <c r="J543" s="3"/>
      <c r="K543" s="5" t="s">
        <v>6522</v>
      </c>
      <c r="L543" s="14">
        <v>5</v>
      </c>
      <c r="M543" s="3" t="str">
        <f>IFERROR(VLOOKUP(E543,A:J,10, FALSE),"")</f>
        <v/>
      </c>
      <c r="N543" s="3" t="str">
        <f>IFERROR(INDEX(K:K,MATCH(TRUE,INDEX(B:B=I543,0),0)),"")</f>
        <v>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v>
      </c>
      <c r="O543" s="3" t="str">
        <f>IF(AND(TRIM(J543)="",M543=""),"Suffix not translated ",
   IF(AND(TRIM(J543)&lt;&gt;"",TRIM(M543)&lt;&gt;"",TRIM(J543)&lt;&gt;TRIM(M543)),"Suffix translation &lt;&gt; lookup ", "" ))
&amp;IF(AND(TRIM(K543)="",N543=""),"Description not translated ",
   IF(AND(TRIM(K543)&lt;&gt;"",TRIM(N543)&lt;&gt;"",TRIM(K543)&lt;&gt;TRIM(N543)),"Description translation&lt;&gt; lookup ", "" ))</f>
        <v xml:space="preserve">Suffix not translated </v>
      </c>
      <c r="P543" s="3" t="s">
        <v>8447</v>
      </c>
      <c r="Q543" s="3" t="s">
        <v>8447</v>
      </c>
    </row>
    <row r="544" spans="1:18" ht="105" x14ac:dyDescent="0.25">
      <c r="A544" s="2" t="str">
        <f>IF(TRIM(J544)="","",E544)</f>
        <v/>
      </c>
      <c r="B544" s="2" t="str">
        <f>IF(TRIM(K544)="","",I544)</f>
        <v>Provides a way for camera manufacturers to store private data in the DNG file for use by their own raw converters, and to have that data preserved by programs that edit DNG files.</v>
      </c>
      <c r="C544" s="2" t="str">
        <f>LEFT(F544,FIND(".",F544,6))</f>
        <v>Exif.Image.</v>
      </c>
      <c r="D544" s="2" t="str">
        <f>VLOOKUP(C544,PrefixUebersetzung,2,FALSE)</f>
        <v>Exif.Image (Bild).</v>
      </c>
      <c r="E544" s="2" t="str">
        <f>MID(F544,FIND(".",F544,6)+1,99)</f>
        <v>DNGPrivateData</v>
      </c>
      <c r="F544" s="3" t="s">
        <v>256</v>
      </c>
      <c r="G544" s="3" t="s">
        <v>9518</v>
      </c>
      <c r="I544" s="3" t="s">
        <v>2340</v>
      </c>
      <c r="J544" s="3"/>
      <c r="K544" s="5" t="s">
        <v>6612</v>
      </c>
      <c r="L544" s="14">
        <v>5</v>
      </c>
      <c r="M544" s="3" t="str">
        <f>IFERROR(VLOOKUP(E544,A:J,10, FALSE),"")</f>
        <v/>
      </c>
      <c r="N544" s="3" t="str">
        <f>IFERROR(VLOOKUP(I544,B:K,10,FALSE),"")</f>
        <v>Bietet eine Möglichkeit für Kamera-Hersteller, um private Daten in die DNG-Datei für die Nutzung durch ihre eigenen RAW-Konvertern zu speichern und diese Daten durch Programme, die DNG-Dateien bearbeiten, erhalten zu lassen.</v>
      </c>
      <c r="O544" s="3" t="str">
        <f>IF(AND(TRIM(J544)="",M544=""),"Suffix not translated ",
   IF(AND(TRIM(J544)&lt;&gt;"",TRIM(M544)&lt;&gt;"",TRIM(J544)&lt;&gt;TRIM(M544)),"Suffix translation &lt;&gt; lookup ", "" ))
&amp;IF(AND(TRIM(K544)="",N544=""),"Description not translated ",
   IF(AND(TRIM(K544)&lt;&gt;"",TRIM(N544)&lt;&gt;"",TRIM(K544)&lt;&gt;TRIM(N544)),"Description translation&lt;&gt; lookup ", "" ))</f>
        <v xml:space="preserve">Suffix not translated </v>
      </c>
      <c r="P544" s="3" t="s">
        <v>8447</v>
      </c>
      <c r="Q544" s="3" t="s">
        <v>8447</v>
      </c>
    </row>
    <row r="545" spans="1:18" ht="75" x14ac:dyDescent="0.25">
      <c r="A545" s="2" t="str">
        <f>IF(TRIM(J545)="","",E545)</f>
        <v>DNGVersion</v>
      </c>
      <c r="B545" s="2" t="str">
        <f>IF(TRIM(K545)="","",I545)</f>
        <v>This tag encodes the DNG four-tier version number. For files compliant with version 1.1.0.0 of the DNG specification, this tag should contain the bytes: 1, 1, 0, 0.</v>
      </c>
      <c r="C545" s="2" t="str">
        <f>LEFT(F545,FIND(".",F545,6))</f>
        <v>Exif.Image.</v>
      </c>
      <c r="D545" s="2" t="str">
        <f>VLOOKUP(C545,PrefixUebersetzung,2,FALSE)</f>
        <v>Exif.Image (Bild).</v>
      </c>
      <c r="E545" s="2" t="str">
        <f>MID(F545,FIND(".",F545,6)+1,99)</f>
        <v>DNGVersion</v>
      </c>
      <c r="F545" s="3" t="s">
        <v>257</v>
      </c>
      <c r="G545" s="3" t="s">
        <v>9518</v>
      </c>
      <c r="I545" s="3" t="s">
        <v>2341</v>
      </c>
      <c r="J545" s="3" t="s">
        <v>4191</v>
      </c>
      <c r="K545" s="5" t="s">
        <v>5191</v>
      </c>
      <c r="L545" s="14"/>
      <c r="M545" s="3" t="str">
        <f>IFERROR(VLOOKUP(E545,A:J,10, FALSE),"")</f>
        <v>DNG Version</v>
      </c>
      <c r="N545" s="3" t="str">
        <f>IFERROR(VLOOKUP(I545,B:K,10,FALSE),"")</f>
        <v>Dieser Tag kodiert die DNG vierstufige Versionsnummer. Für Dateien kompatibel mit der Version 1.1.0.0 des DNG-Spezifikation sollte dieser Tag folgede Bytes enthalten: 1, 1, 0, 0.</v>
      </c>
      <c r="O545" s="3" t="str">
        <f>IF(AND(TRIM(J545)="",M545=""),"Suffix not translated ",
   IF(AND(TRIM(J545)&lt;&gt;"",TRIM(M545)&lt;&gt;"",TRIM(J545)&lt;&gt;TRIM(M545)),"Suffix translation &lt;&gt; lookup ", "" ))
&amp;IF(AND(TRIM(K545)="",N545=""),"Description not translated ",
   IF(AND(TRIM(K545)&lt;&gt;"",TRIM(N545)&lt;&gt;"",TRIM(K545)&lt;&gt;TRIM(N545)),"Description translation&lt;&gt; lookup ", "" ))</f>
        <v/>
      </c>
      <c r="P545" s="3" t="s">
        <v>8447</v>
      </c>
      <c r="Q545" s="3" t="s">
        <v>8447</v>
      </c>
    </row>
    <row r="546" spans="1:18" ht="30" x14ac:dyDescent="0.25">
      <c r="A546" s="2" t="str">
        <f>IF(TRIM(J546)="","",E546)</f>
        <v>DocumentName</v>
      </c>
      <c r="B546" s="2" t="str">
        <f>IF(TRIM(K546)="","",I546)</f>
        <v>The name of the document from which this image was scanned.</v>
      </c>
      <c r="C546" s="2" t="str">
        <f>LEFT(F546,FIND(".",F546,6))</f>
        <v>Exif.Image.</v>
      </c>
      <c r="D546" s="2" t="str">
        <f>VLOOKUP(C546,PrefixUebersetzung,2,FALSE)</f>
        <v>Exif.Image (Bild).</v>
      </c>
      <c r="E546" s="2" t="str">
        <f>MID(F546,FIND(".",F546,6)+1,99)</f>
        <v>DocumentName</v>
      </c>
      <c r="F546" s="3" t="s">
        <v>258</v>
      </c>
      <c r="G546" s="3" t="s">
        <v>9514</v>
      </c>
      <c r="I546" s="3" t="s">
        <v>11025</v>
      </c>
      <c r="J546" s="3" t="s">
        <v>4192</v>
      </c>
      <c r="K546" s="5" t="s">
        <v>3821</v>
      </c>
      <c r="L546" s="14"/>
      <c r="M546" s="3" t="str">
        <f>IFERROR(VLOOKUP(E546,A:J,10, FALSE),"")</f>
        <v>Dokumentname</v>
      </c>
      <c r="N546" s="3" t="str">
        <f>IFERROR(VLOOKUP(I546,B:K,10,FALSE),"")</f>
        <v>Der Name des Dokuments, aus dem dieses Bild gescannt wurde</v>
      </c>
      <c r="O546" s="3" t="str">
        <f>IF(AND(TRIM(J546)="",M546=""),"Suffix not translated ",
   IF(AND(TRIM(J546)&lt;&gt;"",TRIM(M546)&lt;&gt;"",TRIM(J546)&lt;&gt;TRIM(M546)),"Suffix translation &lt;&gt; lookup ", "" ))
&amp;IF(AND(TRIM(K546)="",N546=""),"Description not translated ",
   IF(AND(TRIM(K546)&lt;&gt;"",TRIM(N546)&lt;&gt;"",TRIM(K546)&lt;&gt;TRIM(N546)),"Description translation&lt;&gt; lookup ", "" ))</f>
        <v/>
      </c>
      <c r="P546" s="3" t="s">
        <v>8447</v>
      </c>
      <c r="Q546" s="3" t="s">
        <v>8447</v>
      </c>
      <c r="R546" s="3" t="s">
        <v>9288</v>
      </c>
    </row>
    <row r="547" spans="1:18" ht="30" x14ac:dyDescent="0.25">
      <c r="A547" s="2" t="str">
        <f>IF(TRIM(J547)="","",E547)</f>
        <v/>
      </c>
      <c r="B547" s="2" t="str">
        <f>IF(TRIM(K547)="","",I547)</f>
        <v/>
      </c>
      <c r="C547" s="2" t="str">
        <f>LEFT(F547,FIND(".",F547,6))</f>
        <v>Exif.Image.</v>
      </c>
      <c r="D547" s="2" t="str">
        <f>VLOOKUP(C547,PrefixUebersetzung,2,FALSE)</f>
        <v>Exif.Image (Bild).</v>
      </c>
      <c r="E547" s="2" t="str">
        <f>MID(F547,FIND(".",F547,6)+1,99)</f>
        <v>DotRange</v>
      </c>
      <c r="F547" s="3" t="s">
        <v>259</v>
      </c>
      <c r="G547" s="3" t="s">
        <v>9518</v>
      </c>
      <c r="I547" s="3" t="s">
        <v>2342</v>
      </c>
      <c r="J547" s="3"/>
      <c r="L547" s="14">
        <v>5</v>
      </c>
      <c r="M547" s="3" t="str">
        <f>IFERROR(VLOOKUP(E547,A:J,10, FALSE),"")</f>
        <v/>
      </c>
      <c r="N547" s="3" t="str">
        <f>IFERROR(VLOOKUP(I547,B:K,10,FALSE),"")</f>
        <v/>
      </c>
      <c r="O547" s="3" t="str">
        <f>IF(AND(TRIM(J547)="",M547=""),"Suffix not translated ",
   IF(AND(TRIM(J547)&lt;&gt;"",TRIM(M547)&lt;&gt;"",TRIM(J547)&lt;&gt;TRIM(M547)),"Suffix translation &lt;&gt; lookup ", "" ))
&amp;IF(AND(TRIM(K547)="",N547=""),"Description not translated ",
   IF(AND(TRIM(K547)&lt;&gt;"",TRIM(N547)&lt;&gt;"",TRIM(K547)&lt;&gt;TRIM(N547)),"Description translation&lt;&gt; lookup ", "" ))</f>
        <v xml:space="preserve">Suffix not translated Description not translated </v>
      </c>
      <c r="P547" s="3" t="s">
        <v>8447</v>
      </c>
      <c r="Q547" s="3" t="s">
        <v>8447</v>
      </c>
    </row>
    <row r="548" spans="1:18" ht="45" x14ac:dyDescent="0.25">
      <c r="A548" s="2" t="str">
        <f>IF(TRIM(J548)="","",E548)</f>
        <v/>
      </c>
      <c r="B548" s="2" t="str">
        <f>IF(TRIM(K548)="","",I548)</f>
        <v>A string that documents how the enhanced image data was processed.</v>
      </c>
      <c r="C548" s="2" t="str">
        <f>LEFT(F548,FIND(".",F548,6))</f>
        <v>Exif.Image.</v>
      </c>
      <c r="D548" s="2" t="str">
        <f>VLOOKUP(C548,PrefixUebersetzung,2,FALSE)</f>
        <v>Exif.Image (Bild).</v>
      </c>
      <c r="E548" s="2" t="str">
        <f>MID(F548,FIND(".",F548,6)+1,99)</f>
        <v>EnhanceParams</v>
      </c>
      <c r="F548" s="36" t="s">
        <v>9718</v>
      </c>
      <c r="G548" s="36" t="s">
        <v>9514</v>
      </c>
      <c r="H548" s="36"/>
      <c r="I548" s="36" t="s">
        <v>9719</v>
      </c>
      <c r="K548" s="5" t="s">
        <v>9881</v>
      </c>
      <c r="M548" s="3" t="str">
        <f>IFERROR(VLOOKUP(E548,A:J,10, FALSE),"")</f>
        <v/>
      </c>
      <c r="N548" s="3" t="str">
        <f>IFERROR(VLOOKUP(I548,B:K,10,FALSE),"")</f>
        <v>Eine Zeichenfolge, die dokumentiert, wie die erweiterten Bilddaten verarbeitet wurden.</v>
      </c>
      <c r="O548" s="3" t="str">
        <f>IF(AND(TRIM(J548)="",M548=""),"Suffix not translated ",
   IF(AND(TRIM(J548)&lt;&gt;"",TRIM(M548)&lt;&gt;"",TRIM(J548)&lt;&gt;TRIM(M548)),"Suffix translation &lt;&gt; lookup ", "" ))
&amp;IF(AND(TRIM(K548)="",N548=""),"Description not translated ",
   IF(AND(TRIM(K548)&lt;&gt;"",TRIM(N548)&lt;&gt;"",TRIM(K548)&lt;&gt;TRIM(N548)),"Description translation&lt;&gt; lookup ", "" ))</f>
        <v xml:space="preserve">Suffix not translated </v>
      </c>
      <c r="P548" s="3" t="s">
        <v>8447</v>
      </c>
      <c r="Q548" s="3" t="s">
        <v>8447</v>
      </c>
    </row>
    <row r="549" spans="1:18" ht="75" x14ac:dyDescent="0.25">
      <c r="A549" s="2" t="str">
        <f>IF(TRIM(J549)="","",E549)</f>
        <v>ExifTag</v>
      </c>
      <c r="B549" s="2" t="str">
        <f>IF(TRIM(K549)="","",I549)</f>
        <v>A pointer to the Exif IFD. Interoperability, Exif IFD has the same structure as that of the IFD specified in TIFF. ordinarily, however, it does not contain image data as in the case of TIFF.</v>
      </c>
      <c r="C549" s="2" t="str">
        <f>LEFT(F549,FIND(".",F549,6))</f>
        <v>Exif.Image.</v>
      </c>
      <c r="D549" s="2" t="str">
        <f>VLOOKUP(C549,PrefixUebersetzung,2,FALSE)</f>
        <v>Exif.Image (Bild).</v>
      </c>
      <c r="E549" s="2" t="str">
        <f>MID(F549,FIND(".",F549,6)+1,99)</f>
        <v>ExifTag</v>
      </c>
      <c r="F549" s="3" t="s">
        <v>260</v>
      </c>
      <c r="G549" s="3" t="s">
        <v>9515</v>
      </c>
      <c r="I549" s="3" t="s">
        <v>2343</v>
      </c>
      <c r="J549" s="3" t="s">
        <v>4138</v>
      </c>
      <c r="K549" s="5" t="s">
        <v>5192</v>
      </c>
      <c r="L549" s="14"/>
      <c r="M549" s="3" t="str">
        <f>IFERROR(VLOOKUP(E549,A:J,10, FALSE),"")</f>
        <v>ExifTag</v>
      </c>
      <c r="N549" s="3" t="str">
        <f>IFERROR(VLOOKUP(I549,B:K,10,FALSE),"")</f>
        <v>Ein Zeiger auf die Exif IFD. Exif IFD hat die gleiche Struktur wie die der IFD, die in TIFF spezifiziert ist. Für gewöhnlich enthält sie jedoch keine Bilddaten, wie im Fall von TIFF.</v>
      </c>
      <c r="O549" s="3" t="str">
        <f>IF(AND(TRIM(J549)="",M549=""),"Suffix not translated ",
   IF(AND(TRIM(J549)&lt;&gt;"",TRIM(M549)&lt;&gt;"",TRIM(J549)&lt;&gt;TRIM(M549)),"Suffix translation &lt;&gt; lookup ", "" ))
&amp;IF(AND(TRIM(K549)="",N549=""),"Description not translated ",
   IF(AND(TRIM(K549)&lt;&gt;"",TRIM(N549)&lt;&gt;"",TRIM(K549)&lt;&gt;TRIM(N549)),"Description translation&lt;&gt; lookup ", "" ))</f>
        <v/>
      </c>
      <c r="P549" s="3" t="s">
        <v>8447</v>
      </c>
      <c r="Q549" s="3" t="s">
        <v>8447</v>
      </c>
    </row>
    <row r="550" spans="1:18" x14ac:dyDescent="0.25">
      <c r="A550" s="2" t="str">
        <f>IF(TRIM(J550)="","",E550)</f>
        <v>ExposureBiasValue</v>
      </c>
      <c r="B550" s="2" t="str">
        <f>IF(TRIM(K550)="","",I550)</f>
        <v>The exposure bias.</v>
      </c>
      <c r="C550" s="2" t="str">
        <f>LEFT(F550,FIND(".",F550,6))</f>
        <v>Exif.Image.</v>
      </c>
      <c r="D550" s="2" t="str">
        <f>VLOOKUP(C550,PrefixUebersetzung,2,FALSE)</f>
        <v>Exif.Image (Bild).</v>
      </c>
      <c r="E550" s="2" t="str">
        <f>MID(F550,FIND(".",F550,6)+1,99)</f>
        <v>ExposureBiasValue</v>
      </c>
      <c r="F550" s="3" t="s">
        <v>261</v>
      </c>
      <c r="G550" s="3" t="s">
        <v>9520</v>
      </c>
      <c r="I550" s="3" t="s">
        <v>2344</v>
      </c>
      <c r="J550" s="5" t="s">
        <v>3854</v>
      </c>
      <c r="K550" s="5" t="s">
        <v>3854</v>
      </c>
      <c r="L550" s="14"/>
      <c r="M550" s="3" t="str">
        <f>IFERROR(VLOOKUP(E550,A:J,10, FALSE),"")</f>
        <v>Belichtungskorrektur</v>
      </c>
      <c r="N550" s="3" t="str">
        <f>IFERROR(VLOOKUP(I550,B:K,10,FALSE),"")</f>
        <v>Belichtungskorrektur</v>
      </c>
      <c r="O550" s="3" t="str">
        <f>IF(AND(TRIM(J550)="",M550=""),"Suffix not translated ",
   IF(AND(TRIM(J550)&lt;&gt;"",TRIM(M550)&lt;&gt;"",TRIM(J550)&lt;&gt;TRIM(M550)),"Suffix translation &lt;&gt; lookup ", "" ))
&amp;IF(AND(TRIM(K550)="",N550=""),"Description not translated ",
   IF(AND(TRIM(K550)&lt;&gt;"",TRIM(N550)&lt;&gt;"",TRIM(K550)&lt;&gt;TRIM(N550)),"Description translation&lt;&gt; lookup ", "" ))</f>
        <v/>
      </c>
      <c r="P550" s="3" t="s">
        <v>8447</v>
      </c>
      <c r="Q550" s="3" t="s">
        <v>8447</v>
      </c>
      <c r="R550" s="3" t="s">
        <v>9140</v>
      </c>
    </row>
    <row r="551" spans="1:18" ht="30" x14ac:dyDescent="0.25">
      <c r="A551" s="2" t="str">
        <f>IF(TRIM(J551)="","",E551)</f>
        <v>ExposureIndex</v>
      </c>
      <c r="B551" s="2" t="str">
        <f>IF(TRIM(K551)="","",I551)</f>
        <v>Encodes the camera exposure index setting when image was captured.</v>
      </c>
      <c r="C551" s="2" t="str">
        <f>LEFT(F551,FIND(".",F551,6))</f>
        <v>Exif.Image.</v>
      </c>
      <c r="D551" s="2" t="str">
        <f>VLOOKUP(C551,PrefixUebersetzung,2,FALSE)</f>
        <v>Exif.Image (Bild).</v>
      </c>
      <c r="E551" s="2" t="str">
        <f>MID(F551,FIND(".",F551,6)+1,99)</f>
        <v>ExposureIndex</v>
      </c>
      <c r="F551" s="3" t="s">
        <v>262</v>
      </c>
      <c r="G551" s="3" t="s">
        <v>9519</v>
      </c>
      <c r="I551" s="3" t="s">
        <v>2345</v>
      </c>
      <c r="J551" s="3" t="s">
        <v>4193</v>
      </c>
      <c r="K551" s="5" t="s">
        <v>4193</v>
      </c>
      <c r="L551" s="14"/>
      <c r="M551" s="3" t="str">
        <f>IFERROR(VLOOKUP(E551,A:J,10, FALSE),"")</f>
        <v>Belichtungsindex</v>
      </c>
      <c r="N551" s="3" t="str">
        <f>IFERROR(VLOOKUP(I551,B:K,10,FALSE),"")</f>
        <v>Belichtungsindex</v>
      </c>
      <c r="O551" s="3" t="str">
        <f>IF(AND(TRIM(J551)="",M551=""),"Suffix not translated ",
   IF(AND(TRIM(J551)&lt;&gt;"",TRIM(M551)&lt;&gt;"",TRIM(J551)&lt;&gt;TRIM(M551)),"Suffix translation &lt;&gt; lookup ", "" ))
&amp;IF(AND(TRIM(K551)="",N551=""),"Description not translated ",
   IF(AND(TRIM(K551)&lt;&gt;"",TRIM(N551)&lt;&gt;"",TRIM(K551)&lt;&gt;TRIM(N551)),"Description translation&lt;&gt; lookup ", "" ))</f>
        <v/>
      </c>
      <c r="P551" s="3" t="s">
        <v>8447</v>
      </c>
      <c r="Q551" s="3" t="s">
        <v>8447</v>
      </c>
    </row>
    <row r="552" spans="1:18" ht="45" x14ac:dyDescent="0.25">
      <c r="A552" s="2" t="str">
        <f>IF(TRIM(J552)="","",E552)</f>
        <v/>
      </c>
      <c r="B552" s="2" t="str">
        <f>IF(TRIM(K552)="","",I552)</f>
        <v>The class of the program used by the camera to set exposure when the picture is taken.</v>
      </c>
      <c r="C552" s="2" t="str">
        <f>LEFT(F552,FIND(".",F552,6))</f>
        <v>Exif.Image.</v>
      </c>
      <c r="D552" s="2" t="str">
        <f>VLOOKUP(C552,PrefixUebersetzung,2,FALSE)</f>
        <v>Exif.Image (Bild).</v>
      </c>
      <c r="E552" s="2" t="str">
        <f>MID(F552,FIND(".",F552,6)+1,99)</f>
        <v>ExposureProgram</v>
      </c>
      <c r="F552" s="3" t="s">
        <v>263</v>
      </c>
      <c r="G552" s="3" t="s">
        <v>9512</v>
      </c>
      <c r="I552" s="3" t="s">
        <v>2346</v>
      </c>
      <c r="J552" s="3"/>
      <c r="K552" s="5" t="s">
        <v>5233</v>
      </c>
      <c r="L552" s="14"/>
      <c r="M552" s="3" t="str">
        <f>IFERROR(VLOOKUP(E552,A:J,10, FALSE),"")</f>
        <v>Belichtungsprogramm</v>
      </c>
      <c r="N552" s="3" t="str">
        <f>IFERROR(VLOOKUP(I552,B:K,10,FALSE),"")</f>
        <v>Durch die Kamera verwendetes Belichtungsprogramms während der Aufnahme.</v>
      </c>
      <c r="O552" s="3" t="str">
        <f>IF(AND(TRIM(J552)="",M552=""),"Suffix not translated ",
   IF(AND(TRIM(J552)&lt;&gt;"",TRIM(M552)&lt;&gt;"",TRIM(J552)&lt;&gt;TRIM(M552)),"Suffix translation &lt;&gt; lookup ", "" ))
&amp;IF(AND(TRIM(K552)="",N552=""),"Description not translated ",
   IF(AND(TRIM(K552)&lt;&gt;"",TRIM(N552)&lt;&gt;"",TRIM(K552)&lt;&gt;TRIM(N552)),"Description translation&lt;&gt; lookup ", "" ))</f>
        <v/>
      </c>
      <c r="Q552" s="3" t="s">
        <v>8447</v>
      </c>
    </row>
    <row r="553" spans="1:18" x14ac:dyDescent="0.25">
      <c r="A553" s="2" t="str">
        <f>IF(TRIM(J553)="","",E553)</f>
        <v>ExposureTime</v>
      </c>
      <c r="B553" s="2" t="str">
        <f>IF(TRIM(K553)="","",I553)</f>
        <v>Exposure time, given in seconds.</v>
      </c>
      <c r="C553" s="2" t="str">
        <f>LEFT(F553,FIND(".",F553,6))</f>
        <v>Exif.Image.</v>
      </c>
      <c r="D553" s="2" t="str">
        <f>VLOOKUP(C553,PrefixUebersetzung,2,FALSE)</f>
        <v>Exif.Image (Bild).</v>
      </c>
      <c r="E553" s="2" t="str">
        <f>MID(F553,FIND(".",F553,6)+1,99)</f>
        <v>ExposureTime</v>
      </c>
      <c r="F553" s="3" t="s">
        <v>264</v>
      </c>
      <c r="G553" s="3" t="s">
        <v>9519</v>
      </c>
      <c r="I553" s="3" t="s">
        <v>2347</v>
      </c>
      <c r="J553" s="3" t="s">
        <v>3856</v>
      </c>
      <c r="K553" s="5" t="s">
        <v>5193</v>
      </c>
      <c r="L553" s="14">
        <v>1</v>
      </c>
      <c r="M553" s="3" t="str">
        <f>IFERROR(VLOOKUP(E553,A:J,10, FALSE),"")</f>
        <v>Belichtungszeit</v>
      </c>
      <c r="N553" s="3" t="str">
        <f>IFERROR(VLOOKUP(I553,B:K,10,FALSE),"")</f>
        <v>Belichtungszeit in Sekunden</v>
      </c>
      <c r="O553" s="3" t="str">
        <f>IF(AND(TRIM(J553)="",M553=""),"Suffix not translated ",
   IF(AND(TRIM(J553)&lt;&gt;"",TRIM(M553)&lt;&gt;"",TRIM(J553)&lt;&gt;TRIM(M553)),"Suffix translation &lt;&gt; lookup ", "" ))
&amp;IF(AND(TRIM(K553)="",N553=""),"Description not translated ",
   IF(AND(TRIM(K553)&lt;&gt;"",TRIM(N553)&lt;&gt;"",TRIM(K553)&lt;&gt;TRIM(N553)),"Description translation&lt;&gt; lookup ", "" ))</f>
        <v/>
      </c>
      <c r="P553" s="3" t="s">
        <v>8447</v>
      </c>
      <c r="Q553" s="3" t="s">
        <v>8447</v>
      </c>
      <c r="R553" s="3" t="s">
        <v>6262</v>
      </c>
    </row>
    <row r="554" spans="1:18" ht="135" x14ac:dyDescent="0.25">
      <c r="A554" s="2" t="str">
        <f>IF(TRIM(J554)="","",E554)</f>
        <v/>
      </c>
      <c r="B554" s="2" t="str">
        <f>IF(TRIM(K554)="","",I554)</f>
        <v>A list of file offsets to extra Camera Profile IFDs. Note that the primary camera profile tags should be stored in IFD 0, and the ExtraCameraProfiles tag should only be used if there is more than one camera profile stored in the DNG file.</v>
      </c>
      <c r="C554" s="2" t="str">
        <f>LEFT(F554,FIND(".",F554,6))</f>
        <v>Exif.Image.</v>
      </c>
      <c r="D554" s="2" t="str">
        <f>VLOOKUP(C554,PrefixUebersetzung,2,FALSE)</f>
        <v>Exif.Image (Bild).</v>
      </c>
      <c r="E554" s="2" t="str">
        <f>MID(F554,FIND(".",F554,6)+1,99)</f>
        <v>ExtraCameraProfiles</v>
      </c>
      <c r="F554" s="36" t="s">
        <v>9720</v>
      </c>
      <c r="G554" s="36" t="s">
        <v>9515</v>
      </c>
      <c r="H554" s="36"/>
      <c r="I554" s="36" t="s">
        <v>9721</v>
      </c>
      <c r="K554" s="5" t="s">
        <v>9882</v>
      </c>
      <c r="M554" s="3" t="str">
        <f>IFERROR(VLOOKUP(E554,A:J,10, FALSE),"")</f>
        <v/>
      </c>
      <c r="N554" s="3" t="str">
        <f>IFERROR(VLOOKUP(I554,B:K,10,FALSE),"")</f>
        <v>Eine Liste von Datei-Offsets zu zusätzlichen Kameraprofil-IFDs. Beachten Sie, dass die primären Kameraprofil-Tags in IFD 0 gespeichert werden sollten und das Tag ExtraCameraProfiles nur verwendet werden sollte, wenn mehr als ein Kameraprofil in der DNG-Datei gespeichert ist.</v>
      </c>
      <c r="O554" s="3" t="str">
        <f>IF(AND(TRIM(J554)="",M554=""),"Suffix not translated ",
   IF(AND(TRIM(J554)&lt;&gt;"",TRIM(M554)&lt;&gt;"",TRIM(J554)&lt;&gt;TRIM(M554)),"Suffix translation &lt;&gt; lookup ", "" ))
&amp;IF(AND(TRIM(K554)="",N554=""),"Description not translated ",
   IF(AND(TRIM(K554)&lt;&gt;"",TRIM(N554)&lt;&gt;"",TRIM(K554)&lt;&gt;TRIM(N554)),"Description translation&lt;&gt; lookup ", "" ))</f>
        <v xml:space="preserve">Suffix not translated </v>
      </c>
      <c r="P554" s="3" t="s">
        <v>8447</v>
      </c>
      <c r="Q554" s="3" t="s">
        <v>8447</v>
      </c>
    </row>
    <row r="555" spans="1:18" ht="45" x14ac:dyDescent="0.25">
      <c r="A555" s="2" t="str">
        <f>IF(TRIM(J555)="","",E555)</f>
        <v/>
      </c>
      <c r="B555" s="2" t="str">
        <f>IF(TRIM(K555)="","",I555)</f>
        <v/>
      </c>
      <c r="C555" s="2" t="str">
        <f>LEFT(F555,FIND(".",F555,6))</f>
        <v>Exif.Image.</v>
      </c>
      <c r="D555" s="2" t="str">
        <f>VLOOKUP(C555,PrefixUebersetzung,2,FALSE)</f>
        <v>Exif.Image (Bild).</v>
      </c>
      <c r="E555" s="2" t="str">
        <f>MID(F555,FIND(".",F555,6)+1,99)</f>
        <v>ExtraSamples</v>
      </c>
      <c r="F555" s="3" t="s">
        <v>265</v>
      </c>
      <c r="G555" s="3" t="s">
        <v>9512</v>
      </c>
      <c r="I555" s="3" t="s">
        <v>2348</v>
      </c>
      <c r="J555" s="3"/>
      <c r="L555" s="14">
        <v>5</v>
      </c>
      <c r="M555" s="3" t="str">
        <f>IFERROR(VLOOKUP(E555,A:J,10, FALSE),"")</f>
        <v/>
      </c>
      <c r="N555" s="3" t="str">
        <f>IFERROR(VLOOKUP(I555,B:K,10,FALSE),"")</f>
        <v/>
      </c>
      <c r="O555" s="3" t="str">
        <f>IF(AND(TRIM(J555)="",M555=""),"Suffix not translated ",
   IF(AND(TRIM(J555)&lt;&gt;"",TRIM(M555)&lt;&gt;"",TRIM(J555)&lt;&gt;TRIM(M555)),"Suffix translation &lt;&gt; lookup ", "" ))
&amp;IF(AND(TRIM(K555)="",N555=""),"Description not translated ",
   IF(AND(TRIM(K555)&lt;&gt;"",TRIM(N555)&lt;&gt;"",TRIM(K555)&lt;&gt;TRIM(N555)),"Description translation&lt;&gt; lookup ", "" ))</f>
        <v xml:space="preserve">Suffix not translated Description not translated </v>
      </c>
      <c r="P555" s="3" t="s">
        <v>8447</v>
      </c>
      <c r="Q555" s="3" t="s">
        <v>8447</v>
      </c>
    </row>
    <row r="556" spans="1:18" ht="30" x14ac:dyDescent="0.25">
      <c r="A556" s="2" t="str">
        <f>IF(TRIM(J556)="","",E556)</f>
        <v>FillOrder</v>
      </c>
      <c r="B556" s="2" t="str">
        <f>IF(TRIM(K556)="","",I556)</f>
        <v>The logical order of bits within a byte</v>
      </c>
      <c r="C556" s="2" t="str">
        <f>LEFT(F556,FIND(".",F556,6))</f>
        <v>Exif.Image.</v>
      </c>
      <c r="D556" s="2" t="str">
        <f>VLOOKUP(C556,PrefixUebersetzung,2,FALSE)</f>
        <v>Exif.Image (Bild).</v>
      </c>
      <c r="E556" s="2" t="str">
        <f>MID(F556,FIND(".",F556,6)+1,99)</f>
        <v>FillOrder</v>
      </c>
      <c r="F556" s="3" t="s">
        <v>266</v>
      </c>
      <c r="G556" s="3" t="s">
        <v>9512</v>
      </c>
      <c r="I556" s="3" t="s">
        <v>2349</v>
      </c>
      <c r="J556" s="3" t="s">
        <v>5073</v>
      </c>
      <c r="K556" s="5" t="s">
        <v>3822</v>
      </c>
      <c r="L556" s="14"/>
      <c r="M556" s="3" t="str">
        <f>IFERROR(VLOOKUP(E556,A:J,10, FALSE),"")</f>
        <v>Reihenfolge in Byte</v>
      </c>
      <c r="N556" s="3" t="str">
        <f>IFERROR(VLOOKUP(I556,B:K,10,FALSE),"")</f>
        <v>Die logische Reihenfolge der Bits in einem Byte</v>
      </c>
      <c r="O556" s="3" t="str">
        <f>IF(AND(TRIM(J556)="",M556=""),"Suffix not translated ",
   IF(AND(TRIM(J556)&lt;&gt;"",TRIM(M556)&lt;&gt;"",TRIM(J556)&lt;&gt;TRIM(M556)),"Suffix translation &lt;&gt; lookup ", "" ))
&amp;IF(AND(TRIM(K556)="",N556=""),"Description not translated ",
   IF(AND(TRIM(K556)&lt;&gt;"",TRIM(N556)&lt;&gt;"",TRIM(K556)&lt;&gt;TRIM(N556)),"Description translation&lt;&gt; lookup ", "" ))</f>
        <v/>
      </c>
      <c r="P556" s="3" t="s">
        <v>8447</v>
      </c>
      <c r="Q556" s="3" t="s">
        <v>8447</v>
      </c>
      <c r="R556" s="3" t="s">
        <v>9393</v>
      </c>
    </row>
    <row r="557" spans="1:18" ht="30" x14ac:dyDescent="0.25">
      <c r="A557" s="2" t="str">
        <f>IF(TRIM(J557)="","",E557)</f>
        <v>Flash</v>
      </c>
      <c r="B557" s="2" t="str">
        <f>IF(TRIM(K557)="","",I557)</f>
        <v>Indicates the status of flash when the image was shot.</v>
      </c>
      <c r="C557" s="2" t="str">
        <f>LEFT(F557,FIND(".",F557,6))</f>
        <v>Exif.Image.</v>
      </c>
      <c r="D557" s="2" t="str">
        <f>VLOOKUP(C557,PrefixUebersetzung,2,FALSE)</f>
        <v>Exif.Image (Bild).</v>
      </c>
      <c r="E557" s="2" t="str">
        <f>MID(F557,FIND(".",F557,6)+1,99)</f>
        <v>Flash</v>
      </c>
      <c r="F557" s="3" t="s">
        <v>267</v>
      </c>
      <c r="G557" s="3" t="s">
        <v>9512</v>
      </c>
      <c r="I557" s="3" t="s">
        <v>2350</v>
      </c>
      <c r="J557" s="3" t="s">
        <v>4194</v>
      </c>
      <c r="K557" s="5" t="s">
        <v>5194</v>
      </c>
      <c r="L557" s="14">
        <v>1</v>
      </c>
      <c r="M557" s="3" t="str">
        <f>IFERROR(VLOOKUP(E557,A:J,10, FALSE),"")</f>
        <v>Blitz</v>
      </c>
      <c r="N557" s="3" t="str">
        <f>IFERROR(VLOOKUP(I557,B:K,10,FALSE),"")</f>
        <v>Status des Blitzes während der Bildaufnahme</v>
      </c>
      <c r="O557" s="3" t="str">
        <f>IF(AND(TRIM(J557)="",M557=""),"Suffix not translated ",
   IF(AND(TRIM(J557)&lt;&gt;"",TRIM(M557)&lt;&gt;"",TRIM(J557)&lt;&gt;TRIM(M557)),"Suffix translation &lt;&gt; lookup ", "" ))
&amp;IF(AND(TRIM(K557)="",N557=""),"Description not translated ",
   IF(AND(TRIM(K557)&lt;&gt;"",TRIM(N557)&lt;&gt;"",TRIM(K557)&lt;&gt;TRIM(N557)),"Description translation&lt;&gt; lookup ", "" ))</f>
        <v/>
      </c>
      <c r="P557" s="3" t="s">
        <v>8447</v>
      </c>
      <c r="Q557" s="3" t="s">
        <v>8447</v>
      </c>
    </row>
    <row r="558" spans="1:18" x14ac:dyDescent="0.25">
      <c r="A558" s="2" t="str">
        <f>IF(TRIM(J558)="","",E558)</f>
        <v>FlashEnergy</v>
      </c>
      <c r="B558" s="2" t="str">
        <f>IF(TRIM(K558)="","",I558)</f>
        <v>Amount of flash energy (BCPS).</v>
      </c>
      <c r="C558" s="2" t="str">
        <f>LEFT(F558,FIND(".",F558,6))</f>
        <v>Exif.Image.</v>
      </c>
      <c r="D558" s="2" t="str">
        <f>VLOOKUP(C558,PrefixUebersetzung,2,FALSE)</f>
        <v>Exif.Image (Bild).</v>
      </c>
      <c r="E558" s="2" t="str">
        <f>MID(F558,FIND(".",F558,6)+1,99)</f>
        <v>FlashEnergy</v>
      </c>
      <c r="F558" s="3" t="s">
        <v>268</v>
      </c>
      <c r="G558" s="3" t="s">
        <v>9519</v>
      </c>
      <c r="I558" s="3" t="s">
        <v>2351</v>
      </c>
      <c r="J558" s="3" t="s">
        <v>5195</v>
      </c>
      <c r="K558" s="5" t="s">
        <v>5196</v>
      </c>
      <c r="L558" s="14"/>
      <c r="M558" s="3" t="str">
        <f>IFERROR(VLOOKUP(E558,A:J,10, FALSE),"")</f>
        <v>Blitzenergie</v>
      </c>
      <c r="N558" s="3" t="str">
        <f>IFERROR(VLOOKUP(I558,B:K,10,FALSE),"")</f>
        <v>Blitzenergie (BCPS).</v>
      </c>
      <c r="O558" s="3" t="str">
        <f>IF(AND(TRIM(J558)="",M558=""),"Suffix not translated ",
   IF(AND(TRIM(J558)&lt;&gt;"",TRIM(M558)&lt;&gt;"",TRIM(J558)&lt;&gt;TRIM(M558)),"Suffix translation &lt;&gt; lookup ", "" ))
&amp;IF(AND(TRIM(K558)="",N558=""),"Description not translated ",
   IF(AND(TRIM(K558)&lt;&gt;"",TRIM(N558)&lt;&gt;"",TRIM(K558)&lt;&gt;TRIM(N558)),"Description translation&lt;&gt; lookup ", "" ))</f>
        <v/>
      </c>
      <c r="P558" s="3" t="s">
        <v>8447</v>
      </c>
      <c r="Q558" s="3" t="s">
        <v>8447</v>
      </c>
    </row>
    <row r="559" spans="1:18" x14ac:dyDescent="0.25">
      <c r="A559" s="2" t="str">
        <f>IF(TRIM(J559)="","",E559)</f>
        <v>FNumber</v>
      </c>
      <c r="B559" s="2" t="str">
        <f>IF(TRIM(K559)="","",I559)</f>
        <v>The F number.</v>
      </c>
      <c r="C559" s="2" t="str">
        <f>LEFT(F559,FIND(".",F559,6))</f>
        <v>Exif.Image.</v>
      </c>
      <c r="D559" s="2" t="str">
        <f>VLOOKUP(C559,PrefixUebersetzung,2,FALSE)</f>
        <v>Exif.Image (Bild).</v>
      </c>
      <c r="E559" s="2" t="str">
        <f>MID(F559,FIND(".",F559,6)+1,99)</f>
        <v>FNumber</v>
      </c>
      <c r="F559" s="3" t="s">
        <v>269</v>
      </c>
      <c r="G559" s="3" t="s">
        <v>9519</v>
      </c>
      <c r="I559" s="3" t="s">
        <v>2352</v>
      </c>
      <c r="J559" s="3" t="s">
        <v>4787</v>
      </c>
      <c r="K559" s="5" t="s">
        <v>4787</v>
      </c>
      <c r="L559" s="14">
        <v>1</v>
      </c>
      <c r="M559" s="3" t="str">
        <f>IFERROR(VLOOKUP(E559,A:J,10, FALSE),"")</f>
        <v>Blendenzahl</v>
      </c>
      <c r="N559" s="3" t="str">
        <f>IFERROR(VLOOKUP(I559,B:K,10,FALSE),"")</f>
        <v>Blendenzahl</v>
      </c>
      <c r="O559" s="3" t="str">
        <f>IF(AND(TRIM(J559)="",M559=""),"Suffix not translated ",
   IF(AND(TRIM(J559)&lt;&gt;"",TRIM(M559)&lt;&gt;"",TRIM(J559)&lt;&gt;TRIM(M559)),"Suffix translation &lt;&gt; lookup ", "" ))
&amp;IF(AND(TRIM(K559)="",N559=""),"Description not translated ",
   IF(AND(TRIM(K559)&lt;&gt;"",TRIM(N559)&lt;&gt;"",TRIM(K559)&lt;&gt;TRIM(N559)),"Description translation&lt;&gt; lookup ", "" ))</f>
        <v/>
      </c>
      <c r="P559" s="3" t="s">
        <v>8447</v>
      </c>
      <c r="Q559" s="3" t="s">
        <v>8447</v>
      </c>
      <c r="R559" s="3" t="s">
        <v>9375</v>
      </c>
    </row>
    <row r="560" spans="1:18" ht="30" x14ac:dyDescent="0.25">
      <c r="A560" s="2" t="str">
        <f>IF(TRIM(J560)="","",E560)</f>
        <v/>
      </c>
      <c r="B560" s="2" t="str">
        <f>IF(TRIM(K560)="","",I560)</f>
        <v>The actual focal length of the lens, in mm.</v>
      </c>
      <c r="C560" s="2" t="str">
        <f>LEFT(F560,FIND(".",F560,6))</f>
        <v>Exif.Image.</v>
      </c>
      <c r="D560" s="2" t="str">
        <f>VLOOKUP(C560,PrefixUebersetzung,2,FALSE)</f>
        <v>Exif.Image (Bild).</v>
      </c>
      <c r="E560" s="2" t="str">
        <f>MID(F560,FIND(".",F560,6)+1,99)</f>
        <v>FocalLength</v>
      </c>
      <c r="F560" s="3" t="s">
        <v>270</v>
      </c>
      <c r="G560" s="3" t="s">
        <v>9519</v>
      </c>
      <c r="I560" s="3" t="s">
        <v>2353</v>
      </c>
      <c r="J560" s="3"/>
      <c r="K560" s="5" t="s">
        <v>5197</v>
      </c>
      <c r="L560" s="14">
        <v>1</v>
      </c>
      <c r="M560" s="3" t="str">
        <f>IFERROR(VLOOKUP(E560,A:J,10, FALSE),"")</f>
        <v>Brennweite</v>
      </c>
      <c r="N560" s="3" t="str">
        <f>IFERROR(VLOOKUP(I560,B:K,10,FALSE),"")</f>
        <v>Die tatsächliche Brennweite des Objektives in mm</v>
      </c>
      <c r="O560" s="3" t="str">
        <f>IF(AND(TRIM(J560)="",M560=""),"Suffix not translated ",
   IF(AND(TRIM(J560)&lt;&gt;"",TRIM(M560)&lt;&gt;"",TRIM(J560)&lt;&gt;TRIM(M560)),"Suffix translation &lt;&gt; lookup ", "" ))
&amp;IF(AND(TRIM(K560)="",N560=""),"Description not translated ",
   IF(AND(TRIM(K560)&lt;&gt;"",TRIM(N560)&lt;&gt;"",TRIM(K560)&lt;&gt;TRIM(N560)),"Description translation&lt;&gt; lookup ", "" ))</f>
        <v/>
      </c>
      <c r="Q560" s="3" t="s">
        <v>8447</v>
      </c>
    </row>
    <row r="561" spans="1:17" ht="45" x14ac:dyDescent="0.25">
      <c r="A561" s="2" t="str">
        <f>IF(TRIM(J561)="","",E561)</f>
        <v>FocalPlaneResolutionUnit</v>
      </c>
      <c r="B561" s="2" t="str">
        <f>IF(TRIM(K561)="","",I561)</f>
        <v>Unit of measurement for FocalPlaneXResolution(37390) and FocalPlaneYResolution(37391).</v>
      </c>
      <c r="C561" s="2" t="str">
        <f>LEFT(F561,FIND(".",F561,6))</f>
        <v>Exif.Image.</v>
      </c>
      <c r="D561" s="2" t="str">
        <f>VLOOKUP(C561,PrefixUebersetzung,2,FALSE)</f>
        <v>Exif.Image (Bild).</v>
      </c>
      <c r="E561" s="2" t="str">
        <f>MID(F561,FIND(".",F561,6)+1,99)</f>
        <v>FocalPlaneResolutionUnit</v>
      </c>
      <c r="F561" s="3" t="s">
        <v>271</v>
      </c>
      <c r="G561" s="3" t="s">
        <v>9512</v>
      </c>
      <c r="I561" s="3" t="s">
        <v>2354</v>
      </c>
      <c r="J561" s="3" t="s">
        <v>4862</v>
      </c>
      <c r="K561" s="5" t="s">
        <v>5198</v>
      </c>
      <c r="L561" s="14"/>
      <c r="M561" s="3" t="str">
        <f>IFERROR(VLOOKUP(E561,A:J,10, FALSE),"")</f>
        <v>Auflösung Brennebene Einheit</v>
      </c>
      <c r="N561" s="3" t="str">
        <f>IFERROR(VLOOKUP(I561,B:K,10,FALSE),"")</f>
        <v>Maßeinheit für FocalPlaneXResolution(Tag 37390) and FocalPlaneYResolution(Tag 37391)</v>
      </c>
      <c r="O561" s="3" t="str">
        <f>IF(AND(TRIM(J561)="",M561=""),"Suffix not translated ",
   IF(AND(TRIM(J561)&lt;&gt;"",TRIM(M561)&lt;&gt;"",TRIM(J561)&lt;&gt;TRIM(M561)),"Suffix translation &lt;&gt; lookup ", "" ))
&amp;IF(AND(TRIM(K561)="",N561=""),"Description not translated ",
   IF(AND(TRIM(K561)&lt;&gt;"",TRIM(N561)&lt;&gt;"",TRIM(K561)&lt;&gt;TRIM(N561)),"Description translation&lt;&gt; lookup ", "" ))</f>
        <v/>
      </c>
      <c r="P561" s="3" t="s">
        <v>8447</v>
      </c>
      <c r="Q561" s="3" t="s">
        <v>8447</v>
      </c>
    </row>
    <row r="562" spans="1:17" ht="60" x14ac:dyDescent="0.25">
      <c r="A562" s="2" t="str">
        <f>IF(TRIM(J562)="","",E562)</f>
        <v>FocalPlaneXResolution</v>
      </c>
      <c r="B562" s="2" t="str">
        <f>IF(TRIM(K562)="","",I562)</f>
        <v>Number of pixels per FocalPlaneResolutionUnit (37392) in ImageWidth direction for main image.</v>
      </c>
      <c r="C562" s="2" t="str">
        <f>LEFT(F562,FIND(".",F562,6))</f>
        <v>Exif.Image.</v>
      </c>
      <c r="D562" s="2" t="str">
        <f>VLOOKUP(C562,PrefixUebersetzung,2,FALSE)</f>
        <v>Exif.Image (Bild).</v>
      </c>
      <c r="E562" s="2" t="str">
        <f>MID(F562,FIND(".",F562,6)+1,99)</f>
        <v>FocalPlaneXResolution</v>
      </c>
      <c r="F562" s="3" t="s">
        <v>272</v>
      </c>
      <c r="G562" s="3" t="s">
        <v>9519</v>
      </c>
      <c r="I562" s="3" t="s">
        <v>2355</v>
      </c>
      <c r="J562" s="3" t="s">
        <v>4863</v>
      </c>
      <c r="K562" s="5" t="s">
        <v>5199</v>
      </c>
      <c r="L562" s="14"/>
      <c r="M562" s="3" t="str">
        <f>IFERROR(VLOOKUP(E562,A:J,10, FALSE),"")</f>
        <v>Auflösung Brennebene X</v>
      </c>
      <c r="N562" s="3" t="str">
        <f>IFERROR(VLOOKUP(I562,B:K,10,FALSE),"")</f>
        <v>Anzahl der Pixel pro FocalPlaneResolutionUnit (Tag 37392) in Richtung ImageWidth für das Haupt-Bild</v>
      </c>
      <c r="O562" s="3" t="str">
        <f>IF(AND(TRIM(J562)="",M562=""),"Suffix not translated ",
   IF(AND(TRIM(J562)&lt;&gt;"",TRIM(M562)&lt;&gt;"",TRIM(J562)&lt;&gt;TRIM(M562)),"Suffix translation &lt;&gt; lookup ", "" ))
&amp;IF(AND(TRIM(K562)="",N562=""),"Description not translated ",
   IF(AND(TRIM(K562)&lt;&gt;"",TRIM(N562)&lt;&gt;"",TRIM(K562)&lt;&gt;TRIM(N562)),"Description translation&lt;&gt; lookup ", "" ))</f>
        <v/>
      </c>
      <c r="P562" s="3" t="s">
        <v>8447</v>
      </c>
      <c r="Q562" s="3" t="s">
        <v>8447</v>
      </c>
    </row>
    <row r="563" spans="1:17" ht="60" x14ac:dyDescent="0.25">
      <c r="A563" s="2" t="str">
        <f>IF(TRIM(J563)="","",E563)</f>
        <v>FocalPlaneYResolution</v>
      </c>
      <c r="B563" s="2" t="str">
        <f>IF(TRIM(K563)="","",I563)</f>
        <v>Number of pixels per FocalPlaneResolutionUnit (37392) in ImageLength direction for main image.</v>
      </c>
      <c r="C563" s="2" t="str">
        <f>LEFT(F563,FIND(".",F563,6))</f>
        <v>Exif.Image.</v>
      </c>
      <c r="D563" s="2" t="str">
        <f>VLOOKUP(C563,PrefixUebersetzung,2,FALSE)</f>
        <v>Exif.Image (Bild).</v>
      </c>
      <c r="E563" s="2" t="str">
        <f>MID(F563,FIND(".",F563,6)+1,99)</f>
        <v>FocalPlaneYResolution</v>
      </c>
      <c r="F563" s="3" t="s">
        <v>273</v>
      </c>
      <c r="G563" s="3" t="s">
        <v>9519</v>
      </c>
      <c r="I563" s="3" t="s">
        <v>2356</v>
      </c>
      <c r="J563" s="3" t="s">
        <v>4864</v>
      </c>
      <c r="K563" s="5" t="s">
        <v>5200</v>
      </c>
      <c r="L563" s="14"/>
      <c r="M563" s="3" t="str">
        <f>IFERROR(VLOOKUP(E563,A:J,10, FALSE),"")</f>
        <v>Auflösung Brennebene Y</v>
      </c>
      <c r="N563" s="3" t="str">
        <f>IFERROR(VLOOKUP(I563,B:K,10,FALSE),"")</f>
        <v>Anzahl der Pixel pro FocalPlaneResolutionUnit (Tag 37392) in Richtung ImageLength für das Haupt-Bild</v>
      </c>
      <c r="O563" s="3" t="str">
        <f>IF(AND(TRIM(J563)="",M563=""),"Suffix not translated ",
   IF(AND(TRIM(J563)&lt;&gt;"",TRIM(M563)&lt;&gt;"",TRIM(J563)&lt;&gt;TRIM(M563)),"Suffix translation &lt;&gt; lookup ", "" ))
&amp;IF(AND(TRIM(K563)="",N563=""),"Description not translated ",
   IF(AND(TRIM(K563)&lt;&gt;"",TRIM(N563)&lt;&gt;"",TRIM(K563)&lt;&gt;TRIM(N563)),"Description translation&lt;&gt; lookup ", "" ))</f>
        <v/>
      </c>
      <c r="P563" s="3" t="s">
        <v>8447</v>
      </c>
      <c r="Q563" s="3" t="s">
        <v>8447</v>
      </c>
    </row>
    <row r="564" spans="1:17" ht="45" x14ac:dyDescent="0.25">
      <c r="A564" s="2" t="str">
        <f>IF(TRIM(J564)="","",E564)</f>
        <v/>
      </c>
      <c r="B564" s="2" t="str">
        <f>IF(TRIM(K564)="","",I564)</f>
        <v>This tag defines a matrix that maps white balanced camera colors to XYZ D50 colors.</v>
      </c>
      <c r="C564" s="2" t="str">
        <f>LEFT(F564,FIND(".",F564,6))</f>
        <v>Exif.Image.</v>
      </c>
      <c r="D564" s="2" t="str">
        <f>VLOOKUP(C564,PrefixUebersetzung,2,FALSE)</f>
        <v>Exif.Image (Bild).</v>
      </c>
      <c r="E564" s="2" t="str">
        <f>MID(F564,FIND(".",F564,6)+1,99)</f>
        <v>ForwardMatrix1</v>
      </c>
      <c r="F564" s="3" t="s">
        <v>274</v>
      </c>
      <c r="G564" s="3" t="s">
        <v>9520</v>
      </c>
      <c r="I564" s="3" t="s">
        <v>2357</v>
      </c>
      <c r="J564" s="3"/>
      <c r="K564" s="5" t="s">
        <v>6613</v>
      </c>
      <c r="L564" s="14">
        <v>5</v>
      </c>
      <c r="M564" s="3" t="str">
        <f>IFERROR(VLOOKUP(E564,A:J,10, FALSE),"")</f>
        <v/>
      </c>
      <c r="N564" s="3" t="str">
        <f>IFERROR(VLOOKUP(I564,B:K,10,FALSE),"")</f>
        <v>Dieser Tag definiert eine Matrix, die weiß-abgegelichene Kamera-Farben auf XYZ D50 Farben abbildet</v>
      </c>
      <c r="O564" s="3" t="str">
        <f>IF(AND(TRIM(J564)="",M564=""),"Suffix not translated ",
   IF(AND(TRIM(J564)&lt;&gt;"",TRIM(M564)&lt;&gt;"",TRIM(J564)&lt;&gt;TRIM(M564)),"Suffix translation &lt;&gt; lookup ", "" ))
&amp;IF(AND(TRIM(K564)="",N564=""),"Description not translated ",
   IF(AND(TRIM(K564)&lt;&gt;"",TRIM(N564)&lt;&gt;"",TRIM(K564)&lt;&gt;TRIM(N564)),"Description translation&lt;&gt; lookup ", "" ))</f>
        <v xml:space="preserve">Suffix not translated </v>
      </c>
      <c r="P564" s="3" t="s">
        <v>8447</v>
      </c>
      <c r="Q564" s="3" t="s">
        <v>8447</v>
      </c>
    </row>
    <row r="565" spans="1:17" ht="45" x14ac:dyDescent="0.25">
      <c r="A565" s="2" t="str">
        <f>IF(TRIM(J565)="","",E565)</f>
        <v/>
      </c>
      <c r="B565" s="2" t="str">
        <f>IF(TRIM(K565)="","",I565)</f>
        <v/>
      </c>
      <c r="C565" s="2" t="str">
        <f>LEFT(F565,FIND(".",F565,6))</f>
        <v>Exif.Image.</v>
      </c>
      <c r="D565" s="2" t="str">
        <f>VLOOKUP(C565,PrefixUebersetzung,2,FALSE)</f>
        <v>Exif.Image (Bild).</v>
      </c>
      <c r="E565" s="2" t="str">
        <f>MID(F565,FIND(".",F565,6)+1,99)</f>
        <v>ForwardMatrix2</v>
      </c>
      <c r="F565" s="3" t="s">
        <v>275</v>
      </c>
      <c r="G565" s="3" t="s">
        <v>9520</v>
      </c>
      <c r="I565" s="3" t="s">
        <v>2357</v>
      </c>
      <c r="J565" s="3"/>
      <c r="L565" s="14">
        <v>5</v>
      </c>
      <c r="M565" s="3" t="str">
        <f>IFERROR(VLOOKUP(E565,A:J,10, FALSE),"")</f>
        <v/>
      </c>
      <c r="N565" s="3" t="str">
        <f>IFERROR(VLOOKUP(I565,B:K,10,FALSE),"")</f>
        <v>Dieser Tag definiert eine Matrix, die weiß-abgegelichene Kamera-Farben auf XYZ D50 Farben abbildet</v>
      </c>
      <c r="O565" s="3" t="str">
        <f>IF(AND(TRIM(J565)="",M565=""),"Suffix not translated ",
   IF(AND(TRIM(J565)&lt;&gt;"",TRIM(M565)&lt;&gt;"",TRIM(J565)&lt;&gt;TRIM(M565)),"Suffix translation &lt;&gt; lookup ", "" ))
&amp;IF(AND(TRIM(K565)="",N565=""),"Description not translated ",
   IF(AND(TRIM(K565)&lt;&gt;"",TRIM(N565)&lt;&gt;"",TRIM(K565)&lt;&gt;TRIM(N565)),"Description translation&lt;&gt; lookup ", "" ))</f>
        <v xml:space="preserve">Suffix not translated </v>
      </c>
      <c r="P565" s="3" t="s">
        <v>8447</v>
      </c>
    </row>
    <row r="566" spans="1:17" ht="45" x14ac:dyDescent="0.25">
      <c r="A566" s="2" t="str">
        <f>IF(TRIM(J566)="","",E566)</f>
        <v/>
      </c>
      <c r="B566" s="2" t="str">
        <f>IF(TRIM(K566)="","",I566)</f>
        <v/>
      </c>
      <c r="C566" s="2" t="str">
        <f>LEFT(F566,FIND(".",F566,6))</f>
        <v>Exif.Image.</v>
      </c>
      <c r="D566" s="2" t="str">
        <f>VLOOKUP(C566,PrefixUebersetzung,2,FALSE)</f>
        <v>Exif.Image (Bild).</v>
      </c>
      <c r="E566" s="2" t="str">
        <f>MID(F566,FIND(".",F566,6)+1,99)</f>
        <v>ForwardMatrix3</v>
      </c>
      <c r="F566" s="36" t="s">
        <v>9722</v>
      </c>
      <c r="G566" s="36" t="s">
        <v>9520</v>
      </c>
      <c r="H566" s="36"/>
      <c r="I566" s="36" t="s">
        <v>2357</v>
      </c>
      <c r="M566" s="3" t="str">
        <f>IFERROR(VLOOKUP(E566,A:J,10, FALSE),"")</f>
        <v/>
      </c>
      <c r="N566" s="3" t="str">
        <f>IFERROR(VLOOKUP(I566,B:K,10,FALSE),"")</f>
        <v>Dieser Tag definiert eine Matrix, die weiß-abgegelichene Kamera-Farben auf XYZ D50 Farben abbildet</v>
      </c>
      <c r="O566" s="3" t="str">
        <f>IF(AND(TRIM(J566)="",M566=""),"Suffix not translated ",
   IF(AND(TRIM(J566)&lt;&gt;"",TRIM(M566)&lt;&gt;"",TRIM(J566)&lt;&gt;TRIM(M566)),"Suffix translation &lt;&gt; lookup ", "" ))
&amp;IF(AND(TRIM(K566)="",N566=""),"Description not translated ",
   IF(AND(TRIM(K566)&lt;&gt;"",TRIM(N566)&lt;&gt;"",TRIM(K566)&lt;&gt;TRIM(N566)),"Description translation&lt;&gt; lookup ", "" ))</f>
        <v xml:space="preserve">Suffix not translated </v>
      </c>
      <c r="P566" s="3" t="s">
        <v>8447</v>
      </c>
    </row>
    <row r="567" spans="1:17" ht="120" x14ac:dyDescent="0.25">
      <c r="A567" s="2" t="str">
        <f>IF(TRIM(J567)="","",E567)</f>
        <v>FrameRate</v>
      </c>
      <c r="B567" s="2" t="str">
        <f>IF(TRIM(K567)="","",I567)</f>
        <v>The optional FrameRate tag shall specify the video frame rate in number of image frames per second, expressed as a signed rational number. The numerator shall be non-negative and the denominator shall be positive. This field value is identical to the sample rate field in SMPTE 377-1-2009.</v>
      </c>
      <c r="C567" s="2" t="str">
        <f>LEFT(F567,FIND(".",F567,6))</f>
        <v>Exif.Image.</v>
      </c>
      <c r="D567" s="2" t="str">
        <f>VLOOKUP(C567,PrefixUebersetzung,2,FALSE)</f>
        <v>Exif.Image (Bild).</v>
      </c>
      <c r="E567" s="2" t="str">
        <f>MID(F567,FIND(".",F567,6)+1,99)</f>
        <v>FrameRate</v>
      </c>
      <c r="F567" s="3" t="s">
        <v>7878</v>
      </c>
      <c r="G567" s="3" t="s">
        <v>9520</v>
      </c>
      <c r="I567" s="3" t="s">
        <v>7879</v>
      </c>
      <c r="J567" s="3" t="s">
        <v>6326</v>
      </c>
      <c r="K567" s="5" t="s">
        <v>8670</v>
      </c>
      <c r="L567" s="14">
        <v>1</v>
      </c>
      <c r="M567" s="3" t="str">
        <f>IFERROR(VLOOKUP(E567,A:J,10, FALSE),"")</f>
        <v>Frame-Rate</v>
      </c>
      <c r="N567" s="3" t="str">
        <f>IFERROR(INDEX(K:K,MATCH(TRUE,INDEX(B:B=I567,0),0)),"")</f>
        <v>Das optionale FrameRate-Tag gibt die Videobildrate in Anzahl der Bildbilder pro Sekunde an, ausgedrückt als vorzeichenbehaftete rationale Zahl. Der Zähler darf nicht negativ und der Nenner soll positiv sein. Dieser Feldwert ist identisch mit dem Abtastratenfeld in SMPTE 377-1-2009.</v>
      </c>
      <c r="O567" s="3" t="str">
        <f>IF(AND(TRIM(J567)="",M567=""),"Suffix not translated ",
   IF(AND(TRIM(J567)&lt;&gt;"",TRIM(M567)&lt;&gt;"",TRIM(J567)&lt;&gt;TRIM(M567)),"Suffix translation &lt;&gt; lookup ", "" ))
&amp;IF(AND(TRIM(K567)="",N567=""),"Description not translated ",
   IF(AND(TRIM(K567)&lt;&gt;"",TRIM(N567)&lt;&gt;"",TRIM(K567)&lt;&gt;TRIM(N567)),"Description translation&lt;&gt; lookup ", "" ))</f>
        <v/>
      </c>
      <c r="P567" s="3" t="s">
        <v>8447</v>
      </c>
      <c r="Q567" s="3" t="s">
        <v>8447</v>
      </c>
    </row>
    <row r="568" spans="1:17" ht="60" x14ac:dyDescent="0.25">
      <c r="A568" s="2" t="str">
        <f>IF(TRIM(J568)="","",E568)</f>
        <v>GPSTag</v>
      </c>
      <c r="B568" s="2" t="str">
        <f>IF(TRIM(K568)="","",I568)</f>
        <v>A pointer to the GPS Info IFD. The Interoperability structure of the GPS Info IFD, like that of Exif IFD, has no image data.</v>
      </c>
      <c r="C568" s="2" t="str">
        <f>LEFT(F568,FIND(".",F568,6))</f>
        <v>Exif.Image.</v>
      </c>
      <c r="D568" s="2" t="str">
        <f>VLOOKUP(C568,PrefixUebersetzung,2,FALSE)</f>
        <v>Exif.Image (Bild).</v>
      </c>
      <c r="E568" s="2" t="str">
        <f>MID(F568,FIND(".",F568,6)+1,99)</f>
        <v>GPSTag</v>
      </c>
      <c r="F568" s="3" t="s">
        <v>276</v>
      </c>
      <c r="G568" s="3" t="s">
        <v>9515</v>
      </c>
      <c r="I568" s="3" t="s">
        <v>2358</v>
      </c>
      <c r="J568" s="3" t="s">
        <v>4196</v>
      </c>
      <c r="K568" s="5" t="s">
        <v>5201</v>
      </c>
      <c r="L568" s="14"/>
      <c r="M568" s="3" t="str">
        <f>IFERROR(VLOOKUP(E568,A:J,10, FALSE),"")</f>
        <v>GPS Tag</v>
      </c>
      <c r="N568" s="3" t="str">
        <f>IFERROR(VLOOKUP(I568,B:K,10,FALSE),"")</f>
        <v>Ein Zeiger auf die GPS IFD Info. Die Interoperabilitäts-Struktur des GPS Info IFD, wie die Exif IFD, hat keine Bilddaten.</v>
      </c>
      <c r="O568" s="3" t="str">
        <f>IF(AND(TRIM(J568)="",M568=""),"Suffix not translated ",
   IF(AND(TRIM(J568)&lt;&gt;"",TRIM(M568)&lt;&gt;"",TRIM(J568)&lt;&gt;TRIM(M568)),"Suffix translation &lt;&gt; lookup ", "" ))
&amp;IF(AND(TRIM(K568)="",N568=""),"Description not translated ",
   IF(AND(TRIM(K568)&lt;&gt;"",TRIM(N568)&lt;&gt;"",TRIM(K568)&lt;&gt;TRIM(N568)),"Description translation&lt;&gt; lookup ", "" ))</f>
        <v/>
      </c>
      <c r="P568" s="3" t="s">
        <v>8447</v>
      </c>
      <c r="Q568" s="3" t="s">
        <v>8447</v>
      </c>
    </row>
    <row r="569" spans="1:17" ht="30" x14ac:dyDescent="0.25">
      <c r="A569" s="2" t="str">
        <f>IF(TRIM(J569)="","",E569)</f>
        <v>GrayResponseCurve</v>
      </c>
      <c r="B569" s="2" t="str">
        <f>IF(TRIM(K569)="","",I569)</f>
        <v>For grayscale data, the optical density of each possible pixel value.</v>
      </c>
      <c r="C569" s="2" t="str">
        <f>LEFT(F569,FIND(".",F569,6))</f>
        <v>Exif.Image.</v>
      </c>
      <c r="D569" s="2" t="str">
        <f>VLOOKUP(C569,PrefixUebersetzung,2,FALSE)</f>
        <v>Exif.Image (Bild).</v>
      </c>
      <c r="E569" s="2" t="str">
        <f>MID(F569,FIND(".",F569,6)+1,99)</f>
        <v>GrayResponseCurve</v>
      </c>
      <c r="F569" s="3" t="s">
        <v>277</v>
      </c>
      <c r="G569" s="3" t="s">
        <v>9512</v>
      </c>
      <c r="I569" s="3" t="s">
        <v>2359</v>
      </c>
      <c r="J569" s="3" t="s">
        <v>4788</v>
      </c>
      <c r="K569" s="5" t="s">
        <v>5202</v>
      </c>
      <c r="L569" s="14"/>
      <c r="M569" s="3" t="str">
        <f>IFERROR(VLOOKUP(E569,A:J,10, FALSE),"")</f>
        <v>Grauskalen Kurve</v>
      </c>
      <c r="N569" s="3" t="str">
        <f>IFERROR(VLOOKUP(I569,B:K,10,FALSE),"")</f>
        <v>Für Grauskalendaten: optische Dichte für jeden möglichen Pixelwert.</v>
      </c>
      <c r="O569" s="3" t="str">
        <f>IF(AND(TRIM(J569)="",M569=""),"Suffix not translated ",
   IF(AND(TRIM(J569)&lt;&gt;"",TRIM(M569)&lt;&gt;"",TRIM(J569)&lt;&gt;TRIM(M569)),"Suffix translation &lt;&gt; lookup ", "" ))
&amp;IF(AND(TRIM(K569)="",N569=""),"Description not translated ",
   IF(AND(TRIM(K569)&lt;&gt;"",TRIM(N569)&lt;&gt;"",TRIM(K569)&lt;&gt;TRIM(N569)),"Description translation&lt;&gt; lookup ", "" ))</f>
        <v/>
      </c>
      <c r="P569" s="3" t="s">
        <v>8447</v>
      </c>
      <c r="Q569" s="3" t="s">
        <v>8447</v>
      </c>
    </row>
    <row r="570" spans="1:17" ht="45" x14ac:dyDescent="0.25">
      <c r="A570" s="2" t="str">
        <f>IF(TRIM(J570)="","",E570)</f>
        <v>GrayResponseUnit</v>
      </c>
      <c r="B570" s="2" t="str">
        <f>IF(TRIM(K570)="","",I570)</f>
        <v>The precision of the information contained in the GrayResponseCurve.</v>
      </c>
      <c r="C570" s="2" t="str">
        <f>LEFT(F570,FIND(".",F570,6))</f>
        <v>Exif.Image.</v>
      </c>
      <c r="D570" s="2" t="str">
        <f>VLOOKUP(C570,PrefixUebersetzung,2,FALSE)</f>
        <v>Exif.Image (Bild).</v>
      </c>
      <c r="E570" s="2" t="str">
        <f>MID(F570,FIND(".",F570,6)+1,99)</f>
        <v>GrayResponseUnit</v>
      </c>
      <c r="F570" s="3" t="s">
        <v>278</v>
      </c>
      <c r="G570" s="3" t="s">
        <v>9512</v>
      </c>
      <c r="I570" s="3" t="s">
        <v>2360</v>
      </c>
      <c r="J570" s="3" t="s">
        <v>4789</v>
      </c>
      <c r="K570" s="5" t="s">
        <v>5203</v>
      </c>
      <c r="L570" s="14"/>
      <c r="M570" s="3" t="str">
        <f>IFERROR(VLOOKUP(E570,A:J,10, FALSE),"")</f>
        <v>Grauskalen Einheit</v>
      </c>
      <c r="N570" s="3" t="str">
        <f>IFERROR(VLOOKUP(I570,B:K,10,FALSE),"")</f>
        <v>Die Genauigkeit der Informationen, die in der GrayResponseCurve enthalten sind.</v>
      </c>
      <c r="O570" s="3" t="str">
        <f>IF(AND(TRIM(J570)="",M570=""),"Suffix not translated ",
   IF(AND(TRIM(J570)&lt;&gt;"",TRIM(M570)&lt;&gt;"",TRIM(J570)&lt;&gt;TRIM(M570)),"Suffix translation &lt;&gt; lookup ", "" ))
&amp;IF(AND(TRIM(K570)="",N570=""),"Description not translated ",
   IF(AND(TRIM(K570)&lt;&gt;"",TRIM(N570)&lt;&gt;"",TRIM(K570)&lt;&gt;TRIM(N570)),"Description translation&lt;&gt; lookup ", "" ))</f>
        <v/>
      </c>
      <c r="P570" s="3" t="s">
        <v>8447</v>
      </c>
      <c r="Q570" s="3" t="s">
        <v>8447</v>
      </c>
    </row>
    <row r="571" spans="1:17" ht="60" x14ac:dyDescent="0.25">
      <c r="A571" s="2" t="str">
        <f>IF(TRIM(J571)="","",E571)</f>
        <v>HalftoneHints</v>
      </c>
      <c r="B571" s="2" t="str">
        <f>IF(TRIM(K571)="","",I571)</f>
        <v/>
      </c>
      <c r="C571" s="2" t="str">
        <f>LEFT(F571,FIND(".",F571,6))</f>
        <v>Exif.Image.</v>
      </c>
      <c r="D571" s="2" t="str">
        <f>VLOOKUP(C571,PrefixUebersetzung,2,FALSE)</f>
        <v>Exif.Image (Bild).</v>
      </c>
      <c r="E571" s="2" t="str">
        <f>MID(F571,FIND(".",F571,6)+1,99)</f>
        <v>HalftoneHints</v>
      </c>
      <c r="F571" s="3" t="s">
        <v>279</v>
      </c>
      <c r="G571" s="3" t="s">
        <v>9512</v>
      </c>
      <c r="I571" s="3" t="s">
        <v>2361</v>
      </c>
      <c r="J571" s="3" t="s">
        <v>5074</v>
      </c>
      <c r="L571" s="14">
        <v>5</v>
      </c>
      <c r="M571" s="3" t="str">
        <f>IFERROR(VLOOKUP(E571,A:J,10, FALSE),"")</f>
        <v>Halbton Hinweise</v>
      </c>
      <c r="N571" s="3" t="str">
        <f>IFERROR(VLOOKUP(I571,B:K,10,FALSE),"")</f>
        <v/>
      </c>
      <c r="O571" s="3" t="str">
        <f>IF(AND(TRIM(J571)="",M571=""),"Suffix not translated ",
   IF(AND(TRIM(J571)&lt;&gt;"",TRIM(M571)&lt;&gt;"",TRIM(J571)&lt;&gt;TRIM(M571)),"Suffix translation &lt;&gt; lookup ", "" ))
&amp;IF(AND(TRIM(K571)="",N571=""),"Description not translated ",
   IF(AND(TRIM(K571)&lt;&gt;"",TRIM(N571)&lt;&gt;"",TRIM(K571)&lt;&gt;TRIM(N571)),"Description translation&lt;&gt; lookup ", "" ))</f>
        <v xml:space="preserve">Description not translated </v>
      </c>
      <c r="P571" s="3" t="s">
        <v>8447</v>
      </c>
      <c r="Q571" s="3" t="s">
        <v>8447</v>
      </c>
    </row>
    <row r="572" spans="1:17" ht="60" x14ac:dyDescent="0.25">
      <c r="A572" s="2" t="str">
        <f>IF(TRIM(J572)="","",E572)</f>
        <v>HostComputer</v>
      </c>
      <c r="B572" s="2" t="str">
        <f>IF(TRIM(K572)="","",I572)</f>
        <v>This tag records information about the host computer used to generate the image.</v>
      </c>
      <c r="C572" s="2" t="str">
        <f>LEFT(F572,FIND(".",F572,6))</f>
        <v>Exif.Image.</v>
      </c>
      <c r="D572" s="2" t="str">
        <f>VLOOKUP(C572,PrefixUebersetzung,2,FALSE)</f>
        <v>Exif.Image (Bild).</v>
      </c>
      <c r="E572" s="2" t="str">
        <f>MID(F572,FIND(".",F572,6)+1,99)</f>
        <v>HostComputer</v>
      </c>
      <c r="F572" s="3" t="s">
        <v>280</v>
      </c>
      <c r="G572" s="3" t="s">
        <v>9514</v>
      </c>
      <c r="I572" s="3" t="s">
        <v>2362</v>
      </c>
      <c r="J572" s="3" t="s">
        <v>4197</v>
      </c>
      <c r="K572" s="5" t="s">
        <v>5204</v>
      </c>
      <c r="L572" s="14"/>
      <c r="M572" s="3" t="str">
        <f>IFERROR(VLOOKUP(E572,A:J,10, FALSE),"")</f>
        <v>Host-Computer</v>
      </c>
      <c r="N572" s="3" t="str">
        <f>IFERROR(VLOOKUP(I572,B:K,10,FALSE),"")</f>
        <v>Dieser Tag zeichnet Informationen über den Host-Computer auf, der verwendet wurde, um das Bild zu erzeugen.</v>
      </c>
      <c r="O572" s="3" t="str">
        <f>IF(AND(TRIM(J572)="",M572=""),"Suffix not translated ",
   IF(AND(TRIM(J572)&lt;&gt;"",TRIM(M572)&lt;&gt;"",TRIM(J572)&lt;&gt;TRIM(M572)),"Suffix translation &lt;&gt; lookup ", "" ))
&amp;IF(AND(TRIM(K572)="",N572=""),"Description not translated ",
   IF(AND(TRIM(K572)&lt;&gt;"",TRIM(N572)&lt;&gt;"",TRIM(K572)&lt;&gt;TRIM(N572)),"Description translation&lt;&gt; lookup ", "" ))</f>
        <v/>
      </c>
      <c r="P572" s="3" t="s">
        <v>8447</v>
      </c>
      <c r="Q572" s="3" t="s">
        <v>8447</v>
      </c>
    </row>
    <row r="573" spans="1:17" ht="165" x14ac:dyDescent="0.25">
      <c r="A573" s="2" t="str">
        <f>IF(TRIM(J573)="","",E573)</f>
        <v/>
      </c>
      <c r="B573" s="2" t="str">
        <f>IF(TRIM(K573)="","",I573)</f>
        <v>When the CalibrationIlluminant1 tag is set to 255 (Other), then the IlluminantData1 tag is required and specifies the data for the first illuminant. Otherwise, this tag is ignored. The illuminant data may be specified as either a x-y chromaticity coordinate or as a spectral power distribution function.</v>
      </c>
      <c r="C573" s="2" t="str">
        <f>LEFT(F573,FIND(".",F573,6))</f>
        <v>Exif.Image.</v>
      </c>
      <c r="D573" s="2" t="str">
        <f>VLOOKUP(C573,PrefixUebersetzung,2,FALSE)</f>
        <v>Exif.Image (Bild).</v>
      </c>
      <c r="E573" s="2" t="str">
        <f>MID(F573,FIND(".",F573,6)+1,99)</f>
        <v>IlluminantData1</v>
      </c>
      <c r="F573" s="36" t="s">
        <v>9723</v>
      </c>
      <c r="G573" s="36" t="s">
        <v>9517</v>
      </c>
      <c r="H573" s="36"/>
      <c r="I573" s="36" t="s">
        <v>9724</v>
      </c>
      <c r="K573" s="5" t="s">
        <v>9883</v>
      </c>
      <c r="M573" s="3" t="str">
        <f>IFERROR(VLOOKUP(E573,A:J,10, FALSE),"")</f>
        <v/>
      </c>
      <c r="N573" s="3" t="str">
        <f>IFERROR(INDEX(K:K,MATCH(TRUE,INDEX(B:B=I573,0),0)),"")</f>
        <v>Wenn das Tag "CalibrationIlluminant1" auf 255 (Sonstige) gesetzt ist, ist das Tag "IlluminantData1" erforderlich und gibt die Daten für die erste Lichtart an. Andernfalls wird dieses Tag ignoriert. Die Lichtartdaten können entweder als x-y-Chromatizitätskoordinate oder als spektrale Leistungsverteilungsfunktion angegeben werden.</v>
      </c>
      <c r="O573" s="3" t="str">
        <f>IF(AND(TRIM(J573)="",M573=""),"Suffix not translated ",
   IF(AND(TRIM(J573)&lt;&gt;"",TRIM(M573)&lt;&gt;"",TRIM(J573)&lt;&gt;TRIM(M573)),"Suffix translation &lt;&gt; lookup ", "" ))
&amp;IF(AND(TRIM(K573)="",N573=""),"Description not translated ",
   IF(AND(TRIM(K573)&lt;&gt;"",TRIM(N573)&lt;&gt;"",TRIM(K573)&lt;&gt;TRIM(N573)),"Description translation&lt;&gt; lookup ", "" ))</f>
        <v xml:space="preserve">Suffix not translated </v>
      </c>
      <c r="P573" s="3" t="s">
        <v>8447</v>
      </c>
      <c r="Q573" s="3" t="s">
        <v>8447</v>
      </c>
    </row>
    <row r="574" spans="1:17" ht="120" x14ac:dyDescent="0.25">
      <c r="A574" s="2" t="str">
        <f>IF(TRIM(J574)="","",E574)</f>
        <v/>
      </c>
      <c r="B574" s="2" t="str">
        <f>IF(TRIM(K574)="","",I574)</f>
        <v>When the CalibrationIlluminant2 tag is set to 255 (Other), then the IlluminantData2 tag is required and specifies the data for the second illuminant. Otherwise, this tag is ignored. The format of the data is the same as IlluminantData1.</v>
      </c>
      <c r="C574" s="2" t="str">
        <f>LEFT(F574,FIND(".",F574,6))</f>
        <v>Exif.Image.</v>
      </c>
      <c r="D574" s="2" t="str">
        <f>VLOOKUP(C574,PrefixUebersetzung,2,FALSE)</f>
        <v>Exif.Image (Bild).</v>
      </c>
      <c r="E574" s="2" t="str">
        <f>MID(F574,FIND(".",F574,6)+1,99)</f>
        <v>IlluminantData2</v>
      </c>
      <c r="F574" s="36" t="s">
        <v>9725</v>
      </c>
      <c r="G574" s="36" t="s">
        <v>9517</v>
      </c>
      <c r="H574" s="36"/>
      <c r="I574" s="36" t="s">
        <v>9726</v>
      </c>
      <c r="K574" s="5" t="s">
        <v>9884</v>
      </c>
      <c r="M574" s="3" t="str">
        <f>IFERROR(VLOOKUP(E574,A:J,10, FALSE),"")</f>
        <v/>
      </c>
      <c r="N574" s="3" t="str">
        <f>IFERROR(VLOOKUP(I574,B:K,10,FALSE),"")</f>
        <v>Wenn das Tag "CalibrationIlluminant2" auf 255 (Sonstige) gesetzt ist, ist das Tag "IlluminantData2" erforderlich und gibt die Daten für die zweite Lichtart an. Andernfalls wird dieses Tag ignoriert. Das Format der Daten ist dasselbe wie bei IlluminantData1.</v>
      </c>
      <c r="O574" s="3" t="str">
        <f>IF(AND(TRIM(J574)="",M574=""),"Suffix not translated ",
   IF(AND(TRIM(J574)&lt;&gt;"",TRIM(M574)&lt;&gt;"",TRIM(J574)&lt;&gt;TRIM(M574)),"Suffix translation &lt;&gt; lookup ", "" ))
&amp;IF(AND(TRIM(K574)="",N574=""),"Description not translated ",
   IF(AND(TRIM(K574)&lt;&gt;"",TRIM(N574)&lt;&gt;"",TRIM(K574)&lt;&gt;TRIM(N574)),"Description translation&lt;&gt; lookup ", "" ))</f>
        <v xml:space="preserve">Suffix not translated </v>
      </c>
      <c r="P574" s="3" t="s">
        <v>8447</v>
      </c>
      <c r="Q574" s="3" t="s">
        <v>8447</v>
      </c>
    </row>
    <row r="575" spans="1:17" ht="120" x14ac:dyDescent="0.25">
      <c r="A575" s="2" t="str">
        <f>IF(TRIM(J575)="","",E575)</f>
        <v/>
      </c>
      <c r="B575" s="2" t="str">
        <f>IF(TRIM(K575)="","",I575)</f>
        <v>When the CalibrationIlluminant3 tag is set to 255 (Other), then the IlluminantData3 tag is required and specifies the data for the third illuminant. Otherwise, this tag is ignored. The format of the data is the same as IlluminantData1.</v>
      </c>
      <c r="C575" s="2" t="str">
        <f>LEFT(F575,FIND(".",F575,6))</f>
        <v>Exif.Image.</v>
      </c>
      <c r="D575" s="2" t="str">
        <f>VLOOKUP(C575,PrefixUebersetzung,2,FALSE)</f>
        <v>Exif.Image (Bild).</v>
      </c>
      <c r="E575" s="2" t="str">
        <f>MID(F575,FIND(".",F575,6)+1,99)</f>
        <v>IlluminantData3</v>
      </c>
      <c r="F575" s="36" t="s">
        <v>9727</v>
      </c>
      <c r="G575" s="36" t="s">
        <v>9517</v>
      </c>
      <c r="H575" s="36"/>
      <c r="I575" s="36" t="s">
        <v>9728</v>
      </c>
      <c r="K575" s="5" t="s">
        <v>9885</v>
      </c>
      <c r="M575" s="3" t="str">
        <f>IFERROR(VLOOKUP(E575,A:J,10, FALSE),"")</f>
        <v/>
      </c>
      <c r="N575" s="3" t="str">
        <f>IFERROR(VLOOKUP(I575,B:K,10,FALSE),"")</f>
        <v>Wenn das Tag "CalibrationIlluminant3" auf 255 (Sonstige) gesetzt ist, ist das Tag "IlluminantData3" erforderlich und gibt die Daten für die dritte Lichtart an. Andernfalls wird dieses Tag ignoriert. Das Format der Daten ist dasselbe wie bei IlluminantData1.</v>
      </c>
      <c r="O575" s="3" t="str">
        <f>IF(AND(TRIM(J575)="",M575=""),"Suffix not translated ",
   IF(AND(TRIM(J575)&lt;&gt;"",TRIM(M575)&lt;&gt;"",TRIM(J575)&lt;&gt;TRIM(M575)),"Suffix translation &lt;&gt; lookup ", "" ))
&amp;IF(AND(TRIM(K575)="",N575=""),"Description not translated ",
   IF(AND(TRIM(K575)&lt;&gt;"",TRIM(N575)&lt;&gt;"",TRIM(K575)&lt;&gt;TRIM(N575)),"Description translation&lt;&gt; lookup ", "" ))</f>
        <v xml:space="preserve">Suffix not translated </v>
      </c>
      <c r="P575" s="3" t="s">
        <v>8447</v>
      </c>
      <c r="Q575" s="3" t="s">
        <v>8447</v>
      </c>
    </row>
    <row r="576" spans="1:17" ht="135" x14ac:dyDescent="0.25">
      <c r="A576" s="2" t="str">
        <f>IF(TRIM(J576)="","",E576)</f>
        <v>ImageDescription</v>
      </c>
      <c r="B576" s="2" t="str">
        <f>IF(TRIM(K576)="","",I576)</f>
        <v>A character string giving the title of the image. It may be a comment such as "1988 company picnic" or the like. Two-bytes character codes cannot be used. When a 2-bytes code is necessary, the Exif Private tag &lt;UserComment&gt; is to be used.</v>
      </c>
      <c r="C576" s="2" t="str">
        <f>LEFT(F576,FIND(".",F576,6))</f>
        <v>Exif.Image.</v>
      </c>
      <c r="D576" s="2" t="str">
        <f>VLOOKUP(C576,PrefixUebersetzung,2,FALSE)</f>
        <v>Exif.Image (Bild).</v>
      </c>
      <c r="E576" s="2" t="str">
        <f>MID(F576,FIND(".",F576,6)+1,99)</f>
        <v>ImageDescription</v>
      </c>
      <c r="F576" s="3" t="s">
        <v>281</v>
      </c>
      <c r="G576" s="3" t="s">
        <v>9514</v>
      </c>
      <c r="I576" s="3" t="s">
        <v>2363</v>
      </c>
      <c r="J576" s="3" t="s">
        <v>4198</v>
      </c>
      <c r="K576" s="5" t="s">
        <v>5569</v>
      </c>
      <c r="L576" s="14"/>
      <c r="M576" s="3" t="str">
        <f>IFERROR(VLOOKUP(E576,A:J,10, FALSE),"")</f>
        <v>Bildbeschreibung</v>
      </c>
      <c r="N576" s="3" t="str">
        <f>IFERROR(VLOOKUP(I576,B:K,10,FALSE),"")</f>
        <v>Eine Zeichenfolge, die den Titel des Bildes angiebt. Es kann ein Kommentar wie "1988 Unternehmens-Picknick" oder dergleichen sein. Zwei-Byte-Zeichencodes können nicht verwendet werden. Wenn ein 2-Byte-Code erforderlich ist, ist das Exif Private Tag UserComment zu verwenden.</v>
      </c>
      <c r="O576" s="3" t="str">
        <f>IF(AND(TRIM(J576)="",M576=""),"Suffix not translated ",
   IF(AND(TRIM(J576)&lt;&gt;"",TRIM(M576)&lt;&gt;"",TRIM(J576)&lt;&gt;TRIM(M576)),"Suffix translation &lt;&gt; lookup ", "" ))
&amp;IF(AND(TRIM(K576)="",N576=""),"Description not translated ",
   IF(AND(TRIM(K576)&lt;&gt;"",TRIM(N576)&lt;&gt;"",TRIM(K576)&lt;&gt;TRIM(N576)),"Description translation&lt;&gt; lookup ", "" ))</f>
        <v/>
      </c>
      <c r="P576" s="3" t="s">
        <v>8447</v>
      </c>
      <c r="Q576" s="3" t="s">
        <v>8447</v>
      </c>
    </row>
    <row r="577" spans="1:18" ht="30" x14ac:dyDescent="0.25">
      <c r="A577" s="2" t="str">
        <f>IF(TRIM(J577)="","",E577)</f>
        <v>ImageHistory</v>
      </c>
      <c r="B577" s="2" t="str">
        <f>IF(TRIM(K577)="","",I577)</f>
        <v>Record of what has been done to the image.</v>
      </c>
      <c r="C577" s="2" t="str">
        <f>LEFT(F577,FIND(".",F577,6))</f>
        <v>Exif.Image.</v>
      </c>
      <c r="D577" s="2" t="str">
        <f>VLOOKUP(C577,PrefixUebersetzung,2,FALSE)</f>
        <v>Exif.Image (Bild).</v>
      </c>
      <c r="E577" s="2" t="str">
        <f>MID(F577,FIND(".",F577,6)+1,99)</f>
        <v>ImageHistory</v>
      </c>
      <c r="F577" s="3" t="s">
        <v>282</v>
      </c>
      <c r="G577" s="3" t="s">
        <v>9514</v>
      </c>
      <c r="I577" s="3" t="s">
        <v>2364</v>
      </c>
      <c r="J577" s="3" t="s">
        <v>4790</v>
      </c>
      <c r="K577" s="5" t="s">
        <v>5205</v>
      </c>
      <c r="L577" s="14"/>
      <c r="M577" s="3" t="str">
        <f>IFERROR(VLOOKUP(E577,A:J,10, FALSE),"")</f>
        <v>Bildänderungshistorie</v>
      </c>
      <c r="N577" s="3" t="str">
        <f>IFERROR(VLOOKUP(I577,B:K,10,FALSE),"")</f>
        <v>Aufzeichnung, welche Änderungen an dem Bild vorgenommen wurden.</v>
      </c>
      <c r="O577" s="3" t="str">
        <f>IF(AND(TRIM(J577)="",M577=""),"Suffix not translated ",
   IF(AND(TRIM(J577)&lt;&gt;"",TRIM(M577)&lt;&gt;"",TRIM(J577)&lt;&gt;TRIM(M577)),"Suffix translation &lt;&gt; lookup ", "" ))
&amp;IF(AND(TRIM(K577)="",N577=""),"Description not translated ",
   IF(AND(TRIM(K577)&lt;&gt;"",TRIM(N577)&lt;&gt;"",TRIM(K577)&lt;&gt;TRIM(N577)),"Description translation&lt;&gt; lookup ", "" ))</f>
        <v/>
      </c>
      <c r="P577" s="3" t="s">
        <v>8447</v>
      </c>
      <c r="Q577" s="3" t="s">
        <v>8447</v>
      </c>
    </row>
    <row r="578" spans="1:18" ht="90" x14ac:dyDescent="0.25">
      <c r="A578" s="2" t="str">
        <f>IF(TRIM(J578)="","",E578)</f>
        <v>ImageID</v>
      </c>
      <c r="B578" s="2" t="str">
        <f>IF(TRIM(K578)="","",I578)</f>
        <v>ImageID is the full pathname of the original, high-resolution image, or any other identifying string that uniquely identifies the original image (Adobe OPI).</v>
      </c>
      <c r="C578" s="2" t="str">
        <f>LEFT(F578,FIND(".",F578,6))</f>
        <v>Exif.Image.</v>
      </c>
      <c r="D578" s="2" t="str">
        <f>VLOOKUP(C578,PrefixUebersetzung,2,FALSE)</f>
        <v>Exif.Image (Bild).</v>
      </c>
      <c r="E578" s="2" t="str">
        <f>MID(F578,FIND(".",F578,6)+1,99)</f>
        <v>ImageID</v>
      </c>
      <c r="F578" s="3" t="s">
        <v>283</v>
      </c>
      <c r="G578" s="3" t="s">
        <v>9514</v>
      </c>
      <c r="I578" s="3" t="s">
        <v>2365</v>
      </c>
      <c r="J578" s="3" t="s">
        <v>4199</v>
      </c>
      <c r="K578" s="5" t="s">
        <v>5206</v>
      </c>
      <c r="L578" s="14"/>
      <c r="M578" s="3" t="str">
        <f>IFERROR(VLOOKUP(E578,A:J,10, FALSE),"")</f>
        <v>Bild-Id</v>
      </c>
      <c r="N578" s="3" t="str">
        <f>IFERROR(VLOOKUP(I578,B:K,10,FALSE),"")</f>
        <v>ImageID ist der vollständige Pfad des Originals, hochauflösendes Bild, oder jede andere identifizierende Zeichenfolge, die eindeutig das ursprüngliche Bild identifiziert (Adobe OPI).</v>
      </c>
      <c r="O578" s="3" t="str">
        <f>IF(AND(TRIM(J578)="",M578=""),"Suffix not translated ",
   IF(AND(TRIM(J578)&lt;&gt;"",TRIM(M578)&lt;&gt;"",TRIM(J578)&lt;&gt;TRIM(M578)),"Suffix translation &lt;&gt; lookup ", "" ))
&amp;IF(AND(TRIM(K578)="",N578=""),"Description not translated ",
   IF(AND(TRIM(K578)&lt;&gt;"",TRIM(N578)&lt;&gt;"",TRIM(K578)&lt;&gt;TRIM(N578)),"Description translation&lt;&gt; lookup ", "" ))</f>
        <v/>
      </c>
      <c r="P578" s="3" t="s">
        <v>8447</v>
      </c>
      <c r="Q578" s="3" t="s">
        <v>8447</v>
      </c>
    </row>
    <row r="579" spans="1:18" ht="60" x14ac:dyDescent="0.25">
      <c r="A579" s="2" t="str">
        <f>IF(TRIM(J579)="","",E579)</f>
        <v>ImageLength</v>
      </c>
      <c r="B579" s="2" t="str">
        <f>IF(TRIM(K579)="","",I579)</f>
        <v>The number of rows of image data. In JPEG compressed data a JPEG marker is used instead of this tag.</v>
      </c>
      <c r="C579" s="2" t="str">
        <f>LEFT(F579,FIND(".",F579,6))</f>
        <v>Exif.Image.</v>
      </c>
      <c r="D579" s="2" t="str">
        <f>VLOOKUP(C579,PrefixUebersetzung,2,FALSE)</f>
        <v>Exif.Image (Bild).</v>
      </c>
      <c r="E579" s="2" t="str">
        <f>MID(F579,FIND(".",F579,6)+1,99)</f>
        <v>ImageLength</v>
      </c>
      <c r="F579" s="3" t="s">
        <v>284</v>
      </c>
      <c r="G579" s="3" t="s">
        <v>9515</v>
      </c>
      <c r="I579" s="3" t="s">
        <v>2366</v>
      </c>
      <c r="J579" s="3" t="s">
        <v>4200</v>
      </c>
      <c r="K579" s="5" t="s">
        <v>5207</v>
      </c>
      <c r="L579" s="14"/>
      <c r="M579" s="3" t="str">
        <f>IFERROR(VLOOKUP(E579,A:J,10, FALSE),"")</f>
        <v>Bildlänge</v>
      </c>
      <c r="N579" s="3" t="str">
        <f>IFERROR(VLOOKUP(I579,B:K,10,FALSE),"")</f>
        <v>Die Anzahl der Zeilen in den  Bilddaten. In JPEG komprimierten Dateien wird ein JPEG Marker anstelle dieses Tags verwendet.</v>
      </c>
      <c r="O579" s="3" t="str">
        <f>IF(AND(TRIM(J579)="",M579=""),"Suffix not translated ",
   IF(AND(TRIM(J579)&lt;&gt;"",TRIM(M579)&lt;&gt;"",TRIM(J579)&lt;&gt;TRIM(M579)),"Suffix translation &lt;&gt; lookup ", "" ))
&amp;IF(AND(TRIM(K579)="",N579=""),"Description not translated ",
   IF(AND(TRIM(K579)&lt;&gt;"",TRIM(N579)&lt;&gt;"",TRIM(K579)&lt;&gt;TRIM(N579)),"Description translation&lt;&gt; lookup ", "" ))</f>
        <v/>
      </c>
      <c r="P579" s="3" t="s">
        <v>8447</v>
      </c>
      <c r="Q579" s="3" t="s">
        <v>8447</v>
      </c>
    </row>
    <row r="580" spans="1:18" ht="45" x14ac:dyDescent="0.25">
      <c r="A580" s="2" t="str">
        <f>IF(TRIM(J580)="","",E580)</f>
        <v>ImageNumber</v>
      </c>
      <c r="B580" s="2" t="str">
        <f>IF(TRIM(K580)="","",I580)</f>
        <v>Number assigned to an image, e.g., in a chained image burst.</v>
      </c>
      <c r="C580" s="2" t="str">
        <f>LEFT(F580,FIND(".",F580,6))</f>
        <v>Exif.Image.</v>
      </c>
      <c r="D580" s="2" t="str">
        <f>VLOOKUP(C580,PrefixUebersetzung,2,FALSE)</f>
        <v>Exif.Image (Bild).</v>
      </c>
      <c r="E580" s="2" t="str">
        <f>MID(F580,FIND(".",F580,6)+1,99)</f>
        <v>ImageNumber</v>
      </c>
      <c r="F580" s="3" t="s">
        <v>285</v>
      </c>
      <c r="G580" s="3" t="s">
        <v>9515</v>
      </c>
      <c r="I580" s="3" t="s">
        <v>2367</v>
      </c>
      <c r="J580" s="3" t="s">
        <v>3773</v>
      </c>
      <c r="K580" s="5" t="s">
        <v>5208</v>
      </c>
      <c r="L580" s="14"/>
      <c r="M580" s="3" t="str">
        <f>IFERROR(VLOOKUP(E580,A:J,10, FALSE),"")</f>
        <v>Bildnummer</v>
      </c>
      <c r="N580" s="3" t="str">
        <f>IFERROR(VLOOKUP(I580,B:K,10,FALSE),"")</f>
        <v>Nummer, die dem Bild zugewiesen wurde, z.B. in einer verketteten Sammlung von Bildern.</v>
      </c>
      <c r="O580" s="3" t="str">
        <f>IF(AND(TRIM(J580)="",M580=""),"Suffix not translated ",
   IF(AND(TRIM(J580)&lt;&gt;"",TRIM(M580)&lt;&gt;"",TRIM(J580)&lt;&gt;TRIM(M580)),"Suffix translation &lt;&gt; lookup ", "" ))
&amp;IF(AND(TRIM(K580)="",N580=""),"Description not translated ",
   IF(AND(TRIM(K580)&lt;&gt;"",TRIM(N580)&lt;&gt;"",TRIM(K580)&lt;&gt;TRIM(N580)),"Description translation&lt;&gt; lookup ", "" ))</f>
        <v/>
      </c>
      <c r="Q580" s="3" t="s">
        <v>8447</v>
      </c>
    </row>
    <row r="581" spans="1:18" ht="30" x14ac:dyDescent="0.25">
      <c r="A581" s="2" t="str">
        <f>IF(TRIM(J581)="","",E581)</f>
        <v>ImageResources</v>
      </c>
      <c r="B581" s="2" t="str">
        <f>IF(TRIM(K581)="","",I581)</f>
        <v>Contains information embedded by the Adobe Photoshop application</v>
      </c>
      <c r="C581" s="2" t="str">
        <f>LEFT(F581,FIND(".",F581,6))</f>
        <v>Exif.Image.</v>
      </c>
      <c r="D581" s="2" t="str">
        <f>VLOOKUP(C581,PrefixUebersetzung,2,FALSE)</f>
        <v>Exif.Image (Bild).</v>
      </c>
      <c r="E581" s="2" t="str">
        <f>MID(F581,FIND(".",F581,6)+1,99)</f>
        <v>ImageResources</v>
      </c>
      <c r="F581" s="3" t="s">
        <v>286</v>
      </c>
      <c r="G581" s="3" t="s">
        <v>9518</v>
      </c>
      <c r="I581" s="3" t="s">
        <v>2368</v>
      </c>
      <c r="J581" s="3" t="s">
        <v>4791</v>
      </c>
      <c r="K581" s="5" t="s">
        <v>5209</v>
      </c>
      <c r="L581" s="14"/>
      <c r="M581" s="3" t="str">
        <f>IFERROR(VLOOKUP(E581,A:J,10, FALSE),"")</f>
        <v>Bildressourcen</v>
      </c>
      <c r="N581" s="3" t="str">
        <f>IFERROR(VLOOKUP(I581,B:K,10,FALSE),"")</f>
        <v>Enthält Informationen, die von Adobe Photoshop eingebettet wurden.</v>
      </c>
      <c r="O581" s="3" t="str">
        <f>IF(AND(TRIM(J581)="",M581=""),"Suffix not translated ",
   IF(AND(TRIM(J581)&lt;&gt;"",TRIM(M581)&lt;&gt;"",TRIM(J581)&lt;&gt;TRIM(M581)),"Suffix translation &lt;&gt; lookup ", "" ))
&amp;IF(AND(TRIM(K581)="",N581=""),"Description not translated ",
   IF(AND(TRIM(K581)&lt;&gt;"",TRIM(N581)&lt;&gt;"",TRIM(K581)&lt;&gt;TRIM(N581)),"Description translation&lt;&gt; lookup ", "" ))</f>
        <v/>
      </c>
      <c r="P581" s="3" t="s">
        <v>8447</v>
      </c>
      <c r="Q581" s="3" t="s">
        <v>8447</v>
      </c>
    </row>
    <row r="582" spans="1:18" ht="150" x14ac:dyDescent="0.25">
      <c r="A582" s="2" t="str">
        <f>IF(TRIM(J582)="","",E582)</f>
        <v>ImageSequenceInfo</v>
      </c>
      <c r="B582" s="2" t="str">
        <f>IF(TRIM(K582)="","",I582)</f>
        <v>This is an informative tag that describes how the image file relates to other image files captured in a sequence. Applications include focus stacking, merging multiple frames to reduce noise, time lapses, exposure brackets, stitched images for super resolution, and so on.</v>
      </c>
      <c r="C582" s="2" t="str">
        <f>LEFT(F582,FIND(".",F582,6))</f>
        <v>Exif.Image.</v>
      </c>
      <c r="D582" s="2" t="str">
        <f>VLOOKUP(C582,PrefixUebersetzung,2,FALSE)</f>
        <v>Exif.Image (Bild).</v>
      </c>
      <c r="E582" s="2" t="str">
        <f>MID(F582,FIND(".",F582,6)+1,99)</f>
        <v>ImageSequenceInfo</v>
      </c>
      <c r="F582" s="3" t="s">
        <v>11167</v>
      </c>
      <c r="G582" s="3" t="s">
        <v>9517</v>
      </c>
      <c r="I582" s="3" t="s">
        <v>11168</v>
      </c>
      <c r="J582" s="3" t="s">
        <v>11169</v>
      </c>
      <c r="K582" s="5" t="s">
        <v>11170</v>
      </c>
      <c r="L582" s="14"/>
      <c r="M582" s="3" t="str">
        <f>IFERROR(VLOOKUP(E582,A:J,10, FALSE),"")</f>
        <v>Bildreihenfolge-Information</v>
      </c>
      <c r="N582" s="3" t="str">
        <f>IFERROR(INDEX(K:K,MATCH(TRUE,INDEX(B:B=I582,0),0)),"")</f>
        <v>Dies ist eine informative Markierung, die beschreibt, wie sich die Bilddatei zu anderen in einer Sequenz aufgenommenen Bilddateien verhält. Zu den Anwendungen gehören Focus Stacking, Zusammenfügen mehrerer Bilder zur Rauschunterdrückung, Zeitraffer, Belichtungsreihen, zusammengesetzte Bilder für eine hohe Auflösung usw.</v>
      </c>
      <c r="O582" s="3" t="str">
        <f>IF(AND(TRIM(J582)="",M582=""),"Suffix not translated ",
   IF(AND(TRIM(J582)&lt;&gt;"",TRIM(M582)&lt;&gt;"",TRIM(J582)&lt;&gt;TRIM(M582)),"Suffix translation &lt;&gt; lookup ", "" ))
&amp;IF(AND(TRIM(K582)="",N582=""),"Description not translated ",
   IF(AND(TRIM(K582)&lt;&gt;"",TRIM(N582)&lt;&gt;"",TRIM(K582)&lt;&gt;TRIM(N582)),"Description translation&lt;&gt; lookup ", "" ))</f>
        <v/>
      </c>
      <c r="P582" s="3" t="s">
        <v>8447</v>
      </c>
      <c r="Q582" s="3" t="s">
        <v>8447</v>
      </c>
    </row>
    <row r="583" spans="1:18" ht="195" x14ac:dyDescent="0.25">
      <c r="A583" s="2" t="str">
        <f>IF(TRIM(J583)="","",E583)</f>
        <v>ImageStats</v>
      </c>
      <c r="B583" s="2" t="str">
        <f>IF(TRIM(K583)="","",I583)</f>
        <v>This is an informative tag that provides basic statistical information about the pixel values of the image in this IFD. Possible applications include normalizing brightness of images when multiple images are displayed together (especially when mixing Standard Dynamic Range and High Dynamic Range images), identifying underexposed or overexposed images, and so on.</v>
      </c>
      <c r="C583" s="2" t="str">
        <f>LEFT(F583,FIND(".",F583,6))</f>
        <v>Exif.Image.</v>
      </c>
      <c r="D583" s="2" t="str">
        <f>VLOOKUP(C583,PrefixUebersetzung,2,FALSE)</f>
        <v>Exif.Image (Bild).</v>
      </c>
      <c r="E583" s="2" t="str">
        <f>MID(F583,FIND(".",F583,6)+1,99)</f>
        <v>ImageStats</v>
      </c>
      <c r="F583" s="3" t="s">
        <v>11171</v>
      </c>
      <c r="G583" s="3" t="s">
        <v>9517</v>
      </c>
      <c r="I583" s="3" t="s">
        <v>11172</v>
      </c>
      <c r="J583" s="3" t="s">
        <v>11174</v>
      </c>
      <c r="K583" s="5" t="s">
        <v>11173</v>
      </c>
      <c r="L583" s="14"/>
      <c r="M583" s="3" t="str">
        <f>IFERROR(VLOOKUP(E583,A:J,10, FALSE),"")</f>
        <v>Bildstatistiken</v>
      </c>
      <c r="N583" s="3" t="str">
        <f>IFERROR(INDEX(K:K,MATCH(TRUE,INDEX(B:B=I583,0),0)),"")</f>
        <v>Dies ist ein informatives Tag, das grundlegende statistische Informationen über die Pixelwerte des Bildes in dieser IFD liefert. Zu den möglichen Anwendungen gehören die Normalisierung der Helligkeit von Bildern, wenn mehrere Bilder zusammen angezeigt werden (insbesondere beim Mischen von Bildern mit Standard-Dynamikbereich und hohem Dynamikbereich), die Identifizierung unter- oder überbelichteter Bilder usw.</v>
      </c>
      <c r="O583" s="3" t="str">
        <f>IF(AND(TRIM(J583)="",M583=""),"Suffix not translated ",
   IF(AND(TRIM(J583)&lt;&gt;"",TRIM(M583)&lt;&gt;"",TRIM(J583)&lt;&gt;TRIM(M583)),"Suffix translation &lt;&gt; lookup ", "" ))
&amp;IF(AND(TRIM(K583)="",N583=""),"Description not translated ",
   IF(AND(TRIM(K583)&lt;&gt;"",TRIM(N583)&lt;&gt;"",TRIM(K583)&lt;&gt;TRIM(N583)),"Description translation&lt;&gt; lookup ", "" ))</f>
        <v/>
      </c>
      <c r="P583" s="3" t="s">
        <v>8447</v>
      </c>
      <c r="Q583" s="3" t="s">
        <v>8447</v>
      </c>
    </row>
    <row r="584" spans="1:18" ht="90" x14ac:dyDescent="0.25">
      <c r="A584" s="2" t="str">
        <f>IF(TRIM(J584)="","",E584)</f>
        <v/>
      </c>
      <c r="B584" s="2" t="str">
        <f>IF(TRIM(K584)="","",I584)</f>
        <v>The number of columns of image data, equal to the number of pixels per row. In JPEG compressed data a JPEG marker is used instead of this tag.</v>
      </c>
      <c r="C584" s="2" t="str">
        <f>LEFT(F584,FIND(".",F584,6))</f>
        <v>Exif.Image.</v>
      </c>
      <c r="D584" s="2" t="str">
        <f>VLOOKUP(C584,PrefixUebersetzung,2,FALSE)</f>
        <v>Exif.Image (Bild).</v>
      </c>
      <c r="E584" s="2" t="str">
        <f>MID(F584,FIND(".",F584,6)+1,99)</f>
        <v>ImageWidth</v>
      </c>
      <c r="F584" s="3" t="s">
        <v>287</v>
      </c>
      <c r="G584" s="3" t="s">
        <v>9515</v>
      </c>
      <c r="I584" s="3" t="s">
        <v>2369</v>
      </c>
      <c r="J584" s="3"/>
      <c r="K584" s="5" t="s">
        <v>5210</v>
      </c>
      <c r="L584" s="14"/>
      <c r="M584" s="3" t="str">
        <f>IFERROR(VLOOKUP(E584,A:J,10, FALSE),"")</f>
        <v>Bildbreite</v>
      </c>
      <c r="N584" s="3" t="str">
        <f>IFERROR(VLOOKUP(I584,B:K,10,FALSE),"")</f>
        <v>Die Anzahl der Spalten in den  Bilddaten, gleich der Anzahl von Pixeln pro Zeile. In JPEG komprimierten Dateien wird ein JPEG Marker anstelle dieses Tags verwendet.</v>
      </c>
      <c r="O584" s="3" t="str">
        <f>IF(AND(TRIM(J584)="",M584=""),"Suffix not translated ",
   IF(AND(TRIM(J584)&lt;&gt;"",TRIM(M584)&lt;&gt;"",TRIM(J584)&lt;&gt;TRIM(M584)),"Suffix translation &lt;&gt; lookup ", "" ))
&amp;IF(AND(TRIM(K584)="",N584=""),"Description not translated ",
   IF(AND(TRIM(K584)&lt;&gt;"",TRIM(N584)&lt;&gt;"",TRIM(K584)&lt;&gt;TRIM(N584)),"Description translation&lt;&gt; lookup ", "" ))</f>
        <v/>
      </c>
      <c r="Q584" s="3" t="s">
        <v>8447</v>
      </c>
    </row>
    <row r="585" spans="1:18" ht="75" x14ac:dyDescent="0.25">
      <c r="A585" s="2" t="str">
        <f>IF(TRIM(J585)="","",E585)</f>
        <v>Indexed</v>
      </c>
      <c r="B585" s="2" t="str">
        <f>IF(TRIM(K585)="","",I585)</f>
        <v>Indexed images are images where the 'pixels' do not represent color values, but rather an index (usually 8-bit) into a separate color table, the ColorMap.</v>
      </c>
      <c r="C585" s="2" t="str">
        <f>LEFT(F585,FIND(".",F585,6))</f>
        <v>Exif.Image.</v>
      </c>
      <c r="D585" s="2" t="str">
        <f>VLOOKUP(C585,PrefixUebersetzung,2,FALSE)</f>
        <v>Exif.Image (Bild).</v>
      </c>
      <c r="E585" s="2" t="str">
        <f>MID(F585,FIND(".",F585,6)+1,99)</f>
        <v>Indexed</v>
      </c>
      <c r="F585" s="3" t="s">
        <v>288</v>
      </c>
      <c r="G585" s="3" t="s">
        <v>9512</v>
      </c>
      <c r="I585" s="3" t="s">
        <v>2370</v>
      </c>
      <c r="J585" s="3" t="s">
        <v>5069</v>
      </c>
      <c r="K585" s="5" t="s">
        <v>5211</v>
      </c>
      <c r="L585" s="14"/>
      <c r="M585" s="3" t="str">
        <f>IFERROR(VLOOKUP(E585,A:J,10, FALSE),"")</f>
        <v>Indiziert (mit Farbtabelle)</v>
      </c>
      <c r="N585" s="3" t="str">
        <f>IFERROR(VLOOKUP(I585,B:K,10,FALSE),"")</f>
        <v>Indizierte Bilder sind Bilder, in denen die "Pixel" keine Farbwerte repräsentieren, sondern einen Index (in der Regel 8-Bit) in eine separaten Farbtabelle, die ColorMap.</v>
      </c>
      <c r="O585" s="3" t="str">
        <f>IF(AND(TRIM(J585)="",M585=""),"Suffix not translated ",
   IF(AND(TRIM(J585)&lt;&gt;"",TRIM(M585)&lt;&gt;"",TRIM(J585)&lt;&gt;TRIM(M585)),"Suffix translation &lt;&gt; lookup ", "" ))
&amp;IF(AND(TRIM(K585)="",N585=""),"Description not translated ",
   IF(AND(TRIM(K585)&lt;&gt;"",TRIM(N585)&lt;&gt;"",TRIM(K585)&lt;&gt;TRIM(N585)),"Description translation&lt;&gt; lookup ", "" ))</f>
        <v/>
      </c>
      <c r="P585" s="3" t="s">
        <v>8447</v>
      </c>
      <c r="Q585" s="3" t="s">
        <v>8447</v>
      </c>
    </row>
    <row r="586" spans="1:18" ht="45" x14ac:dyDescent="0.25">
      <c r="A586" s="2" t="str">
        <f>IF(TRIM(J586)="","",E586)</f>
        <v>InkNames</v>
      </c>
      <c r="B586" s="2" t="str">
        <f>IF(TRIM(K586)="","",I586)</f>
        <v>The name of each ink used in a separated (PhotometricInterpretation=5) image.</v>
      </c>
      <c r="C586" s="2" t="str">
        <f>LEFT(F586,FIND(".",F586,6))</f>
        <v>Exif.Image.</v>
      </c>
      <c r="D586" s="2" t="str">
        <f>VLOOKUP(C586,PrefixUebersetzung,2,FALSE)</f>
        <v>Exif.Image (Bild).</v>
      </c>
      <c r="E586" s="2" t="str">
        <f>MID(F586,FIND(".",F586,6)+1,99)</f>
        <v>InkNames</v>
      </c>
      <c r="F586" s="3" t="s">
        <v>289</v>
      </c>
      <c r="G586" s="3" t="s">
        <v>9514</v>
      </c>
      <c r="I586" s="3" t="s">
        <v>2371</v>
      </c>
      <c r="J586" s="3" t="s">
        <v>5214</v>
      </c>
      <c r="K586" s="5" t="s">
        <v>5212</v>
      </c>
      <c r="L586" s="14"/>
      <c r="M586" s="3" t="str">
        <f>IFERROR(VLOOKUP(E586,A:J,10, FALSE),"")</f>
        <v>Farbnamen</v>
      </c>
      <c r="N586" s="3" t="str">
        <f>IFERROR(VLOOKUP(I586,B:K,10,FALSE),"")</f>
        <v>Die Namen der Farben, die in einem separaten (PhotometricInterpretation = 5) Bild verwendet werden.</v>
      </c>
      <c r="O586" s="3" t="str">
        <f>IF(AND(TRIM(J586)="",M586=""),"Suffix not translated ",
   IF(AND(TRIM(J586)&lt;&gt;"",TRIM(M586)&lt;&gt;"",TRIM(J586)&lt;&gt;TRIM(M586)),"Suffix translation &lt;&gt; lookup ", "" ))
&amp;IF(AND(TRIM(K586)="",N586=""),"Description not translated ",
   IF(AND(TRIM(K586)&lt;&gt;"",TRIM(N586)&lt;&gt;"",TRIM(K586)&lt;&gt;TRIM(N586)),"Description translation&lt;&gt; lookup ", "" ))</f>
        <v/>
      </c>
      <c r="P586" s="3" t="s">
        <v>8447</v>
      </c>
      <c r="Q586" s="3" t="s">
        <v>8447</v>
      </c>
    </row>
    <row r="587" spans="1:18" ht="45" x14ac:dyDescent="0.25">
      <c r="A587" s="2" t="str">
        <f>IF(TRIM(J587)="","",E587)</f>
        <v>InkSet</v>
      </c>
      <c r="B587" s="2" t="str">
        <f>IF(TRIM(K587)="","",I587)</f>
        <v>The set of inks used in a separated (PhotometricInterpretation=5) image.</v>
      </c>
      <c r="C587" s="2" t="str">
        <f>LEFT(F587,FIND(".",F587,6))</f>
        <v>Exif.Image.</v>
      </c>
      <c r="D587" s="2" t="str">
        <f>VLOOKUP(C587,PrefixUebersetzung,2,FALSE)</f>
        <v>Exif.Image (Bild).</v>
      </c>
      <c r="E587" s="2" t="str">
        <f>MID(F587,FIND(".",F587,6)+1,99)</f>
        <v>InkSet</v>
      </c>
      <c r="F587" s="3" t="s">
        <v>290</v>
      </c>
      <c r="G587" s="3" t="s">
        <v>9512</v>
      </c>
      <c r="I587" s="3" t="s">
        <v>2372</v>
      </c>
      <c r="J587" s="3" t="s">
        <v>5215</v>
      </c>
      <c r="K587" s="5" t="s">
        <v>5213</v>
      </c>
      <c r="L587" s="14"/>
      <c r="M587" s="3" t="str">
        <f>IFERROR(VLOOKUP(E587,A:J,10, FALSE),"")</f>
        <v>Farbenset</v>
      </c>
      <c r="N587" s="3" t="str">
        <f>IFERROR(VLOOKUP(I587,B:K,10,FALSE),"")</f>
        <v>Der Satz von Farben, die in einem separaten (PhotometricInterpretation = 5) Bildes verwendet werden.</v>
      </c>
      <c r="O587" s="3" t="str">
        <f>IF(AND(TRIM(J587)="",M587=""),"Suffix not translated ",
   IF(AND(TRIM(J587)&lt;&gt;"",TRIM(M587)&lt;&gt;"",TRIM(J587)&lt;&gt;TRIM(M587)),"Suffix translation &lt;&gt; lookup ", "" ))
&amp;IF(AND(TRIM(K587)="",N587=""),"Description not translated ",
   IF(AND(TRIM(K587)&lt;&gt;"",TRIM(N587)&lt;&gt;"",TRIM(K587)&lt;&gt;TRIM(N587)),"Description translation&lt;&gt; lookup ", "" ))</f>
        <v/>
      </c>
      <c r="P587" s="3" t="s">
        <v>8447</v>
      </c>
      <c r="Q587" s="3" t="s">
        <v>8447</v>
      </c>
    </row>
    <row r="588" spans="1:18" ht="45" x14ac:dyDescent="0.25">
      <c r="A588" s="2" t="str">
        <f>IF(TRIM(J588)="","",E588)</f>
        <v>InterColorProfile</v>
      </c>
      <c r="B588" s="2" t="str">
        <f>IF(TRIM(K588)="","",I588)</f>
        <v>Contains an InterColor Consortium (ICC) format color space characterization/profile</v>
      </c>
      <c r="C588" s="2" t="str">
        <f>LEFT(F588,FIND(".",F588,6))</f>
        <v>Exif.Image.</v>
      </c>
      <c r="D588" s="2" t="str">
        <f>VLOOKUP(C588,PrefixUebersetzung,2,FALSE)</f>
        <v>Exif.Image (Bild).</v>
      </c>
      <c r="E588" s="2" t="str">
        <f>MID(F588,FIND(".",F588,6)+1,99)</f>
        <v>InterColorProfile</v>
      </c>
      <c r="F588" s="3" t="s">
        <v>291</v>
      </c>
      <c r="G588" s="3" t="s">
        <v>9517</v>
      </c>
      <c r="I588" s="3" t="s">
        <v>2373</v>
      </c>
      <c r="J588" s="3" t="s">
        <v>4984</v>
      </c>
      <c r="K588" s="5" t="s">
        <v>5351</v>
      </c>
      <c r="L588" s="14"/>
      <c r="M588" s="3" t="str">
        <f>IFERROR(VLOOKUP(E588,A:J,10, FALSE),"")</f>
        <v>InterColor Profil</v>
      </c>
      <c r="N588" s="3" t="str">
        <f>IFERROR(VLOOKUP(I588,B:K,10,FALSE),"")</f>
        <v>Enthält ein(e) Farbraum Charakterisierung / Profil im INTERCOLOR Consortium (ICC) Format</v>
      </c>
      <c r="O588" s="3" t="str">
        <f>IF(AND(TRIM(J588)="",M588=""),"Suffix not translated ",
   IF(AND(TRIM(J588)&lt;&gt;"",TRIM(M588)&lt;&gt;"",TRIM(J588)&lt;&gt;TRIM(M588)),"Suffix translation &lt;&gt; lookup ", "" ))
&amp;IF(AND(TRIM(K588)="",N588=""),"Description not translated ",
   IF(AND(TRIM(K588)&lt;&gt;"",TRIM(N588)&lt;&gt;"",TRIM(K588)&lt;&gt;TRIM(N588)),"Description translation&lt;&gt; lookup ", "" ))</f>
        <v/>
      </c>
      <c r="P588" s="3" t="s">
        <v>8447</v>
      </c>
      <c r="Q588" s="3" t="s">
        <v>8447</v>
      </c>
    </row>
    <row r="589" spans="1:18" x14ac:dyDescent="0.25">
      <c r="A589" s="2" t="str">
        <f>IF(TRIM(J589)="","",E589)</f>
        <v>Interlace</v>
      </c>
      <c r="B589" s="2" t="str">
        <f>IF(TRIM(K589)="","",I589)</f>
        <v>Indicates the field number of multifield images.</v>
      </c>
      <c r="C589" s="2" t="str">
        <f>LEFT(F589,FIND(".",F589,6))</f>
        <v>Exif.Image.</v>
      </c>
      <c r="D589" s="2" t="str">
        <f>VLOOKUP(C589,PrefixUebersetzung,2,FALSE)</f>
        <v>Exif.Image (Bild).</v>
      </c>
      <c r="E589" s="2" t="str">
        <f>MID(F589,FIND(".",F589,6)+1,99)</f>
        <v>Interlace</v>
      </c>
      <c r="F589" s="3" t="s">
        <v>292</v>
      </c>
      <c r="G589" s="3" t="s">
        <v>9512</v>
      </c>
      <c r="I589" s="3" t="s">
        <v>2374</v>
      </c>
      <c r="J589" s="3" t="s">
        <v>4139</v>
      </c>
      <c r="K589" s="5" t="s">
        <v>5352</v>
      </c>
      <c r="L589" s="14"/>
      <c r="M589" s="3" t="str">
        <f>IFERROR(VLOOKUP(E589,A:J,10, FALSE),"")</f>
        <v>Interlace</v>
      </c>
      <c r="N589" s="3" t="str">
        <f>IFERROR(VLOOKUP(I589,B:K,10,FALSE),"")</f>
        <v>Feldnummer bei Mehrfeld-Bildern</v>
      </c>
      <c r="O589" s="3" t="str">
        <f>IF(AND(TRIM(J589)="",M589=""),"Suffix not translated ",
   IF(AND(TRIM(J589)&lt;&gt;"",TRIM(M589)&lt;&gt;"",TRIM(J589)&lt;&gt;TRIM(M589)),"Suffix translation &lt;&gt; lookup ", "" ))
&amp;IF(AND(TRIM(K589)="",N589=""),"Description not translated ",
   IF(AND(TRIM(K589)&lt;&gt;"",TRIM(N589)&lt;&gt;"",TRIM(K589)&lt;&gt;TRIM(N589)),"Description translation&lt;&gt; lookup ", "" ))</f>
        <v/>
      </c>
      <c r="P589" s="3" t="s">
        <v>8447</v>
      </c>
      <c r="Q589" s="3" t="s">
        <v>8447</v>
      </c>
      <c r="R589" s="3" t="s">
        <v>5411</v>
      </c>
    </row>
    <row r="590" spans="1:18" x14ac:dyDescent="0.25">
      <c r="A590" s="2" t="str">
        <f>IF(TRIM(J590)="","",E590)</f>
        <v>IPTCNAA</v>
      </c>
      <c r="B590" s="2" t="str">
        <f>IF(TRIM(K590)="","",I590)</f>
        <v>Contains an IPTC/NAA record</v>
      </c>
      <c r="C590" s="2" t="str">
        <f>LEFT(F590,FIND(".",F590,6))</f>
        <v>Exif.Image.</v>
      </c>
      <c r="D590" s="2" t="str">
        <f>VLOOKUP(C590,PrefixUebersetzung,2,FALSE)</f>
        <v>Exif.Image (Bild).</v>
      </c>
      <c r="E590" s="2" t="str">
        <f>MID(F590,FIND(".",F590,6)+1,99)</f>
        <v>IPTCNAA</v>
      </c>
      <c r="F590" s="3" t="s">
        <v>293</v>
      </c>
      <c r="G590" s="3" t="s">
        <v>9515</v>
      </c>
      <c r="I590" s="3" t="s">
        <v>2375</v>
      </c>
      <c r="J590" s="3" t="s">
        <v>4140</v>
      </c>
      <c r="K590" s="5" t="s">
        <v>6523</v>
      </c>
      <c r="L590" s="14"/>
      <c r="M590" s="3" t="str">
        <f>IFERROR(VLOOKUP(E590,A:J,10, FALSE),"")</f>
        <v>IPTCNAA</v>
      </c>
      <c r="N590" s="3" t="str">
        <f>IFERROR(VLOOKUP(I590,B:K,10,FALSE),"")</f>
        <v>Enthält ein IPTC/NAA Datensatz</v>
      </c>
      <c r="O590" s="3" t="str">
        <f>IF(AND(TRIM(J590)="",M590=""),"Suffix not translated ",
   IF(AND(TRIM(J590)&lt;&gt;"",TRIM(M590)&lt;&gt;"",TRIM(J590)&lt;&gt;TRIM(M590)),"Suffix translation &lt;&gt; lookup ", "" ))
&amp;IF(AND(TRIM(K590)="",N590=""),"Description not translated ",
   IF(AND(TRIM(K590)&lt;&gt;"",TRIM(N590)&lt;&gt;"",TRIM(K590)&lt;&gt;TRIM(N590)),"Description translation&lt;&gt; lookup ", "" ))</f>
        <v/>
      </c>
      <c r="P590" s="3" t="s">
        <v>8447</v>
      </c>
      <c r="Q590" s="3" t="s">
        <v>8447</v>
      </c>
      <c r="R590" s="3" t="s">
        <v>9074</v>
      </c>
    </row>
    <row r="591" spans="1:18" ht="45" x14ac:dyDescent="0.25">
      <c r="A591" s="2" t="str">
        <f>IF(TRIM(J591)="","",E591)</f>
        <v>ISOSpeedRatings</v>
      </c>
      <c r="B591" s="2" t="str">
        <f>IF(TRIM(K591)="","",I591)</f>
        <v>Indicates the ISO Speed and ISO Latitude of the camera or input device as specified in ISO 12232.</v>
      </c>
      <c r="C591" s="2" t="str">
        <f>LEFT(F591,FIND(".",F591,6))</f>
        <v>Exif.Image.</v>
      </c>
      <c r="D591" s="2" t="str">
        <f>VLOOKUP(C591,PrefixUebersetzung,2,FALSE)</f>
        <v>Exif.Image (Bild).</v>
      </c>
      <c r="E591" s="2" t="str">
        <f>MID(F591,FIND(".",F591,6)+1,99)</f>
        <v>ISOSpeedRatings</v>
      </c>
      <c r="F591" s="3" t="s">
        <v>294</v>
      </c>
      <c r="G591" s="3" t="s">
        <v>9512</v>
      </c>
      <c r="I591" s="3" t="s">
        <v>2376</v>
      </c>
      <c r="J591" s="3" t="s">
        <v>4758</v>
      </c>
      <c r="K591" s="5" t="s">
        <v>5217</v>
      </c>
      <c r="L591" s="14"/>
      <c r="M591" s="3" t="str">
        <f>IFERROR(VLOOKUP(E591,A:J,10, FALSE),"")</f>
        <v>ISO-Empfindlichkeit/Bewertung</v>
      </c>
      <c r="N591" s="3" t="str">
        <f>IFERROR(VLOOKUP(I591,B:K,10,FALSE),"")</f>
        <v>ISO-Empfindlichkeit/Bewertung der Kamera oder des Eingabegerätes, wie in ISO 12232 spezifiziert.</v>
      </c>
      <c r="O591" s="3" t="str">
        <f>IF(AND(TRIM(J591)="",M591=""),"Suffix not translated ",
   IF(AND(TRIM(J591)&lt;&gt;"",TRIM(M591)&lt;&gt;"",TRIM(J591)&lt;&gt;TRIM(M591)),"Suffix translation &lt;&gt; lookup ", "" ))
&amp;IF(AND(TRIM(K591)="",N591=""),"Description not translated ",
   IF(AND(TRIM(K591)&lt;&gt;"",TRIM(N591)&lt;&gt;"",TRIM(K591)&lt;&gt;TRIM(N591)),"Description translation&lt;&gt; lookup ", "" ))</f>
        <v/>
      </c>
      <c r="P591" s="3" t="s">
        <v>8447</v>
      </c>
      <c r="Q591" s="3" t="s">
        <v>8447</v>
      </c>
    </row>
    <row r="592" spans="1:18" ht="45" x14ac:dyDescent="0.25">
      <c r="A592" s="2" t="str">
        <f>IF(TRIM(J592)="","",E592)</f>
        <v>JPEGACTables</v>
      </c>
      <c r="B592" s="2" t="str">
        <f>IF(TRIM(K592)="","",I592)</f>
        <v>This Field points to a list of offsets to the Huffman AC tables, one per component.</v>
      </c>
      <c r="C592" s="2" t="str">
        <f>LEFT(F592,FIND(".",F592,6))</f>
        <v>Exif.Image.</v>
      </c>
      <c r="D592" s="2" t="str">
        <f>VLOOKUP(C592,PrefixUebersetzung,2,FALSE)</f>
        <v>Exif.Image (Bild).</v>
      </c>
      <c r="E592" s="2" t="str">
        <f>MID(F592,FIND(".",F592,6)+1,99)</f>
        <v>JPEGACTables</v>
      </c>
      <c r="F592" s="3" t="s">
        <v>295</v>
      </c>
      <c r="G592" s="3" t="s">
        <v>9515</v>
      </c>
      <c r="I592" s="3" t="s">
        <v>2377</v>
      </c>
      <c r="J592" s="3" t="s">
        <v>4201</v>
      </c>
      <c r="K592" s="5" t="s">
        <v>5218</v>
      </c>
      <c r="L592" s="14"/>
      <c r="M592" s="3" t="str">
        <f>IFERROR(VLOOKUP(E592,A:J,10, FALSE),"")</f>
        <v>JPEGAC Tabellen</v>
      </c>
      <c r="N592" s="3" t="str">
        <f>IFERROR(VLOOKUP(I592,B:K,10,FALSE),"")</f>
        <v>Dieses Feld verweist auf eine Liste von Offsets zu den Huffman AC Tabellen, eine pro Komponente.</v>
      </c>
      <c r="O592" s="3" t="str">
        <f>IF(AND(TRIM(J592)="",M592=""),"Suffix not translated ",
   IF(AND(TRIM(J592)&lt;&gt;"",TRIM(M592)&lt;&gt;"",TRIM(J592)&lt;&gt;TRIM(M592)),"Suffix translation &lt;&gt; lookup ", "" ))
&amp;IF(AND(TRIM(K592)="",N592=""),"Description not translated ",
   IF(AND(TRIM(K592)&lt;&gt;"",TRIM(N592)&lt;&gt;"",TRIM(K592)&lt;&gt;TRIM(N592)),"Description translation&lt;&gt; lookup ", "" ))</f>
        <v/>
      </c>
      <c r="P592" s="3" t="s">
        <v>8447</v>
      </c>
      <c r="Q592" s="3" t="s">
        <v>8447</v>
      </c>
    </row>
    <row r="593" spans="1:18" ht="60" x14ac:dyDescent="0.25">
      <c r="A593" s="2" t="str">
        <f>IF(TRIM(J593)="","",E593)</f>
        <v>JPEGDCTables</v>
      </c>
      <c r="B593" s="2" t="str">
        <f>IF(TRIM(K593)="","",I593)</f>
        <v>This Field points to a list of offsets to the DC Huffman tables or the lossless Huffman tables, one per component.</v>
      </c>
      <c r="C593" s="2" t="str">
        <f>LEFT(F593,FIND(".",F593,6))</f>
        <v>Exif.Image.</v>
      </c>
      <c r="D593" s="2" t="str">
        <f>VLOOKUP(C593,PrefixUebersetzung,2,FALSE)</f>
        <v>Exif.Image (Bild).</v>
      </c>
      <c r="E593" s="2" t="str">
        <f>MID(F593,FIND(".",F593,6)+1,99)</f>
        <v>JPEGDCTables</v>
      </c>
      <c r="F593" s="3" t="s">
        <v>296</v>
      </c>
      <c r="G593" s="3" t="s">
        <v>9515</v>
      </c>
      <c r="I593" s="3" t="s">
        <v>2378</v>
      </c>
      <c r="J593" s="3" t="s">
        <v>4794</v>
      </c>
      <c r="K593" s="5" t="s">
        <v>5219</v>
      </c>
      <c r="L593" s="14"/>
      <c r="M593" s="3" t="str">
        <f>IFERROR(VLOOKUP(E593,A:J,10, FALSE),"")</f>
        <v>JPEGDC Tabellen</v>
      </c>
      <c r="N593" s="3" t="str">
        <f>IFERROR(VLOOKUP(I593,B:K,10,FALSE),"")</f>
        <v>Dieses Feld zeigt auf eine Liste von Offsets zu den DC Huffman-Tabellen oder den verlustfreien Huffman-Tabellen, eine pro Komponente.</v>
      </c>
      <c r="O593" s="3" t="str">
        <f>IF(AND(TRIM(J593)="",M593=""),"Suffix not translated ",
   IF(AND(TRIM(J593)&lt;&gt;"",TRIM(M593)&lt;&gt;"",TRIM(J593)&lt;&gt;TRIM(M593)),"Suffix translation &lt;&gt; lookup ", "" ))
&amp;IF(AND(TRIM(K593)="",N593=""),"Description not translated ",
   IF(AND(TRIM(K593)&lt;&gt;"",TRIM(N593)&lt;&gt;"",TRIM(K593)&lt;&gt;TRIM(N593)),"Description translation&lt;&gt; lookup ", "" ))</f>
        <v/>
      </c>
      <c r="P593" s="3" t="s">
        <v>8447</v>
      </c>
      <c r="Q593" s="3" t="s">
        <v>8447</v>
      </c>
    </row>
    <row r="594" spans="1:18" ht="60" x14ac:dyDescent="0.25">
      <c r="A594" s="2" t="str">
        <f>IF(TRIM(J594)="","",E594)</f>
        <v>JPEGInterchangeFormat</v>
      </c>
      <c r="B594" s="2" t="str">
        <f>IF(TRIM(K594)="","",I594)</f>
        <v>The offset to the start byte (SOI) of JPEG compressed thumbnail data. This is not used for primary image JPEG data.</v>
      </c>
      <c r="C594" s="2" t="str">
        <f>LEFT(F594,FIND(".",F594,6))</f>
        <v>Exif.Image.</v>
      </c>
      <c r="D594" s="2" t="str">
        <f>VLOOKUP(C594,PrefixUebersetzung,2,FALSE)</f>
        <v>Exif.Image (Bild).</v>
      </c>
      <c r="E594" s="2" t="str">
        <f>MID(F594,FIND(".",F594,6)+1,99)</f>
        <v>JPEGInterchangeFormat</v>
      </c>
      <c r="F594" s="3" t="s">
        <v>297</v>
      </c>
      <c r="G594" s="3" t="s">
        <v>9515</v>
      </c>
      <c r="I594" s="3" t="s">
        <v>2379</v>
      </c>
      <c r="J594" s="3" t="s">
        <v>8769</v>
      </c>
      <c r="K594" s="5" t="s">
        <v>8770</v>
      </c>
      <c r="L594" s="14"/>
      <c r="M594" s="3" t="str">
        <f>IFERROR(VLOOKUP(E594,A:J,10, FALSE),"")</f>
        <v>JPEG-Austauschformat</v>
      </c>
      <c r="N594" s="3" t="str">
        <f>IFERROR(VLOOKUP(I594,B:K,10,FALSE),"")</f>
        <v>Der Offset zum Startbyte (SOI) von JPEG-komprimierten Miniaturbilddaten. Dies wird nicht für primäre JPEG-Bilddaten verwendet.</v>
      </c>
      <c r="O594" s="3" t="str">
        <f>IF(AND(TRIM(J594)="",M594=""),"Suffix not translated ",
   IF(AND(TRIM(J594)&lt;&gt;"",TRIM(M594)&lt;&gt;"",TRIM(J594)&lt;&gt;TRIM(M594)),"Suffix translation &lt;&gt; lookup ", "" ))
&amp;IF(AND(TRIM(K594)="",N594=""),"Description not translated ",
   IF(AND(TRIM(K594)&lt;&gt;"",TRIM(N594)&lt;&gt;"",TRIM(K594)&lt;&gt;TRIM(N594)),"Description translation&lt;&gt; lookup ", "" ))</f>
        <v/>
      </c>
      <c r="P594" s="3" t="s">
        <v>8447</v>
      </c>
      <c r="Q594" s="3" t="s">
        <v>8447</v>
      </c>
    </row>
    <row r="595" spans="1:18" ht="210" x14ac:dyDescent="0.25">
      <c r="A595" s="2" t="str">
        <f>IF(TRIM(J595)="","",E595)</f>
        <v>JPEGInterchangeFormatLength</v>
      </c>
      <c r="B595" s="2" t="str">
        <f>IF(TRIM(K595)="","",I595)</f>
        <v>The number of bytes of JPEG compressed thumbnail data. This is not used for primary image JPEG data. JPEG thumbnails are not divided but are recorded as a continuous JPEG bitstream from SOI to EOI. Appn and COM markers should not be recorded. Compressed thumbnails must be recorded in no more than 64 Kbytes, including all other data to be recorded in APP1.</v>
      </c>
      <c r="C595" s="2" t="str">
        <f>LEFT(F595,FIND(".",F595,6))</f>
        <v>Exif.Image.</v>
      </c>
      <c r="D595" s="2" t="str">
        <f>VLOOKUP(C595,PrefixUebersetzung,2,FALSE)</f>
        <v>Exif.Image (Bild).</v>
      </c>
      <c r="E595" s="2" t="str">
        <f>MID(F595,FIND(".",F595,6)+1,99)</f>
        <v>JPEGInterchangeFormatLength</v>
      </c>
      <c r="F595" s="3" t="s">
        <v>298</v>
      </c>
      <c r="G595" s="3" t="s">
        <v>9515</v>
      </c>
      <c r="I595" s="3" t="s">
        <v>2380</v>
      </c>
      <c r="J595" s="3" t="s">
        <v>4792</v>
      </c>
      <c r="K595" s="5" t="s">
        <v>5220</v>
      </c>
      <c r="L595" s="14"/>
      <c r="M595" s="3" t="str">
        <f>IFERROR(VLOOKUP(E595,A:J,10, FALSE),"")</f>
        <v>JPEGInterchangeFormat Länge</v>
      </c>
      <c r="N595" s="3" t="str">
        <f>IFERROR(INDEX(K:K,MATCH(TRUE,INDEX(B:B=I595,0),0)),"")</f>
        <v>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v>
      </c>
      <c r="O595" s="3" t="str">
        <f>IF(AND(TRIM(J595)="",M595=""),"Suffix not translated ",
   IF(AND(TRIM(J595)&lt;&gt;"",TRIM(M595)&lt;&gt;"",TRIM(J595)&lt;&gt;TRIM(M595)),"Suffix translation &lt;&gt; lookup ", "" ))
&amp;IF(AND(TRIM(K595)="",N595=""),"Description not translated ",
   IF(AND(TRIM(K595)&lt;&gt;"",TRIM(N595)&lt;&gt;"",TRIM(K595)&lt;&gt;TRIM(N595)),"Description translation&lt;&gt; lookup ", "" ))</f>
        <v/>
      </c>
      <c r="P595" s="3" t="s">
        <v>8447</v>
      </c>
      <c r="Q595" s="3" t="s">
        <v>8447</v>
      </c>
    </row>
    <row r="596" spans="1:18" ht="30" x14ac:dyDescent="0.25">
      <c r="A596" s="2" t="str">
        <f>IF(TRIM(J596)="","",E596)</f>
        <v/>
      </c>
      <c r="B596" s="2" t="str">
        <f>IF(TRIM(K596)="","",I596)</f>
        <v/>
      </c>
      <c r="C596" s="2" t="str">
        <f>LEFT(F596,FIND(".",F596,6))</f>
        <v>Exif.Image.</v>
      </c>
      <c r="D596" s="2" t="str">
        <f>VLOOKUP(C596,PrefixUebersetzung,2,FALSE)</f>
        <v>Exif.Image (Bild).</v>
      </c>
      <c r="E596" s="2" t="str">
        <f>MID(F596,FIND(".",F596,6)+1,99)</f>
        <v>JPEGLosslessPredictors</v>
      </c>
      <c r="F596" s="3" t="s">
        <v>299</v>
      </c>
      <c r="G596" s="3" t="s">
        <v>9512</v>
      </c>
      <c r="I596" s="3" t="s">
        <v>2381</v>
      </c>
      <c r="J596" s="3"/>
      <c r="L596" s="14">
        <v>5</v>
      </c>
      <c r="M596" s="3" t="str">
        <f>IFERROR(VLOOKUP(E596,A:J,10, FALSE),"")</f>
        <v/>
      </c>
      <c r="N596" s="3" t="str">
        <f>IFERROR(VLOOKUP(I596,B:K,10,FALSE),"")</f>
        <v/>
      </c>
      <c r="O596" s="3" t="str">
        <f>IF(AND(TRIM(J596)="",M596=""),"Suffix not translated ",
   IF(AND(TRIM(J596)&lt;&gt;"",TRIM(M596)&lt;&gt;"",TRIM(J596)&lt;&gt;TRIM(M596)),"Suffix translation &lt;&gt; lookup ", "" ))
&amp;IF(AND(TRIM(K596)="",N596=""),"Description not translated ",
   IF(AND(TRIM(K596)&lt;&gt;"",TRIM(N596)&lt;&gt;"",TRIM(K596)&lt;&gt;TRIM(N596)),"Description translation&lt;&gt; lookup ", "" ))</f>
        <v xml:space="preserve">Suffix not translated Description not translated </v>
      </c>
      <c r="P596" s="3" t="s">
        <v>8447</v>
      </c>
      <c r="Q596" s="3" t="s">
        <v>8447</v>
      </c>
    </row>
    <row r="597" spans="1:18" ht="30" x14ac:dyDescent="0.25">
      <c r="A597" s="2" t="str">
        <f>IF(TRIM(J597)="","",E597)</f>
        <v/>
      </c>
      <c r="B597" s="2" t="str">
        <f>IF(TRIM(K597)="","",I597)</f>
        <v/>
      </c>
      <c r="C597" s="2" t="str">
        <f>LEFT(F597,FIND(".",F597,6))</f>
        <v>Exif.Image.</v>
      </c>
      <c r="D597" s="2" t="str">
        <f>VLOOKUP(C597,PrefixUebersetzung,2,FALSE)</f>
        <v>Exif.Image (Bild).</v>
      </c>
      <c r="E597" s="2" t="str">
        <f>MID(F597,FIND(".",F597,6)+1,99)</f>
        <v>JPEGPointTransforms</v>
      </c>
      <c r="F597" s="3" t="s">
        <v>300</v>
      </c>
      <c r="G597" s="3" t="s">
        <v>9512</v>
      </c>
      <c r="I597" s="3" t="s">
        <v>2382</v>
      </c>
      <c r="J597" s="3"/>
      <c r="L597" s="14">
        <v>5</v>
      </c>
      <c r="M597" s="3" t="str">
        <f>IFERROR(VLOOKUP(E597,A:J,10, FALSE),"")</f>
        <v/>
      </c>
      <c r="N597" s="3" t="str">
        <f>IFERROR(VLOOKUP(I597,B:K,10,FALSE),"")</f>
        <v/>
      </c>
      <c r="O597" s="3" t="str">
        <f>IF(AND(TRIM(J597)="",M597=""),"Suffix not translated ",
   IF(AND(TRIM(J597)&lt;&gt;"",TRIM(M597)&lt;&gt;"",TRIM(J597)&lt;&gt;TRIM(M597)),"Suffix translation &lt;&gt; lookup ", "" ))
&amp;IF(AND(TRIM(K597)="",N597=""),"Description not translated ",
   IF(AND(TRIM(K597)&lt;&gt;"",TRIM(N597)&lt;&gt;"",TRIM(K597)&lt;&gt;TRIM(N597)),"Description translation&lt;&gt; lookup ", "" ))</f>
        <v xml:space="preserve">Suffix not translated Description not translated </v>
      </c>
      <c r="P597" s="3" t="s">
        <v>8447</v>
      </c>
      <c r="Q597" s="3" t="s">
        <v>8447</v>
      </c>
    </row>
    <row r="598" spans="1:18" ht="30" x14ac:dyDescent="0.25">
      <c r="A598" s="2" t="str">
        <f>IF(TRIM(J598)="","",E598)</f>
        <v>JPEGProc</v>
      </c>
      <c r="B598" s="2" t="str">
        <f>IF(TRIM(K598)="","",I598)</f>
        <v>This field indicates the process used to produce the compressed data</v>
      </c>
      <c r="C598" s="2" t="str">
        <f>LEFT(F598,FIND(".",F598,6))</f>
        <v>Exif.Image.</v>
      </c>
      <c r="D598" s="2" t="str">
        <f>VLOOKUP(C598,PrefixUebersetzung,2,FALSE)</f>
        <v>Exif.Image (Bild).</v>
      </c>
      <c r="E598" s="2" t="str">
        <f>MID(F598,FIND(".",F598,6)+1,99)</f>
        <v>JPEGProc</v>
      </c>
      <c r="F598" s="3" t="s">
        <v>301</v>
      </c>
      <c r="G598" s="3" t="s">
        <v>9515</v>
      </c>
      <c r="I598" s="3" t="s">
        <v>2383</v>
      </c>
      <c r="J598" s="3" t="s">
        <v>4202</v>
      </c>
      <c r="K598" s="5" t="s">
        <v>5221</v>
      </c>
      <c r="L598" s="14"/>
      <c r="M598" s="3" t="str">
        <f>IFERROR(VLOOKUP(E598,A:J,10, FALSE),"")</f>
        <v>JPEG Prozess</v>
      </c>
      <c r="N598" s="3" t="str">
        <f>IFERROR(VLOOKUP(I598,B:K,10,FALSE),"")</f>
        <v>Verwendeter Prozess, um die komprimierten Daten zu erzeugen</v>
      </c>
      <c r="O598" s="3" t="str">
        <f>IF(AND(TRIM(J598)="",M598=""),"Suffix not translated ",
   IF(AND(TRIM(J598)&lt;&gt;"",TRIM(M598)&lt;&gt;"",TRIM(J598)&lt;&gt;TRIM(M598)),"Suffix translation &lt;&gt; lookup ", "" ))
&amp;IF(AND(TRIM(K598)="",N598=""),"Description not translated ",
   IF(AND(TRIM(K598)&lt;&gt;"",TRIM(N598)&lt;&gt;"",TRIM(K598)&lt;&gt;TRIM(N598)),"Description translation&lt;&gt; lookup ", "" ))</f>
        <v/>
      </c>
      <c r="P598" s="3" t="s">
        <v>8447</v>
      </c>
      <c r="Q598" s="3" t="s">
        <v>8447</v>
      </c>
    </row>
    <row r="599" spans="1:18" ht="60" x14ac:dyDescent="0.25">
      <c r="A599" s="2" t="str">
        <f>IF(TRIM(J599)="","",E599)</f>
        <v>JPEGQTables</v>
      </c>
      <c r="B599" s="2" t="str">
        <f>IF(TRIM(K599)="","",I599)</f>
        <v>This Field points to a list of offsets to the quantization tables, one per component.</v>
      </c>
      <c r="C599" s="2" t="str">
        <f>LEFT(F599,FIND(".",F599,6))</f>
        <v>Exif.Image.</v>
      </c>
      <c r="D599" s="2" t="str">
        <f>VLOOKUP(C599,PrefixUebersetzung,2,FALSE)</f>
        <v>Exif.Image (Bild).</v>
      </c>
      <c r="E599" s="2" t="str">
        <f>MID(F599,FIND(".",F599,6)+1,99)</f>
        <v>JPEGQTables</v>
      </c>
      <c r="F599" s="3" t="s">
        <v>302</v>
      </c>
      <c r="G599" s="3" t="s">
        <v>9515</v>
      </c>
      <c r="I599" s="3" t="s">
        <v>2384</v>
      </c>
      <c r="J599" s="3" t="s">
        <v>4793</v>
      </c>
      <c r="K599" s="5" t="s">
        <v>3823</v>
      </c>
      <c r="L599" s="14"/>
      <c r="M599" s="3" t="str">
        <f>IFERROR(VLOOKUP(E599,A:J,10, FALSE),"")</f>
        <v>JPEGQ Tabellen</v>
      </c>
      <c r="N599" s="3" t="str">
        <f>IFERROR(VLOOKUP(I599,B:K,10,FALSE),"")</f>
        <v>Dieses Feld zeigt auf eine Liste von Offsets zu den Quantisierungstabellen, eine pro Komponente.</v>
      </c>
      <c r="O599" s="3" t="str">
        <f>IF(AND(TRIM(J599)="",M599=""),"Suffix not translated ",
   IF(AND(TRIM(J599)&lt;&gt;"",TRIM(M599)&lt;&gt;"",TRIM(J599)&lt;&gt;TRIM(M599)),"Suffix translation &lt;&gt; lookup ", "" ))
&amp;IF(AND(TRIM(K599)="",N599=""),"Description not translated ",
   IF(AND(TRIM(K599)&lt;&gt;"",TRIM(N599)&lt;&gt;"",TRIM(K599)&lt;&gt;TRIM(N599)),"Description translation&lt;&gt; lookup ", "" ))</f>
        <v/>
      </c>
      <c r="P599" s="3" t="s">
        <v>8447</v>
      </c>
      <c r="Q599" s="3" t="s">
        <v>8447</v>
      </c>
    </row>
    <row r="600" spans="1:18" ht="30" x14ac:dyDescent="0.25">
      <c r="A600" s="2" t="str">
        <f>IF(TRIM(J600)="","",E600)</f>
        <v/>
      </c>
      <c r="B600" s="2" t="str">
        <f>IF(TRIM(K600)="","",I600)</f>
        <v/>
      </c>
      <c r="C600" s="2" t="str">
        <f>LEFT(F600,FIND(".",F600,6))</f>
        <v>Exif.Image.</v>
      </c>
      <c r="D600" s="2" t="str">
        <f>VLOOKUP(C600,PrefixUebersetzung,2,FALSE)</f>
        <v>Exif.Image (Bild).</v>
      </c>
      <c r="E600" s="2" t="str">
        <f>MID(F600,FIND(".",F600,6)+1,99)</f>
        <v>JPEGRestartInterval</v>
      </c>
      <c r="F600" s="3" t="s">
        <v>303</v>
      </c>
      <c r="G600" s="3" t="s">
        <v>9512</v>
      </c>
      <c r="I600" s="3" t="s">
        <v>2385</v>
      </c>
      <c r="J600" s="3"/>
      <c r="L600" s="14">
        <v>5</v>
      </c>
      <c r="M600" s="3" t="str">
        <f>IFERROR(VLOOKUP(E600,A:J,10, FALSE),"")</f>
        <v/>
      </c>
      <c r="N600" s="3" t="str">
        <f>IFERROR(VLOOKUP(I600,B:K,10,FALSE),"")</f>
        <v/>
      </c>
      <c r="O600" s="3" t="str">
        <f>IF(AND(TRIM(J600)="",M600=""),"Suffix not translated ",
   IF(AND(TRIM(J600)&lt;&gt;"",TRIM(M600)&lt;&gt;"",TRIM(J600)&lt;&gt;TRIM(M600)),"Suffix translation &lt;&gt; lookup ", "" ))
&amp;IF(AND(TRIM(K600)="",N600=""),"Description not translated ",
   IF(AND(TRIM(K600)&lt;&gt;"",TRIM(N600)&lt;&gt;"",TRIM(K600)&lt;&gt;TRIM(N600)),"Description translation&lt;&gt; lookup ", "" ))</f>
        <v xml:space="preserve">Suffix not translated Description not translated </v>
      </c>
      <c r="P600" s="3" t="s">
        <v>8447</v>
      </c>
      <c r="Q600" s="3" t="s">
        <v>8447</v>
      </c>
    </row>
    <row r="601" spans="1:18" ht="90" x14ac:dyDescent="0.25">
      <c r="A601" s="2" t="str">
        <f>IF(TRIM(J601)="","",E601)</f>
        <v>JPEGTables</v>
      </c>
      <c r="B601" s="2" t="str">
        <f>IF(TRIM(K601)="","",I601)</f>
        <v>This optional tag may be used to encode the JPEG quantization and Huffman tables for subsequent use by the JPEG decompression process.</v>
      </c>
      <c r="C601" s="2" t="str">
        <f>LEFT(F601,FIND(".",F601,6))</f>
        <v>Exif.Image.</v>
      </c>
      <c r="D601" s="2" t="str">
        <f>VLOOKUP(C601,PrefixUebersetzung,2,FALSE)</f>
        <v>Exif.Image (Bild).</v>
      </c>
      <c r="E601" s="2" t="str">
        <f>MID(F601,FIND(".",F601,6)+1,99)</f>
        <v>JPEGTables</v>
      </c>
      <c r="F601" s="3" t="s">
        <v>304</v>
      </c>
      <c r="G601" s="3" t="s">
        <v>9517</v>
      </c>
      <c r="I601" s="3" t="s">
        <v>8029</v>
      </c>
      <c r="J601" s="3" t="s">
        <v>4203</v>
      </c>
      <c r="K601" s="5" t="s">
        <v>5222</v>
      </c>
      <c r="L601" s="14"/>
      <c r="M601" s="3" t="str">
        <f>IFERROR(VLOOKUP(E601,A:J,10, FALSE),"")</f>
        <v>JPEG Tabellen</v>
      </c>
      <c r="N601" s="3" t="str">
        <f>IFERROR(VLOOKUP(I601,B:K,10,FALSE),"")</f>
        <v>Dieses optionale Tag kann verwendet werden, um die JPEG-Quantisierung und Huffman-Tabellen zur nachfolgenden Verwendung durch den JPEG-Dekompression zu kodieren.</v>
      </c>
      <c r="O601" s="3" t="str">
        <f>IF(AND(TRIM(J601)="",M601=""),"Suffix not translated ",
   IF(AND(TRIM(J601)&lt;&gt;"",TRIM(M601)&lt;&gt;"",TRIM(J601)&lt;&gt;TRIM(M601)),"Suffix translation &lt;&gt; lookup ", "" ))
&amp;IF(AND(TRIM(K601)="",N601=""),"Description not translated ",
   IF(AND(TRIM(K601)&lt;&gt;"",TRIM(N601)&lt;&gt;"",TRIM(K601)&lt;&gt;TRIM(N601)),"Description translation&lt;&gt; lookup ", "" ))</f>
        <v/>
      </c>
      <c r="P601" s="3" t="s">
        <v>8447</v>
      </c>
      <c r="Q601" s="3" t="s">
        <v>8447</v>
      </c>
    </row>
    <row r="602" spans="1:18" ht="45" x14ac:dyDescent="0.25">
      <c r="A602" s="2" t="str">
        <f>IF(TRIM(J602)="","",E602)</f>
        <v/>
      </c>
      <c r="B602" s="2" t="str">
        <f>IF(TRIM(K602)="","",I602)</f>
        <v/>
      </c>
      <c r="C602" s="2" t="str">
        <f>LEFT(F602,FIND(".",F602,6))</f>
        <v>Exif.Image.</v>
      </c>
      <c r="D602" s="2" t="str">
        <f>VLOOKUP(C602,PrefixUebersetzung,2,FALSE)</f>
        <v>Exif.Image (Bild).</v>
      </c>
      <c r="E602" s="2" t="str">
        <f>MID(F602,FIND(".",F602,6)+1,99)</f>
        <v>JXLDecodeSpeed</v>
      </c>
      <c r="F602" s="6" t="s">
        <v>11223</v>
      </c>
      <c r="G602" s="6" t="s">
        <v>9515</v>
      </c>
      <c r="H602" s="6"/>
      <c r="I602" s="36" t="s">
        <v>11224</v>
      </c>
      <c r="L602" s="15">
        <v>5</v>
      </c>
      <c r="M602" s="3" t="str">
        <f>IFERROR(VLOOKUP(E602,A:J,10, FALSE),"")</f>
        <v/>
      </c>
      <c r="N602" s="3" t="str">
        <f>IFERROR(VLOOKUP(I602,B:K,10,FALSE),"")</f>
        <v/>
      </c>
      <c r="O602" s="3" t="str">
        <f>IF(AND(TRIM(J602)="",M602=""),"Suffix not translated ",
   IF(AND(TRIM(J602)&lt;&gt;"",TRIM(M602)&lt;&gt;"",TRIM(J602)&lt;&gt;TRIM(M602)),"Suffix translation &lt;&gt; lookup ", "" ))
&amp;IF(AND(TRIM(K602)="",N602=""),"Description not translated ",
   IF(AND(TRIM(K602)&lt;&gt;"",TRIM(N602)&lt;&gt;"",TRIM(K602)&lt;&gt;TRIM(N602)),"Description translation&lt;&gt; lookup ", "" ))</f>
        <v xml:space="preserve">Suffix not translated Description not translated </v>
      </c>
      <c r="P602" s="3" t="s">
        <v>8447</v>
      </c>
      <c r="Q602" s="3" t="s">
        <v>8447</v>
      </c>
    </row>
    <row r="603" spans="1:18" ht="60" x14ac:dyDescent="0.25">
      <c r="A603" s="2" t="str">
        <f>IF(TRIM(J603)="","",E603)</f>
        <v/>
      </c>
      <c r="B603" s="2" t="str">
        <f>IF(TRIM(K603)="","",I603)</f>
        <v/>
      </c>
      <c r="C603" s="2" t="str">
        <f>LEFT(F603,FIND(".",F603,6))</f>
        <v>Exif.Image.</v>
      </c>
      <c r="D603" s="2" t="str">
        <f>VLOOKUP(C603,PrefixUebersetzung,2,FALSE)</f>
        <v>Exif.Image (Bild).</v>
      </c>
      <c r="E603" s="2" t="str">
        <f>MID(F603,FIND(".",F603,6)+1,99)</f>
        <v>JXLDistance</v>
      </c>
      <c r="F603" s="6" t="s">
        <v>11225</v>
      </c>
      <c r="G603" s="6" t="s">
        <v>9523</v>
      </c>
      <c r="H603" s="6"/>
      <c r="I603" s="36" t="s">
        <v>11226</v>
      </c>
      <c r="L603" s="15">
        <v>5</v>
      </c>
      <c r="M603" s="3" t="str">
        <f>IFERROR(VLOOKUP(E603,A:J,10, FALSE),"")</f>
        <v/>
      </c>
      <c r="N603" s="3" t="str">
        <f>IFERROR(VLOOKUP(I603,B:K,10,FALSE),"")</f>
        <v/>
      </c>
      <c r="O603" s="3" t="str">
        <f>IF(AND(TRIM(J603)="",M603=""),"Suffix not translated ",
   IF(AND(TRIM(J603)&lt;&gt;"",TRIM(M603)&lt;&gt;"",TRIM(J603)&lt;&gt;TRIM(M603)),"Suffix translation &lt;&gt; lookup ", "" ))
&amp;IF(AND(TRIM(K603)="",N603=""),"Description not translated ",
   IF(AND(TRIM(K603)&lt;&gt;"",TRIM(N603)&lt;&gt;"",TRIM(K603)&lt;&gt;TRIM(N603)),"Description translation&lt;&gt; lookup ", "" ))</f>
        <v xml:space="preserve">Suffix not translated Description not translated </v>
      </c>
      <c r="P603" s="3" t="s">
        <v>8447</v>
      </c>
      <c r="Q603" s="3" t="s">
        <v>8447</v>
      </c>
    </row>
    <row r="604" spans="1:18" ht="45" x14ac:dyDescent="0.25">
      <c r="A604" s="2" t="str">
        <f>IF(TRIM(J604)="","",E604)</f>
        <v/>
      </c>
      <c r="B604" s="2" t="str">
        <f>IF(TRIM(K604)="","",I604)</f>
        <v/>
      </c>
      <c r="C604" s="2" t="str">
        <f>LEFT(F604,FIND(".",F604,6))</f>
        <v>Exif.Image.</v>
      </c>
      <c r="D604" s="2" t="str">
        <f>VLOOKUP(C604,PrefixUebersetzung,2,FALSE)</f>
        <v>Exif.Image (Bild).</v>
      </c>
      <c r="E604" s="2" t="str">
        <f>MID(F604,FIND(".",F604,6)+1,99)</f>
        <v>JXLEffort</v>
      </c>
      <c r="F604" s="6" t="s">
        <v>11227</v>
      </c>
      <c r="G604" s="6" t="s">
        <v>9515</v>
      </c>
      <c r="H604" s="6"/>
      <c r="I604" s="36" t="s">
        <v>11228</v>
      </c>
      <c r="L604" s="15">
        <v>5</v>
      </c>
      <c r="M604" s="3" t="str">
        <f>IFERROR(VLOOKUP(E604,A:J,10, FALSE),"")</f>
        <v/>
      </c>
      <c r="N604" s="3" t="str">
        <f>IFERROR(VLOOKUP(I604,B:K,10,FALSE),"")</f>
        <v/>
      </c>
      <c r="O604" s="3" t="str">
        <f>IF(AND(TRIM(J604)="",M604=""),"Suffix not translated ",
   IF(AND(TRIM(J604)&lt;&gt;"",TRIM(M604)&lt;&gt;"",TRIM(J604)&lt;&gt;TRIM(M604)),"Suffix translation &lt;&gt; lookup ", "" ))
&amp;IF(AND(TRIM(K604)="",N604=""),"Description not translated ",
   IF(AND(TRIM(K604)&lt;&gt;"",TRIM(N604)&lt;&gt;"",TRIM(K604)&lt;&gt;TRIM(N604)),"Description translation&lt;&gt; lookup ", "" ))</f>
        <v xml:space="preserve">Suffix not translated Description not translated </v>
      </c>
      <c r="P604" s="3" t="s">
        <v>8447</v>
      </c>
      <c r="Q604" s="3" t="s">
        <v>8447</v>
      </c>
    </row>
    <row r="605" spans="1:18" ht="90" x14ac:dyDescent="0.25">
      <c r="A605" s="2" t="str">
        <f>IF(TRIM(J605)="","",E605)</f>
        <v/>
      </c>
      <c r="B605" s="2" t="str">
        <f>IF(TRIM(K605)="","",I605)</f>
        <v>Contains information about the lens that captured the image. If the minimum f-stops are unknown, they should be encoded as 0/0.</v>
      </c>
      <c r="C605" s="2" t="str">
        <f>LEFT(F605,FIND(".",F605,6))</f>
        <v>Exif.Image.</v>
      </c>
      <c r="D605" s="2" t="str">
        <f>VLOOKUP(C605,PrefixUebersetzung,2,FALSE)</f>
        <v>Exif.Image (Bild).</v>
      </c>
      <c r="E605" s="2" t="str">
        <f>MID(F605,FIND(".",F605,6)+1,99)</f>
        <v>LensInfo</v>
      </c>
      <c r="F605" s="3" t="s">
        <v>305</v>
      </c>
      <c r="G605" s="3" t="s">
        <v>9519</v>
      </c>
      <c r="I605" s="3" t="s">
        <v>2386</v>
      </c>
      <c r="J605" s="3"/>
      <c r="K605" s="5" t="s">
        <v>5223</v>
      </c>
      <c r="L605" s="14"/>
      <c r="M605" s="3" t="str">
        <f>IFERROR(VLOOKUP(E605,A:J,10, FALSE),"")</f>
        <v>Objektiv Information</v>
      </c>
      <c r="N605" s="3" t="str">
        <f>IFERROR(VLOOKUP(I605,B:K,10,FALSE),"")</f>
        <v>Enthält Informationen über das Objektiv, mit dem das Bild aufgenommen wurde. Wenn die minimale Blendenstufen unbekannt sind, sollten sie als 0/0 kodiert werden.</v>
      </c>
      <c r="O605" s="3" t="str">
        <f>IF(AND(TRIM(J605)="",M605=""),"Suffix not translated ",
   IF(AND(TRIM(J605)&lt;&gt;"",TRIM(M605)&lt;&gt;"",TRIM(J605)&lt;&gt;TRIM(M605)),"Suffix translation &lt;&gt; lookup ", "" ))
&amp;IF(AND(TRIM(K605)="",N605=""),"Description not translated ",
   IF(AND(TRIM(K605)&lt;&gt;"",TRIM(N605)&lt;&gt;"",TRIM(K605)&lt;&gt;TRIM(N605)),"Description translation&lt;&gt; lookup ", "" ))</f>
        <v/>
      </c>
      <c r="Q605" s="3" t="s">
        <v>8447</v>
      </c>
    </row>
    <row r="606" spans="1:18" x14ac:dyDescent="0.25">
      <c r="A606" s="2" t="str">
        <f>IF(TRIM(J606)="","",E606)</f>
        <v>LightSource</v>
      </c>
      <c r="B606" s="2" t="str">
        <f>IF(TRIM(K606)="","",I606)</f>
        <v>The kind of light source.</v>
      </c>
      <c r="C606" s="2" t="str">
        <f>LEFT(F606,FIND(".",F606,6))</f>
        <v>Exif.Image.</v>
      </c>
      <c r="D606" s="2" t="str">
        <f>VLOOKUP(C606,PrefixUebersetzung,2,FALSE)</f>
        <v>Exif.Image (Bild).</v>
      </c>
      <c r="E606" s="2" t="str">
        <f>MID(F606,FIND(".",F606,6)+1,99)</f>
        <v>LightSource</v>
      </c>
      <c r="F606" s="3" t="s">
        <v>306</v>
      </c>
      <c r="G606" s="3" t="s">
        <v>9512</v>
      </c>
      <c r="I606" s="3" t="s">
        <v>2387</v>
      </c>
      <c r="J606" s="3" t="s">
        <v>3891</v>
      </c>
      <c r="K606" s="5" t="s">
        <v>3824</v>
      </c>
      <c r="L606" s="14"/>
      <c r="M606" s="3" t="str">
        <f>IFERROR(VLOOKUP(E606,A:J,10, FALSE),"")</f>
        <v>Lichtquelle</v>
      </c>
      <c r="N606" s="3" t="str">
        <f>IFERROR(VLOOKUP(I606,B:K,10,FALSE),"")</f>
        <v>Die Art der Lichtquelle.</v>
      </c>
      <c r="O606" s="3" t="str">
        <f>IF(AND(TRIM(J606)="",M606=""),"Suffix not translated ",
   IF(AND(TRIM(J606)&lt;&gt;"",TRIM(M606)&lt;&gt;"",TRIM(J606)&lt;&gt;TRIM(M606)),"Suffix translation &lt;&gt; lookup ", "" ))
&amp;IF(AND(TRIM(K606)="",N606=""),"Description not translated ",
   IF(AND(TRIM(K606)&lt;&gt;"",TRIM(N606)&lt;&gt;"",TRIM(K606)&lt;&gt;TRIM(N606)),"Description translation&lt;&gt; lookup ", "" ))</f>
        <v/>
      </c>
      <c r="P606" s="3" t="s">
        <v>8447</v>
      </c>
      <c r="Q606" s="3" t="s">
        <v>8447</v>
      </c>
      <c r="R606" s="3" t="s">
        <v>3824</v>
      </c>
    </row>
    <row r="607" spans="1:18" ht="180" x14ac:dyDescent="0.25">
      <c r="A607" s="2" t="str">
        <f>IF(TRIM(J607)="","",E607)</f>
        <v>LinearizationTable</v>
      </c>
      <c r="B607" s="2" t="str">
        <f>IF(TRIM(K607)="","",I607)</f>
        <v>Describes a lookup table that maps stored values into linear values. This tag is typically used to increase compression ratios by storing the raw data in a non-linear, more visually uniform space with fewer total encoding levels. If SamplesPerPixel is not equal to one, this single table applies to all the samples for each pixel.</v>
      </c>
      <c r="C607" s="2" t="str">
        <f>LEFT(F607,FIND(".",F607,6))</f>
        <v>Exif.Image.</v>
      </c>
      <c r="D607" s="2" t="str">
        <f>VLOOKUP(C607,PrefixUebersetzung,2,FALSE)</f>
        <v>Exif.Image (Bild).</v>
      </c>
      <c r="E607" s="2" t="str">
        <f>MID(F607,FIND(".",F607,6)+1,99)</f>
        <v>LinearizationTable</v>
      </c>
      <c r="F607" s="3" t="s">
        <v>307</v>
      </c>
      <c r="G607" s="3" t="s">
        <v>9512</v>
      </c>
      <c r="I607" s="3" t="s">
        <v>2388</v>
      </c>
      <c r="J607" s="3" t="s">
        <v>4795</v>
      </c>
      <c r="K607" s="5" t="s">
        <v>5224</v>
      </c>
      <c r="L607" s="14"/>
      <c r="M607" s="3" t="str">
        <f>IFERROR(VLOOKUP(E607,A:J,10, FALSE),"")</f>
        <v>Linearisierungstabelle</v>
      </c>
      <c r="N607" s="3" t="str">
        <f>IFERROR(INDEX(K:K,MATCH(TRUE,INDEX(B:B=I607,0),0)),"")</f>
        <v>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v>
      </c>
      <c r="O607" s="3" t="str">
        <f>IF(AND(TRIM(J607)="",M607=""),"Suffix not translated ",
   IF(AND(TRIM(J607)&lt;&gt;"",TRIM(M607)&lt;&gt;"",TRIM(J607)&lt;&gt;TRIM(M607)),"Suffix translation &lt;&gt; lookup ", "" ))
&amp;IF(AND(TRIM(K607)="",N607=""),"Description not translated ",
   IF(AND(TRIM(K607)&lt;&gt;"",TRIM(N607)&lt;&gt;"",TRIM(K607)&lt;&gt;TRIM(N607)),"Description translation&lt;&gt; lookup ", "" ))</f>
        <v/>
      </c>
      <c r="P607" s="3" t="s">
        <v>8447</v>
      </c>
      <c r="Q607" s="3" t="s">
        <v>8447</v>
      </c>
    </row>
    <row r="608" spans="1:18" ht="210" x14ac:dyDescent="0.25">
      <c r="A608" s="2" t="str">
        <f>IF(TRIM(J608)="","",E608)</f>
        <v/>
      </c>
      <c r="B608" s="2" t="str">
        <f>IF(TRIM(K608)="","",I608)</f>
        <v>Some sensors have an unpredictable non-linearity in their response as they near the upper limit of their encoding range. This non-linearity results in color shifts in the highlight areas of the resulting image unless the raw converter compensates for this effect. LinearResponseLimit specifies the fraction of the encoding range above which the response may become significantly non-linear.</v>
      </c>
      <c r="C608" s="2" t="str">
        <f>LEFT(F608,FIND(".",F608,6))</f>
        <v>Exif.Image.</v>
      </c>
      <c r="D608" s="2" t="str">
        <f>VLOOKUP(C608,PrefixUebersetzung,2,FALSE)</f>
        <v>Exif.Image (Bild).</v>
      </c>
      <c r="E608" s="2" t="str">
        <f>MID(F608,FIND(".",F608,6)+1,99)</f>
        <v>LinearResponseLimit</v>
      </c>
      <c r="F608" s="3" t="s">
        <v>308</v>
      </c>
      <c r="G608" s="3" t="s">
        <v>9519</v>
      </c>
      <c r="I608" s="3" t="s">
        <v>2389</v>
      </c>
      <c r="J608" s="3"/>
      <c r="K608" s="5" t="s">
        <v>6614</v>
      </c>
      <c r="L608" s="14">
        <v>5</v>
      </c>
      <c r="M608" s="3" t="str">
        <f>IFERROR(VLOOKUP(E608,A:J,10, FALSE),"")</f>
        <v/>
      </c>
      <c r="N608" s="3" t="str">
        <f>IFERROR(INDEX(K:K,MATCH(TRUE,INDEX(B:B=I608,0),0)),"")</f>
        <v>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v>
      </c>
      <c r="O608" s="3" t="str">
        <f>IF(AND(TRIM(J608)="",M608=""),"Suffix not translated ",
   IF(AND(TRIM(J608)&lt;&gt;"",TRIM(M608)&lt;&gt;"",TRIM(J608)&lt;&gt;TRIM(M608)),"Suffix translation &lt;&gt; lookup ", "" ))
&amp;IF(AND(TRIM(K608)="",N608=""),"Description not translated ",
   IF(AND(TRIM(K608)&lt;&gt;"",TRIM(N608)&lt;&gt;"",TRIM(K608)&lt;&gt;TRIM(N608)),"Description translation&lt;&gt; lookup ", "" ))</f>
        <v xml:space="preserve">Suffix not translated </v>
      </c>
      <c r="P608" s="3" t="s">
        <v>8447</v>
      </c>
      <c r="Q608" s="3" t="s">
        <v>8447</v>
      </c>
    </row>
    <row r="609" spans="1:18" ht="75" x14ac:dyDescent="0.25">
      <c r="A609" s="2" t="str">
        <f>IF(TRIM(J609)="","",E609)</f>
        <v>LocalizedCameraModel</v>
      </c>
      <c r="B609" s="2" t="str">
        <f>IF(TRIM(K609)="","",I609)</f>
        <v>Similar to the UniqueCameraModel field, except the name can be localized for different markets to match the localization of the camera name.</v>
      </c>
      <c r="C609" s="2" t="str">
        <f>LEFT(F609,FIND(".",F609,6))</f>
        <v>Exif.Image.</v>
      </c>
      <c r="D609" s="2" t="str">
        <f>VLOOKUP(C609,PrefixUebersetzung,2,FALSE)</f>
        <v>Exif.Image (Bild).</v>
      </c>
      <c r="E609" s="2" t="str">
        <f>MID(F609,FIND(".",F609,6)+1,99)</f>
        <v>LocalizedCameraModel</v>
      </c>
      <c r="F609" s="3" t="s">
        <v>309</v>
      </c>
      <c r="G609" s="3" t="s">
        <v>9518</v>
      </c>
      <c r="I609" s="3" t="s">
        <v>2390</v>
      </c>
      <c r="J609" s="3" t="s">
        <v>4204</v>
      </c>
      <c r="K609" s="5" t="s">
        <v>5225</v>
      </c>
      <c r="L609" s="14"/>
      <c r="M609" s="3" t="str">
        <f>IFERROR(VLOOKUP(E609,A:J,10, FALSE),"")</f>
        <v>Kameramodell (lokalisiert)</v>
      </c>
      <c r="N609" s="3" t="str">
        <f>IFERROR(VLOOKUP(I609,B:K,10,FALSE),"")</f>
        <v>Ähnlich wie UniqueCameraModel; wobei hier der Name für verschiedene Märkte lokalisiert werden kann, entsprechend der Lokalisierung des Kamera-Namens.</v>
      </c>
      <c r="O609" s="3" t="str">
        <f>IF(AND(TRIM(J609)="",M609=""),"Suffix not translated ",
   IF(AND(TRIM(J609)&lt;&gt;"",TRIM(M609)&lt;&gt;"",TRIM(J609)&lt;&gt;TRIM(M609)),"Suffix translation &lt;&gt; lookup ", "" ))
&amp;IF(AND(TRIM(K609)="",N609=""),"Description not translated ",
   IF(AND(TRIM(K609)&lt;&gt;"",TRIM(N609)&lt;&gt;"",TRIM(K609)&lt;&gt;TRIM(N609)),"Description translation&lt;&gt; lookup ", "" ))</f>
        <v/>
      </c>
      <c r="P609" s="3" t="s">
        <v>8447</v>
      </c>
      <c r="Q609" s="3" t="s">
        <v>8447</v>
      </c>
    </row>
    <row r="610" spans="1:18" ht="90" x14ac:dyDescent="0.25">
      <c r="A610" s="2" t="str">
        <f>IF(TRIM(J610)="","",E610)</f>
        <v>Make</v>
      </c>
      <c r="B610" s="2" t="str">
        <f>IF(TRIM(K610)="","",I610)</f>
        <v>The manufacturer of the recording equipment. This is the manufacturer of the DSC, scanner, video digitizer or other equipment that generated the image. When the field is left blank, it is treated as unknown.</v>
      </c>
      <c r="C610" s="2" t="str">
        <f>LEFT(F610,FIND(".",F610,6))</f>
        <v>Exif.Image.</v>
      </c>
      <c r="D610" s="2" t="str">
        <f>VLOOKUP(C610,PrefixUebersetzung,2,FALSE)</f>
        <v>Exif.Image (Bild).</v>
      </c>
      <c r="E610" s="2" t="str">
        <f>MID(F610,FIND(".",F610,6)+1,99)</f>
        <v>Make</v>
      </c>
      <c r="F610" s="3" t="s">
        <v>310</v>
      </c>
      <c r="G610" s="3" t="s">
        <v>9514</v>
      </c>
      <c r="I610" s="3" t="s">
        <v>2391</v>
      </c>
      <c r="J610" s="3" t="s">
        <v>4205</v>
      </c>
      <c r="K610" s="5" t="s">
        <v>5226</v>
      </c>
      <c r="L610" s="14">
        <v>1</v>
      </c>
      <c r="M610" s="3" t="str">
        <f>IFERROR(VLOOKUP(E610,A:J,10, FALSE),"")</f>
        <v>Hersteller</v>
      </c>
      <c r="N610" s="3" t="str">
        <f>IFERROR(VLOOKUP(I610,B:K,10,FALSE),"")</f>
        <v>Der Hersteller des Aufnahmegeräts. Dies ist der Hersteller des DSC, Scanners, Video-Digitizers oder anderen Gerätes, das das Bild erzeugt. Wenn das Feld leer ist, wird es als unbekannt behandelt.</v>
      </c>
      <c r="O610" s="3" t="str">
        <f>IF(AND(TRIM(J610)="",M610=""),"Suffix not translated ",
   IF(AND(TRIM(J610)&lt;&gt;"",TRIM(M610)&lt;&gt;"",TRIM(J610)&lt;&gt;TRIM(M610)),"Suffix translation &lt;&gt; lookup ", "" ))
&amp;IF(AND(TRIM(K610)="",N610=""),"Description not translated ",
   IF(AND(TRIM(K610)&lt;&gt;"",TRIM(N610)&lt;&gt;"",TRIM(K610)&lt;&gt;TRIM(N610)),"Description translation&lt;&gt; lookup ", "" ))</f>
        <v/>
      </c>
      <c r="P610" s="3" t="s">
        <v>8447</v>
      </c>
      <c r="Q610" s="3" t="s">
        <v>8447</v>
      </c>
    </row>
    <row r="611" spans="1:18" ht="120" x14ac:dyDescent="0.25">
      <c r="A611" s="2" t="str">
        <f>IF(TRIM(J611)="","",E611)</f>
        <v/>
      </c>
      <c r="B611" s="2" t="str">
        <f>IF(TRIM(K611)="","",I611)</f>
        <v/>
      </c>
      <c r="C611" s="2" t="str">
        <f>LEFT(F611,FIND(".",F611,6))</f>
        <v>Exif.Image.</v>
      </c>
      <c r="D611" s="2" t="str">
        <f>VLOOKUP(C611,PrefixUebersetzung,2,FALSE)</f>
        <v>Exif.Image (Bild).</v>
      </c>
      <c r="E611" s="2" t="str">
        <f>MID(F611,FIND(".",F611,6)+1,99)</f>
        <v>MakerNoteSafety</v>
      </c>
      <c r="F611" s="3" t="s">
        <v>311</v>
      </c>
      <c r="G611" s="3" t="s">
        <v>9512</v>
      </c>
      <c r="I611" s="3" t="s">
        <v>2392</v>
      </c>
      <c r="J611" s="3"/>
      <c r="L611" s="14">
        <v>5</v>
      </c>
      <c r="M611" s="3" t="str">
        <f>IFERROR(VLOOKUP(E611,A:J,10, FALSE),"")</f>
        <v/>
      </c>
      <c r="N611" s="3" t="str">
        <f>IFERROR(INDEX(K:K,MATCH(TRUE,INDEX(B:B=I611,0),0)),"")</f>
        <v/>
      </c>
      <c r="O611" s="3" t="str">
        <f>IF(AND(TRIM(J611)="",M611=""),"Suffix not translated ",
   IF(AND(TRIM(J611)&lt;&gt;"",TRIM(M611)&lt;&gt;"",TRIM(J611)&lt;&gt;TRIM(M611)),"Suffix translation &lt;&gt; lookup ", "" ))
&amp;IF(AND(TRIM(K611)="",N611=""),"Description not translated ",
   IF(AND(TRIM(K611)&lt;&gt;"",TRIM(N611)&lt;&gt;"",TRIM(K611)&lt;&gt;TRIM(N611)),"Description translation&lt;&gt; lookup ", "" ))</f>
        <v xml:space="preserve">Suffix not translated Description not translated </v>
      </c>
      <c r="P611" s="3" t="s">
        <v>8447</v>
      </c>
      <c r="Q611" s="3" t="s">
        <v>8447</v>
      </c>
    </row>
    <row r="612" spans="1:18" ht="120" x14ac:dyDescent="0.25">
      <c r="A612" s="2" t="str">
        <f>IF(TRIM(J612)="","",E612)</f>
        <v>MaskedAreas</v>
      </c>
      <c r="B612" s="2" t="str">
        <f>IF(TRIM(K612)="","",I612)</f>
        <v/>
      </c>
      <c r="C612" s="2" t="str">
        <f>LEFT(F612,FIND(".",F612,6))</f>
        <v>Exif.Image.</v>
      </c>
      <c r="D612" s="2" t="str">
        <f>VLOOKUP(C612,PrefixUebersetzung,2,FALSE)</f>
        <v>Exif.Image (Bild).</v>
      </c>
      <c r="E612" s="2" t="str">
        <f>MID(F612,FIND(".",F612,6)+1,99)</f>
        <v>MaskedAreas</v>
      </c>
      <c r="F612" s="3" t="s">
        <v>312</v>
      </c>
      <c r="G612" s="3" t="s">
        <v>9515</v>
      </c>
      <c r="I612" s="3" t="s">
        <v>2393</v>
      </c>
      <c r="J612" s="3" t="s">
        <v>4587</v>
      </c>
      <c r="L612" s="14">
        <v>5</v>
      </c>
      <c r="M612" s="3" t="str">
        <f>IFERROR(VLOOKUP(E612,A:J,10, FALSE),"")</f>
        <v>Maskierte Bereiche</v>
      </c>
      <c r="N612" s="3" t="str">
        <f>IFERROR(INDEX(K:K,MATCH(TRUE,INDEX(B:B=I612,0),0)),"")</f>
        <v/>
      </c>
      <c r="O612" s="3" t="str">
        <f>IF(AND(TRIM(J612)="",M612=""),"Suffix not translated ",
   IF(AND(TRIM(J612)&lt;&gt;"",TRIM(M612)&lt;&gt;"",TRIM(J612)&lt;&gt;TRIM(M612)),"Suffix translation &lt;&gt; lookup ", "" ))
&amp;IF(AND(TRIM(K612)="",N612=""),"Description not translated ",
   IF(AND(TRIM(K612)&lt;&gt;"",TRIM(N612)&lt;&gt;"",TRIM(K612)&lt;&gt;TRIM(N612)),"Description translation&lt;&gt; lookup ", "" ))</f>
        <v xml:space="preserve">Description not translated </v>
      </c>
      <c r="P612" s="3" t="s">
        <v>8447</v>
      </c>
      <c r="Q612" s="3" t="s">
        <v>8447</v>
      </c>
    </row>
    <row r="613" spans="1:18" ht="30" x14ac:dyDescent="0.25">
      <c r="A613" s="2" t="str">
        <f>IF(TRIM(J613)="","",E613)</f>
        <v/>
      </c>
      <c r="B613" s="2" t="str">
        <f>IF(TRIM(K613)="","",I613)</f>
        <v/>
      </c>
      <c r="C613" s="2" t="str">
        <f>LEFT(F613,FIND(".",F613,6))</f>
        <v>Exif.Image.</v>
      </c>
      <c r="D613" s="2" t="str">
        <f>VLOOKUP(C613,PrefixUebersetzung,2,FALSE)</f>
        <v>Exif.Image (Bild).</v>
      </c>
      <c r="E613" s="2" t="str">
        <f>MID(F613,FIND(".",F613,6)+1,99)</f>
        <v>MaskSubArea</v>
      </c>
      <c r="F613" s="36" t="s">
        <v>10672</v>
      </c>
      <c r="G613" s="36" t="s">
        <v>9515</v>
      </c>
      <c r="H613" s="36"/>
      <c r="I613" s="36" t="s">
        <v>10673</v>
      </c>
      <c r="L613" s="15">
        <v>8</v>
      </c>
      <c r="M613" s="3" t="str">
        <f>IFERROR(VLOOKUP(E613,A:J,10, FALSE),"")</f>
        <v/>
      </c>
      <c r="N613" s="3" t="str">
        <f>IFERROR(VLOOKUP(I613,B:K,10,FALSE),"")</f>
        <v/>
      </c>
      <c r="O613" s="3" t="str">
        <f>IF(AND(TRIM(J613)="",M613=""),"Suffix not translated ",
   IF(AND(TRIM(J613)&lt;&gt;"",TRIM(M613)&lt;&gt;"",TRIM(J613)&lt;&gt;TRIM(M613)),"Suffix translation &lt;&gt; lookup ", "" ))
&amp;IF(AND(TRIM(K613)="",N613=""),"Description not translated ",
   IF(AND(TRIM(K613)&lt;&gt;"",TRIM(N613)&lt;&gt;"",TRIM(K613)&lt;&gt;TRIM(N613)),"Description translation&lt;&gt; lookup ", "" ))</f>
        <v xml:space="preserve">Suffix not translated Description not translated </v>
      </c>
      <c r="P613" s="3" t="s">
        <v>8447</v>
      </c>
      <c r="Q613" s="3" t="s">
        <v>8447</v>
      </c>
    </row>
    <row r="614" spans="1:18" ht="30" x14ac:dyDescent="0.25">
      <c r="A614" s="2" t="str">
        <f>IF(TRIM(J614)="","",E614)</f>
        <v>MaxApertureValue</v>
      </c>
      <c r="B614" s="2" t="str">
        <f>IF(TRIM(K614)="","",I614)</f>
        <v>The smallest F number of the lens.</v>
      </c>
      <c r="C614" s="2" t="str">
        <f>LEFT(F614,FIND(".",F614,6))</f>
        <v>Exif.Image.</v>
      </c>
      <c r="D614" s="2" t="str">
        <f>VLOOKUP(C614,PrefixUebersetzung,2,FALSE)</f>
        <v>Exif.Image (Bild).</v>
      </c>
      <c r="E614" s="2" t="str">
        <f>MID(F614,FIND(".",F614,6)+1,99)</f>
        <v>MaxApertureValue</v>
      </c>
      <c r="F614" s="3" t="s">
        <v>313</v>
      </c>
      <c r="G614" s="3" t="s">
        <v>9519</v>
      </c>
      <c r="I614" s="3" t="s">
        <v>2394</v>
      </c>
      <c r="J614" s="3" t="s">
        <v>4866</v>
      </c>
      <c r="K614" s="5" t="s">
        <v>4206</v>
      </c>
      <c r="L614" s="14"/>
      <c r="M614" s="3" t="str">
        <f>IFERROR(VLOOKUP(E614,A:J,10, FALSE),"")</f>
        <v>Blende größte</v>
      </c>
      <c r="N614" s="3" t="str">
        <f>IFERROR(VLOOKUP(I614,B:K,10,FALSE),"")</f>
        <v>Größte Blende (kleinster Blendenwert) des Objektivs</v>
      </c>
      <c r="O614" s="3" t="str">
        <f>IF(AND(TRIM(J614)="",M614=""),"Suffix not translated ",
   IF(AND(TRIM(J614)&lt;&gt;"",TRIM(M614)&lt;&gt;"",TRIM(J614)&lt;&gt;TRIM(M614)),"Suffix translation &lt;&gt; lookup ", "" ))
&amp;IF(AND(TRIM(K614)="",N614=""),"Description not translated ",
   IF(AND(TRIM(K614)&lt;&gt;"",TRIM(N614)&lt;&gt;"",TRIM(K614)&lt;&gt;TRIM(N614)),"Description translation&lt;&gt; lookup ", "" ))</f>
        <v/>
      </c>
      <c r="P614" s="3" t="s">
        <v>8447</v>
      </c>
      <c r="Q614" s="3" t="s">
        <v>8447</v>
      </c>
      <c r="R614" s="3" t="s">
        <v>4110</v>
      </c>
    </row>
    <row r="615" spans="1:18" x14ac:dyDescent="0.25">
      <c r="A615" s="2" t="str">
        <f>IF(TRIM(J615)="","",E615)</f>
        <v/>
      </c>
      <c r="B615" s="2" t="str">
        <f>IF(TRIM(K615)="","",I615)</f>
        <v>The metering mode.</v>
      </c>
      <c r="C615" s="2" t="str">
        <f>LEFT(F615,FIND(".",F615,6))</f>
        <v>Exif.Image.</v>
      </c>
      <c r="D615" s="2" t="str">
        <f>VLOOKUP(C615,PrefixUebersetzung,2,FALSE)</f>
        <v>Exif.Image (Bild).</v>
      </c>
      <c r="E615" s="2" t="str">
        <f>MID(F615,FIND(".",F615,6)+1,99)</f>
        <v>MeteringMode</v>
      </c>
      <c r="F615" s="3" t="s">
        <v>314</v>
      </c>
      <c r="G615" s="3" t="s">
        <v>9512</v>
      </c>
      <c r="I615" s="3" t="s">
        <v>2395</v>
      </c>
      <c r="J615" s="3"/>
      <c r="K615" s="5" t="s">
        <v>3858</v>
      </c>
      <c r="L615" s="14">
        <v>1</v>
      </c>
      <c r="M615" s="3" t="str">
        <f>IFERROR(VLOOKUP(E615,A:J,10, FALSE),"")</f>
        <v>Messmethode</v>
      </c>
      <c r="N615" s="3" t="str">
        <f>IFERROR(VLOOKUP(I615,B:K,10,FALSE),"")</f>
        <v>Messmethode</v>
      </c>
      <c r="O615" s="3" t="str">
        <f>IF(AND(TRIM(J615)="",M615=""),"Suffix not translated ",
   IF(AND(TRIM(J615)&lt;&gt;"",TRIM(M615)&lt;&gt;"",TRIM(J615)&lt;&gt;TRIM(M615)),"Suffix translation &lt;&gt; lookup ", "" ))
&amp;IF(AND(TRIM(K615)="",N615=""),"Description not translated ",
   IF(AND(TRIM(K615)&lt;&gt;"",TRIM(N615)&lt;&gt;"",TRIM(K615)&lt;&gt;TRIM(N615)),"Description translation&lt;&gt; lookup ", "" ))</f>
        <v/>
      </c>
      <c r="Q615" s="3" t="s">
        <v>8447</v>
      </c>
      <c r="R615" s="3" t="s">
        <v>9355</v>
      </c>
    </row>
    <row r="616" spans="1:18" ht="105" x14ac:dyDescent="0.25">
      <c r="A616" s="2" t="str">
        <f>IF(TRIM(J616)="","",E616)</f>
        <v>Model</v>
      </c>
      <c r="B616" s="2" t="str">
        <f>IF(TRIM(K616)="","",I616)</f>
        <v>The model name or model number of the equipment. This is the model name or number of the DSC, scanner, video digitizer or other equipment that generated the image. When the field is left blank, it is treated as unknown.</v>
      </c>
      <c r="C616" s="2" t="str">
        <f>LEFT(F616,FIND(".",F616,6))</f>
        <v>Exif.Image.</v>
      </c>
      <c r="D616" s="2" t="str">
        <f>VLOOKUP(C616,PrefixUebersetzung,2,FALSE)</f>
        <v>Exif.Image (Bild).</v>
      </c>
      <c r="E616" s="2" t="str">
        <f>MID(F616,FIND(".",F616,6)+1,99)</f>
        <v>Model</v>
      </c>
      <c r="F616" s="3" t="s">
        <v>315</v>
      </c>
      <c r="G616" s="3" t="s">
        <v>9514</v>
      </c>
      <c r="I616" s="3" t="s">
        <v>2396</v>
      </c>
      <c r="J616" s="3" t="s">
        <v>4207</v>
      </c>
      <c r="K616" s="5" t="s">
        <v>5354</v>
      </c>
      <c r="L616" s="14">
        <v>1</v>
      </c>
      <c r="M616" s="3" t="str">
        <f>IFERROR(VLOOKUP(E616,A:J,10, FALSE),"")</f>
        <v>Modell</v>
      </c>
      <c r="N616" s="3" t="str">
        <f>IFERROR(VLOOKUP(I616,B:K,10,FALSE),"")</f>
        <v>Der Name des Modells oder der Modellnummer des Geräts. Dies ist der Modell-Namen oder die Nummer des DSC, Scanners, Video-Digitizers oder anderen Gerätes, das das Bild erzeugt hat. Wenn das Feld leer ist, wird es als unbekannt behandelt.</v>
      </c>
      <c r="O616" s="3" t="str">
        <f>IF(AND(TRIM(J616)="",M616=""),"Suffix not translated ",
   IF(AND(TRIM(J616)&lt;&gt;"",TRIM(M616)&lt;&gt;"",TRIM(J616)&lt;&gt;TRIM(M616)),"Suffix translation &lt;&gt; lookup ", "" ))
&amp;IF(AND(TRIM(K616)="",N616=""),"Description not translated ",
   IF(AND(TRIM(K616)&lt;&gt;"",TRIM(N616)&lt;&gt;"",TRIM(K616)&lt;&gt;TRIM(N616)),"Description translation&lt;&gt; lookup ", "" ))</f>
        <v/>
      </c>
      <c r="P616" s="3" t="s">
        <v>8447</v>
      </c>
      <c r="Q616" s="3" t="s">
        <v>8447</v>
      </c>
    </row>
    <row r="617" spans="1:18" ht="135" x14ac:dyDescent="0.25">
      <c r="A617" s="2" t="str">
        <f>IF(TRIM(J617)="","",E617)</f>
        <v/>
      </c>
      <c r="B617" s="2" t="str">
        <f>IF(TRIM(K617)="","",I617)</f>
        <v>This tag is a modified MD5 digest of the raw image data. It has been updated from the algorithm used to compute the RawImageDigest tag be more multi-processor friendly, and to support lossy compression algorithms.</v>
      </c>
      <c r="C617" s="2" t="str">
        <f>LEFT(F617,FIND(".",F617,6))</f>
        <v>Exif.Image.</v>
      </c>
      <c r="D617" s="2" t="str">
        <f>VLOOKUP(C617,PrefixUebersetzung,2,FALSE)</f>
        <v>Exif.Image (Bild).</v>
      </c>
      <c r="E617" s="2" t="str">
        <f>MID(F617,FIND(".",F617,6)+1,99)</f>
        <v>NewRawImageDigest</v>
      </c>
      <c r="F617" s="36" t="s">
        <v>9729</v>
      </c>
      <c r="G617" s="36" t="s">
        <v>9518</v>
      </c>
      <c r="H617" s="36"/>
      <c r="I617" s="36" t="s">
        <v>9730</v>
      </c>
      <c r="K617" s="5" t="s">
        <v>9886</v>
      </c>
      <c r="M617" s="3" t="str">
        <f>IFERROR(VLOOKUP(E617,A:J,10, FALSE),"")</f>
        <v/>
      </c>
      <c r="N617" s="3" t="str">
        <f>IFERROR(VLOOKUP(I617,B:K,10,FALSE),"")</f>
        <v>Dieses Tag ist ein modifizierter MD5-Digest der Rohbilddaten. Es wurde vom Algorithmus, der zur Berechnung des RawImageDigest-Tags verwendet wurde, aktualisiert, um mehrprozessorfreundlich zu sein und verlustbehaftete Komprimierungsalgorithmen zu unterstützen.</v>
      </c>
      <c r="O617" s="3" t="str">
        <f>IF(AND(TRIM(J617)="",M617=""),"Suffix not translated ",
   IF(AND(TRIM(J617)&lt;&gt;"",TRIM(M617)&lt;&gt;"",TRIM(J617)&lt;&gt;TRIM(M617)),"Suffix translation &lt;&gt; lookup ", "" ))
&amp;IF(AND(TRIM(K617)="",N617=""),"Description not translated ",
   IF(AND(TRIM(K617)&lt;&gt;"",TRIM(N617)&lt;&gt;"",TRIM(K617)&lt;&gt;TRIM(N617)),"Description translation&lt;&gt; lookup ", "" ))</f>
        <v xml:space="preserve">Suffix not translated </v>
      </c>
      <c r="P617" s="3" t="s">
        <v>8447</v>
      </c>
      <c r="Q617" s="3" t="s">
        <v>8447</v>
      </c>
    </row>
    <row r="618" spans="1:18" ht="45" x14ac:dyDescent="0.25">
      <c r="A618" s="2" t="str">
        <f>IF(TRIM(J618)="","",E618)</f>
        <v/>
      </c>
      <c r="B618" s="2" t="str">
        <f>IF(TRIM(K618)="","",I618)</f>
        <v>A general indication of the kind of data contained in this subfile.</v>
      </c>
      <c r="C618" s="2" t="str">
        <f>LEFT(F618,FIND(".",F618,6))</f>
        <v>Exif.Image.</v>
      </c>
      <c r="D618" s="2" t="str">
        <f>VLOOKUP(C618,PrefixUebersetzung,2,FALSE)</f>
        <v>Exif.Image (Bild).</v>
      </c>
      <c r="E618" s="2" t="str">
        <f>MID(F618,FIND(".",F618,6)+1,99)</f>
        <v>NewSubfileType</v>
      </c>
      <c r="F618" s="3" t="s">
        <v>316</v>
      </c>
      <c r="G618" s="3" t="s">
        <v>9515</v>
      </c>
      <c r="I618" s="3" t="s">
        <v>2397</v>
      </c>
      <c r="J618" s="3"/>
      <c r="K618" s="5" t="s">
        <v>6615</v>
      </c>
      <c r="L618" s="14">
        <v>5</v>
      </c>
      <c r="M618" s="3" t="str">
        <f>IFERROR(VLOOKUP(E618,A:J,10, FALSE),"")</f>
        <v/>
      </c>
      <c r="N618" s="3" t="str">
        <f>IFERROR(VLOOKUP(I618,B:K,10,FALSE),"")</f>
        <v>Ein allgemeiner Hinweis auf die Art der Daten, die in diesem subfile enthalten sind.</v>
      </c>
      <c r="O618" s="3" t="str">
        <f>IF(AND(TRIM(J618)="",M618=""),"Suffix not translated ",
   IF(AND(TRIM(J618)&lt;&gt;"",TRIM(M618)&lt;&gt;"",TRIM(J618)&lt;&gt;TRIM(M618)),"Suffix translation &lt;&gt; lookup ", "" ))
&amp;IF(AND(TRIM(K618)="",N618=""),"Description not translated ",
   IF(AND(TRIM(K618)&lt;&gt;"",TRIM(N618)&lt;&gt;"",TRIM(K618)&lt;&gt;TRIM(N618)),"Description translation&lt;&gt; lookup ", "" ))</f>
        <v xml:space="preserve">Suffix not translated </v>
      </c>
      <c r="P618" s="3" t="s">
        <v>8447</v>
      </c>
      <c r="Q618" s="3" t="s">
        <v>8447</v>
      </c>
      <c r="R618" s="3" t="s">
        <v>8955</v>
      </c>
    </row>
    <row r="619" spans="1:18" x14ac:dyDescent="0.25">
      <c r="A619" s="2" t="str">
        <f>IF(TRIM(J619)="","",E619)</f>
        <v>Noise</v>
      </c>
      <c r="B619" s="2" t="str">
        <f>IF(TRIM(K619)="","",I619)</f>
        <v>Noise measurement values.</v>
      </c>
      <c r="C619" s="2" t="str">
        <f>LEFT(F619,FIND(".",F619,6))</f>
        <v>Exif.Image.</v>
      </c>
      <c r="D619" s="2" t="str">
        <f>VLOOKUP(C619,PrefixUebersetzung,2,FALSE)</f>
        <v>Exif.Image (Bild).</v>
      </c>
      <c r="E619" s="2" t="str">
        <f>MID(F619,FIND(".",F619,6)+1,99)</f>
        <v>Noise</v>
      </c>
      <c r="F619" s="3" t="s">
        <v>317</v>
      </c>
      <c r="G619" s="3" t="s">
        <v>9517</v>
      </c>
      <c r="I619" s="3" t="s">
        <v>2398</v>
      </c>
      <c r="J619" s="3" t="s">
        <v>4208</v>
      </c>
      <c r="K619" s="5" t="s">
        <v>5353</v>
      </c>
      <c r="L619" s="14"/>
      <c r="M619" s="3" t="str">
        <f>IFERROR(VLOOKUP(E619,A:J,10, FALSE),"")</f>
        <v>Rauschen</v>
      </c>
      <c r="N619" s="3" t="str">
        <f>IFERROR(VLOOKUP(I619,B:K,10,FALSE),"")</f>
        <v>Rauschen Messwerte</v>
      </c>
      <c r="O619" s="3" t="str">
        <f>IF(AND(TRIM(J619)="",M619=""),"Suffix not translated ",
   IF(AND(TRIM(J619)&lt;&gt;"",TRIM(M619)&lt;&gt;"",TRIM(J619)&lt;&gt;TRIM(M619)),"Suffix translation &lt;&gt; lookup ", "" ))
&amp;IF(AND(TRIM(K619)="",N619=""),"Description not translated ",
   IF(AND(TRIM(K619)&lt;&gt;"",TRIM(N619)&lt;&gt;"",TRIM(K619)&lt;&gt;TRIM(N619)),"Description translation&lt;&gt; lookup ", "" ))</f>
        <v/>
      </c>
      <c r="P619" s="3" t="s">
        <v>8447</v>
      </c>
      <c r="Q619" s="3" t="s">
        <v>8447</v>
      </c>
    </row>
    <row r="620" spans="1:18" ht="135" x14ac:dyDescent="0.25">
      <c r="A620" s="2" t="str">
        <f>IF(TRIM(J620)="","",E620)</f>
        <v>NoiseProfile</v>
      </c>
      <c r="B620" s="2" t="str">
        <f>IF(TRIM(K620)="","",I620)</f>
        <v/>
      </c>
      <c r="C620" s="2" t="str">
        <f>LEFT(F620,FIND(".",F620,6))</f>
        <v>Exif.Image.</v>
      </c>
      <c r="D620" s="2" t="str">
        <f>VLOOKUP(C620,PrefixUebersetzung,2,FALSE)</f>
        <v>Exif.Image (Bild).</v>
      </c>
      <c r="E620" s="2" t="str">
        <f>MID(F620,FIND(".",F620,6)+1,99)</f>
        <v>NoiseProfile</v>
      </c>
      <c r="F620" s="3" t="s">
        <v>318</v>
      </c>
      <c r="G620" s="3" t="s">
        <v>9522</v>
      </c>
      <c r="I620" s="3" t="s">
        <v>2399</v>
      </c>
      <c r="J620" s="3" t="s">
        <v>4209</v>
      </c>
      <c r="L620" s="14">
        <v>5</v>
      </c>
      <c r="M620" s="3" t="str">
        <f>IFERROR(VLOOKUP(E620,A:J,10, FALSE),"")</f>
        <v>Rauschprofil</v>
      </c>
      <c r="N620" s="3" t="str">
        <f>IFERROR(INDEX(K:K,MATCH(TRUE,INDEX(B:B=I620,0),0)),"")</f>
        <v/>
      </c>
      <c r="O620" s="3" t="str">
        <f>IF(AND(TRIM(J620)="",M620=""),"Suffix not translated ",
   IF(AND(TRIM(J620)&lt;&gt;"",TRIM(M620)&lt;&gt;"",TRIM(J620)&lt;&gt;TRIM(M620)),"Suffix translation &lt;&gt; lookup ", "" ))
&amp;IF(AND(TRIM(K620)="",N620=""),"Description not translated ",
   IF(AND(TRIM(K620)&lt;&gt;"",TRIM(N620)&lt;&gt;"",TRIM(K620)&lt;&gt;TRIM(N620)),"Description translation&lt;&gt; lookup ", "" ))</f>
        <v xml:space="preserve">Description not translated </v>
      </c>
      <c r="P620" s="3" t="s">
        <v>8447</v>
      </c>
      <c r="Q620" s="3" t="s">
        <v>8447</v>
      </c>
    </row>
    <row r="621" spans="1:18" ht="210" x14ac:dyDescent="0.25">
      <c r="A621" s="2" t="str">
        <f>IF(TRIM(J621)="","",E621)</f>
        <v>NoiseReductionApplied</v>
      </c>
      <c r="B621" s="2" t="str">
        <f>IF(TRIM(K621)="","",I621)</f>
        <v>This tag indicates how much noise reduction has been applied to the raw data on a scale of 0.0 to 1.0. A 0.0 value indicates that no noise reduction has been applied. A 1.0 value indicates that the "ideal" amount of noise reduction has been applied, i.e. that the DNG reader should not apply additional noise reduction by default. A value of 0/0 indicates that this parameter is unknown.</v>
      </c>
      <c r="C621" s="2" t="str">
        <f>LEFT(F621,FIND(".",F621,6))</f>
        <v>Exif.Image.</v>
      </c>
      <c r="D621" s="2" t="str">
        <f>VLOOKUP(C621,PrefixUebersetzung,2,FALSE)</f>
        <v>Exif.Image (Bild).</v>
      </c>
      <c r="E621" s="2" t="str">
        <f>MID(F621,FIND(".",F621,6)+1,99)</f>
        <v>NoiseReductionApplied</v>
      </c>
      <c r="F621" s="3" t="s">
        <v>319</v>
      </c>
      <c r="G621" s="3" t="s">
        <v>9519</v>
      </c>
      <c r="I621" s="3" t="s">
        <v>2400</v>
      </c>
      <c r="J621" s="3" t="s">
        <v>4210</v>
      </c>
      <c r="K621" s="5" t="s">
        <v>8772</v>
      </c>
      <c r="L621" s="14"/>
      <c r="M621" s="3" t="str">
        <f>IFERROR(VLOOKUP(E621,A:J,10, FALSE),"")</f>
        <v>Entrauschen angewendet</v>
      </c>
      <c r="N621" s="3" t="str">
        <f>IFERROR(INDEX(K:K,MATCH(TRUE,INDEX(B:B=I621,0),0)),"")</f>
        <v>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v>
      </c>
      <c r="O621" s="3" t="str">
        <f>IF(AND(TRIM(J621)="",M621=""),"Suffix not translated ",
   IF(AND(TRIM(J621)&lt;&gt;"",TRIM(M621)&lt;&gt;"",TRIM(J621)&lt;&gt;TRIM(M621)),"Suffix translation &lt;&gt; lookup ", "" ))
&amp;IF(AND(TRIM(K621)="",N621=""),"Description not translated ",
   IF(AND(TRIM(K621)&lt;&gt;"",TRIM(N621)&lt;&gt;"",TRIM(K621)&lt;&gt;TRIM(N621)),"Description translation&lt;&gt; lookup ", "" ))</f>
        <v/>
      </c>
      <c r="P621" s="3" t="s">
        <v>8447</v>
      </c>
      <c r="Q621" s="3" t="s">
        <v>8447</v>
      </c>
    </row>
    <row r="622" spans="1:18" ht="45" x14ac:dyDescent="0.25">
      <c r="A622" s="2" t="str">
        <f>IF(TRIM(J622)="","",E622)</f>
        <v>NumberOfInks</v>
      </c>
      <c r="B622" s="2" t="str">
        <f>IF(TRIM(K622)="","",I622)</f>
        <v>The number of inks. Usually equal to SamplesPerPixel, unless there are extra samples.</v>
      </c>
      <c r="C622" s="2" t="str">
        <f>LEFT(F622,FIND(".",F622,6))</f>
        <v>Exif.Image.</v>
      </c>
      <c r="D622" s="2" t="str">
        <f>VLOOKUP(C622,PrefixUebersetzung,2,FALSE)</f>
        <v>Exif.Image (Bild).</v>
      </c>
      <c r="E622" s="2" t="str">
        <f>MID(F622,FIND(".",F622,6)+1,99)</f>
        <v>NumberOfInks</v>
      </c>
      <c r="F622" s="3" t="s">
        <v>320</v>
      </c>
      <c r="G622" s="3" t="s">
        <v>9512</v>
      </c>
      <c r="I622" s="3" t="s">
        <v>2401</v>
      </c>
      <c r="J622" s="3" t="s">
        <v>5216</v>
      </c>
      <c r="K622" s="5" t="s">
        <v>5355</v>
      </c>
      <c r="L622" s="14"/>
      <c r="M622" s="3" t="str">
        <f>IFERROR(VLOOKUP(E622,A:J,10, FALSE),"")</f>
        <v>Anzahl der Farben</v>
      </c>
      <c r="N622" s="3" t="str">
        <f>IFERROR(VLOOKUP(I622,B:K,10,FALSE),"")</f>
        <v>Die Anzahl der Farben. Gewöhnlich gleich SamplesPerPixel, es sei denn, es gibt zusätzliche Proben.</v>
      </c>
      <c r="O622" s="3" t="str">
        <f>IF(AND(TRIM(J622)="",M622=""),"Suffix not translated ",
   IF(AND(TRIM(J622)&lt;&gt;"",TRIM(M622)&lt;&gt;"",TRIM(J622)&lt;&gt;TRIM(M622)),"Suffix translation &lt;&gt; lookup ", "" ))
&amp;IF(AND(TRIM(K622)="",N622=""),"Description not translated ",
   IF(AND(TRIM(K622)&lt;&gt;"",TRIM(N622)&lt;&gt;"",TRIM(K622)&lt;&gt;TRIM(N622)),"Description translation&lt;&gt; lookup ", "" ))</f>
        <v/>
      </c>
      <c r="P622" s="3" t="s">
        <v>8447</v>
      </c>
      <c r="Q622" s="3" t="s">
        <v>8447</v>
      </c>
    </row>
    <row r="623" spans="1:18" ht="45" x14ac:dyDescent="0.25">
      <c r="A623" s="2" t="str">
        <f>IF(TRIM(J623)="","",E623)</f>
        <v>OECF</v>
      </c>
      <c r="B623" s="2" t="str">
        <f>IF(TRIM(K623)="","",I623)</f>
        <v>Indicates the Opto-Electric Conversion Function (OECF) specified in ISO 14524.</v>
      </c>
      <c r="C623" s="2" t="str">
        <f>LEFT(F623,FIND(".",F623,6))</f>
        <v>Exif.Image.</v>
      </c>
      <c r="D623" s="2" t="str">
        <f>VLOOKUP(C623,PrefixUebersetzung,2,FALSE)</f>
        <v>Exif.Image (Bild).</v>
      </c>
      <c r="E623" s="2" t="str">
        <f>MID(F623,FIND(".",F623,6)+1,99)</f>
        <v>OECF</v>
      </c>
      <c r="F623" s="3" t="s">
        <v>321</v>
      </c>
      <c r="G623" s="3" t="s">
        <v>9517</v>
      </c>
      <c r="I623" s="3" t="s">
        <v>2402</v>
      </c>
      <c r="J623" s="3" t="s">
        <v>4141</v>
      </c>
      <c r="K623" s="5" t="s">
        <v>5356</v>
      </c>
      <c r="L623" s="14"/>
      <c r="M623" s="3" t="str">
        <f>IFERROR(VLOOKUP(E623,A:J,10, FALSE),"")</f>
        <v>OECF</v>
      </c>
      <c r="N623" s="3" t="str">
        <f>IFERROR(VLOOKUP(I623,B:K,10,FALSE),"")</f>
        <v>Gibt die Opto-Elektro-Conversion-Funktion (OECF) an, die in ISO 14524 spezifiziert ist.</v>
      </c>
      <c r="O623" s="3" t="str">
        <f>IF(AND(TRIM(J623)="",M623=""),"Suffix not translated ",
   IF(AND(TRIM(J623)&lt;&gt;"",TRIM(M623)&lt;&gt;"",TRIM(J623)&lt;&gt;TRIM(M623)),"Suffix translation &lt;&gt; lookup ", "" ))
&amp;IF(AND(TRIM(K623)="",N623=""),"Description not translated ",
   IF(AND(TRIM(K623)&lt;&gt;"",TRIM(N623)&lt;&gt;"",TRIM(K623)&lt;&gt;TRIM(N623)),"Description translation&lt;&gt; lookup ", "" ))</f>
        <v/>
      </c>
      <c r="P623" s="3" t="s">
        <v>8447</v>
      </c>
      <c r="Q623" s="3" t="s">
        <v>8447</v>
      </c>
    </row>
    <row r="624" spans="1:18" ht="30" x14ac:dyDescent="0.25">
      <c r="A624" s="2" t="str">
        <f>IF(TRIM(J624)="","",E624)</f>
        <v/>
      </c>
      <c r="B624" s="2" t="str">
        <f>IF(TRIM(K624)="","",I624)</f>
        <v/>
      </c>
      <c r="C624" s="2" t="str">
        <f>LEFT(F624,FIND(".",F624,6))</f>
        <v>Exif.Image.</v>
      </c>
      <c r="D624" s="2" t="str">
        <f>VLOOKUP(C624,PrefixUebersetzung,2,FALSE)</f>
        <v>Exif.Image (Bild).</v>
      </c>
      <c r="E624" s="2" t="str">
        <f>MID(F624,FIND(".",F624,6)+1,99)</f>
        <v>OpcodeList1</v>
      </c>
      <c r="F624" s="3" t="s">
        <v>322</v>
      </c>
      <c r="G624" s="3" t="s">
        <v>9517</v>
      </c>
      <c r="I624" s="3" t="s">
        <v>2403</v>
      </c>
      <c r="J624" s="3"/>
      <c r="L624" s="14">
        <v>5</v>
      </c>
      <c r="M624" s="3" t="str">
        <f>IFERROR(VLOOKUP(E624,A:J,10, FALSE),"")</f>
        <v/>
      </c>
      <c r="N624" s="3" t="str">
        <f>IFERROR(VLOOKUP(I624,B:K,10,FALSE),"")</f>
        <v/>
      </c>
      <c r="O624" s="3" t="str">
        <f>IF(AND(TRIM(J624)="",M624=""),"Suffix not translated ",
   IF(AND(TRIM(J624)&lt;&gt;"",TRIM(M624)&lt;&gt;"",TRIM(J624)&lt;&gt;TRIM(M624)),"Suffix translation &lt;&gt; lookup ", "" ))
&amp;IF(AND(TRIM(K624)="",N624=""),"Description not translated ",
   IF(AND(TRIM(K624)&lt;&gt;"",TRIM(N624)&lt;&gt;"",TRIM(K624)&lt;&gt;TRIM(N624)),"Description translation&lt;&gt; lookup ", "" ))</f>
        <v xml:space="preserve">Suffix not translated Description not translated </v>
      </c>
      <c r="P624" s="3" t="s">
        <v>8447</v>
      </c>
      <c r="Q624" s="3" t="s">
        <v>8447</v>
      </c>
    </row>
    <row r="625" spans="1:18" ht="45" x14ac:dyDescent="0.25">
      <c r="A625" s="2" t="str">
        <f>IF(TRIM(J625)="","",E625)</f>
        <v/>
      </c>
      <c r="B625" s="2" t="str">
        <f>IF(TRIM(K625)="","",I625)</f>
        <v/>
      </c>
      <c r="C625" s="2" t="str">
        <f>LEFT(F625,FIND(".",F625,6))</f>
        <v>Exif.Image.</v>
      </c>
      <c r="D625" s="2" t="str">
        <f>VLOOKUP(C625,PrefixUebersetzung,2,FALSE)</f>
        <v>Exif.Image (Bild).</v>
      </c>
      <c r="E625" s="2" t="str">
        <f>MID(F625,FIND(".",F625,6)+1,99)</f>
        <v>OpcodeList2</v>
      </c>
      <c r="F625" s="3" t="s">
        <v>323</v>
      </c>
      <c r="G625" s="3" t="s">
        <v>9517</v>
      </c>
      <c r="I625" s="3" t="s">
        <v>2404</v>
      </c>
      <c r="J625" s="3"/>
      <c r="L625" s="14">
        <v>5</v>
      </c>
      <c r="M625" s="3" t="str">
        <f>IFERROR(VLOOKUP(E625,A:J,10, FALSE),"")</f>
        <v/>
      </c>
      <c r="N625" s="3" t="str">
        <f>IFERROR(VLOOKUP(I625,B:K,10,FALSE),"")</f>
        <v/>
      </c>
      <c r="O625" s="3" t="str">
        <f>IF(AND(TRIM(J625)="",M625=""),"Suffix not translated ",
   IF(AND(TRIM(J625)&lt;&gt;"",TRIM(M625)&lt;&gt;"",TRIM(J625)&lt;&gt;TRIM(M625)),"Suffix translation &lt;&gt; lookup ", "" ))
&amp;IF(AND(TRIM(K625)="",N625=""),"Description not translated ",
   IF(AND(TRIM(K625)&lt;&gt;"",TRIM(N625)&lt;&gt;"",TRIM(K625)&lt;&gt;TRIM(N625)),"Description translation&lt;&gt; lookup ", "" ))</f>
        <v xml:space="preserve">Suffix not translated Description not translated </v>
      </c>
      <c r="P625" s="3" t="s">
        <v>8447</v>
      </c>
      <c r="Q625" s="3" t="s">
        <v>8447</v>
      </c>
    </row>
    <row r="626" spans="1:18" ht="30" x14ac:dyDescent="0.25">
      <c r="A626" s="2" t="str">
        <f>IF(TRIM(J626)="","",E626)</f>
        <v/>
      </c>
      <c r="B626" s="2" t="str">
        <f>IF(TRIM(K626)="","",I626)</f>
        <v/>
      </c>
      <c r="C626" s="2" t="str">
        <f>LEFT(F626,FIND(".",F626,6))</f>
        <v>Exif.Image.</v>
      </c>
      <c r="D626" s="2" t="str">
        <f>VLOOKUP(C626,PrefixUebersetzung,2,FALSE)</f>
        <v>Exif.Image (Bild).</v>
      </c>
      <c r="E626" s="2" t="str">
        <f>MID(F626,FIND(".",F626,6)+1,99)</f>
        <v>OpcodeList3</v>
      </c>
      <c r="F626" s="3" t="s">
        <v>324</v>
      </c>
      <c r="G626" s="3" t="s">
        <v>9517</v>
      </c>
      <c r="I626" s="3" t="s">
        <v>2405</v>
      </c>
      <c r="J626" s="3"/>
      <c r="L626" s="14">
        <v>5</v>
      </c>
      <c r="M626" s="3" t="str">
        <f>IFERROR(VLOOKUP(E626,A:J,10, FALSE),"")</f>
        <v/>
      </c>
      <c r="N626" s="3" t="str">
        <f>IFERROR(VLOOKUP(I626,B:K,10,FALSE),"")</f>
        <v/>
      </c>
      <c r="O626" s="3" t="str">
        <f>IF(AND(TRIM(J626)="",M626=""),"Suffix not translated ",
   IF(AND(TRIM(J626)&lt;&gt;"",TRIM(M626)&lt;&gt;"",TRIM(J626)&lt;&gt;TRIM(M626)),"Suffix translation &lt;&gt; lookup ", "" ))
&amp;IF(AND(TRIM(K626)="",N626=""),"Description not translated ",
   IF(AND(TRIM(K626)&lt;&gt;"",TRIM(N626)&lt;&gt;"",TRIM(K626)&lt;&gt;TRIM(N626)),"Description translation&lt;&gt; lookup ", "" ))</f>
        <v xml:space="preserve">Suffix not translated Description not translated </v>
      </c>
      <c r="P626" s="3" t="s">
        <v>8447</v>
      </c>
      <c r="Q626" s="3" t="s">
        <v>8447</v>
      </c>
    </row>
    <row r="627" spans="1:18" ht="60" x14ac:dyDescent="0.25">
      <c r="A627" s="2" t="str">
        <f>IF(TRIM(J627)="","",E627)</f>
        <v/>
      </c>
      <c r="B627" s="2" t="str">
        <f>IF(TRIM(K627)="","",I627)</f>
        <v>OPIProxy gives information concerning whether this image is a low-resolution proxy of a high-resolution image (Adobe OPI).</v>
      </c>
      <c r="C627" s="2" t="str">
        <f>LEFT(F627,FIND(".",F627,6))</f>
        <v>Exif.Image.</v>
      </c>
      <c r="D627" s="2" t="str">
        <f>VLOOKUP(C627,PrefixUebersetzung,2,FALSE)</f>
        <v>Exif.Image (Bild).</v>
      </c>
      <c r="E627" s="2" t="str">
        <f>MID(F627,FIND(".",F627,6)+1,99)</f>
        <v>OPIProxy</v>
      </c>
      <c r="F627" s="3" t="s">
        <v>325</v>
      </c>
      <c r="G627" s="3" t="s">
        <v>9512</v>
      </c>
      <c r="I627" s="3" t="s">
        <v>2406</v>
      </c>
      <c r="J627" s="3"/>
      <c r="K627" s="5" t="s">
        <v>6524</v>
      </c>
      <c r="L627" s="14">
        <v>5</v>
      </c>
      <c r="M627" s="3" t="str">
        <f>IFERROR(VLOOKUP(E627,A:J,10, FALSE),"")</f>
        <v/>
      </c>
      <c r="N627" s="3" t="str">
        <f>IFERROR(VLOOKUP(I627,B:K,10,FALSE),"")</f>
        <v>OPIProxy gibt Aufschluss darüber, ob dieses Bild eine niedrig-auflösende Näherung von einem hochauflösenden Bild ist (Adobe OPI).</v>
      </c>
      <c r="O627" s="3" t="str">
        <f>IF(AND(TRIM(J627)="",M627=""),"Suffix not translated ",
   IF(AND(TRIM(J627)&lt;&gt;"",TRIM(M627)&lt;&gt;"",TRIM(J627)&lt;&gt;TRIM(M627)),"Suffix translation &lt;&gt; lookup ", "" ))
&amp;IF(AND(TRIM(K627)="",N627=""),"Description not translated ",
   IF(AND(TRIM(K627)&lt;&gt;"",TRIM(N627)&lt;&gt;"",TRIM(K627)&lt;&gt;TRIM(N627)),"Description translation&lt;&gt; lookup ", "" ))</f>
        <v xml:space="preserve">Suffix not translated </v>
      </c>
      <c r="P627" s="3" t="s">
        <v>8447</v>
      </c>
      <c r="Q627" s="3" t="s">
        <v>8447</v>
      </c>
    </row>
    <row r="628" spans="1:18" ht="30" x14ac:dyDescent="0.25">
      <c r="A628" s="2" t="str">
        <f>IF(TRIM(J628)="","",E628)</f>
        <v>Orientation</v>
      </c>
      <c r="B628" s="2" t="str">
        <f>IF(TRIM(K628)="","",I628)</f>
        <v>The image orientation viewed in terms of rows and columns.</v>
      </c>
      <c r="C628" s="2" t="str">
        <f>LEFT(F628,FIND(".",F628,6))</f>
        <v>Exif.Image.</v>
      </c>
      <c r="D628" s="2" t="str">
        <f>VLOOKUP(C628,PrefixUebersetzung,2,FALSE)</f>
        <v>Exif.Image (Bild).</v>
      </c>
      <c r="E628" s="2" t="str">
        <f>MID(F628,FIND(".",F628,6)+1,99)</f>
        <v>Orientation</v>
      </c>
      <c r="F628" s="3" t="s">
        <v>326</v>
      </c>
      <c r="G628" s="3" t="s">
        <v>9512</v>
      </c>
      <c r="I628" s="3" t="s">
        <v>2407</v>
      </c>
      <c r="J628" s="3" t="s">
        <v>4211</v>
      </c>
      <c r="K628" s="5" t="s">
        <v>5357</v>
      </c>
      <c r="L628" s="14">
        <v>1</v>
      </c>
      <c r="M628" s="3" t="str">
        <f>IFERROR(VLOOKUP(E628,A:J,10, FALSE),"")</f>
        <v>Ausrichtung</v>
      </c>
      <c r="N628" s="3" t="str">
        <f>IFERROR(VLOOKUP(I628,B:K,10,FALSE),"")</f>
        <v>Bild-Ausrichtung in Bezug auf die Zeilen und Spalten</v>
      </c>
      <c r="O628" s="3" t="str">
        <f>IF(AND(TRIM(J628)="",M628=""),"Suffix not translated ",
   IF(AND(TRIM(J628)&lt;&gt;"",TRIM(M628)&lt;&gt;"",TRIM(J628)&lt;&gt;TRIM(M628)),"Suffix translation &lt;&gt; lookup ", "" ))
&amp;IF(AND(TRIM(K628)="",N628=""),"Description not translated ",
   IF(AND(TRIM(K628)&lt;&gt;"",TRIM(N628)&lt;&gt;"",TRIM(K628)&lt;&gt;TRIM(N628)),"Description translation&lt;&gt; lookup ", "" ))</f>
        <v/>
      </c>
      <c r="P628" s="3" t="s">
        <v>8447</v>
      </c>
      <c r="Q628" s="3" t="s">
        <v>8447</v>
      </c>
      <c r="R628" s="3" t="s">
        <v>9391</v>
      </c>
    </row>
    <row r="629" spans="1:18" ht="195" x14ac:dyDescent="0.25">
      <c r="A629" s="2" t="str">
        <f>IF(TRIM(J629)="","",E629)</f>
        <v/>
      </c>
      <c r="B629" s="2" t="str">
        <f>IF(TRIM(K629)="","",I629)</f>
        <v>If this file is a proxy for a larger original DNG file, this tag specifics the best quality final size of the larger original file from which this proxy was generated. The default value for this tag is the OriginalDefaultFinalSize, if specified. Otherwise the default value for this tag is the best quality size of the current DNG file, which is DefaultCropSize * DefaultScale * BestQualityScale.</v>
      </c>
      <c r="C629" s="2" t="str">
        <f>LEFT(F629,FIND(".",F629,6))</f>
        <v>Exif.Image.</v>
      </c>
      <c r="D629" s="2" t="str">
        <f>VLOOKUP(C629,PrefixUebersetzung,2,FALSE)</f>
        <v>Exif.Image (Bild).</v>
      </c>
      <c r="E629" s="2" t="str">
        <f>MID(F629,FIND(".",F629,6)+1,99)</f>
        <v>OriginalBestQualityFinalSize</v>
      </c>
      <c r="F629" s="36" t="s">
        <v>9731</v>
      </c>
      <c r="G629" s="36" t="s">
        <v>9515</v>
      </c>
      <c r="H629" s="36"/>
      <c r="I629" s="36" t="s">
        <v>9732</v>
      </c>
      <c r="K629" s="5" t="s">
        <v>9887</v>
      </c>
      <c r="M629" s="3" t="str">
        <f>IFERROR(VLOOKUP(E629,A:J,10, FALSE),"")</f>
        <v/>
      </c>
      <c r="N629" s="3" t="str">
        <f>IFERROR(INDEX(K:K,MATCH(TRUE,INDEX(B:B=I629,0),0)),"")</f>
        <v>Wenn diese Datei ein Proxy für eine größere Original-DNG-Datei ist, gibt dieses Tag die endgültige Größe der größeren Originaldatei mit der besten Qualität an, aus der dieses Proxy erzeugt wurde. Der Standardwert für dieses Tag ist die OriginalDefaultFinalSize, falls angegeben. Andernfalls ist der Standardwert für dieses Tag die beste Qualitätsgröße der aktuellen DNG-Datei, d. h. DefaultCropSize * DefaultScale * BestQualityScale.</v>
      </c>
      <c r="O629" s="3" t="str">
        <f>IF(AND(TRIM(J629)="",M629=""),"Suffix not translated ",
   IF(AND(TRIM(J629)&lt;&gt;"",TRIM(M629)&lt;&gt;"",TRIM(J629)&lt;&gt;TRIM(M629)),"Suffix translation &lt;&gt; lookup ", "" ))
&amp;IF(AND(TRIM(K629)="",N629=""),"Description not translated ",
   IF(AND(TRIM(K629)&lt;&gt;"",TRIM(N629)&lt;&gt;"",TRIM(K629)&lt;&gt;TRIM(N629)),"Description translation&lt;&gt; lookup ", "" ))</f>
        <v xml:space="preserve">Suffix not translated </v>
      </c>
      <c r="P629" s="3" t="s">
        <v>8447</v>
      </c>
      <c r="Q629" s="3" t="s">
        <v>8447</v>
      </c>
    </row>
    <row r="630" spans="1:18" ht="165" x14ac:dyDescent="0.25">
      <c r="A630" s="2" t="str">
        <f>IF(TRIM(J630)="","",E630)</f>
        <v/>
      </c>
      <c r="B630" s="2" t="str">
        <f>IF(TRIM(K630)="","",I630)</f>
        <v>If this file is a proxy for a larger original DNG file, this tag specifics the DefaultCropSize of the larger original file from which this proxy was generated. The default value for this tag is OriginalDefaultFinalSize, if specified. Otherwise, the default value for this tag is the DefaultCropSize of the current DNG file.</v>
      </c>
      <c r="C630" s="2" t="str">
        <f>LEFT(F630,FIND(".",F630,6))</f>
        <v>Exif.Image.</v>
      </c>
      <c r="D630" s="2" t="str">
        <f>VLOOKUP(C630,PrefixUebersetzung,2,FALSE)</f>
        <v>Exif.Image (Bild).</v>
      </c>
      <c r="E630" s="2" t="str">
        <f>MID(F630,FIND(".",F630,6)+1,99)</f>
        <v>OriginalDefaultCropSize</v>
      </c>
      <c r="F630" s="36" t="s">
        <v>9733</v>
      </c>
      <c r="G630" s="36" t="s">
        <v>9515</v>
      </c>
      <c r="H630" s="36"/>
      <c r="I630" s="36" t="s">
        <v>9734</v>
      </c>
      <c r="K630" s="5" t="s">
        <v>9888</v>
      </c>
      <c r="M630" s="3" t="str">
        <f>IFERROR(VLOOKUP(E630,A:J,10, FALSE),"")</f>
        <v/>
      </c>
      <c r="N630" s="3" t="str">
        <f>IFERROR(INDEX(K:K,MATCH(TRUE,INDEX(B:B=I630,0),0)),"")</f>
        <v>Wenn diese Datei ein Proxy für eine größere Original-DNG-Datei ist, gibt dieses Tag die DefaultCropSize der größeren Originaldatei an, aus der dieses Proxy erzeugt wurde. Der Standardwert für dieses Tag ist OriginalDefaultFinalSize, falls angegeben. Andernfalls ist der Standardwert für dieses Tag die DefaultCropSize der aktuellen DNG-Datei.</v>
      </c>
      <c r="O630" s="3" t="str">
        <f>IF(AND(TRIM(J630)="",M630=""),"Suffix not translated ",
   IF(AND(TRIM(J630)&lt;&gt;"",TRIM(M630)&lt;&gt;"",TRIM(J630)&lt;&gt;TRIM(M630)),"Suffix translation &lt;&gt; lookup ", "" ))
&amp;IF(AND(TRIM(K630)="",N630=""),"Description not translated ",
   IF(AND(TRIM(K630)&lt;&gt;"",TRIM(N630)&lt;&gt;"",TRIM(K630)&lt;&gt;TRIM(N630)),"Description translation&lt;&gt; lookup ", "" ))</f>
        <v xml:space="preserve">Suffix not translated </v>
      </c>
      <c r="P630" s="3" t="s">
        <v>8447</v>
      </c>
      <c r="Q630" s="3" t="s">
        <v>8447</v>
      </c>
    </row>
    <row r="631" spans="1:18" ht="135" x14ac:dyDescent="0.25">
      <c r="A631" s="2" t="str">
        <f>IF(TRIM(J631)="","",E631)</f>
        <v/>
      </c>
      <c r="B631" s="2" t="str">
        <f>IF(TRIM(K631)="","",I631)</f>
        <v>If this file is a proxy for a larger original DNG file, this tag specifics the default final size of the larger original file from which this proxy was generated. The default value for this tag is default final size of the current DNG file, which is DefaultCropSize * DefaultScale.</v>
      </c>
      <c r="C631" s="2" t="str">
        <f>LEFT(F631,FIND(".",F631,6))</f>
        <v>Exif.Image.</v>
      </c>
      <c r="D631" s="2" t="str">
        <f>VLOOKUP(C631,PrefixUebersetzung,2,FALSE)</f>
        <v>Exif.Image (Bild).</v>
      </c>
      <c r="E631" s="2" t="str">
        <f>MID(F631,FIND(".",F631,6)+1,99)</f>
        <v>OriginalDefaultFinalSize</v>
      </c>
      <c r="F631" s="36" t="s">
        <v>9735</v>
      </c>
      <c r="G631" s="36" t="s">
        <v>9515</v>
      </c>
      <c r="H631" s="36"/>
      <c r="I631" s="36" t="s">
        <v>9736</v>
      </c>
      <c r="K631" s="5" t="s">
        <v>9889</v>
      </c>
      <c r="M631" s="3" t="str">
        <f>IFERROR(VLOOKUP(E631,A:J,10, FALSE),"")</f>
        <v/>
      </c>
      <c r="N631" s="3" t="str">
        <f>IFERROR(INDEX(K:K,MATCH(TRUE,INDEX(B:B=I631,0),0)),"")</f>
        <v>Wenn diese Datei ein Proxy für eine größere Original-DNG-Datei ist, gibt dieses Tag die Standard-Endgröße der größeren Originaldatei an, aus der dieser Proxy erzeugt wurde. Der Standardwert für dieses Tag ist die Standard-Endgröße der aktuellen DNG-Datei, die DefaultCropSize * DefaultScale entspricht.</v>
      </c>
      <c r="O631" s="3" t="str">
        <f>IF(AND(TRIM(J631)="",M631=""),"Suffix not translated ",
   IF(AND(TRIM(J631)&lt;&gt;"",TRIM(M631)&lt;&gt;"",TRIM(J631)&lt;&gt;TRIM(M631)),"Suffix translation &lt;&gt; lookup ", "" ))
&amp;IF(AND(TRIM(K631)="",N631=""),"Description not translated ",
   IF(AND(TRIM(K631)&lt;&gt;"",TRIM(N631)&lt;&gt;"",TRIM(K631)&lt;&gt;TRIM(N631)),"Description translation&lt;&gt; lookup ", "" ))</f>
        <v xml:space="preserve">Suffix not translated </v>
      </c>
      <c r="P631" s="3" t="s">
        <v>8447</v>
      </c>
      <c r="Q631" s="3" t="s">
        <v>8447</v>
      </c>
    </row>
    <row r="632" spans="1:18" ht="180" x14ac:dyDescent="0.25">
      <c r="A632" s="2" t="str">
        <f>IF(TRIM(J632)="","",E632)</f>
        <v>OriginalRawFileData</v>
      </c>
      <c r="B632" s="2" t="str">
        <f>IF(TRIM(K632)="","",I632)</f>
        <v/>
      </c>
      <c r="C632" s="2" t="str">
        <f>LEFT(F632,FIND(".",F632,6))</f>
        <v>Exif.Image.</v>
      </c>
      <c r="D632" s="2" t="str">
        <f>VLOOKUP(C632,PrefixUebersetzung,2,FALSE)</f>
        <v>Exif.Image (Bild).</v>
      </c>
      <c r="E632" s="2" t="str">
        <f>MID(F632,FIND(".",F632,6)+1,99)</f>
        <v>OriginalRawFileData</v>
      </c>
      <c r="F632" s="3" t="s">
        <v>327</v>
      </c>
      <c r="G632" s="3" t="s">
        <v>9517</v>
      </c>
      <c r="I632" s="3" t="s">
        <v>2408</v>
      </c>
      <c r="J632" s="3" t="s">
        <v>5058</v>
      </c>
      <c r="L632" s="14">
        <v>5</v>
      </c>
      <c r="M632" s="3" t="str">
        <f>IFERROR(VLOOKUP(E632,A:J,10, FALSE),"")</f>
        <v>RAW Datei-Daten original</v>
      </c>
      <c r="N632" s="3" t="str">
        <f>IFERROR(INDEX(K:K,MATCH(TRUE,INDEX(B:B=I632,0),0)),"")</f>
        <v/>
      </c>
      <c r="O632" s="3" t="str">
        <f>IF(AND(TRIM(J632)="",M632=""),"Suffix not translated ",
   IF(AND(TRIM(J632)&lt;&gt;"",TRIM(M632)&lt;&gt;"",TRIM(J632)&lt;&gt;TRIM(M632)),"Suffix translation &lt;&gt; lookup ", "" ))
&amp;IF(AND(TRIM(K632)="",N632=""),"Description not translated ",
   IF(AND(TRIM(K632)&lt;&gt;"",TRIM(N632)&lt;&gt;"",TRIM(K632)&lt;&gt;TRIM(N632)),"Description translation&lt;&gt; lookup ", "" ))</f>
        <v xml:space="preserve">Description not translated </v>
      </c>
      <c r="P632" s="3" t="s">
        <v>8447</v>
      </c>
      <c r="Q632" s="3" t="s">
        <v>8447</v>
      </c>
    </row>
    <row r="633" spans="1:18" ht="30" x14ac:dyDescent="0.25">
      <c r="A633" s="2" t="str">
        <f>IF(TRIM(J633)="","",E633)</f>
        <v/>
      </c>
      <c r="B633" s="2" t="str">
        <f>IF(TRIM(K633)="","",I633)</f>
        <v/>
      </c>
      <c r="C633" s="2" t="str">
        <f>LEFT(F633,FIND(".",F633,6))</f>
        <v>Exif.Image.</v>
      </c>
      <c r="D633" s="2" t="str">
        <f>VLOOKUP(C633,PrefixUebersetzung,2,FALSE)</f>
        <v>Exif.Image (Bild).</v>
      </c>
      <c r="E633" s="2" t="str">
        <f>MID(F633,FIND(".",F633,6)+1,99)</f>
        <v>OriginalRawFileDigest</v>
      </c>
      <c r="F633" s="3" t="s">
        <v>328</v>
      </c>
      <c r="G633" s="3" t="s">
        <v>9517</v>
      </c>
      <c r="I633" s="3" t="s">
        <v>2409</v>
      </c>
      <c r="J633" s="3"/>
      <c r="L633" s="14">
        <v>5</v>
      </c>
      <c r="M633" s="3" t="str">
        <f>IFERROR(VLOOKUP(E633,A:J,10, FALSE),"")</f>
        <v/>
      </c>
      <c r="N633" s="3" t="str">
        <f>IFERROR(VLOOKUP(I633,B:K,10,FALSE),"")</f>
        <v/>
      </c>
      <c r="O633" s="3" t="str">
        <f>IF(AND(TRIM(J633)="",M633=""),"Suffix not translated ",
   IF(AND(TRIM(J633)&lt;&gt;"",TRIM(M633)&lt;&gt;"",TRIM(J633)&lt;&gt;TRIM(M633)),"Suffix translation &lt;&gt; lookup ", "" ))
&amp;IF(AND(TRIM(K633)="",N633=""),"Description not translated ",
   IF(AND(TRIM(K633)&lt;&gt;"",TRIM(N633)&lt;&gt;"",TRIM(K633)&lt;&gt;TRIM(N633)),"Description translation&lt;&gt; lookup ", "" ))</f>
        <v xml:space="preserve">Suffix not translated Description not translated </v>
      </c>
      <c r="P633" s="3" t="s">
        <v>8447</v>
      </c>
      <c r="Q633" s="3" t="s">
        <v>8447</v>
      </c>
    </row>
    <row r="634" spans="1:18" ht="75" x14ac:dyDescent="0.25">
      <c r="A634" s="2" t="str">
        <f>IF(TRIM(J634)="","",E634)</f>
        <v>OriginalRawFileName</v>
      </c>
      <c r="B634" s="2" t="str">
        <f>IF(TRIM(K634)="","",I634)</f>
        <v>If the DNG file was converted from a non-DNG raw file, then this tag contains the file name of that original raw file.</v>
      </c>
      <c r="C634" s="2" t="str">
        <f>LEFT(F634,FIND(".",F634,6))</f>
        <v>Exif.Image.</v>
      </c>
      <c r="D634" s="2" t="str">
        <f>VLOOKUP(C634,PrefixUebersetzung,2,FALSE)</f>
        <v>Exif.Image (Bild).</v>
      </c>
      <c r="E634" s="2" t="str">
        <f>MID(F634,FIND(".",F634,6)+1,99)</f>
        <v>OriginalRawFileName</v>
      </c>
      <c r="F634" s="3" t="s">
        <v>329</v>
      </c>
      <c r="G634" s="3" t="s">
        <v>9518</v>
      </c>
      <c r="I634" s="3" t="s">
        <v>2410</v>
      </c>
      <c r="J634" s="3" t="s">
        <v>5057</v>
      </c>
      <c r="K634" s="5" t="s">
        <v>5388</v>
      </c>
      <c r="L634" s="14"/>
      <c r="M634" s="3" t="str">
        <f>IFERROR(VLOOKUP(E634,A:J,10, FALSE),"")</f>
        <v>RAW Dateiname original</v>
      </c>
      <c r="N634" s="3" t="str">
        <f>IFERROR(VLOOKUP(I634,B:K,10,FALSE),"")</f>
        <v>Wenn die DNG-Datei aus einer Nicht-DNG RAW-Datei umgewandelt wurde, dann enthält dieses Tag den Dateinamen jener ursprünglichen RAW-Datei.</v>
      </c>
      <c r="O634" s="3" t="str">
        <f>IF(AND(TRIM(J634)="",M634=""),"Suffix not translated ",
   IF(AND(TRIM(J634)&lt;&gt;"",TRIM(M634)&lt;&gt;"",TRIM(J634)&lt;&gt;TRIM(M634)),"Suffix translation &lt;&gt; lookup ", "" ))
&amp;IF(AND(TRIM(K634)="",N634=""),"Description not translated ",
   IF(AND(TRIM(K634)&lt;&gt;"",TRIM(N634)&lt;&gt;"",TRIM(K634)&lt;&gt;TRIM(N634)),"Description translation&lt;&gt; lookup ", "" ))</f>
        <v/>
      </c>
      <c r="P634" s="3" t="s">
        <v>8447</v>
      </c>
      <c r="Q634" s="3" t="s">
        <v>8447</v>
      </c>
    </row>
    <row r="635" spans="1:18" ht="30" x14ac:dyDescent="0.25">
      <c r="A635" s="2" t="str">
        <f>IF(TRIM(J635)="","",E635)</f>
        <v/>
      </c>
      <c r="B635" s="2" t="str">
        <f>IF(TRIM(K635)="","",I635)</f>
        <v/>
      </c>
      <c r="C635" s="2" t="str">
        <f>LEFT(F635,FIND(".",F635,6))</f>
        <v>Exif.Image.</v>
      </c>
      <c r="D635" s="2" t="str">
        <f>VLOOKUP(C635,PrefixUebersetzung,2,FALSE)</f>
        <v>Exif.Image (Bild).</v>
      </c>
      <c r="E635" s="2" t="str">
        <f>MID(F635,FIND(".",F635,6)+1,99)</f>
        <v>PageName</v>
      </c>
      <c r="F635" s="36" t="s">
        <v>10674</v>
      </c>
      <c r="G635" s="36" t="s">
        <v>9514</v>
      </c>
      <c r="H635" s="36"/>
      <c r="I635" s="36" t="s">
        <v>10675</v>
      </c>
      <c r="L635" s="15">
        <v>8</v>
      </c>
      <c r="M635" s="3" t="str">
        <f>IFERROR(VLOOKUP(E635,A:J,10, FALSE),"")</f>
        <v/>
      </c>
      <c r="N635" s="3" t="str">
        <f>IFERROR(VLOOKUP(I635,B:K,10,FALSE),"")</f>
        <v/>
      </c>
      <c r="O635" s="3" t="str">
        <f>IF(AND(TRIM(J635)="",M635=""),"Suffix not translated ",
   IF(AND(TRIM(J635)&lt;&gt;"",TRIM(M635)&lt;&gt;"",TRIM(J635)&lt;&gt;TRIM(M635)),"Suffix translation &lt;&gt; lookup ", "" ))
&amp;IF(AND(TRIM(K635)="",N635=""),"Description not translated ",
   IF(AND(TRIM(K635)&lt;&gt;"",TRIM(N635)&lt;&gt;"",TRIM(K635)&lt;&gt;TRIM(N635)),"Description translation&lt;&gt; lookup ", "" ))</f>
        <v xml:space="preserve">Suffix not translated Description not translated </v>
      </c>
      <c r="P635" s="3" t="s">
        <v>8447</v>
      </c>
      <c r="Q635" s="3" t="s">
        <v>8447</v>
      </c>
    </row>
    <row r="636" spans="1:18" ht="30" x14ac:dyDescent="0.25">
      <c r="A636" s="2" t="str">
        <f>IF(TRIM(J636)="","",E636)</f>
        <v>PageNumber</v>
      </c>
      <c r="B636" s="2" t="str">
        <f>IF(TRIM(K636)="","",I636)</f>
        <v>The page number of the page from which this image was scanned.</v>
      </c>
      <c r="C636" s="2" t="str">
        <f>LEFT(F636,FIND(".",F636,6))</f>
        <v>Exif.Image.</v>
      </c>
      <c r="D636" s="2" t="str">
        <f>VLOOKUP(C636,PrefixUebersetzung,2,FALSE)</f>
        <v>Exif.Image (Bild).</v>
      </c>
      <c r="E636" s="2" t="str">
        <f>MID(F636,FIND(".",F636,6)+1,99)</f>
        <v>PageNumber</v>
      </c>
      <c r="F636" s="3" t="s">
        <v>6923</v>
      </c>
      <c r="G636" s="3" t="s">
        <v>9512</v>
      </c>
      <c r="I636" s="3" t="s">
        <v>6924</v>
      </c>
      <c r="J636" s="3" t="s">
        <v>7540</v>
      </c>
      <c r="K636" s="5" t="s">
        <v>7787</v>
      </c>
      <c r="L636" s="14"/>
      <c r="M636" s="3" t="str">
        <f>IFERROR(VLOOKUP(E636,A:J,10, FALSE),"")</f>
        <v>Seitennummer</v>
      </c>
      <c r="N636" s="3" t="str">
        <f>IFERROR(VLOOKUP(I636,B:K,10,FALSE),"")</f>
        <v>Die Seitennummer der Seite, von der dieses Bild gescannt wurde</v>
      </c>
      <c r="O636" s="3" t="str">
        <f>IF(AND(TRIM(J636)="",M636=""),"Suffix not translated ",
   IF(AND(TRIM(J636)&lt;&gt;"",TRIM(M636)&lt;&gt;"",TRIM(J636)&lt;&gt;TRIM(M636)),"Suffix translation &lt;&gt; lookup ", "" ))
&amp;IF(AND(TRIM(K636)="",N636=""),"Description not translated ",
   IF(AND(TRIM(K636)&lt;&gt;"",TRIM(N636)&lt;&gt;"",TRIM(K636)&lt;&gt;TRIM(N636)),"Description translation&lt;&gt; lookup ", "" ))</f>
        <v/>
      </c>
      <c r="P636" s="3" t="s">
        <v>8447</v>
      </c>
      <c r="Q636" s="3" t="s">
        <v>8447</v>
      </c>
      <c r="R636" s="3" t="s">
        <v>9288</v>
      </c>
    </row>
    <row r="637" spans="1:18" ht="30" x14ac:dyDescent="0.25">
      <c r="A637" s="2" t="str">
        <f>IF(TRIM(J637)="","",E637)</f>
        <v/>
      </c>
      <c r="B637" s="2" t="str">
        <f>IF(TRIM(K637)="","",I637)</f>
        <v/>
      </c>
      <c r="C637" s="2" t="str">
        <f>LEFT(F637,FIND(".",F637,6))</f>
        <v>Exif.Image.</v>
      </c>
      <c r="D637" s="2" t="str">
        <f>VLOOKUP(C637,PrefixUebersetzung,2,FALSE)</f>
        <v>Exif.Image (Bild).</v>
      </c>
      <c r="E637" s="2" t="str">
        <f>MID(F637,FIND(".",F637,6)+1,99)</f>
        <v>PhotometricInterpretation</v>
      </c>
      <c r="F637" s="3" t="s">
        <v>330</v>
      </c>
      <c r="G637" s="3" t="s">
        <v>9512</v>
      </c>
      <c r="I637" s="3" t="s">
        <v>2411</v>
      </c>
      <c r="J637" s="3"/>
      <c r="L637" s="14">
        <v>5</v>
      </c>
      <c r="M637" s="3" t="str">
        <f>IFERROR(VLOOKUP(E637,A:J,10, FALSE),"")</f>
        <v/>
      </c>
      <c r="N637" s="3" t="str">
        <f>IFERROR(VLOOKUP(I637,B:K,10,FALSE),"")</f>
        <v/>
      </c>
      <c r="O637" s="3" t="str">
        <f>IF(AND(TRIM(J637)="",M637=""),"Suffix not translated ",
   IF(AND(TRIM(J637)&lt;&gt;"",TRIM(M637)&lt;&gt;"",TRIM(J637)&lt;&gt;TRIM(M637)),"Suffix translation &lt;&gt; lookup ", "" ))
&amp;IF(AND(TRIM(K637)="",N637=""),"Description not translated ",
   IF(AND(TRIM(K637)&lt;&gt;"",TRIM(N637)&lt;&gt;"",TRIM(K637)&lt;&gt;TRIM(N637)),"Description translation&lt;&gt; lookup ", "" ))</f>
        <v xml:space="preserve">Suffix not translated Description not translated </v>
      </c>
      <c r="P637" s="3" t="s">
        <v>8447</v>
      </c>
      <c r="Q637" s="3" t="s">
        <v>8447</v>
      </c>
    </row>
    <row r="638" spans="1:18" ht="75" x14ac:dyDescent="0.25">
      <c r="A638" s="2" t="str">
        <f>IF(TRIM(J638)="","",E638)</f>
        <v/>
      </c>
      <c r="B638" s="2" t="str">
        <f>IF(TRIM(K638)="","",I638)</f>
        <v/>
      </c>
      <c r="C638" s="2" t="str">
        <f>LEFT(F638,FIND(".",F638,6))</f>
        <v>Exif.Image.</v>
      </c>
      <c r="D638" s="2" t="str">
        <f>VLOOKUP(C638,PrefixUebersetzung,2,FALSE)</f>
        <v>Exif.Image (Bild).</v>
      </c>
      <c r="E638" s="2" t="str">
        <f>MID(F638,FIND(".",F638,6)+1,99)</f>
        <v>PlanarConfiguration</v>
      </c>
      <c r="F638" s="3" t="s">
        <v>331</v>
      </c>
      <c r="G638" s="3" t="s">
        <v>9512</v>
      </c>
      <c r="I638" s="3" t="s">
        <v>2412</v>
      </c>
      <c r="J638" s="3"/>
      <c r="L638" s="14">
        <v>5</v>
      </c>
      <c r="M638" s="3" t="str">
        <f>IFERROR(VLOOKUP(E638,A:J,10, FALSE),"")</f>
        <v/>
      </c>
      <c r="N638" s="3" t="str">
        <f>IFERROR(VLOOKUP(I638,B:K,10,FALSE),"")</f>
        <v/>
      </c>
      <c r="O638" s="3" t="str">
        <f>IF(AND(TRIM(J638)="",M638=""),"Suffix not translated ",
   IF(AND(TRIM(J638)&lt;&gt;"",TRIM(M638)&lt;&gt;"",TRIM(J638)&lt;&gt;TRIM(M638)),"Suffix translation &lt;&gt; lookup ", "" ))
&amp;IF(AND(TRIM(K638)="",N638=""),"Description not translated ",
   IF(AND(TRIM(K638)&lt;&gt;"",TRIM(N638)&lt;&gt;"",TRIM(K638)&lt;&gt;TRIM(N638)),"Description translation&lt;&gt; lookup ", "" ))</f>
        <v xml:space="preserve">Suffix not translated Description not translated </v>
      </c>
      <c r="P638" s="3" t="s">
        <v>8447</v>
      </c>
      <c r="Q638" s="3" t="s">
        <v>8447</v>
      </c>
    </row>
    <row r="639" spans="1:18" ht="60" x14ac:dyDescent="0.25">
      <c r="A639" s="2" t="str">
        <f>IF(TRIM(J639)="","",E639)</f>
        <v>Predictor</v>
      </c>
      <c r="B639" s="2" t="str">
        <f>IF(TRIM(K639)="","",I639)</f>
        <v>A predictor is a mathematical operator that is applied to the image data before an encoding scheme is applied.</v>
      </c>
      <c r="C639" s="2" t="str">
        <f>LEFT(F639,FIND(".",F639,6))</f>
        <v>Exif.Image.</v>
      </c>
      <c r="D639" s="2" t="str">
        <f>VLOOKUP(C639,PrefixUebersetzung,2,FALSE)</f>
        <v>Exif.Image (Bild).</v>
      </c>
      <c r="E639" s="2" t="str">
        <f>MID(F639,FIND(".",F639,6)+1,99)</f>
        <v>Predictor</v>
      </c>
      <c r="F639" s="3" t="s">
        <v>332</v>
      </c>
      <c r="G639" s="3" t="s">
        <v>9512</v>
      </c>
      <c r="I639" s="3" t="s">
        <v>2413</v>
      </c>
      <c r="J639" s="3" t="s">
        <v>4212</v>
      </c>
      <c r="K639" s="5" t="s">
        <v>3825</v>
      </c>
      <c r="L639" s="14"/>
      <c r="M639" s="3" t="str">
        <f>IFERROR(VLOOKUP(E639,A:J,10, FALSE),"")</f>
        <v>Prädiktor</v>
      </c>
      <c r="N639" s="3" t="str">
        <f>IFERROR(VLOOKUP(I639,B:K,10,FALSE),"")</f>
        <v>Ein Prädiktor ein mathematischer Operator, der auf die Bilddaten angewendet wird, bevor ein Codierungsschema angewendet wird.</v>
      </c>
      <c r="O639" s="3" t="str">
        <f>IF(AND(TRIM(J639)="",M639=""),"Suffix not translated ",
   IF(AND(TRIM(J639)&lt;&gt;"",TRIM(M639)&lt;&gt;"",TRIM(J639)&lt;&gt;TRIM(M639)),"Suffix translation &lt;&gt; lookup ", "" ))
&amp;IF(AND(TRIM(K639)="",N639=""),"Description not translated ",
   IF(AND(TRIM(K639)&lt;&gt;"",TRIM(N639)&lt;&gt;"",TRIM(K639)&lt;&gt;TRIM(N639)),"Description translation&lt;&gt; lookup ", "" ))</f>
        <v/>
      </c>
      <c r="P639" s="3" t="s">
        <v>8447</v>
      </c>
      <c r="Q639" s="3" t="s">
        <v>8447</v>
      </c>
    </row>
    <row r="640" spans="1:18" ht="60" x14ac:dyDescent="0.25">
      <c r="A640" s="2" t="str">
        <f>IF(TRIM(J640)="","",E640)</f>
        <v>PreviewApplicationName</v>
      </c>
      <c r="B640" s="2" t="str">
        <f>IF(TRIM(K640)="","",I640)</f>
        <v>A UTF-8 encoded string containing the name of the application that created the preview stored in the IFD.</v>
      </c>
      <c r="C640" s="2" t="str">
        <f>LEFT(F640,FIND(".",F640,6))</f>
        <v>Exif.Image.</v>
      </c>
      <c r="D640" s="2" t="str">
        <f>VLOOKUP(C640,PrefixUebersetzung,2,FALSE)</f>
        <v>Exif.Image (Bild).</v>
      </c>
      <c r="E640" s="2" t="str">
        <f>MID(F640,FIND(".",F640,6)+1,99)</f>
        <v>PreviewApplicationName</v>
      </c>
      <c r="F640" s="3" t="s">
        <v>333</v>
      </c>
      <c r="G640" s="3" t="s">
        <v>9518</v>
      </c>
      <c r="I640" s="3" t="s">
        <v>2414</v>
      </c>
      <c r="J640" s="3" t="s">
        <v>4796</v>
      </c>
      <c r="K640" s="5" t="s">
        <v>5358</v>
      </c>
      <c r="L640" s="14"/>
      <c r="M640" s="3" t="str">
        <f>IFERROR(VLOOKUP(E640,A:J,10, FALSE),"")</f>
        <v>Vorschau Applikation Name</v>
      </c>
      <c r="N640" s="3" t="str">
        <f>IFERROR(VLOOKUP(I640,B:K,10,FALSE),"")</f>
        <v>Eine UTF-8-codierte Zeichenfolge mit dem Namen der Anwendung, die das im IFD gespeicherte Vorschaubild erzeugt hat.</v>
      </c>
      <c r="O640" s="3" t="str">
        <f>IF(AND(TRIM(J640)="",M640=""),"Suffix not translated ",
   IF(AND(TRIM(J640)&lt;&gt;"",TRIM(M640)&lt;&gt;"",TRIM(J640)&lt;&gt;TRIM(M640)),"Suffix translation &lt;&gt; lookup ", "" ))
&amp;IF(AND(TRIM(K640)="",N640=""),"Description not translated ",
   IF(AND(TRIM(K640)&lt;&gt;"",TRIM(N640)&lt;&gt;"",TRIM(K640)&lt;&gt;TRIM(N640)),"Description translation&lt;&gt; lookup ", "" ))</f>
        <v/>
      </c>
      <c r="P640" s="3" t="s">
        <v>8447</v>
      </c>
      <c r="Q640" s="3" t="s">
        <v>8447</v>
      </c>
    </row>
    <row r="641" spans="1:17" ht="60" x14ac:dyDescent="0.25">
      <c r="A641" s="2" t="str">
        <f>IF(TRIM(J641)="","",E641)</f>
        <v>PreviewApplicationVersion</v>
      </c>
      <c r="B641" s="2" t="str">
        <f>IF(TRIM(K641)="","",I641)</f>
        <v>A UTF-8 encoded string containing the version number of the application that created the preview stored in the IFD.</v>
      </c>
      <c r="C641" s="2" t="str">
        <f>LEFT(F641,FIND(".",F641,6))</f>
        <v>Exif.Image.</v>
      </c>
      <c r="D641" s="2" t="str">
        <f>VLOOKUP(C641,PrefixUebersetzung,2,FALSE)</f>
        <v>Exif.Image (Bild).</v>
      </c>
      <c r="E641" s="2" t="str">
        <f>MID(F641,FIND(".",F641,6)+1,99)</f>
        <v>PreviewApplicationVersion</v>
      </c>
      <c r="F641" s="3" t="s">
        <v>334</v>
      </c>
      <c r="G641" s="3" t="s">
        <v>9518</v>
      </c>
      <c r="I641" s="3" t="s">
        <v>2415</v>
      </c>
      <c r="J641" s="3" t="s">
        <v>4985</v>
      </c>
      <c r="K641" s="5" t="s">
        <v>5359</v>
      </c>
      <c r="L641" s="14"/>
      <c r="M641" s="3" t="str">
        <f>IFERROR(VLOOKUP(E641,A:J,10, FALSE),"")</f>
        <v>Vorschau Applikation Version</v>
      </c>
      <c r="N641" s="3" t="str">
        <f>IFERROR(VLOOKUP(I641,B:K,10,FALSE),"")</f>
        <v>Eine UTF-8-codierte Zeichenfolge mit der Version der Anwendung, die das im IFD gespeicherte Vorschaubild erzeugt hat.</v>
      </c>
      <c r="O641" s="3" t="str">
        <f>IF(AND(TRIM(J641)="",M641=""),"Suffix not translated ",
   IF(AND(TRIM(J641)&lt;&gt;"",TRIM(M641)&lt;&gt;"",TRIM(J641)&lt;&gt;TRIM(M641)),"Suffix translation &lt;&gt; lookup ", "" ))
&amp;IF(AND(TRIM(K641)="",N641=""),"Description not translated ",
   IF(AND(TRIM(K641)&lt;&gt;"",TRIM(N641)&lt;&gt;"",TRIM(K641)&lt;&gt;TRIM(N641)),"Description translation&lt;&gt; lookup ", "" ))</f>
        <v/>
      </c>
      <c r="P641" s="3" t="s">
        <v>8447</v>
      </c>
      <c r="Q641" s="3" t="s">
        <v>8447</v>
      </c>
    </row>
    <row r="642" spans="1:17" ht="105" x14ac:dyDescent="0.25">
      <c r="A642" s="2" t="str">
        <f>IF(TRIM(J642)="","",E642)</f>
        <v>PreviewColorSpace</v>
      </c>
      <c r="B642" s="2" t="str">
        <f>IF(TRIM(K642)="","",I642)</f>
        <v>This tag specifies the color space in which the rendered preview in this IFD is stored. The default value for this tag is sRGB for color previews and Gray Gamma 2.2 for monochrome previews.</v>
      </c>
      <c r="C642" s="2" t="str">
        <f>LEFT(F642,FIND(".",F642,6))</f>
        <v>Exif.Image.</v>
      </c>
      <c r="D642" s="2" t="str">
        <f>VLOOKUP(C642,PrefixUebersetzung,2,FALSE)</f>
        <v>Exif.Image (Bild).</v>
      </c>
      <c r="E642" s="2" t="str">
        <f>MID(F642,FIND(".",F642,6)+1,99)</f>
        <v>PreviewColorSpace</v>
      </c>
      <c r="F642" s="3" t="s">
        <v>335</v>
      </c>
      <c r="G642" s="3" t="s">
        <v>9515</v>
      </c>
      <c r="I642" s="3" t="s">
        <v>2416</v>
      </c>
      <c r="J642" s="3" t="s">
        <v>4213</v>
      </c>
      <c r="K642" s="5" t="s">
        <v>6525</v>
      </c>
      <c r="L642" s="14"/>
      <c r="M642" s="3" t="str">
        <f>IFERROR(VLOOKUP(E642,A:J,10, FALSE),"")</f>
        <v>Vorschau Farbraum</v>
      </c>
      <c r="N642" s="3" t="str">
        <f>IFERROR(VLOOKUP(I642,B:K,10,FALSE),"")</f>
        <v>Dieser Tag gibt den Farbraum an, in dem die gerenderte Vorschau in diesem IFD gespeichert ist. Der Standardwert für diese Variable ist sRGB für Farbvorschauen and Gray Gamma 2.2 für monochrome Vorschauen.</v>
      </c>
      <c r="O642" s="3" t="str">
        <f>IF(AND(TRIM(J642)="",M642=""),"Suffix not translated ",
   IF(AND(TRIM(J642)&lt;&gt;"",TRIM(M642)&lt;&gt;"",TRIM(J642)&lt;&gt;TRIM(M642)),"Suffix translation &lt;&gt; lookup ", "" ))
&amp;IF(AND(TRIM(K642)="",N642=""),"Description not translated ",
   IF(AND(TRIM(K642)&lt;&gt;"",TRIM(N642)&lt;&gt;"",TRIM(K642)&lt;&gt;TRIM(N642)),"Description translation&lt;&gt; lookup ", "" ))</f>
        <v/>
      </c>
      <c r="P642" s="3" t="s">
        <v>8447</v>
      </c>
      <c r="Q642" s="3" t="s">
        <v>8447</v>
      </c>
    </row>
    <row r="643" spans="1:17" ht="75" x14ac:dyDescent="0.25">
      <c r="A643" s="2" t="str">
        <f>IF(TRIM(J643)="","",E643)</f>
        <v>PreviewDateTime</v>
      </c>
      <c r="B643" s="2" t="str">
        <f>IF(TRIM(K643)="","",I643)</f>
        <v>This tag is an ASCII string containing the name of the date/time at which the preview stored in the IFD was rendered. The date/time is encoded using ISO 8601 format.</v>
      </c>
      <c r="C643" s="2" t="str">
        <f>LEFT(F643,FIND(".",F643,6))</f>
        <v>Exif.Image.</v>
      </c>
      <c r="D643" s="2" t="str">
        <f>VLOOKUP(C643,PrefixUebersetzung,2,FALSE)</f>
        <v>Exif.Image (Bild).</v>
      </c>
      <c r="E643" s="2" t="str">
        <f>MID(F643,FIND(".",F643,6)+1,99)</f>
        <v>PreviewDateTime</v>
      </c>
      <c r="F643" s="3" t="s">
        <v>336</v>
      </c>
      <c r="G643" s="3" t="s">
        <v>9514</v>
      </c>
      <c r="I643" s="3" t="s">
        <v>2417</v>
      </c>
      <c r="J643" s="3" t="s">
        <v>4797</v>
      </c>
      <c r="K643" s="5" t="s">
        <v>6526</v>
      </c>
      <c r="L643" s="14"/>
      <c r="M643" s="3" t="str">
        <f>IFERROR(VLOOKUP(E643,A:J,10, FALSE),"")</f>
        <v>Vorschau Datum/Zeit</v>
      </c>
      <c r="N643" s="3" t="str">
        <f>IFERROR(VLOOKUP(I643,B:K,10,FALSE),"")</f>
        <v>Dieser Tag ist eine ASCII-Zeichenfolge mit Datum/Uhrzeit, an dem die in der IFD gespeicherte die Vorschau erstellt wurde. Das Datum/Uhrzeit wird mit ISO 8601 kodiert.</v>
      </c>
      <c r="O643" s="3" t="str">
        <f>IF(AND(TRIM(J643)="",M643=""),"Suffix not translated ",
   IF(AND(TRIM(J643)&lt;&gt;"",TRIM(M643)&lt;&gt;"",TRIM(J643)&lt;&gt;TRIM(M643)),"Suffix translation &lt;&gt; lookup ", "" ))
&amp;IF(AND(TRIM(K643)="",N643=""),"Description not translated ",
   IF(AND(TRIM(K643)&lt;&gt;"",TRIM(N643)&lt;&gt;"",TRIM(K643)&lt;&gt;TRIM(N643)),"Description translation&lt;&gt; lookup ", "" ))</f>
        <v/>
      </c>
      <c r="P643" s="3" t="s">
        <v>8447</v>
      </c>
      <c r="Q643" s="3" t="s">
        <v>8447</v>
      </c>
    </row>
    <row r="644" spans="1:17" ht="45" x14ac:dyDescent="0.25">
      <c r="A644" s="2" t="str">
        <f>IF(TRIM(J644)="","",E644)</f>
        <v/>
      </c>
      <c r="B644" s="2" t="str">
        <f>IF(TRIM(K644)="","",I644)</f>
        <v/>
      </c>
      <c r="C644" s="2" t="str">
        <f>LEFT(F644,FIND(".",F644,6))</f>
        <v>Exif.Image.</v>
      </c>
      <c r="D644" s="2" t="str">
        <f>VLOOKUP(C644,PrefixUebersetzung,2,FALSE)</f>
        <v>Exif.Image (Bild).</v>
      </c>
      <c r="E644" s="2" t="str">
        <f>MID(F644,FIND(".",F644,6)+1,99)</f>
        <v>PreviewSettingsDigest</v>
      </c>
      <c r="F644" s="3" t="s">
        <v>337</v>
      </c>
      <c r="G644" s="3" t="s">
        <v>9518</v>
      </c>
      <c r="I644" s="3" t="s">
        <v>2418</v>
      </c>
      <c r="J644" s="3"/>
      <c r="L644" s="14">
        <v>5</v>
      </c>
      <c r="M644" s="3" t="str">
        <f>IFERROR(VLOOKUP(E644,A:J,10, FALSE),"")</f>
        <v/>
      </c>
      <c r="N644" s="3" t="str">
        <f>IFERROR(VLOOKUP(I644,B:K,10,FALSE),"")</f>
        <v/>
      </c>
      <c r="O644" s="3" t="str">
        <f>IF(AND(TRIM(J644)="",M644=""),"Suffix not translated ",
   IF(AND(TRIM(J644)&lt;&gt;"",TRIM(M644)&lt;&gt;"",TRIM(J644)&lt;&gt;TRIM(M644)),"Suffix translation &lt;&gt; lookup ", "" ))
&amp;IF(AND(TRIM(K644)="",N644=""),"Description not translated ",
   IF(AND(TRIM(K644)&lt;&gt;"",TRIM(N644)&lt;&gt;"",TRIM(K644)&lt;&gt;TRIM(N644)),"Description translation&lt;&gt; lookup ", "" ))</f>
        <v xml:space="preserve">Suffix not translated Description not translated </v>
      </c>
      <c r="P644" s="3" t="s">
        <v>8447</v>
      </c>
      <c r="Q644" s="3" t="s">
        <v>8447</v>
      </c>
    </row>
    <row r="645" spans="1:17" ht="45" x14ac:dyDescent="0.25">
      <c r="A645" s="2" t="str">
        <f>IF(TRIM(J645)="","",E645)</f>
        <v/>
      </c>
      <c r="B645" s="2" t="str">
        <f>IF(TRIM(K645)="","",I645)</f>
        <v/>
      </c>
      <c r="C645" s="2" t="str">
        <f>LEFT(F645,FIND(".",F645,6))</f>
        <v>Exif.Image.</v>
      </c>
      <c r="D645" s="2" t="str">
        <f>VLOOKUP(C645,PrefixUebersetzung,2,FALSE)</f>
        <v>Exif.Image (Bild).</v>
      </c>
      <c r="E645" s="2" t="str">
        <f>MID(F645,FIND(".",F645,6)+1,99)</f>
        <v>PreviewSettingsName</v>
      </c>
      <c r="F645" s="3" t="s">
        <v>338</v>
      </c>
      <c r="G645" s="3" t="s">
        <v>9518</v>
      </c>
      <c r="I645" s="3" t="s">
        <v>2419</v>
      </c>
      <c r="J645" s="3"/>
      <c r="L645" s="14">
        <v>5</v>
      </c>
      <c r="M645" s="3" t="str">
        <f>IFERROR(VLOOKUP(E645,A:J,10, FALSE),"")</f>
        <v/>
      </c>
      <c r="N645" s="3" t="str">
        <f>IFERROR(VLOOKUP(I645,B:K,10,FALSE),"")</f>
        <v/>
      </c>
      <c r="O645" s="3" t="str">
        <f>IF(AND(TRIM(J645)="",M645=""),"Suffix not translated ",
   IF(AND(TRIM(J645)&lt;&gt;"",TRIM(M645)&lt;&gt;"",TRIM(J645)&lt;&gt;TRIM(M645)),"Suffix translation &lt;&gt; lookup ", "" ))
&amp;IF(AND(TRIM(K645)="",N645=""),"Description not translated ",
   IF(AND(TRIM(K645)&lt;&gt;"",TRIM(N645)&lt;&gt;"",TRIM(K645)&lt;&gt;TRIM(N645)),"Description translation&lt;&gt; lookup ", "" ))</f>
        <v xml:space="preserve">Suffix not translated Description not translated </v>
      </c>
      <c r="P645" s="3" t="s">
        <v>8447</v>
      </c>
      <c r="Q645" s="3" t="s">
        <v>8447</v>
      </c>
    </row>
    <row r="646" spans="1:17" ht="75" x14ac:dyDescent="0.25">
      <c r="A646" s="2" t="str">
        <f>IF(TRIM(J646)="","",E646)</f>
        <v>PrimaryChromaticities</v>
      </c>
      <c r="B646" s="2" t="str">
        <f>IF(TRIM(K646)="","",I646)</f>
        <v>The chromaticity of the three primary colors of the image. Normally this tag is not necessary, since colorspace is specified in the colorspace information tag (&lt;ColorSpace&gt;).</v>
      </c>
      <c r="C646" s="2" t="str">
        <f>LEFT(F646,FIND(".",F646,6))</f>
        <v>Exif.Image.</v>
      </c>
      <c r="D646" s="2" t="str">
        <f>VLOOKUP(C646,PrefixUebersetzung,2,FALSE)</f>
        <v>Exif.Image (Bild).</v>
      </c>
      <c r="E646" s="2" t="str">
        <f>MID(F646,FIND(".",F646,6)+1,99)</f>
        <v>PrimaryChromaticities</v>
      </c>
      <c r="F646" s="3" t="s">
        <v>339</v>
      </c>
      <c r="G646" s="3" t="s">
        <v>9519</v>
      </c>
      <c r="I646" s="3" t="s">
        <v>2420</v>
      </c>
      <c r="J646" s="3" t="s">
        <v>4214</v>
      </c>
      <c r="K646" s="5" t="s">
        <v>5360</v>
      </c>
      <c r="L646" s="14"/>
      <c r="M646" s="3" t="str">
        <f>IFERROR(VLOOKUP(E646,A:J,10, FALSE),"")</f>
        <v>Primäre Farbigkeit</v>
      </c>
      <c r="N646" s="3" t="str">
        <f>IFERROR(VLOOKUP(I646,B:K,10,FALSE),"")</f>
        <v>Die Chromatizität der drei primären Farben des Bildes. Normalerweise ist dieses Tag nicht notwendig, da der Farbraum im Farbraum-Informations-Tag (&lt;ColorSpace&gt;) angegeben wird.</v>
      </c>
      <c r="O646" s="3" t="str">
        <f>IF(AND(TRIM(J646)="",M646=""),"Suffix not translated ",
   IF(AND(TRIM(J646)&lt;&gt;"",TRIM(M646)&lt;&gt;"",TRIM(J646)&lt;&gt;TRIM(M646)),"Suffix translation &lt;&gt; lookup ", "" ))
&amp;IF(AND(TRIM(K646)="",N646=""),"Description not translated ",
   IF(AND(TRIM(K646)&lt;&gt;"",TRIM(N646)&lt;&gt;"",TRIM(K646)&lt;&gt;TRIM(N646)),"Description translation&lt;&gt; lookup ", "" ))</f>
        <v/>
      </c>
      <c r="P646" s="3" t="s">
        <v>8447</v>
      </c>
      <c r="Q646" s="3" t="s">
        <v>8447</v>
      </c>
    </row>
    <row r="647" spans="1:17" x14ac:dyDescent="0.25">
      <c r="A647" s="2" t="str">
        <f>IF(TRIM(J647)="","",E647)</f>
        <v/>
      </c>
      <c r="B647" s="2" t="str">
        <f>IF(TRIM(K647)="","",I647)</f>
        <v/>
      </c>
      <c r="C647" s="2" t="str">
        <f>LEFT(F647,FIND(".",F647,6))</f>
        <v>Exif.Image.</v>
      </c>
      <c r="D647" s="2" t="str">
        <f>VLOOKUP(C647,PrefixUebersetzung,2,FALSE)</f>
        <v>Exif.Image (Bild).</v>
      </c>
      <c r="E647" s="2" t="str">
        <f>MID(F647,FIND(".",F647,6)+1,99)</f>
        <v>PrintImageMatching</v>
      </c>
      <c r="F647" s="3" t="s">
        <v>340</v>
      </c>
      <c r="G647" s="3" t="s">
        <v>9517</v>
      </c>
      <c r="I647" s="3" t="s">
        <v>2421</v>
      </c>
      <c r="J647" s="3"/>
      <c r="L647" s="14">
        <v>5</v>
      </c>
      <c r="M647" s="3" t="str">
        <f>IFERROR(VLOOKUP(E647,A:J,10, FALSE),"")</f>
        <v/>
      </c>
      <c r="N647" s="3" t="str">
        <f>IFERROR(VLOOKUP(I647,B:K,10,FALSE),"")</f>
        <v/>
      </c>
      <c r="O647" s="3" t="str">
        <f>IF(AND(TRIM(J647)="",M647=""),"Suffix not translated ",
   IF(AND(TRIM(J647)&lt;&gt;"",TRIM(M647)&lt;&gt;"",TRIM(J647)&lt;&gt;TRIM(M647)),"Suffix translation &lt;&gt; lookup ", "" ))
&amp;IF(AND(TRIM(K647)="",N647=""),"Description not translated ",
   IF(AND(TRIM(K647)&lt;&gt;"",TRIM(N647)&lt;&gt;"",TRIM(K647)&lt;&gt;TRIM(N647)),"Description translation&lt;&gt; lookup ", "" ))</f>
        <v xml:space="preserve">Suffix not translated Description not translated </v>
      </c>
      <c r="P647" s="3" t="s">
        <v>8447</v>
      </c>
      <c r="Q647" s="3" t="s">
        <v>8447</v>
      </c>
    </row>
    <row r="648" spans="1:17" ht="45" x14ac:dyDescent="0.25">
      <c r="A648" s="2" t="str">
        <f>IF(TRIM(J648)="","",E648)</f>
        <v>ProcessingSoftware</v>
      </c>
      <c r="B648" s="2" t="str">
        <f>IF(TRIM(K648)="","",I648)</f>
        <v>The name and version of the software used to post-process the picture.</v>
      </c>
      <c r="C648" s="2" t="str">
        <f>LEFT(F648,FIND(".",F648,6))</f>
        <v>Exif.Image.</v>
      </c>
      <c r="D648" s="2" t="str">
        <f>VLOOKUP(C648,PrefixUebersetzung,2,FALSE)</f>
        <v>Exif.Image (Bild).</v>
      </c>
      <c r="E648" s="2" t="str">
        <f>MID(F648,FIND(".",F648,6)+1,99)</f>
        <v>ProcessingSoftware</v>
      </c>
      <c r="F648" s="3" t="s">
        <v>341</v>
      </c>
      <c r="G648" s="3" t="s">
        <v>9514</v>
      </c>
      <c r="I648" s="3" t="s">
        <v>2422</v>
      </c>
      <c r="J648" s="3" t="s">
        <v>4215</v>
      </c>
      <c r="K648" s="5" t="s">
        <v>5361</v>
      </c>
      <c r="L648" s="14"/>
      <c r="M648" s="3" t="str">
        <f>IFERROR(VLOOKUP(E648,A:J,10, FALSE),"")</f>
        <v>Verarbeitungs-Software</v>
      </c>
      <c r="N648" s="3" t="str">
        <f>IFERROR(VLOOKUP(I648,B:K,10,FALSE),"")</f>
        <v>Der Name und die Version der Software, die für Nachbearbeitung des Bildes verwendet wurde.</v>
      </c>
      <c r="O648" s="3" t="str">
        <f>IF(AND(TRIM(J648)="",M648=""),"Suffix not translated ",
   IF(AND(TRIM(J648)&lt;&gt;"",TRIM(M648)&lt;&gt;"",TRIM(J648)&lt;&gt;TRIM(M648)),"Suffix translation &lt;&gt; lookup ", "" ))
&amp;IF(AND(TRIM(K648)="",N648=""),"Description not translated ",
   IF(AND(TRIM(K648)&lt;&gt;"",TRIM(N648)&lt;&gt;"",TRIM(K648)&lt;&gt;TRIM(N648)),"Description translation&lt;&gt; lookup ", "" ))</f>
        <v/>
      </c>
      <c r="P648" s="3" t="s">
        <v>8447</v>
      </c>
      <c r="Q648" s="3" t="s">
        <v>8447</v>
      </c>
    </row>
    <row r="649" spans="1:17" ht="105" x14ac:dyDescent="0.25">
      <c r="A649" s="2" t="str">
        <f>IF(TRIM(J649)="","",E649)</f>
        <v/>
      </c>
      <c r="B649" s="2" t="str">
        <f>IF(TRIM(K649)="","",I649)</f>
        <v/>
      </c>
      <c r="C649" s="2" t="str">
        <f>LEFT(F649,FIND(".",F649,6))</f>
        <v>Exif.Image.</v>
      </c>
      <c r="D649" s="2" t="str">
        <f>VLOOKUP(C649,PrefixUebersetzung,2,FALSE)</f>
        <v>Exif.Image (Bild).</v>
      </c>
      <c r="E649" s="2" t="str">
        <f>MID(F649,FIND(".",F649,6)+1,99)</f>
        <v>ProfileCalibrationSignature</v>
      </c>
      <c r="F649" s="3" t="s">
        <v>342</v>
      </c>
      <c r="G649" s="3" t="s">
        <v>9518</v>
      </c>
      <c r="I649" s="3" t="s">
        <v>2423</v>
      </c>
      <c r="J649" s="3"/>
      <c r="L649" s="14">
        <v>5</v>
      </c>
      <c r="M649" s="3" t="str">
        <f>IFERROR(VLOOKUP(E649,A:J,10, FALSE),"")</f>
        <v/>
      </c>
      <c r="N649" s="3" t="str">
        <f>IFERROR(INDEX(K:K,MATCH(TRUE,INDEX(B:B=I649,0),0)),"")</f>
        <v/>
      </c>
      <c r="O649" s="3" t="str">
        <f>IF(AND(TRIM(J649)="",M649=""),"Suffix not translated ",
   IF(AND(TRIM(J649)&lt;&gt;"",TRIM(M649)&lt;&gt;"",TRIM(J649)&lt;&gt;TRIM(M649)),"Suffix translation &lt;&gt; lookup ", "" ))
&amp;IF(AND(TRIM(K649)="",N649=""),"Description not translated ",
   IF(AND(TRIM(K649)&lt;&gt;"",TRIM(N649)&lt;&gt;"",TRIM(K649)&lt;&gt;TRIM(N649)),"Description translation&lt;&gt; lookup ", "" ))</f>
        <v xml:space="preserve">Suffix not translated Description not translated </v>
      </c>
      <c r="P649" s="3" t="s">
        <v>8447</v>
      </c>
      <c r="Q649" s="3" t="s">
        <v>8447</v>
      </c>
    </row>
    <row r="650" spans="1:17" ht="90" x14ac:dyDescent="0.25">
      <c r="A650" s="2" t="str">
        <f>IF(TRIM(J650)="","",E650)</f>
        <v>ProfileCopyright</v>
      </c>
      <c r="B650" s="2" t="str">
        <f>IF(TRIM(K650)="","",I650)</f>
        <v>A UTF-8 encoded string containing the copyright information for the camera profile. This string always should be preserved along with the other camera profile tags.</v>
      </c>
      <c r="C650" s="2" t="str">
        <f>LEFT(F650,FIND(".",F650,6))</f>
        <v>Exif.Image.</v>
      </c>
      <c r="D650" s="2" t="str">
        <f>VLOOKUP(C650,PrefixUebersetzung,2,FALSE)</f>
        <v>Exif.Image (Bild).</v>
      </c>
      <c r="E650" s="2" t="str">
        <f>MID(F650,FIND(".",F650,6)+1,99)</f>
        <v>ProfileCopyright</v>
      </c>
      <c r="F650" s="3" t="s">
        <v>343</v>
      </c>
      <c r="G650" s="3" t="s">
        <v>9518</v>
      </c>
      <c r="I650" s="3" t="s">
        <v>2424</v>
      </c>
      <c r="J650" s="3" t="s">
        <v>4588</v>
      </c>
      <c r="K650" s="5" t="s">
        <v>5362</v>
      </c>
      <c r="L650" s="14"/>
      <c r="M650" s="3" t="str">
        <f>IFERROR(VLOOKUP(E650,A:J,10, FALSE),"")</f>
        <v>Profil Copyright</v>
      </c>
      <c r="N650" s="3" t="str">
        <f>IFERROR(VLOOKUP(I650,B:K,10,FALSE),"")</f>
        <v>Ein UTF-8-codierte Zeichenfolge, mit Copyright-Informationen für das Kamera Profil. Diese Zeichenfolge sollte immer zusammen mit den anderen Kamera Profil-Tags erhalten werden.</v>
      </c>
      <c r="O650" s="3" t="str">
        <f>IF(AND(TRIM(J650)="",M650=""),"Suffix not translated ",
   IF(AND(TRIM(J650)&lt;&gt;"",TRIM(M650)&lt;&gt;"",TRIM(J650)&lt;&gt;TRIM(M650)),"Suffix translation &lt;&gt; lookup ", "" ))
&amp;IF(AND(TRIM(K650)="",N650=""),"Description not translated ",
   IF(AND(TRIM(K650)&lt;&gt;"",TRIM(N650)&lt;&gt;"",TRIM(K650)&lt;&gt;TRIM(N650)),"Description translation&lt;&gt; lookup ", "" ))</f>
        <v/>
      </c>
      <c r="P650" s="3" t="s">
        <v>8447</v>
      </c>
      <c r="Q650" s="3" t="s">
        <v>8447</v>
      </c>
    </row>
    <row r="651" spans="1:17" ht="30" x14ac:dyDescent="0.25">
      <c r="A651" s="2" t="str">
        <f>IF(TRIM(J651)="","",E651)</f>
        <v/>
      </c>
      <c r="B651" s="2" t="str">
        <f>IF(TRIM(K651)="","",I651)</f>
        <v/>
      </c>
      <c r="C651" s="2" t="str">
        <f>LEFT(F651,FIND(".",F651,6))</f>
        <v>Exif.Image.</v>
      </c>
      <c r="D651" s="2" t="str">
        <f>VLOOKUP(C651,PrefixUebersetzung,2,FALSE)</f>
        <v>Exif.Image (Bild).</v>
      </c>
      <c r="E651" s="2" t="str">
        <f>MID(F651,FIND(".",F651,6)+1,99)</f>
        <v>ProfileDynamicRange</v>
      </c>
      <c r="F651" s="6" t="s">
        <v>11176</v>
      </c>
      <c r="G651" s="6" t="s">
        <v>9517</v>
      </c>
      <c r="H651" s="6"/>
      <c r="I651" s="36" t="s">
        <v>11177</v>
      </c>
      <c r="M651" s="3" t="str">
        <f>IFERROR(VLOOKUP(E651,A:J,10, FALSE),"")</f>
        <v/>
      </c>
      <c r="N651" s="3" t="str">
        <f>IFERROR(VLOOKUP(I651,B:K,10,FALSE),"")</f>
        <v/>
      </c>
      <c r="O651" s="3" t="str">
        <f>IF(AND(TRIM(J651)="",M651=""),"Suffix not translated ",
   IF(AND(TRIM(J651)&lt;&gt;"",TRIM(M651)&lt;&gt;"",TRIM(J651)&lt;&gt;TRIM(M651)),"Suffix translation &lt;&gt; lookup ", "" ))
&amp;IF(AND(TRIM(K651)="",N651=""),"Description not translated ",
   IF(AND(TRIM(K651)&lt;&gt;"",TRIM(N651)&lt;&gt;"",TRIM(K651)&lt;&gt;TRIM(N651)),"Description translation&lt;&gt; lookup ", "" ))</f>
        <v xml:space="preserve">Suffix not translated Description not translated </v>
      </c>
      <c r="P651" s="3" t="s">
        <v>8447</v>
      </c>
      <c r="Q651" s="3" t="s">
        <v>8447</v>
      </c>
    </row>
    <row r="652" spans="1:17" ht="45" x14ac:dyDescent="0.25">
      <c r="A652" s="2" t="str">
        <f>IF(TRIM(J652)="","",E652)</f>
        <v/>
      </c>
      <c r="B652" s="2" t="str">
        <f>IF(TRIM(K652)="","",I652)</f>
        <v>This tag contains information about the usage rules for the associated camera profile.</v>
      </c>
      <c r="C652" s="2" t="str">
        <f>LEFT(F652,FIND(".",F652,6))</f>
        <v>Exif.Image.</v>
      </c>
      <c r="D652" s="2" t="str">
        <f>VLOOKUP(C652,PrefixUebersetzung,2,FALSE)</f>
        <v>Exif.Image (Bild).</v>
      </c>
      <c r="E652" s="2" t="str">
        <f>MID(F652,FIND(".",F652,6)+1,99)</f>
        <v>ProfileEmbedPolicy</v>
      </c>
      <c r="F652" s="3" t="s">
        <v>344</v>
      </c>
      <c r="G652" s="3" t="s">
        <v>9515</v>
      </c>
      <c r="I652" s="3" t="s">
        <v>2425</v>
      </c>
      <c r="J652" s="3"/>
      <c r="K652" s="5" t="s">
        <v>6616</v>
      </c>
      <c r="L652" s="14">
        <v>5</v>
      </c>
      <c r="M652" s="3" t="str">
        <f>IFERROR(VLOOKUP(E652,A:J,10, FALSE),"")</f>
        <v/>
      </c>
      <c r="N652" s="3" t="str">
        <f>IFERROR(VLOOKUP(I652,B:K,10,FALSE),"")</f>
        <v>Dieser Tag enthält Informationen über die Nutzungsregeln für das zugeordnete Kamera-Profil.</v>
      </c>
      <c r="O652" s="3" t="str">
        <f>IF(AND(TRIM(J652)="",M652=""),"Suffix not translated ",
   IF(AND(TRIM(J652)&lt;&gt;"",TRIM(M652)&lt;&gt;"",TRIM(J652)&lt;&gt;TRIM(M652)),"Suffix translation &lt;&gt; lookup ", "" ))
&amp;IF(AND(TRIM(K652)="",N652=""),"Description not translated ",
   IF(AND(TRIM(K652)&lt;&gt;"",TRIM(N652)&lt;&gt;"",TRIM(K652)&lt;&gt;TRIM(N652)),"Description translation&lt;&gt; lookup ", "" ))</f>
        <v xml:space="preserve">Suffix not translated </v>
      </c>
      <c r="P652" s="3" t="s">
        <v>8447</v>
      </c>
      <c r="Q652" s="3" t="s">
        <v>8447</v>
      </c>
    </row>
    <row r="653" spans="1:17" ht="90" x14ac:dyDescent="0.25">
      <c r="A653" s="2" t="str">
        <f>IF(TRIM(J653)="","",E653)</f>
        <v/>
      </c>
      <c r="B653" s="2" t="str">
        <f>IF(TRIM(K653)="","",I653)</f>
        <v>Contains spatially varying gain tables that can be applied while processing the image as a starting point for user adjustments.</v>
      </c>
      <c r="C653" s="2" t="str">
        <f>LEFT(F653,FIND(".",F653,6))</f>
        <v>Exif.Image.</v>
      </c>
      <c r="D653" s="2" t="str">
        <f>VLOOKUP(C653,PrefixUebersetzung,2,FALSE)</f>
        <v>Exif.Image (Bild).</v>
      </c>
      <c r="E653" s="2" t="str">
        <f>MID(F653,FIND(".",F653,6)+1,99)</f>
        <v>ProfileGainTableMap</v>
      </c>
      <c r="F653" s="36" t="s">
        <v>9737</v>
      </c>
      <c r="G653" s="36" t="s">
        <v>9517</v>
      </c>
      <c r="H653" s="36"/>
      <c r="I653" s="36" t="s">
        <v>9738</v>
      </c>
      <c r="K653" s="5" t="s">
        <v>9890</v>
      </c>
      <c r="M653" s="3" t="str">
        <f>IFERROR(VLOOKUP(E653,A:J,10, FALSE),"")</f>
        <v/>
      </c>
      <c r="N653" s="3" t="str">
        <f>IFERROR(VLOOKUP(I653,B:K,10,FALSE),"")</f>
        <v>Enthält räumlich variierende Verstärkungstabellen, die während der Verarbeitung des Bildes als Ausgangspunkt für Benutzeranpassungen verwendet werden können.</v>
      </c>
      <c r="O653" s="3" t="str">
        <f>IF(AND(TRIM(J653)="",M653=""),"Suffix not translated ",
   IF(AND(TRIM(J653)&lt;&gt;"",TRIM(M653)&lt;&gt;"",TRIM(J653)&lt;&gt;TRIM(M653)),"Suffix translation &lt;&gt; lookup ", "" ))
&amp;IF(AND(TRIM(K653)="",N653=""),"Description not translated ",
   IF(AND(TRIM(K653)&lt;&gt;"",TRIM(N653)&lt;&gt;"",TRIM(K653)&lt;&gt;TRIM(N653)),"Description translation&lt;&gt; lookup ", "" ))</f>
        <v xml:space="preserve">Suffix not translated </v>
      </c>
      <c r="P653" s="3" t="s">
        <v>8447</v>
      </c>
      <c r="Q653" s="3" t="s">
        <v>8447</v>
      </c>
    </row>
    <row r="654" spans="1:17" ht="30" x14ac:dyDescent="0.25">
      <c r="A654" s="2" t="str">
        <f>IF(TRIM(J654)="","",E654)</f>
        <v/>
      </c>
      <c r="B654" s="2" t="str">
        <f>IF(TRIM(K654)="","",I654)</f>
        <v/>
      </c>
      <c r="C654" s="2" t="str">
        <f>LEFT(F654,FIND(".",F654,6))</f>
        <v>Exif.Image.</v>
      </c>
      <c r="D654" s="2" t="str">
        <f>VLOOKUP(C654,PrefixUebersetzung,2,FALSE)</f>
        <v>Exif.Image (Bild).</v>
      </c>
      <c r="E654" s="2" t="str">
        <f>MID(F654,FIND(".",F654,6)+1,99)</f>
        <v>ProfileGainTableMap2</v>
      </c>
      <c r="F654" s="6" t="s">
        <v>11178</v>
      </c>
      <c r="G654" s="6" t="s">
        <v>9517</v>
      </c>
      <c r="H654" s="6"/>
      <c r="I654" s="36" t="s">
        <v>11179</v>
      </c>
      <c r="M654" s="3" t="str">
        <f>IFERROR(VLOOKUP(E654,A:J,10, FALSE),"")</f>
        <v/>
      </c>
      <c r="N654" s="3" t="str">
        <f>IFERROR(VLOOKUP(I654,B:K,10,FALSE),"")</f>
        <v/>
      </c>
      <c r="O654" s="3" t="str">
        <f>IF(AND(TRIM(J654)="",M654=""),"Suffix not translated ",
   IF(AND(TRIM(J654)&lt;&gt;"",TRIM(M654)&lt;&gt;"",TRIM(J654)&lt;&gt;TRIM(M654)),"Suffix translation &lt;&gt; lookup ", "" ))
&amp;IF(AND(TRIM(K654)="",N654=""),"Description not translated ",
   IF(AND(TRIM(K654)&lt;&gt;"",TRIM(N654)&lt;&gt;"",TRIM(K654)&lt;&gt;TRIM(N654)),"Description translation&lt;&gt; lookup ", "" ))</f>
        <v xml:space="preserve">Suffix not translated Description not translated </v>
      </c>
      <c r="P654" s="3" t="s">
        <v>8447</v>
      </c>
      <c r="Q654" s="3" t="s">
        <v>8447</v>
      </c>
    </row>
    <row r="655" spans="1:17" ht="60" x14ac:dyDescent="0.25">
      <c r="A655" s="2" t="str">
        <f>IF(TRIM(J655)="","",E655)</f>
        <v/>
      </c>
      <c r="B655" s="2" t="str">
        <f>IF(TRIM(K655)="","",I655)</f>
        <v/>
      </c>
      <c r="C655" s="2" t="str">
        <f>LEFT(F655,FIND(".",F655,6))</f>
        <v>Exif.Image.</v>
      </c>
      <c r="D655" s="2" t="str">
        <f>VLOOKUP(C655,PrefixUebersetzung,2,FALSE)</f>
        <v>Exif.Image (Bild).</v>
      </c>
      <c r="E655" s="2" t="str">
        <f>MID(F655,FIND(".",F655,6)+1,99)</f>
        <v>ProfileGroupName</v>
      </c>
      <c r="F655" s="6" t="s">
        <v>11180</v>
      </c>
      <c r="G655" s="6" t="s">
        <v>9514</v>
      </c>
      <c r="H655" s="6"/>
      <c r="I655" s="36" t="s">
        <v>11181</v>
      </c>
      <c r="M655" s="3" t="str">
        <f>IFERROR(VLOOKUP(E655,A:J,10, FALSE),"")</f>
        <v/>
      </c>
      <c r="N655" s="3" t="str">
        <f>IFERROR(VLOOKUP(I655,B:K,10,FALSE),"")</f>
        <v/>
      </c>
      <c r="O655" s="3" t="str">
        <f>IF(AND(TRIM(J655)="",M655=""),"Suffix not translated ",
   IF(AND(TRIM(J655)&lt;&gt;"",TRIM(M655)&lt;&gt;"",TRIM(J655)&lt;&gt;TRIM(M655)),"Suffix translation &lt;&gt; lookup ", "" ))
&amp;IF(AND(TRIM(K655)="",N655=""),"Description not translated ",
   IF(AND(TRIM(K655)&lt;&gt;"",TRIM(N655)&lt;&gt;"",TRIM(K655)&lt;&gt;TRIM(N655)),"Description translation&lt;&gt; lookup ", "" ))</f>
        <v xml:space="preserve">Suffix not translated Description not translated </v>
      </c>
      <c r="P655" s="3" t="s">
        <v>8447</v>
      </c>
      <c r="Q655" s="3" t="s">
        <v>8447</v>
      </c>
    </row>
    <row r="656" spans="1:17" ht="165" x14ac:dyDescent="0.25">
      <c r="A656" s="2" t="str">
        <f>IF(TRIM(J656)="","",E656)</f>
        <v/>
      </c>
      <c r="B656" s="2" t="str">
        <f>IF(TRIM(K656)="","",I656)</f>
        <v/>
      </c>
      <c r="C656" s="2" t="str">
        <f>LEFT(F656,FIND(".",F656,6))</f>
        <v>Exif.Image.</v>
      </c>
      <c r="D656" s="2" t="str">
        <f>VLOOKUP(C656,PrefixUebersetzung,2,FALSE)</f>
        <v>Exif.Image (Bild).</v>
      </c>
      <c r="E656" s="2" t="str">
        <f>MID(F656,FIND(".",F656,6)+1,99)</f>
        <v>ProfileHueSatMapData1</v>
      </c>
      <c r="F656" s="3" t="s">
        <v>345</v>
      </c>
      <c r="G656" s="3" t="s">
        <v>9523</v>
      </c>
      <c r="I656" s="3" t="s">
        <v>2426</v>
      </c>
      <c r="J656" s="3"/>
      <c r="L656" s="14">
        <v>5</v>
      </c>
      <c r="M656" s="3" t="str">
        <f>IFERROR(VLOOKUP(E656,A:J,10, FALSE),"")</f>
        <v/>
      </c>
      <c r="N656" s="3" t="str">
        <f>IFERROR(INDEX(K:K,MATCH(TRUE,INDEX(B:B=I656,0),0)),"")</f>
        <v/>
      </c>
      <c r="O656" s="3" t="str">
        <f>IF(AND(TRIM(J656)="",M656=""),"Suffix not translated ",
   IF(AND(TRIM(J656)&lt;&gt;"",TRIM(M656)&lt;&gt;"",TRIM(J656)&lt;&gt;TRIM(M656)),"Suffix translation &lt;&gt; lookup ", "" ))
&amp;IF(AND(TRIM(K656)="",N656=""),"Description not translated ",
   IF(AND(TRIM(K656)&lt;&gt;"",TRIM(N656)&lt;&gt;"",TRIM(K656)&lt;&gt;TRIM(N656)),"Description translation&lt;&gt; lookup ", "" ))</f>
        <v xml:space="preserve">Suffix not translated Description not translated </v>
      </c>
      <c r="P656" s="3" t="s">
        <v>8447</v>
      </c>
      <c r="Q656" s="3" t="s">
        <v>8447</v>
      </c>
    </row>
    <row r="657" spans="1:18" ht="165" x14ac:dyDescent="0.25">
      <c r="A657" s="2" t="str">
        <f>IF(TRIM(J657)="","",E657)</f>
        <v/>
      </c>
      <c r="B657" s="2" t="str">
        <f>IF(TRIM(K657)="","",I657)</f>
        <v/>
      </c>
      <c r="C657" s="2" t="str">
        <f>LEFT(F657,FIND(".",F657,6))</f>
        <v>Exif.Image.</v>
      </c>
      <c r="D657" s="2" t="str">
        <f>VLOOKUP(C657,PrefixUebersetzung,2,FALSE)</f>
        <v>Exif.Image (Bild).</v>
      </c>
      <c r="E657" s="2" t="str">
        <f>MID(F657,FIND(".",F657,6)+1,99)</f>
        <v>ProfileHueSatMapData2</v>
      </c>
      <c r="F657" s="3" t="s">
        <v>346</v>
      </c>
      <c r="G657" s="3" t="s">
        <v>9523</v>
      </c>
      <c r="I657" s="3" t="s">
        <v>2427</v>
      </c>
      <c r="J657" s="3"/>
      <c r="L657" s="14">
        <v>5</v>
      </c>
      <c r="M657" s="3" t="str">
        <f>IFERROR(VLOOKUP(E657,A:J,10, FALSE),"")</f>
        <v/>
      </c>
      <c r="N657" s="3" t="str">
        <f>IFERROR(INDEX(K:K,MATCH(TRUE,INDEX(B:B=I657,0),0)),"")</f>
        <v/>
      </c>
      <c r="O657" s="3" t="str">
        <f>IF(AND(TRIM(J657)="",M657=""),"Suffix not translated ",
   IF(AND(TRIM(J657)&lt;&gt;"",TRIM(M657)&lt;&gt;"",TRIM(J657)&lt;&gt;TRIM(M657)),"Suffix translation &lt;&gt; lookup ", "" ))
&amp;IF(AND(TRIM(K657)="",N657=""),"Description not translated ",
   IF(AND(TRIM(K657)&lt;&gt;"",TRIM(N657)&lt;&gt;"",TRIM(K657)&lt;&gt;TRIM(N657)),"Description translation&lt;&gt; lookup ", "" ))</f>
        <v xml:space="preserve">Suffix not translated Description not translated </v>
      </c>
      <c r="P657" s="3" t="s">
        <v>8447</v>
      </c>
      <c r="Q657" s="3" t="s">
        <v>8447</v>
      </c>
    </row>
    <row r="658" spans="1:18" ht="165" x14ac:dyDescent="0.25">
      <c r="A658" s="2" t="str">
        <f>IF(TRIM(J658)="","",E658)</f>
        <v/>
      </c>
      <c r="B658" s="2" t="str">
        <f>IF(TRIM(K658)="","",I658)</f>
        <v/>
      </c>
      <c r="C658" s="2" t="str">
        <f>LEFT(F658,FIND(".",F658,6))</f>
        <v>Exif.Image.</v>
      </c>
      <c r="D658" s="2" t="str">
        <f>VLOOKUP(C658,PrefixUebersetzung,2,FALSE)</f>
        <v>Exif.Image (Bild).</v>
      </c>
      <c r="E658" s="2" t="str">
        <f>MID(F658,FIND(".",F658,6)+1,99)</f>
        <v>ProfileHueSatMapData3</v>
      </c>
      <c r="F658" s="36" t="s">
        <v>9739</v>
      </c>
      <c r="G658" s="36" t="s">
        <v>9523</v>
      </c>
      <c r="H658" s="36"/>
      <c r="I658" s="36" t="s">
        <v>9740</v>
      </c>
      <c r="L658" s="15">
        <v>5</v>
      </c>
      <c r="M658" s="3" t="str">
        <f>IFERROR(VLOOKUP(E658,A:J,10, FALSE),"")</f>
        <v/>
      </c>
      <c r="N658" s="3" t="str">
        <f>IFERROR(INDEX(K:K,MATCH(TRUE,INDEX(B:B=I658,0),0)),"")</f>
        <v/>
      </c>
      <c r="O658" s="3" t="str">
        <f>IF(AND(TRIM(J658)="",M658=""),"Suffix not translated ",
   IF(AND(TRIM(J658)&lt;&gt;"",TRIM(M658)&lt;&gt;"",TRIM(J658)&lt;&gt;TRIM(M658)),"Suffix translation &lt;&gt; lookup ", "" ))
&amp;IF(AND(TRIM(K658)="",N658=""),"Description not translated ",
   IF(AND(TRIM(K658)&lt;&gt;"",TRIM(N658)&lt;&gt;"",TRIM(K658)&lt;&gt;TRIM(N658)),"Description translation&lt;&gt; lookup ", "" ))</f>
        <v xml:space="preserve">Suffix not translated Description not translated </v>
      </c>
      <c r="P658" s="3" t="s">
        <v>8447</v>
      </c>
      <c r="Q658" s="3" t="s">
        <v>8447</v>
      </c>
    </row>
    <row r="659" spans="1:18" ht="105" x14ac:dyDescent="0.25">
      <c r="A659" s="2" t="str">
        <f>IF(TRIM(J659)="","",E659)</f>
        <v/>
      </c>
      <c r="B659" s="2" t="str">
        <f>IF(TRIM(K659)="","",I659)</f>
        <v/>
      </c>
      <c r="C659" s="2" t="str">
        <f>LEFT(F659,FIND(".",F659,6))</f>
        <v>Exif.Image.</v>
      </c>
      <c r="D659" s="2" t="str">
        <f>VLOOKUP(C659,PrefixUebersetzung,2,FALSE)</f>
        <v>Exif.Image (Bild).</v>
      </c>
      <c r="E659" s="2" t="str">
        <f>MID(F659,FIND(".",F659,6)+1,99)</f>
        <v>ProfileHueSatMapDims</v>
      </c>
      <c r="F659" s="3" t="s">
        <v>347</v>
      </c>
      <c r="G659" s="3" t="s">
        <v>9515</v>
      </c>
      <c r="I659" s="3" t="s">
        <v>9839</v>
      </c>
      <c r="J659" s="3"/>
      <c r="L659" s="14">
        <v>5</v>
      </c>
      <c r="M659" s="3" t="str">
        <f>IFERROR(VLOOKUP(E659,A:J,10, FALSE),"")</f>
        <v/>
      </c>
      <c r="N659" s="3" t="str">
        <f>IFERROR(INDEX(K:K,MATCH(TRUE,INDEX(B:B=I659,0),0)),"")</f>
        <v/>
      </c>
      <c r="O659" s="3" t="str">
        <f>IF(AND(TRIM(J659)="",M659=""),"Suffix not translated ",
   IF(AND(TRIM(J659)&lt;&gt;"",TRIM(M659)&lt;&gt;"",TRIM(J659)&lt;&gt;TRIM(M659)),"Suffix translation &lt;&gt; lookup ", "" ))
&amp;IF(AND(TRIM(K659)="",N659=""),"Description not translated ",
   IF(AND(TRIM(K659)&lt;&gt;"",TRIM(N659)&lt;&gt;"",TRIM(K659)&lt;&gt;TRIM(N659)),"Description translation&lt;&gt; lookup ", "" ))</f>
        <v xml:space="preserve">Suffix not translated Description not translated </v>
      </c>
      <c r="P659" s="3" t="s">
        <v>8447</v>
      </c>
      <c r="Q659" s="3" t="s">
        <v>8447</v>
      </c>
    </row>
    <row r="660" spans="1:18" ht="120" x14ac:dyDescent="0.25">
      <c r="A660" s="2" t="str">
        <f>IF(TRIM(J660)="","",E660)</f>
        <v/>
      </c>
      <c r="B660" s="2" t="str">
        <f>IF(TRIM(K660)="","",I660)</f>
        <v>Provides a way for color profiles to specify how indexing into a 3D HueSatMap is performed during raw conversion. This tag is not applicable to 2.5D HueSatMap tables (i.e., where the Value dimension is 1).</v>
      </c>
      <c r="C660" s="2" t="str">
        <f>LEFT(F660,FIND(".",F660,6))</f>
        <v>Exif.Image.</v>
      </c>
      <c r="D660" s="2" t="str">
        <f>VLOOKUP(C660,PrefixUebersetzung,2,FALSE)</f>
        <v>Exif.Image (Bild).</v>
      </c>
      <c r="E660" s="2" t="str">
        <f>MID(F660,FIND(".",F660,6)+1,99)</f>
        <v>ProfileHueSatMapEncoding</v>
      </c>
      <c r="F660" s="36" t="s">
        <v>9741</v>
      </c>
      <c r="G660" s="36" t="s">
        <v>9515</v>
      </c>
      <c r="H660" s="36"/>
      <c r="I660" s="36" t="s">
        <v>9742</v>
      </c>
      <c r="K660" s="5" t="s">
        <v>9891</v>
      </c>
      <c r="M660" s="3" t="str">
        <f>IFERROR(VLOOKUP(E660,A:J,10, FALSE),"")</f>
        <v/>
      </c>
      <c r="N660" s="3" t="str">
        <f>IFERROR(VLOOKUP(I660,B:K,10,FALSE),"")</f>
        <v>Bietet eine Möglichkeit für Farbprofile anzugeben, wie die Indizierung in eine 3D-HueSatMap während der Rohkonvertierung durchgeführt wird. Dieses Tag ist nicht auf 2,5D-HueSatMap-Tabellen anwendbar (d. h., wo die Wertedimension 1 ist).</v>
      </c>
      <c r="O660" s="3" t="str">
        <f>IF(AND(TRIM(J660)="",M660=""),"Suffix not translated ",
   IF(AND(TRIM(J660)&lt;&gt;"",TRIM(M660)&lt;&gt;"",TRIM(J660)&lt;&gt;TRIM(M660)),"Suffix translation &lt;&gt; lookup ", "" ))
&amp;IF(AND(TRIM(K660)="",N660=""),"Description not translated ",
   IF(AND(TRIM(K660)&lt;&gt;"",TRIM(N660)&lt;&gt;"",TRIM(K660)&lt;&gt;TRIM(N660)),"Description translation&lt;&gt; lookup ", "" ))</f>
        <v xml:space="preserve">Suffix not translated </v>
      </c>
      <c r="P660" s="3" t="s">
        <v>8447</v>
      </c>
      <c r="Q660" s="3" t="s">
        <v>8447</v>
      </c>
    </row>
    <row r="661" spans="1:18" ht="255" x14ac:dyDescent="0.25">
      <c r="A661" s="2" t="str">
        <f>IF(TRIM(J661)="","",E661)</f>
        <v/>
      </c>
      <c r="B661" s="2" t="str">
        <f>IF(TRIM(K661)="","",I661)</f>
        <v/>
      </c>
      <c r="C661" s="2" t="str">
        <f>LEFT(F661,FIND(".",F661,6))</f>
        <v>Exif.Image.</v>
      </c>
      <c r="D661" s="2" t="str">
        <f>VLOOKUP(C661,PrefixUebersetzung,2,FALSE)</f>
        <v>Exif.Image (Bild).</v>
      </c>
      <c r="E661" s="2" t="str">
        <f>MID(F661,FIND(".",F661,6)+1,99)</f>
        <v>ProfileLookTableData</v>
      </c>
      <c r="F661" s="3" t="s">
        <v>348</v>
      </c>
      <c r="G661" s="3" t="s">
        <v>9523</v>
      </c>
      <c r="I661" s="3" t="s">
        <v>2428</v>
      </c>
      <c r="J661" s="3"/>
      <c r="L661" s="14">
        <v>5</v>
      </c>
      <c r="M661" s="3" t="str">
        <f>IFERROR(VLOOKUP(E661,A:J,10, FALSE),"")</f>
        <v/>
      </c>
      <c r="N661" s="3" t="str">
        <f>IFERROR(INDEX(K:K,MATCH(TRUE,INDEX(B:B=I661,0),0)),"")</f>
        <v/>
      </c>
      <c r="O661" s="3" t="str">
        <f>IF(AND(TRIM(J661)="",M661=""),"Suffix not translated ",
   IF(AND(TRIM(J661)&lt;&gt;"",TRIM(M661)&lt;&gt;"",TRIM(J661)&lt;&gt;TRIM(M661)),"Suffix translation &lt;&gt; lookup ", "" ))
&amp;IF(AND(TRIM(K661)="",N661=""),"Description not translated ",
   IF(AND(TRIM(K661)&lt;&gt;"",TRIM(N661)&lt;&gt;"",TRIM(K661)&lt;&gt;TRIM(N661)),"Description translation&lt;&gt; lookup ", "" ))</f>
        <v xml:space="preserve">Suffix not translated Description not translated </v>
      </c>
      <c r="P661" s="3" t="s">
        <v>8447</v>
      </c>
      <c r="Q661" s="3" t="s">
        <v>8447</v>
      </c>
    </row>
    <row r="662" spans="1:18" ht="45" x14ac:dyDescent="0.25">
      <c r="A662" s="2" t="str">
        <f>IF(TRIM(J662)="","",E662)</f>
        <v/>
      </c>
      <c r="B662" s="2" t="str">
        <f>IF(TRIM(K662)="","",I662)</f>
        <v/>
      </c>
      <c r="C662" s="2" t="str">
        <f>LEFT(F662,FIND(".",F662,6))</f>
        <v>Exif.Image.</v>
      </c>
      <c r="D662" s="2" t="str">
        <f>VLOOKUP(C662,PrefixUebersetzung,2,FALSE)</f>
        <v>Exif.Image (Bild).</v>
      </c>
      <c r="E662" s="2" t="str">
        <f>MID(F662,FIND(".",F662,6)+1,99)</f>
        <v>ProfileLookTableDims</v>
      </c>
      <c r="F662" s="3" t="s">
        <v>349</v>
      </c>
      <c r="G662" s="3" t="s">
        <v>9515</v>
      </c>
      <c r="I662" s="3" t="s">
        <v>2429</v>
      </c>
      <c r="J662" s="3"/>
      <c r="L662" s="14">
        <v>5</v>
      </c>
      <c r="M662" s="3" t="str">
        <f>IFERROR(VLOOKUP(E662,A:J,10, FALSE),"")</f>
        <v/>
      </c>
      <c r="N662" s="3" t="str">
        <f>IFERROR(VLOOKUP(I662,B:K,10,FALSE),"")</f>
        <v/>
      </c>
      <c r="O662" s="3" t="str">
        <f>IF(AND(TRIM(J662)="",M662=""),"Suffix not translated ",
   IF(AND(TRIM(J662)&lt;&gt;"",TRIM(M662)&lt;&gt;"",TRIM(J662)&lt;&gt;TRIM(M662)),"Suffix translation &lt;&gt; lookup ", "" ))
&amp;IF(AND(TRIM(K662)="",N662=""),"Description not translated ",
   IF(AND(TRIM(K662)&lt;&gt;"",TRIM(N662)&lt;&gt;"",TRIM(K662)&lt;&gt;TRIM(N662)),"Description translation&lt;&gt; lookup ", "" ))</f>
        <v xml:space="preserve">Suffix not translated Description not translated </v>
      </c>
      <c r="P662" s="3" t="s">
        <v>8447</v>
      </c>
      <c r="Q662" s="3" t="s">
        <v>8447</v>
      </c>
    </row>
    <row r="663" spans="1:18" ht="105" x14ac:dyDescent="0.25">
      <c r="A663" s="2" t="str">
        <f>IF(TRIM(J663)="","",E663)</f>
        <v/>
      </c>
      <c r="B663" s="2" t="str">
        <f>IF(TRIM(K663)="","",I663)</f>
        <v>Provides a way for color profiles to specify how indexing into a 3D LookTable is performed during raw conversion. This tag is not applicable to a 2.5D LookTable (i.e., where the Value dimension is 1).</v>
      </c>
      <c r="C663" s="2" t="str">
        <f>LEFT(F663,FIND(".",F663,6))</f>
        <v>Exif.Image.</v>
      </c>
      <c r="D663" s="2" t="str">
        <f>VLOOKUP(C663,PrefixUebersetzung,2,FALSE)</f>
        <v>Exif.Image (Bild).</v>
      </c>
      <c r="E663" s="2" t="str">
        <f>MID(F663,FIND(".",F663,6)+1,99)</f>
        <v>ProfileLookTableEncoding</v>
      </c>
      <c r="F663" s="36" t="s">
        <v>9743</v>
      </c>
      <c r="G663" s="36" t="s">
        <v>9515</v>
      </c>
      <c r="H663" s="36"/>
      <c r="I663" s="36" t="s">
        <v>9744</v>
      </c>
      <c r="K663" s="5" t="s">
        <v>9892</v>
      </c>
      <c r="M663" s="3" t="str">
        <f>IFERROR(VLOOKUP(E663,A:J,10, FALSE),"")</f>
        <v/>
      </c>
      <c r="N663" s="3" t="str">
        <f>IFERROR(VLOOKUP(I663,B:K,10,FALSE),"")</f>
        <v>Bietet eine Möglichkeit für Farbprofile, anzugeben, wie die Indizierung in eine 3D-LookTable während der Rohkonvertierung durchgeführt wird. Dieses Tag ist nicht auf eine 2,5D-LookTable anwendbar (d. h., wo die Wertedimension 1 ist).</v>
      </c>
      <c r="O663" s="3" t="str">
        <f>IF(AND(TRIM(J663)="",M663=""),"Suffix not translated ",
   IF(AND(TRIM(J663)&lt;&gt;"",TRIM(M663)&lt;&gt;"",TRIM(J663)&lt;&gt;TRIM(M663)),"Suffix translation &lt;&gt; lookup ", "" ))
&amp;IF(AND(TRIM(K663)="",N663=""),"Description not translated ",
   IF(AND(TRIM(K663)&lt;&gt;"",TRIM(N663)&lt;&gt;"",TRIM(K663)&lt;&gt;TRIM(N663)),"Description translation&lt;&gt; lookup ", "" ))</f>
        <v xml:space="preserve">Suffix not translated </v>
      </c>
      <c r="P663" s="3" t="s">
        <v>8447</v>
      </c>
      <c r="Q663" s="3" t="s">
        <v>8447</v>
      </c>
    </row>
    <row r="664" spans="1:18" ht="120" x14ac:dyDescent="0.25">
      <c r="A664" s="2" t="str">
        <f>IF(TRIM(J664)="","",E664)</f>
        <v>ProfileName</v>
      </c>
      <c r="B664" s="2" t="str">
        <f>IF(TRIM(K664)="","",I664)</f>
        <v>A UTF-8 encoded string containing the name of the camera profile. This tag is optional if there is only a single camera profile stored in the file but is required for all camera profiles if there is more than one camera profile stored in the file.</v>
      </c>
      <c r="C664" s="2" t="str">
        <f>LEFT(F664,FIND(".",F664,6))</f>
        <v>Exif.Image.</v>
      </c>
      <c r="D664" s="2" t="str">
        <f>VLOOKUP(C664,PrefixUebersetzung,2,FALSE)</f>
        <v>Exif.Image (Bild).</v>
      </c>
      <c r="E664" s="2" t="str">
        <f>MID(F664,FIND(".",F664,6)+1,99)</f>
        <v>ProfileName</v>
      </c>
      <c r="F664" s="3" t="s">
        <v>350</v>
      </c>
      <c r="G664" s="3" t="s">
        <v>9518</v>
      </c>
      <c r="I664" s="3" t="s">
        <v>2430</v>
      </c>
      <c r="J664" s="3" t="s">
        <v>4216</v>
      </c>
      <c r="K664" s="5" t="s">
        <v>5363</v>
      </c>
      <c r="L664" s="14"/>
      <c r="M664" s="3" t="str">
        <f>IFERROR(VLOOKUP(E664,A:J,10, FALSE),"")</f>
        <v>Profil Name</v>
      </c>
      <c r="N664" s="3" t="str">
        <f>IFERROR(VLOOKUP(I664,B:K,10,FALSE),"")</f>
        <v>Ein UTF-8-codierte Zeichenfolge mit dem Namen des Kamera-Profils. Dieses Tag ist optional, wenn nur ein einziges Kamera Profil in der Datei gespeichert ist. Es ist erforderlich für alle Kamera-Profile, wenn mehr als ein Kamera-Profil in der Datei gespeichert ist.</v>
      </c>
      <c r="O664" s="3" t="str">
        <f>IF(AND(TRIM(J664)="",M664=""),"Suffix not translated ",
   IF(AND(TRIM(J664)&lt;&gt;"",TRIM(M664)&lt;&gt;"",TRIM(J664)&lt;&gt;TRIM(M664)),"Suffix translation &lt;&gt; lookup ", "" ))
&amp;IF(AND(TRIM(K664)="",N664=""),"Description not translated ",
   IF(AND(TRIM(K664)&lt;&gt;"",TRIM(N664)&lt;&gt;"",TRIM(K664)&lt;&gt;TRIM(N664)),"Description translation&lt;&gt; lookup ", "" ))</f>
        <v/>
      </c>
      <c r="P664" s="3" t="s">
        <v>8447</v>
      </c>
      <c r="Q664" s="3" t="s">
        <v>8447</v>
      </c>
    </row>
    <row r="665" spans="1:18" ht="225" x14ac:dyDescent="0.25">
      <c r="A665" s="2" t="str">
        <f>IF(TRIM(J665)="","",E665)</f>
        <v>ProfileToneCurve</v>
      </c>
      <c r="B665" s="2" t="str">
        <f>IF(TRIM(K665)="","",I665)</f>
        <v>This tag contains a default tone curve that can be applied while processing the image as a starting point for user adjustments. The curve is specified as a list of 32-bit IEEE floating-point value pairs in linear gamma. Each sample has an input value in the range of 0.0 to 1.0, and an output value in the range of 0.0 to 1.0. The first sample is required to be (0.0, 0.0), and the last sample is required to be (1.0, 1.0). Interpolated the curve using a cubic spline.</v>
      </c>
      <c r="C665" s="2" t="str">
        <f>LEFT(F665,FIND(".",F665,6))</f>
        <v>Exif.Image.</v>
      </c>
      <c r="D665" s="2" t="str">
        <f>VLOOKUP(C665,PrefixUebersetzung,2,FALSE)</f>
        <v>Exif.Image (Bild).</v>
      </c>
      <c r="E665" s="2" t="str">
        <f>MID(F665,FIND(".",F665,6)+1,99)</f>
        <v>ProfileToneCurve</v>
      </c>
      <c r="F665" s="3" t="s">
        <v>351</v>
      </c>
      <c r="G665" s="3" t="s">
        <v>9523</v>
      </c>
      <c r="I665" s="3" t="s">
        <v>2431</v>
      </c>
      <c r="J665" s="3" t="s">
        <v>4217</v>
      </c>
      <c r="K665" s="5" t="s">
        <v>5364</v>
      </c>
      <c r="L665" s="14"/>
      <c r="M665" s="3" t="str">
        <f>IFERROR(VLOOKUP(E665,A:J,10, FALSE),"")</f>
        <v>Profil Tonkurve</v>
      </c>
      <c r="N665" s="3" t="str">
        <f>IFERROR(INDEX(K:K,MATCH(TRUE,INDEX(B:B=I665,0),0)),"")</f>
        <v>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v>
      </c>
      <c r="O665" s="3" t="str">
        <f>IF(AND(TRIM(J665)="",M665=""),"Suffix not translated ",
   IF(AND(TRIM(J665)&lt;&gt;"",TRIM(M665)&lt;&gt;"",TRIM(J665)&lt;&gt;TRIM(M665)),"Suffix translation &lt;&gt; lookup ", "" ))
&amp;IF(AND(TRIM(K665)="",N665=""),"Description not translated ",
   IF(AND(TRIM(K665)&lt;&gt;"",TRIM(N665)&lt;&gt;"",TRIM(K665)&lt;&gt;TRIM(N665)),"Description translation&lt;&gt; lookup ", "" ))</f>
        <v/>
      </c>
      <c r="P665" s="3" t="s">
        <v>8447</v>
      </c>
      <c r="Q665" s="3" t="s">
        <v>8447</v>
      </c>
    </row>
    <row r="666" spans="1:18" ht="30" x14ac:dyDescent="0.25">
      <c r="A666" s="2" t="str">
        <f>IF(TRIM(J666)="","",E666)</f>
        <v/>
      </c>
      <c r="B666" s="2" t="str">
        <f>IF(TRIM(K666)="","",I666)</f>
        <v>Rating tag used by Windows</v>
      </c>
      <c r="C666" s="2" t="str">
        <f>LEFT(F666,FIND(".",F666,6))</f>
        <v>Exif.Image.</v>
      </c>
      <c r="D666" s="2" t="str">
        <f>VLOOKUP(C666,PrefixUebersetzung,2,FALSE)</f>
        <v>Exif.Image (Bild).</v>
      </c>
      <c r="E666" s="2" t="str">
        <f>MID(F666,FIND(".",F666,6)+1,99)</f>
        <v>Rating</v>
      </c>
      <c r="F666" s="3" t="s">
        <v>352</v>
      </c>
      <c r="G666" s="3" t="s">
        <v>9512</v>
      </c>
      <c r="I666" s="3" t="s">
        <v>2432</v>
      </c>
      <c r="J666" s="3"/>
      <c r="K666" s="5" t="s">
        <v>5365</v>
      </c>
      <c r="L666" s="14"/>
      <c r="M666" s="3" t="str">
        <f>IFERROR(VLOOKUP(E666,A:J,10, FALSE),"")</f>
        <v>Bewertung</v>
      </c>
      <c r="N666" s="3" t="str">
        <f>IFERROR(VLOOKUP(I666,B:K,10,FALSE),"")</f>
        <v>Bewertungs-Tag, verwendet von Windows</v>
      </c>
      <c r="O666" s="3" t="str">
        <f>IF(AND(TRIM(J666)="",M666=""),"Suffix not translated ",
   IF(AND(TRIM(J666)&lt;&gt;"",TRIM(M666)&lt;&gt;"",TRIM(J666)&lt;&gt;TRIM(M666)),"Suffix translation &lt;&gt; lookup ", "" ))
&amp;IF(AND(TRIM(K666)="",N666=""),"Description not translated ",
   IF(AND(TRIM(K666)&lt;&gt;"",TRIM(N666)&lt;&gt;"",TRIM(K666)&lt;&gt;TRIM(N666)),"Description translation&lt;&gt; lookup ", "" ))</f>
        <v/>
      </c>
      <c r="Q666" s="3" t="s">
        <v>8447</v>
      </c>
      <c r="R666" s="3" t="s">
        <v>9322</v>
      </c>
    </row>
    <row r="667" spans="1:18" ht="45" x14ac:dyDescent="0.25">
      <c r="A667" s="2" t="str">
        <f>IF(TRIM(J667)="","",E667)</f>
        <v>RatingPercent</v>
      </c>
      <c r="B667" s="2" t="str">
        <f>IF(TRIM(K667)="","",I667)</f>
        <v>Rating tag used by Windows, value in percent</v>
      </c>
      <c r="C667" s="2" t="str">
        <f>LEFT(F667,FIND(".",F667,6))</f>
        <v>Exif.Image.</v>
      </c>
      <c r="D667" s="2" t="str">
        <f>VLOOKUP(C667,PrefixUebersetzung,2,FALSE)</f>
        <v>Exif.Image (Bild).</v>
      </c>
      <c r="E667" s="2" t="str">
        <f>MID(F667,FIND(".",F667,6)+1,99)</f>
        <v>RatingPercent</v>
      </c>
      <c r="F667" s="3" t="s">
        <v>353</v>
      </c>
      <c r="G667" s="3" t="s">
        <v>9512</v>
      </c>
      <c r="I667" s="3" t="s">
        <v>2433</v>
      </c>
      <c r="J667" s="3" t="s">
        <v>4219</v>
      </c>
      <c r="K667" s="5" t="s">
        <v>5366</v>
      </c>
      <c r="L667" s="14"/>
      <c r="M667" s="3" t="str">
        <f>IFERROR(VLOOKUP(E667,A:J,10, FALSE),"")</f>
        <v>Bewertung Prozent</v>
      </c>
      <c r="N667" s="3" t="str">
        <f>IFERROR(VLOOKUP(I667,B:K,10,FALSE),"")</f>
        <v>Bewertungs-Tag, verwendet von Windows, Wert in Prozent</v>
      </c>
      <c r="O667" s="3" t="str">
        <f>IF(AND(TRIM(J667)="",M667=""),"Suffix not translated ",
   IF(AND(TRIM(J667)&lt;&gt;"",TRIM(M667)&lt;&gt;"",TRIM(J667)&lt;&gt;TRIM(M667)),"Suffix translation &lt;&gt; lookup ", "" ))
&amp;IF(AND(TRIM(K667)="",N667=""),"Description not translated ",
   IF(AND(TRIM(K667)&lt;&gt;"",TRIM(N667)&lt;&gt;"",TRIM(K667)&lt;&gt;TRIM(N667)),"Description translation&lt;&gt; lookup ", "" ))</f>
        <v/>
      </c>
      <c r="P667" s="3" t="s">
        <v>8447</v>
      </c>
      <c r="Q667" s="3" t="s">
        <v>8447</v>
      </c>
      <c r="R667" s="3" t="s">
        <v>9323</v>
      </c>
    </row>
    <row r="668" spans="1:18" ht="120" x14ac:dyDescent="0.25">
      <c r="A668" s="2" t="str">
        <f>IF(TRIM(J668)="","",E668)</f>
        <v/>
      </c>
      <c r="B668" s="2" t="str">
        <f>IF(TRIM(K668)="","",I668)</f>
        <v/>
      </c>
      <c r="C668" s="2" t="str">
        <f>LEFT(F668,FIND(".",F668,6))</f>
        <v>Exif.Image.</v>
      </c>
      <c r="D668" s="2" t="str">
        <f>VLOOKUP(C668,PrefixUebersetzung,2,FALSE)</f>
        <v>Exif.Image (Bild).</v>
      </c>
      <c r="E668" s="2" t="str">
        <f>MID(F668,FIND(".",F668,6)+1,99)</f>
        <v>RawDataUniqueID</v>
      </c>
      <c r="F668" s="3" t="s">
        <v>354</v>
      </c>
      <c r="G668" s="3" t="s">
        <v>9518</v>
      </c>
      <c r="I668" s="3" t="s">
        <v>2434</v>
      </c>
      <c r="J668" s="3"/>
      <c r="L668" s="14">
        <v>5</v>
      </c>
      <c r="M668" s="3" t="str">
        <f>IFERROR(VLOOKUP(E668,A:J,10, FALSE),"")</f>
        <v/>
      </c>
      <c r="N668" s="3" t="str">
        <f>IFERROR(INDEX(K:K,MATCH(TRUE,INDEX(B:B=I668,0),0)),"")</f>
        <v/>
      </c>
      <c r="O668" s="3" t="str">
        <f>IF(AND(TRIM(J668)="",M668=""),"Suffix not translated ",
   IF(AND(TRIM(J668)&lt;&gt;"",TRIM(M668)&lt;&gt;"",TRIM(J668)&lt;&gt;TRIM(M668)),"Suffix translation &lt;&gt; lookup ", "" ))
&amp;IF(AND(TRIM(K668)="",N668=""),"Description not translated ",
   IF(AND(TRIM(K668)&lt;&gt;"",TRIM(N668)&lt;&gt;"",TRIM(K668)&lt;&gt;TRIM(N668)),"Description translation&lt;&gt; lookup ", "" ))</f>
        <v xml:space="preserve">Suffix not translated Description not translated </v>
      </c>
      <c r="P668" s="3" t="s">
        <v>8447</v>
      </c>
      <c r="Q668" s="3" t="s">
        <v>8447</v>
      </c>
    </row>
    <row r="669" spans="1:18" ht="90" x14ac:dyDescent="0.25">
      <c r="A669" s="2" t="str">
        <f>IF(TRIM(J669)="","",E669)</f>
        <v/>
      </c>
      <c r="B669" s="2" t="str">
        <f>IF(TRIM(K669)="","",I669)</f>
        <v/>
      </c>
      <c r="C669" s="2" t="str">
        <f>LEFT(F669,FIND(".",F669,6))</f>
        <v>Exif.Image.</v>
      </c>
      <c r="D669" s="2" t="str">
        <f>VLOOKUP(C669,PrefixUebersetzung,2,FALSE)</f>
        <v>Exif.Image (Bild).</v>
      </c>
      <c r="E669" s="2" t="str">
        <f>MID(F669,FIND(".",F669,6)+1,99)</f>
        <v>RawImageDigest</v>
      </c>
      <c r="F669" s="3" t="s">
        <v>355</v>
      </c>
      <c r="G669" s="3" t="s">
        <v>9517</v>
      </c>
      <c r="I669" s="3" t="s">
        <v>2435</v>
      </c>
      <c r="J669" s="3"/>
      <c r="L669" s="14">
        <v>5</v>
      </c>
      <c r="M669" s="3" t="str">
        <f>IFERROR(VLOOKUP(E669,A:J,10, FALSE),"")</f>
        <v/>
      </c>
      <c r="N669" s="3" t="str">
        <f>IFERROR(INDEX(K:K,MATCH(TRUE,INDEX(B:B=I669,0),0)),"")</f>
        <v/>
      </c>
      <c r="O669" s="3" t="str">
        <f>IF(AND(TRIM(J669)="",M669=""),"Suffix not translated ",
   IF(AND(TRIM(J669)&lt;&gt;"",TRIM(M669)&lt;&gt;"",TRIM(J669)&lt;&gt;TRIM(M669)),"Suffix translation &lt;&gt; lookup ", "" ))
&amp;IF(AND(TRIM(K669)="",N669=""),"Description not translated ",
   IF(AND(TRIM(K669)&lt;&gt;"",TRIM(N669)&lt;&gt;"",TRIM(K669)&lt;&gt;TRIM(N669)),"Description translation&lt;&gt; lookup ", "" ))</f>
        <v xml:space="preserve">Suffix not translated Description not translated </v>
      </c>
      <c r="P669" s="3" t="s">
        <v>8447</v>
      </c>
      <c r="Q669" s="3" t="s">
        <v>8447</v>
      </c>
    </row>
    <row r="670" spans="1:18" ht="60" x14ac:dyDescent="0.25">
      <c r="A670" s="2" t="str">
        <f>IF(TRIM(J670)="","",E670)</f>
        <v/>
      </c>
      <c r="B670" s="2" t="str">
        <f>IF(TRIM(K670)="","",I670)</f>
        <v>The gain (what number the sample values are multiplied by) between the main raw IFD and the preview IFD containing this tag.</v>
      </c>
      <c r="C670" s="2" t="str">
        <f>LEFT(F670,FIND(".",F670,6))</f>
        <v>Exif.Image.</v>
      </c>
      <c r="D670" s="2" t="str">
        <f>VLOOKUP(C670,PrefixUebersetzung,2,FALSE)</f>
        <v>Exif.Image (Bild).</v>
      </c>
      <c r="E670" s="2" t="str">
        <f>MID(F670,FIND(".",F670,6)+1,99)</f>
        <v>RawToPreviewGain</v>
      </c>
      <c r="F670" s="36" t="s">
        <v>9745</v>
      </c>
      <c r="G670" s="36" t="s">
        <v>9522</v>
      </c>
      <c r="H670" s="36"/>
      <c r="I670" s="36" t="s">
        <v>9746</v>
      </c>
      <c r="K670" s="5" t="s">
        <v>9893</v>
      </c>
      <c r="M670" s="3" t="str">
        <f>IFERROR(VLOOKUP(E670,A:J,10, FALSE),"")</f>
        <v/>
      </c>
      <c r="N670" s="3" t="str">
        <f>IFERROR(VLOOKUP(I670,B:K,10,FALSE),"")</f>
        <v>Die Verstärkung (mit welcher Zahl die Abtastwerte multipliziert werden) zwischen der Haupt-Roh-IFD und der Vorschau-IFD, die dieses Tag enthält.</v>
      </c>
      <c r="O670" s="3" t="str">
        <f>IF(AND(TRIM(J670)="",M670=""),"Suffix not translated ",
   IF(AND(TRIM(J670)&lt;&gt;"",TRIM(M670)&lt;&gt;"",TRIM(J670)&lt;&gt;TRIM(M670)),"Suffix translation &lt;&gt; lookup ", "" ))
&amp;IF(AND(TRIM(K670)="",N670=""),"Description not translated ",
   IF(AND(TRIM(K670)&lt;&gt;"",TRIM(N670)&lt;&gt;"",TRIM(K670)&lt;&gt;TRIM(N670)),"Description translation&lt;&gt; lookup ", "" ))</f>
        <v xml:space="preserve">Suffix not translated </v>
      </c>
      <c r="P670" s="3" t="s">
        <v>8447</v>
      </c>
      <c r="Q670" s="3" t="s">
        <v>8447</v>
      </c>
    </row>
    <row r="671" spans="1:18" ht="90" x14ac:dyDescent="0.25">
      <c r="A671" s="2" t="str">
        <f>IF(TRIM(J671)="","",E671)</f>
        <v>ReductionMatrix1</v>
      </c>
      <c r="B671" s="2" t="str">
        <f>IF(TRIM(K671)="","",I671)</f>
        <v/>
      </c>
      <c r="C671" s="2" t="str">
        <f>LEFT(F671,FIND(".",F671,6))</f>
        <v>Exif.Image.</v>
      </c>
      <c r="D671" s="2" t="str">
        <f>VLOOKUP(C671,PrefixUebersetzung,2,FALSE)</f>
        <v>Exif.Image (Bild).</v>
      </c>
      <c r="E671" s="2" t="str">
        <f>MID(F671,FIND(".",F671,6)+1,99)</f>
        <v>ReductionMatrix1</v>
      </c>
      <c r="F671" s="3" t="s">
        <v>356</v>
      </c>
      <c r="G671" s="3" t="s">
        <v>9520</v>
      </c>
      <c r="I671" s="3" t="s">
        <v>2436</v>
      </c>
      <c r="J671" s="3" t="s">
        <v>5082</v>
      </c>
      <c r="L671" s="14">
        <v>5</v>
      </c>
      <c r="M671" s="3" t="str">
        <f>IFERROR(VLOOKUP(E671,A:J,10, FALSE),"")</f>
        <v>Reduktionsmatrix 1</v>
      </c>
      <c r="N671" s="3" t="str">
        <f>IFERROR(INDEX(K:K,MATCH(TRUE,INDEX(B:B=I671,0),0)),"")</f>
        <v/>
      </c>
      <c r="O671" s="3" t="str">
        <f>IF(AND(TRIM(J671)="",M671=""),"Suffix not translated ",
   IF(AND(TRIM(J671)&lt;&gt;"",TRIM(M671)&lt;&gt;"",TRIM(J671)&lt;&gt;TRIM(M671)),"Suffix translation &lt;&gt; lookup ", "" ))
&amp;IF(AND(TRIM(K671)="",N671=""),"Description not translated ",
   IF(AND(TRIM(K671)&lt;&gt;"",TRIM(N671)&lt;&gt;"",TRIM(K671)&lt;&gt;TRIM(N671)),"Description translation&lt;&gt; lookup ", "" ))</f>
        <v xml:space="preserve">Description not translated </v>
      </c>
      <c r="P671" s="3" t="s">
        <v>8447</v>
      </c>
      <c r="Q671" s="3" t="s">
        <v>8447</v>
      </c>
    </row>
    <row r="672" spans="1:18" ht="90" x14ac:dyDescent="0.25">
      <c r="A672" s="2" t="str">
        <f>IF(TRIM(J672)="","",E672)</f>
        <v>ReductionMatrix2</v>
      </c>
      <c r="B672" s="2" t="str">
        <f>IF(TRIM(K672)="","",I672)</f>
        <v/>
      </c>
      <c r="C672" s="2" t="str">
        <f>LEFT(F672,FIND(".",F672,6))</f>
        <v>Exif.Image.</v>
      </c>
      <c r="D672" s="2" t="str">
        <f>VLOOKUP(C672,PrefixUebersetzung,2,FALSE)</f>
        <v>Exif.Image (Bild).</v>
      </c>
      <c r="E672" s="2" t="str">
        <f>MID(F672,FIND(".",F672,6)+1,99)</f>
        <v>ReductionMatrix2</v>
      </c>
      <c r="F672" s="3" t="s">
        <v>357</v>
      </c>
      <c r="G672" s="3" t="s">
        <v>9520</v>
      </c>
      <c r="I672" s="3" t="s">
        <v>2437</v>
      </c>
      <c r="J672" s="3" t="s">
        <v>5083</v>
      </c>
      <c r="L672" s="14">
        <v>5</v>
      </c>
      <c r="M672" s="3" t="str">
        <f>IFERROR(VLOOKUP(E672,A:J,10, FALSE),"")</f>
        <v>Reduktionsmatrix 2</v>
      </c>
      <c r="N672" s="3" t="str">
        <f>IFERROR(INDEX(K:K,MATCH(TRUE,INDEX(B:B=I672,0),0)),"")</f>
        <v/>
      </c>
      <c r="O672" s="3" t="str">
        <f>IF(AND(TRIM(J672)="",M672=""),"Suffix not translated ",
   IF(AND(TRIM(J672)&lt;&gt;"",TRIM(M672)&lt;&gt;"",TRIM(J672)&lt;&gt;TRIM(M672)),"Suffix translation &lt;&gt; lookup ", "" ))
&amp;IF(AND(TRIM(K672)="",N672=""),"Description not translated ",
   IF(AND(TRIM(K672)&lt;&gt;"",TRIM(N672)&lt;&gt;"",TRIM(K672)&lt;&gt;TRIM(N672)),"Description translation&lt;&gt; lookup ", "" ))</f>
        <v xml:space="preserve">Description not translated </v>
      </c>
      <c r="P672" s="3" t="s">
        <v>8447</v>
      </c>
      <c r="Q672" s="3" t="s">
        <v>8447</v>
      </c>
    </row>
    <row r="673" spans="1:18" ht="165" x14ac:dyDescent="0.25">
      <c r="A673" s="2" t="str">
        <f>IF(TRIM(J673)="","",E673)</f>
        <v/>
      </c>
      <c r="B673" s="2" t="str">
        <f>IF(TRIM(K673)="","",I673)</f>
        <v>ReductionMatrix3 defines a dimensionality reduction matrix for use as the first stage in converting color camera native space values to XYZ values, under the third calibration illuminant. This tag may only be used if ColorPlanes is greater than 3. The matrix is stored in row scan order.</v>
      </c>
      <c r="C673" s="2" t="str">
        <f>LEFT(F673,FIND(".",F673,6))</f>
        <v>Exif.Image.</v>
      </c>
      <c r="D673" s="2" t="str">
        <f>VLOOKUP(C673,PrefixUebersetzung,2,FALSE)</f>
        <v>Exif.Image (Bild).</v>
      </c>
      <c r="E673" s="2" t="str">
        <f>MID(F673,FIND(".",F673,6)+1,99)</f>
        <v>ReductionMatrix3</v>
      </c>
      <c r="F673" s="36" t="s">
        <v>9747</v>
      </c>
      <c r="G673" s="36" t="s">
        <v>9520</v>
      </c>
      <c r="H673" s="36"/>
      <c r="I673" s="36" t="s">
        <v>9748</v>
      </c>
      <c r="K673" s="5" t="s">
        <v>9894</v>
      </c>
      <c r="M673" s="3" t="str">
        <f>IFERROR(VLOOKUP(E673,A:J,10, FALSE),"")</f>
        <v/>
      </c>
      <c r="N673" s="3" t="str">
        <f>IFERROR(INDEX(K:K,MATCH(TRUE,INDEX(B:B=I673,0),0)),"")</f>
        <v>ReductionMatrix3 definiert eine Dimensionalitätsreduktionsmatrix für die Verwendung als erste Stufe bei der Konvertierung von Farbkameranormalraumwerten in XYZ-Werte unter der dritten Kalibrierungslichtart. Dieses Tag darf nur verwendet werden, wenn ColorPlanes größer als 3 ist. Die Matrix wird in Zeilenabtastreihenfolge gespeichert.</v>
      </c>
      <c r="O673" s="3" t="str">
        <f>IF(AND(TRIM(J673)="",M673=""),"Suffix not translated ",
   IF(AND(TRIM(J673)&lt;&gt;"",TRIM(M673)&lt;&gt;"",TRIM(J673)&lt;&gt;TRIM(M673)),"Suffix translation &lt;&gt; lookup ", "" ))
&amp;IF(AND(TRIM(K673)="",N673=""),"Description not translated ",
   IF(AND(TRIM(K673)&lt;&gt;"",TRIM(N673)&lt;&gt;"",TRIM(K673)&lt;&gt;TRIM(N673)),"Description translation&lt;&gt; lookup ", "" ))</f>
        <v xml:space="preserve">Suffix not translated </v>
      </c>
      <c r="P673" s="3" t="s">
        <v>8447</v>
      </c>
      <c r="Q673" s="3" t="s">
        <v>8447</v>
      </c>
    </row>
    <row r="674" spans="1:18" ht="120" x14ac:dyDescent="0.25">
      <c r="A674" s="2" t="str">
        <f>IF(TRIM(J674)="","",E674)</f>
        <v>ReelName</v>
      </c>
      <c r="B674" s="2" t="str">
        <f>IF(TRIM(K674)="","",I674)</f>
        <v>The optional ReelName tag shall specify a name for a sequence of images, where each image in the sequence has a unique image identifier (including but not limited to file name, frame number, date time, time code).</v>
      </c>
      <c r="C674" s="2" t="str">
        <f>LEFT(F674,FIND(".",F674,6))</f>
        <v>Exif.Image.</v>
      </c>
      <c r="D674" s="2" t="str">
        <f>VLOOKUP(C674,PrefixUebersetzung,2,FALSE)</f>
        <v>Exif.Image (Bild).</v>
      </c>
      <c r="E674" s="2" t="str">
        <f>MID(F674,FIND(".",F674,6)+1,99)</f>
        <v>ReelName</v>
      </c>
      <c r="F674" s="3" t="s">
        <v>7880</v>
      </c>
      <c r="G674" s="3" t="s">
        <v>9514</v>
      </c>
      <c r="I674" s="3" t="s">
        <v>7881</v>
      </c>
      <c r="J674" s="3" t="s">
        <v>8441</v>
      </c>
      <c r="K674" s="5" t="s">
        <v>8713</v>
      </c>
      <c r="L674" s="14"/>
      <c r="M674" s="3" t="str">
        <f>IFERROR(VLOOKUP(E674,A:J,10, FALSE),"")</f>
        <v>ReelName</v>
      </c>
      <c r="N674" s="3" t="str">
        <f>IFERROR(VLOOKUP(I674,B:K,10,FALSE),"")</f>
        <v>Das optionale ReelName-Tag muss einen Namen für eine Bildsequenz angeben, wobei jedes Bild in der Sequenz eine eindeutige Bildkennung aufweist (einschließlich, aber nicht beschränkt auf Dateiname, Bildnummer, Datum, Uhrzeit, Zeitcode).</v>
      </c>
      <c r="O674" s="3" t="str">
        <f>IF(AND(TRIM(J674)="",M674=""),"Suffix not translated ",
   IF(AND(TRIM(J674)&lt;&gt;"",TRIM(M674)&lt;&gt;"",TRIM(J674)&lt;&gt;TRIM(M674)),"Suffix translation &lt;&gt; lookup ", "" ))
&amp;IF(AND(TRIM(K674)="",N674=""),"Description not translated ",
   IF(AND(TRIM(K674)&lt;&gt;"",TRIM(N674)&lt;&gt;"",TRIM(K674)&lt;&gt;TRIM(N674)),"Description translation&lt;&gt; lookup ", "" ))</f>
        <v/>
      </c>
      <c r="P674" s="3" t="s">
        <v>8447</v>
      </c>
      <c r="Q674" s="3" t="s">
        <v>8447</v>
      </c>
    </row>
    <row r="675" spans="1:18" ht="105" x14ac:dyDescent="0.25">
      <c r="A675" s="2" t="str">
        <f>IF(TRIM(J675)="","",E675)</f>
        <v>ReferenceBlackWhite</v>
      </c>
      <c r="B675" s="2" t="str">
        <f>IF(TRIM(K675)="","",I675)</f>
        <v/>
      </c>
      <c r="C675" s="2" t="str">
        <f>LEFT(F675,FIND(".",F675,6))</f>
        <v>Exif.Image.</v>
      </c>
      <c r="D675" s="2" t="str">
        <f>VLOOKUP(C675,PrefixUebersetzung,2,FALSE)</f>
        <v>Exif.Image (Bild).</v>
      </c>
      <c r="E675" s="2" t="str">
        <f>MID(F675,FIND(".",F675,6)+1,99)</f>
        <v>ReferenceBlackWhite</v>
      </c>
      <c r="F675" s="3" t="s">
        <v>358</v>
      </c>
      <c r="G675" s="3" t="s">
        <v>9519</v>
      </c>
      <c r="I675" s="3" t="s">
        <v>2438</v>
      </c>
      <c r="J675" s="3" t="s">
        <v>4220</v>
      </c>
      <c r="L675" s="14">
        <v>5</v>
      </c>
      <c r="M675" s="3" t="str">
        <f>IFERROR(VLOOKUP(E675,A:J,10, FALSE),"")</f>
        <v>Referenz Schwarz/Weiß</v>
      </c>
      <c r="N675" s="3" t="str">
        <f>IFERROR(INDEX(K:K,MATCH(TRUE,INDEX(B:B=I675,0),0)),"")</f>
        <v/>
      </c>
      <c r="O675" s="3" t="str">
        <f>IF(AND(TRIM(J675)="",M675=""),"Suffix not translated ",
   IF(AND(TRIM(J675)&lt;&gt;"",TRIM(M675)&lt;&gt;"",TRIM(J675)&lt;&gt;TRIM(M675)),"Suffix translation &lt;&gt; lookup ", "" ))
&amp;IF(AND(TRIM(K675)="",N675=""),"Description not translated ",
   IF(AND(TRIM(K675)&lt;&gt;"",TRIM(N675)&lt;&gt;"",TRIM(K675)&lt;&gt;TRIM(N675)),"Description translation&lt;&gt; lookup ", "" ))</f>
        <v xml:space="preserve">Description not translated </v>
      </c>
      <c r="P675" s="3" t="s">
        <v>8447</v>
      </c>
      <c r="Q675" s="3" t="s">
        <v>8447</v>
      </c>
    </row>
    <row r="676" spans="1:18" ht="105" x14ac:dyDescent="0.25">
      <c r="A676" s="2" t="str">
        <f>IF(TRIM(J676)="","",E676)</f>
        <v>ResolutionUnit</v>
      </c>
      <c r="B676" s="2" t="str">
        <f>IF(TRIM(K676)="","",I676)</f>
        <v>The unit for measuring &lt;XResolution&gt; and &lt;YResolution&gt;. The same unit is used for both &lt;XResolution&gt; and &lt;YResolution&gt;. If the image resolution is unknown, 2 (inches) is designated.</v>
      </c>
      <c r="C676" s="2" t="str">
        <f>LEFT(F676,FIND(".",F676,6))</f>
        <v>Exif.Image.</v>
      </c>
      <c r="D676" s="2" t="str">
        <f>VLOOKUP(C676,PrefixUebersetzung,2,FALSE)</f>
        <v>Exif.Image (Bild).</v>
      </c>
      <c r="E676" s="2" t="str">
        <f>MID(F676,FIND(".",F676,6)+1,99)</f>
        <v>ResolutionUnit</v>
      </c>
      <c r="F676" s="3" t="s">
        <v>359</v>
      </c>
      <c r="G676" s="3" t="s">
        <v>9512</v>
      </c>
      <c r="I676" s="3" t="s">
        <v>2439</v>
      </c>
      <c r="J676" s="3" t="s">
        <v>4221</v>
      </c>
      <c r="K676" s="5" t="s">
        <v>5367</v>
      </c>
      <c r="L676" s="14"/>
      <c r="M676" s="3" t="str">
        <f>IFERROR(VLOOKUP(E676,A:J,10, FALSE),"")</f>
        <v>Auflösung Einheit</v>
      </c>
      <c r="N676" s="3" t="str">
        <f>IFERROR(VLOOKUP(I676,B:K,10,FALSE),"")</f>
        <v>Die Einheit zur Messung von &lt;XResolution&gt; und &lt;YResolution&gt;. Die gleiche Einheit wird sowohl für &lt;XResolution&gt; als auch für &lt;YResolution&gt; verwendet. Wenn die Bildauflösung unbekannt ist, wird 2 (=Zoll) zugewiesen.</v>
      </c>
      <c r="O676" s="3" t="str">
        <f>IF(AND(TRIM(J676)="",M676=""),"Suffix not translated ",
   IF(AND(TRIM(J676)&lt;&gt;"",TRIM(M676)&lt;&gt;"",TRIM(J676)&lt;&gt;TRIM(M676)),"Suffix translation &lt;&gt; lookup ", "" ))
&amp;IF(AND(TRIM(K676)="",N676=""),"Description not translated ",
   IF(AND(TRIM(K676)&lt;&gt;"",TRIM(N676)&lt;&gt;"",TRIM(K676)&lt;&gt;TRIM(N676)),"Description translation&lt;&gt; lookup ", "" ))</f>
        <v/>
      </c>
      <c r="P676" s="3" t="s">
        <v>8447</v>
      </c>
      <c r="Q676" s="3" t="s">
        <v>8447</v>
      </c>
    </row>
    <row r="677" spans="1:18" ht="120" x14ac:dyDescent="0.25">
      <c r="A677" s="2" t="str">
        <f>IF(TRIM(J677)="","",E677)</f>
        <v/>
      </c>
      <c r="B677" s="2" t="str">
        <f>IF(TRIM(K677)="","",I677)</f>
        <v/>
      </c>
      <c r="C677" s="2" t="str">
        <f>LEFT(F677,FIND(".",F677,6))</f>
        <v>Exif.Image.</v>
      </c>
      <c r="D677" s="2" t="str">
        <f>VLOOKUP(C677,PrefixUebersetzung,2,FALSE)</f>
        <v>Exif.Image (Bild).</v>
      </c>
      <c r="E677" s="2" t="str">
        <f>MID(F677,FIND(".",F677,6)+1,99)</f>
        <v>RGBTables</v>
      </c>
      <c r="F677" s="36" t="s">
        <v>10676</v>
      </c>
      <c r="G677" s="36" t="s">
        <v>9517</v>
      </c>
      <c r="H677" s="36"/>
      <c r="I677" s="36" t="s">
        <v>10677</v>
      </c>
      <c r="L677" s="15">
        <v>8</v>
      </c>
      <c r="M677" s="3" t="str">
        <f>IFERROR(VLOOKUP(E677,A:J,10, FALSE),"")</f>
        <v/>
      </c>
      <c r="N677" s="3" t="str">
        <f>IFERROR(INDEX(K:K,MATCH(TRUE,INDEX(B:B=I677,0),0)),"")</f>
        <v/>
      </c>
      <c r="O677" s="3" t="str">
        <f>IF(AND(TRIM(J677)="",M677=""),"Suffix not translated ",
   IF(AND(TRIM(J677)&lt;&gt;"",TRIM(M677)&lt;&gt;"",TRIM(J677)&lt;&gt;TRIM(M677)),"Suffix translation &lt;&gt; lookup ", "" ))
&amp;IF(AND(TRIM(K677)="",N677=""),"Description not translated ",
   IF(AND(TRIM(K677)&lt;&gt;"",TRIM(N677)&lt;&gt;"",TRIM(K677)&lt;&gt;TRIM(N677)),"Description translation&lt;&gt; lookup ", "" ))</f>
        <v xml:space="preserve">Suffix not translated Description not translated </v>
      </c>
      <c r="P677" s="3" t="s">
        <v>8447</v>
      </c>
      <c r="Q677" s="3" t="s">
        <v>8447</v>
      </c>
    </row>
    <row r="678" spans="1:18" ht="75" x14ac:dyDescent="0.25">
      <c r="A678" s="2" t="str">
        <f>IF(TRIM(J678)="","",E678)</f>
        <v/>
      </c>
      <c r="B678" s="2" t="str">
        <f>IF(TRIM(K678)="","",I678)</f>
        <v/>
      </c>
      <c r="C678" s="2" t="str">
        <f>LEFT(F678,FIND(".",F678,6))</f>
        <v>Exif.Image.</v>
      </c>
      <c r="D678" s="2" t="str">
        <f>VLOOKUP(C678,PrefixUebersetzung,2,FALSE)</f>
        <v>Exif.Image (Bild).</v>
      </c>
      <c r="E678" s="2" t="str">
        <f>MID(F678,FIND(".",F678,6)+1,99)</f>
        <v>RowInterleaveFactor</v>
      </c>
      <c r="F678" s="3" t="s">
        <v>360</v>
      </c>
      <c r="G678" s="3" t="s">
        <v>9515</v>
      </c>
      <c r="I678" s="3" t="s">
        <v>2440</v>
      </c>
      <c r="J678" s="3"/>
      <c r="L678" s="14">
        <v>5</v>
      </c>
      <c r="M678" s="3" t="str">
        <f>IFERROR(VLOOKUP(E678,A:J,10, FALSE),"")</f>
        <v/>
      </c>
      <c r="N678" s="3" t="str">
        <f>IFERROR(VLOOKUP(I678,B:K,10,FALSE),"")</f>
        <v/>
      </c>
      <c r="O678" s="3" t="str">
        <f>IF(AND(TRIM(J678)="",M678=""),"Suffix not translated ",
   IF(AND(TRIM(J678)&lt;&gt;"",TRIM(M678)&lt;&gt;"",TRIM(J678)&lt;&gt;TRIM(M678)),"Suffix translation &lt;&gt; lookup ", "" ))
&amp;IF(AND(TRIM(K678)="",N678=""),"Description not translated ",
   IF(AND(TRIM(K678)&lt;&gt;"",TRIM(N678)&lt;&gt;"",TRIM(K678)&lt;&gt;TRIM(N678)),"Description translation&lt;&gt; lookup ", "" ))</f>
        <v xml:space="preserve">Suffix not translated Description not translated </v>
      </c>
      <c r="P678" s="3" t="s">
        <v>8447</v>
      </c>
      <c r="Q678" s="3" t="s">
        <v>8447</v>
      </c>
    </row>
    <row r="679" spans="1:18" ht="120" x14ac:dyDescent="0.25">
      <c r="A679" s="2" t="str">
        <f>IF(TRIM(J679)="","",E679)</f>
        <v>RowsPerStrip</v>
      </c>
      <c r="B679" s="2" t="str">
        <f>IF(TRIM(K679)="","",I679)</f>
        <v>The number of rows per strip. This is the number of rows in the image of one strip when an image is divided into strips. With JPEG compressed data this designation is not needed and is omitted. See also &lt;StripOffsets&gt; and &lt;StripByteCounts&gt;.</v>
      </c>
      <c r="C679" s="2" t="str">
        <f>LEFT(F679,FIND(".",F679,6))</f>
        <v>Exif.Image.</v>
      </c>
      <c r="D679" s="2" t="str">
        <f>VLOOKUP(C679,PrefixUebersetzung,2,FALSE)</f>
        <v>Exif.Image (Bild).</v>
      </c>
      <c r="E679" s="2" t="str">
        <f>MID(F679,FIND(".",F679,6)+1,99)</f>
        <v>RowsPerStrip</v>
      </c>
      <c r="F679" s="3" t="s">
        <v>361</v>
      </c>
      <c r="G679" s="3" t="s">
        <v>9515</v>
      </c>
      <c r="I679" s="3" t="s">
        <v>2441</v>
      </c>
      <c r="J679" s="3" t="s">
        <v>4798</v>
      </c>
      <c r="K679" s="5" t="s">
        <v>5368</v>
      </c>
      <c r="L679" s="14"/>
      <c r="M679" s="3" t="str">
        <f>IFERROR(VLOOKUP(E679,A:J,10, FALSE),"")</f>
        <v>Zeilen pro Streifen</v>
      </c>
      <c r="N679" s="3" t="str">
        <f>IFERROR(VLOOKUP(I679,B:K,10,FALSE),"")</f>
        <v>Die Anzahl der Zeilen pro Streifen. Dies ist die Anzahl der Zeilen im Bild eines Streifens, wenn ein Bild in Streifen unterteilt ist. Bei JPEG-komprimierten Daten ist dies nicht erforderlich und wird weggelassen. Siehe auch &lt;StripOffsets&gt; und &lt;StripByteCounts&gt;.</v>
      </c>
      <c r="O679" s="3" t="str">
        <f>IF(AND(TRIM(J679)="",M679=""),"Suffix not translated ",
   IF(AND(TRIM(J679)&lt;&gt;"",TRIM(M679)&lt;&gt;"",TRIM(J679)&lt;&gt;TRIM(M679)),"Suffix translation &lt;&gt; lookup ", "" ))
&amp;IF(AND(TRIM(K679)="",N679=""),"Description not translated ",
   IF(AND(TRIM(K679)&lt;&gt;"",TRIM(N679)&lt;&gt;"",TRIM(K679)&lt;&gt;TRIM(N679)),"Description translation&lt;&gt; lookup ", "" ))</f>
        <v/>
      </c>
      <c r="P679" s="3" t="s">
        <v>8447</v>
      </c>
      <c r="Q679" s="3" t="s">
        <v>8447</v>
      </c>
    </row>
    <row r="680" spans="1:18" ht="30" x14ac:dyDescent="0.25">
      <c r="A680" s="2" t="str">
        <f>IF(TRIM(J680)="","",E680)</f>
        <v/>
      </c>
      <c r="B680" s="2" t="str">
        <f>IF(TRIM(K680)="","",I680)</f>
        <v/>
      </c>
      <c r="C680" s="2" t="str">
        <f>LEFT(F680,FIND(".",F680,6))</f>
        <v>Exif.Image.</v>
      </c>
      <c r="D680" s="2" t="str">
        <f>VLOOKUP(C680,PrefixUebersetzung,2,FALSE)</f>
        <v>Exif.Image (Bild).</v>
      </c>
      <c r="E680" s="2" t="str">
        <f>MID(F680,FIND(".",F680,6)+1,99)</f>
        <v>SampleFormat</v>
      </c>
      <c r="F680" s="3" t="s">
        <v>362</v>
      </c>
      <c r="G680" s="3" t="s">
        <v>9512</v>
      </c>
      <c r="I680" s="3" t="s">
        <v>2442</v>
      </c>
      <c r="J680" s="3"/>
      <c r="L680" s="14">
        <v>5</v>
      </c>
      <c r="M680" s="3" t="str">
        <f>IFERROR(VLOOKUP(E680,A:J,10, FALSE),"")</f>
        <v/>
      </c>
      <c r="N680" s="3" t="str">
        <f>IFERROR(VLOOKUP(I680,B:K,10,FALSE),"")</f>
        <v/>
      </c>
      <c r="O680" s="3" t="str">
        <f>IF(AND(TRIM(J680)="",M680=""),"Suffix not translated ",
   IF(AND(TRIM(J680)&lt;&gt;"",TRIM(M680)&lt;&gt;"",TRIM(J680)&lt;&gt;TRIM(M680)),"Suffix translation &lt;&gt; lookup ", "" ))
&amp;IF(AND(TRIM(K680)="",N680=""),"Description not translated ",
   IF(AND(TRIM(K680)&lt;&gt;"",TRIM(N680)&lt;&gt;"",TRIM(K680)&lt;&gt;TRIM(N680)),"Description translation&lt;&gt; lookup ", "" ))</f>
        <v xml:space="preserve">Suffix not translated Description not translated </v>
      </c>
      <c r="P680" s="3" t="s">
        <v>8447</v>
      </c>
      <c r="Q680" s="3" t="s">
        <v>8447</v>
      </c>
    </row>
    <row r="681" spans="1:18" ht="60" x14ac:dyDescent="0.25">
      <c r="A681" s="2" t="str">
        <f>IF(TRIM(J681)="","",E681)</f>
        <v/>
      </c>
      <c r="B681" s="2" t="str">
        <f>IF(TRIM(K681)="","",I681)</f>
        <v/>
      </c>
      <c r="C681" s="2" t="str">
        <f>LEFT(F681,FIND(".",F681,6))</f>
        <v>Exif.Image.</v>
      </c>
      <c r="D681" s="2" t="str">
        <f>VLOOKUP(C681,PrefixUebersetzung,2,FALSE)</f>
        <v>Exif.Image (Bild).</v>
      </c>
      <c r="E681" s="2" t="str">
        <f>MID(F681,FIND(".",F681,6)+1,99)</f>
        <v>SamplesPerPixel</v>
      </c>
      <c r="F681" s="3" t="s">
        <v>363</v>
      </c>
      <c r="G681" s="3" t="s">
        <v>9512</v>
      </c>
      <c r="I681" s="3" t="s">
        <v>2443</v>
      </c>
      <c r="J681" s="3"/>
      <c r="L681" s="14">
        <v>5</v>
      </c>
      <c r="M681" s="3" t="str">
        <f>IFERROR(VLOOKUP(E681,A:J,10, FALSE),"")</f>
        <v/>
      </c>
      <c r="N681" s="3" t="str">
        <f>IFERROR(VLOOKUP(I681,B:K,10,FALSE),"")</f>
        <v/>
      </c>
      <c r="O681" s="3" t="str">
        <f>IF(AND(TRIM(J681)="",M681=""),"Suffix not translated ",
   IF(AND(TRIM(J681)&lt;&gt;"",TRIM(M681)&lt;&gt;"",TRIM(J681)&lt;&gt;TRIM(M681)),"Suffix translation &lt;&gt; lookup ", "" ))
&amp;IF(AND(TRIM(K681)="",N681=""),"Description not translated ",
   IF(AND(TRIM(K681)&lt;&gt;"",TRIM(N681)&lt;&gt;"",TRIM(K681)&lt;&gt;TRIM(N681)),"Description translation&lt;&gt; lookup ", "" ))</f>
        <v xml:space="preserve">Suffix not translated Description not translated </v>
      </c>
      <c r="P681" s="3" t="s">
        <v>8447</v>
      </c>
      <c r="Q681" s="3" t="s">
        <v>8447</v>
      </c>
    </row>
    <row r="682" spans="1:18" ht="30" x14ac:dyDescent="0.25">
      <c r="A682" s="2" t="str">
        <f>IF(TRIM(J682)="","",E682)</f>
        <v>SecurityClassification</v>
      </c>
      <c r="B682" s="2" t="str">
        <f>IF(TRIM(K682)="","",I682)</f>
        <v>Security classification assigned to the image.</v>
      </c>
      <c r="C682" s="2" t="str">
        <f>LEFT(F682,FIND(".",F682,6))</f>
        <v>Exif.Image.</v>
      </c>
      <c r="D682" s="2" t="str">
        <f>VLOOKUP(C682,PrefixUebersetzung,2,FALSE)</f>
        <v>Exif.Image (Bild).</v>
      </c>
      <c r="E682" s="2" t="str">
        <f>MID(F682,FIND(".",F682,6)+1,99)</f>
        <v>SecurityClassification</v>
      </c>
      <c r="F682" s="3" t="s">
        <v>364</v>
      </c>
      <c r="G682" s="3" t="s">
        <v>9514</v>
      </c>
      <c r="I682" s="3" t="s">
        <v>2444</v>
      </c>
      <c r="J682" s="3" t="s">
        <v>4222</v>
      </c>
      <c r="K682" s="5" t="s">
        <v>5369</v>
      </c>
      <c r="L682" s="14"/>
      <c r="M682" s="3" t="str">
        <f>IFERROR(VLOOKUP(E682,A:J,10, FALSE),"")</f>
        <v>Sicherheits Klassifizierung</v>
      </c>
      <c r="N682" s="3" t="str">
        <f>IFERROR(VLOOKUP(I682,B:K,10,FALSE),"")</f>
        <v>Sicherheits-Klassifizierung, die dem Bild zugeordnet ist</v>
      </c>
      <c r="O682" s="3" t="str">
        <f>IF(AND(TRIM(J682)="",M682=""),"Suffix not translated ",
   IF(AND(TRIM(J682)&lt;&gt;"",TRIM(M682)&lt;&gt;"",TRIM(J682)&lt;&gt;TRIM(M682)),"Suffix translation &lt;&gt; lookup ", "" ))
&amp;IF(AND(TRIM(K682)="",N682=""),"Description not translated ",
   IF(AND(TRIM(K682)&lt;&gt;"",TRIM(N682)&lt;&gt;"",TRIM(K682)&lt;&gt;TRIM(N682)),"Description translation&lt;&gt; lookup ", "" ))</f>
        <v/>
      </c>
      <c r="P682" s="3" t="s">
        <v>8447</v>
      </c>
      <c r="Q682" s="3" t="s">
        <v>8447</v>
      </c>
      <c r="R682" s="3" t="s">
        <v>9137</v>
      </c>
    </row>
    <row r="683" spans="1:18" ht="45" x14ac:dyDescent="0.25">
      <c r="A683" s="2" t="str">
        <f>IF(TRIM(J683)="","",E683)</f>
        <v>SelfTimerMode</v>
      </c>
      <c r="B683" s="2" t="str">
        <f>IF(TRIM(K683)="","",I683)</f>
        <v>Number of seconds image capture was delayed from button press.</v>
      </c>
      <c r="C683" s="2" t="str">
        <f>LEFT(F683,FIND(".",F683,6))</f>
        <v>Exif.Image.</v>
      </c>
      <c r="D683" s="2" t="str">
        <f>VLOOKUP(C683,PrefixUebersetzung,2,FALSE)</f>
        <v>Exif.Image (Bild).</v>
      </c>
      <c r="E683" s="2" t="str">
        <f>MID(F683,FIND(".",F683,6)+1,99)</f>
        <v>SelfTimerMode</v>
      </c>
      <c r="F683" s="3" t="s">
        <v>365</v>
      </c>
      <c r="G683" s="3" t="s">
        <v>9512</v>
      </c>
      <c r="I683" s="3" t="s">
        <v>2445</v>
      </c>
      <c r="J683" s="3" t="s">
        <v>4799</v>
      </c>
      <c r="K683" s="5" t="s">
        <v>5370</v>
      </c>
      <c r="L683" s="14"/>
      <c r="M683" s="3" t="str">
        <f>IFERROR(VLOOKUP(E683,A:J,10, FALSE),"")</f>
        <v>Selbstauslösermodus</v>
      </c>
      <c r="N683" s="3" t="str">
        <f>IFERROR(VLOOKUP(I683,B:K,10,FALSE),"")</f>
        <v>Anzahl der Sekunden zwischen Betätigen des Auslösers und Bilderfassung.</v>
      </c>
      <c r="O683" s="3" t="str">
        <f>IF(AND(TRIM(J683)="",M683=""),"Suffix not translated ",
   IF(AND(TRIM(J683)&lt;&gt;"",TRIM(M683)&lt;&gt;"",TRIM(J683)&lt;&gt;TRIM(M683)),"Suffix translation &lt;&gt; lookup ", "" ))
&amp;IF(AND(TRIM(K683)="",N683=""),"Description not translated ",
   IF(AND(TRIM(K683)&lt;&gt;"",TRIM(N683)&lt;&gt;"",TRIM(K683)&lt;&gt;TRIM(N683)),"Description translation&lt;&gt; lookup ", "" ))</f>
        <v/>
      </c>
      <c r="P683" s="3" t="s">
        <v>8447</v>
      </c>
      <c r="Q683" s="3" t="s">
        <v>8447</v>
      </c>
    </row>
    <row r="684" spans="1:18" ht="45" x14ac:dyDescent="0.25">
      <c r="A684" s="2" t="str">
        <f>IF(TRIM(J684)="","",E684)</f>
        <v/>
      </c>
      <c r="B684" s="2" t="str">
        <f>IF(TRIM(K684)="","",I684)</f>
        <v>A string that identifies a specific instance in a semantic mask.</v>
      </c>
      <c r="C684" s="2" t="str">
        <f>LEFT(F684,FIND(".",F684,6))</f>
        <v>Exif.Image.</v>
      </c>
      <c r="D684" s="2" t="str">
        <f>VLOOKUP(C684,PrefixUebersetzung,2,FALSE)</f>
        <v>Exif.Image (Bild).</v>
      </c>
      <c r="E684" s="2" t="str">
        <f>MID(F684,FIND(".",F684,6)+1,99)</f>
        <v>SemanticInstanceID</v>
      </c>
      <c r="F684" s="36" t="s">
        <v>9749</v>
      </c>
      <c r="G684" s="36" t="s">
        <v>9514</v>
      </c>
      <c r="H684" s="36"/>
      <c r="I684" s="36" t="s">
        <v>9750</v>
      </c>
      <c r="K684" s="5" t="s">
        <v>9895</v>
      </c>
      <c r="M684" s="3" t="str">
        <f>IFERROR(VLOOKUP(E684,A:J,10, FALSE),"")</f>
        <v/>
      </c>
      <c r="N684" s="3" t="str">
        <f>IFERROR(VLOOKUP(I684,B:K,10,FALSE),"")</f>
        <v>Eine Zeichenfolge, die eine bestimmte Instanz in einer semantischen Maske identifiziert.</v>
      </c>
      <c r="O684" s="3" t="str">
        <f>IF(AND(TRIM(J684)="",M684=""),"Suffix not translated ",
   IF(AND(TRIM(J684)&lt;&gt;"",TRIM(M684)&lt;&gt;"",TRIM(J684)&lt;&gt;TRIM(M684)),"Suffix translation &lt;&gt; lookup ", "" ))
&amp;IF(AND(TRIM(K684)="",N684=""),"Description not translated ",
   IF(AND(TRIM(K684)&lt;&gt;"",TRIM(N684)&lt;&gt;"",TRIM(K684)&lt;&gt;TRIM(N684)),"Description translation&lt;&gt; lookup ", "" ))</f>
        <v xml:space="preserve">Suffix not translated </v>
      </c>
      <c r="P684" s="3" t="s">
        <v>8447</v>
      </c>
      <c r="Q684" s="3" t="s">
        <v>8447</v>
      </c>
    </row>
    <row r="685" spans="1:18" ht="30" x14ac:dyDescent="0.25">
      <c r="A685" s="2" t="str">
        <f>IF(TRIM(J685)="","",E685)</f>
        <v/>
      </c>
      <c r="B685" s="2" t="str">
        <f>IF(TRIM(K685)="","",I685)</f>
        <v>A string that identifies the semantic mask.</v>
      </c>
      <c r="C685" s="2" t="str">
        <f>LEFT(F685,FIND(".",F685,6))</f>
        <v>Exif.Image.</v>
      </c>
      <c r="D685" s="2" t="str">
        <f>VLOOKUP(C685,PrefixUebersetzung,2,FALSE)</f>
        <v>Exif.Image (Bild).</v>
      </c>
      <c r="E685" s="2" t="str">
        <f>MID(F685,FIND(".",F685,6)+1,99)</f>
        <v>SemanticName</v>
      </c>
      <c r="F685" s="36" t="s">
        <v>9751</v>
      </c>
      <c r="G685" s="36" t="s">
        <v>9514</v>
      </c>
      <c r="H685" s="36"/>
      <c r="I685" s="36" t="s">
        <v>9752</v>
      </c>
      <c r="K685" s="5" t="s">
        <v>9896</v>
      </c>
      <c r="M685" s="3" t="str">
        <f>IFERROR(VLOOKUP(E685,A:J,10, FALSE),"")</f>
        <v/>
      </c>
      <c r="N685" s="3" t="str">
        <f>IFERROR(VLOOKUP(I685,B:K,10,FALSE),"")</f>
        <v>Eine Zeichenkette, die die semantische Maske identifiziert.</v>
      </c>
      <c r="O685" s="3" t="str">
        <f>IF(AND(TRIM(J685)="",M685=""),"Suffix not translated ",
   IF(AND(TRIM(J685)&lt;&gt;"",TRIM(M685)&lt;&gt;"",TRIM(J685)&lt;&gt;TRIM(M685)),"Suffix translation &lt;&gt; lookup ", "" ))
&amp;IF(AND(TRIM(K685)="",N685=""),"Description not translated ",
   IF(AND(TRIM(K685)&lt;&gt;"",TRIM(N685)&lt;&gt;"",TRIM(K685)&lt;&gt;TRIM(N685)),"Description translation&lt;&gt; lookup ", "" ))</f>
        <v xml:space="preserve">Suffix not translated </v>
      </c>
      <c r="P685" s="3" t="s">
        <v>8447</v>
      </c>
      <c r="Q685" s="3" t="s">
        <v>8447</v>
      </c>
    </row>
    <row r="686" spans="1:18" x14ac:dyDescent="0.25">
      <c r="A686" s="2" t="str">
        <f>IF(TRIM(J686)="","",E686)</f>
        <v>SensingMethod</v>
      </c>
      <c r="B686" s="2" t="str">
        <f>IF(TRIM(K686)="","",I686)</f>
        <v>Type of image sensor.</v>
      </c>
      <c r="C686" s="2" t="str">
        <f>LEFT(F686,FIND(".",F686,6))</f>
        <v>Exif.Image.</v>
      </c>
      <c r="D686" s="2" t="str">
        <f>VLOOKUP(C686,PrefixUebersetzung,2,FALSE)</f>
        <v>Exif.Image (Bild).</v>
      </c>
      <c r="E686" s="2" t="str">
        <f>MID(F686,FIND(".",F686,6)+1,99)</f>
        <v>SensingMethod</v>
      </c>
      <c r="F686" s="3" t="s">
        <v>366</v>
      </c>
      <c r="G686" s="3" t="s">
        <v>9512</v>
      </c>
      <c r="I686" s="3" t="s">
        <v>2446</v>
      </c>
      <c r="J686" s="3" t="s">
        <v>5062</v>
      </c>
      <c r="K686" s="5" t="s">
        <v>3826</v>
      </c>
      <c r="L686" s="14"/>
      <c r="M686" s="3" t="str">
        <f>IFERROR(VLOOKUP(E686,A:J,10, FALSE),"")</f>
        <v>Bildsensor Typ</v>
      </c>
      <c r="N686" s="3" t="str">
        <f>IFERROR(VLOOKUP(I686,B:K,10,FALSE),"")</f>
        <v>Art des Bildsensors.</v>
      </c>
      <c r="O686" s="3" t="str">
        <f>IF(AND(TRIM(J686)="",M686=""),"Suffix not translated ",
   IF(AND(TRIM(J686)&lt;&gt;"",TRIM(M686)&lt;&gt;"",TRIM(J686)&lt;&gt;TRIM(M686)),"Suffix translation &lt;&gt; lookup ", "" ))
&amp;IF(AND(TRIM(K686)="",N686=""),"Description not translated ",
   IF(AND(TRIM(K686)&lt;&gt;"",TRIM(N686)&lt;&gt;"",TRIM(K686)&lt;&gt;TRIM(N686)),"Description translation&lt;&gt; lookup ", "" ))</f>
        <v/>
      </c>
      <c r="P686" s="3" t="s">
        <v>8447</v>
      </c>
      <c r="Q686" s="3" t="s">
        <v>8447</v>
      </c>
      <c r="R686" s="3" t="s">
        <v>9263</v>
      </c>
    </row>
    <row r="687" spans="1:18" ht="60" x14ac:dyDescent="0.25">
      <c r="A687" s="2" t="str">
        <f>IF(TRIM(J687)="","",E687)</f>
        <v>ShadowScale</v>
      </c>
      <c r="B687" s="2" t="str">
        <f>IF(TRIM(K687)="","",I687)</f>
        <v>This tag is used by Adobe Camera Raw to control the sensitivity of its 'Shadows' slider.</v>
      </c>
      <c r="C687" s="2" t="str">
        <f>LEFT(F687,FIND(".",F687,6))</f>
        <v>Exif.Image.</v>
      </c>
      <c r="D687" s="2" t="str">
        <f>VLOOKUP(C687,PrefixUebersetzung,2,FALSE)</f>
        <v>Exif.Image (Bild).</v>
      </c>
      <c r="E687" s="2" t="str">
        <f>MID(F687,FIND(".",F687,6)+1,99)</f>
        <v>ShadowScale</v>
      </c>
      <c r="F687" s="3" t="s">
        <v>367</v>
      </c>
      <c r="G687" s="3" t="s">
        <v>9520</v>
      </c>
      <c r="I687" s="3" t="s">
        <v>2447</v>
      </c>
      <c r="J687" s="3" t="s">
        <v>5011</v>
      </c>
      <c r="K687" s="5" t="s">
        <v>5371</v>
      </c>
      <c r="L687" s="14"/>
      <c r="M687" s="3" t="str">
        <f>IFERROR(VLOOKUP(E687,A:J,10, FALSE),"")</f>
        <v>Schatten Skalierung</v>
      </c>
      <c r="N687" s="3" t="str">
        <f>IFERROR(VLOOKUP(I687,B:K,10,FALSE),"")</f>
        <v>Dieser Tag wird von Adobe Camera Raw verwendet, um die Empfindlichkeit der "Shadows" Schieberegler zu steuern.</v>
      </c>
      <c r="O687" s="3" t="str">
        <f>IF(AND(TRIM(J687)="",M687=""),"Suffix not translated ",
   IF(AND(TRIM(J687)&lt;&gt;"",TRIM(M687)&lt;&gt;"",TRIM(J687)&lt;&gt;TRIM(M687)),"Suffix translation &lt;&gt; lookup ", "" ))
&amp;IF(AND(TRIM(K687)="",N687=""),"Description not translated ",
   IF(AND(TRIM(K687)&lt;&gt;"",TRIM(N687)&lt;&gt;"",TRIM(K687)&lt;&gt;TRIM(N687)),"Description translation&lt;&gt; lookup ", "" ))</f>
        <v/>
      </c>
      <c r="P687" s="3" t="s">
        <v>8447</v>
      </c>
      <c r="Q687" s="3" t="s">
        <v>8447</v>
      </c>
    </row>
    <row r="688" spans="1:18" x14ac:dyDescent="0.25">
      <c r="A688" s="2" t="str">
        <f>IF(TRIM(J688)="","",E688)</f>
        <v/>
      </c>
      <c r="B688" s="2" t="str">
        <f>IF(TRIM(K688)="","",I688)</f>
        <v>Shutter speed.</v>
      </c>
      <c r="C688" s="2" t="str">
        <f>LEFT(F688,FIND(".",F688,6))</f>
        <v>Exif.Image.</v>
      </c>
      <c r="D688" s="2" t="str">
        <f>VLOOKUP(C688,PrefixUebersetzung,2,FALSE)</f>
        <v>Exif.Image (Bild).</v>
      </c>
      <c r="E688" s="2" t="str">
        <f>MID(F688,FIND(".",F688,6)+1,99)</f>
        <v>ShutterSpeedValue</v>
      </c>
      <c r="F688" s="3" t="s">
        <v>368</v>
      </c>
      <c r="G688" s="3" t="s">
        <v>9520</v>
      </c>
      <c r="I688" s="3" t="s">
        <v>2448</v>
      </c>
      <c r="K688" s="5" t="s">
        <v>3759</v>
      </c>
      <c r="L688" s="14"/>
      <c r="M688" s="3" t="str">
        <f>IFERROR(VLOOKUP(E688,A:J,10, FALSE),"")</f>
        <v>Verschlusszeit</v>
      </c>
      <c r="N688" s="3" t="str">
        <f>IFERROR(VLOOKUP(I688,B:K,10,FALSE),"")</f>
        <v>Verschlusszeit</v>
      </c>
      <c r="O688" s="3" t="str">
        <f>IF(AND(TRIM(J688)="",M688=""),"Suffix not translated ",
   IF(AND(TRIM(J688)&lt;&gt;"",TRIM(M688)&lt;&gt;"",TRIM(J688)&lt;&gt;TRIM(M688)),"Suffix translation &lt;&gt; lookup ", "" ))
&amp;IF(AND(TRIM(K688)="",N688=""),"Description not translated ",
   IF(AND(TRIM(K688)&lt;&gt;"",TRIM(N688)&lt;&gt;"",TRIM(K688)&lt;&gt;TRIM(N688)),"Description translation&lt;&gt; lookup ", "" ))</f>
        <v/>
      </c>
      <c r="Q688" s="3" t="s">
        <v>8447</v>
      </c>
      <c r="R688" s="3" t="s">
        <v>9345</v>
      </c>
    </row>
    <row r="689" spans="1:18" x14ac:dyDescent="0.25">
      <c r="A689" s="2" t="str">
        <f>IF(TRIM(J689)="","",E689)</f>
        <v/>
      </c>
      <c r="B689" s="2" t="str">
        <f>IF(TRIM(K689)="","",I689)</f>
        <v/>
      </c>
      <c r="C689" s="2" t="str">
        <f>LEFT(F689,FIND(".",F689,6))</f>
        <v>Exif.Image.</v>
      </c>
      <c r="D689" s="2" t="str">
        <f>VLOOKUP(C689,PrefixUebersetzung,2,FALSE)</f>
        <v>Exif.Image (Bild).</v>
      </c>
      <c r="E689" s="2" t="str">
        <f>MID(F689,FIND(".",F689,6)+1,99)</f>
        <v>SMaxSampleValue</v>
      </c>
      <c r="F689" s="3" t="s">
        <v>369</v>
      </c>
      <c r="G689" s="3" t="s">
        <v>9512</v>
      </c>
      <c r="I689" s="3" t="s">
        <v>2449</v>
      </c>
      <c r="J689" s="3"/>
      <c r="L689" s="14">
        <v>5</v>
      </c>
      <c r="M689" s="3" t="str">
        <f>IFERROR(VLOOKUP(E689,A:J,10, FALSE),"")</f>
        <v/>
      </c>
      <c r="N689" s="3" t="str">
        <f>IFERROR(VLOOKUP(I689,B:K,10,FALSE),"")</f>
        <v/>
      </c>
      <c r="O689" s="3" t="str">
        <f>IF(AND(TRIM(J689)="",M689=""),"Suffix not translated ",
   IF(AND(TRIM(J689)&lt;&gt;"",TRIM(M689)&lt;&gt;"",TRIM(J689)&lt;&gt;TRIM(M689)),"Suffix translation &lt;&gt; lookup ", "" ))
&amp;IF(AND(TRIM(K689)="",N689=""),"Description not translated ",
   IF(AND(TRIM(K689)&lt;&gt;"",TRIM(N689)&lt;&gt;"",TRIM(K689)&lt;&gt;TRIM(N689)),"Description translation&lt;&gt; lookup ", "" ))</f>
        <v xml:space="preserve">Suffix not translated Description not translated </v>
      </c>
      <c r="P689" s="3" t="s">
        <v>8447</v>
      </c>
      <c r="Q689" s="3" t="s">
        <v>8447</v>
      </c>
    </row>
    <row r="690" spans="1:18" x14ac:dyDescent="0.25">
      <c r="A690" s="2" t="str">
        <f>IF(TRIM(J690)="","",E690)</f>
        <v/>
      </c>
      <c r="B690" s="2" t="str">
        <f>IF(TRIM(K690)="","",I690)</f>
        <v/>
      </c>
      <c r="C690" s="2" t="str">
        <f>LEFT(F690,FIND(".",F690,6))</f>
        <v>Exif.Image.</v>
      </c>
      <c r="D690" s="2" t="str">
        <f>VLOOKUP(C690,PrefixUebersetzung,2,FALSE)</f>
        <v>Exif.Image (Bild).</v>
      </c>
      <c r="E690" s="2" t="str">
        <f>MID(F690,FIND(".",F690,6)+1,99)</f>
        <v>SMinSampleValue</v>
      </c>
      <c r="F690" s="3" t="s">
        <v>370</v>
      </c>
      <c r="G690" s="3" t="s">
        <v>9512</v>
      </c>
      <c r="I690" s="3" t="s">
        <v>2450</v>
      </c>
      <c r="J690" s="3"/>
      <c r="L690" s="14">
        <v>5</v>
      </c>
      <c r="M690" s="3" t="str">
        <f>IFERROR(VLOOKUP(E690,A:J,10, FALSE),"")</f>
        <v/>
      </c>
      <c r="N690" s="3" t="str">
        <f>IFERROR(VLOOKUP(I690,B:K,10,FALSE),"")</f>
        <v/>
      </c>
      <c r="O690" s="3" t="str">
        <f>IF(AND(TRIM(J690)="",M690=""),"Suffix not translated ",
   IF(AND(TRIM(J690)&lt;&gt;"",TRIM(M690)&lt;&gt;"",TRIM(J690)&lt;&gt;TRIM(M690)),"Suffix translation &lt;&gt; lookup ", "" ))
&amp;IF(AND(TRIM(K690)="",N690=""),"Description not translated ",
   IF(AND(TRIM(K690)&lt;&gt;"",TRIM(N690)&lt;&gt;"",TRIM(K690)&lt;&gt;TRIM(N690)),"Description translation&lt;&gt; lookup ", "" ))</f>
        <v xml:space="preserve">Suffix not translated Description not translated </v>
      </c>
      <c r="P690" s="3" t="s">
        <v>8447</v>
      </c>
      <c r="Q690" s="3" t="s">
        <v>8447</v>
      </c>
    </row>
    <row r="691" spans="1:18" ht="120" x14ac:dyDescent="0.25">
      <c r="A691" s="2" t="str">
        <f>IF(TRIM(J691)="","",E691)</f>
        <v>Software</v>
      </c>
      <c r="B691" s="2" t="str">
        <f>IF(TRIM(K691)="","",I691)</f>
        <v>This tag records the name and version of the software or firmware of the camera or image input device used to generate the image. The detailed format is not specified, but it is recommended that the example shown below be followed. When the field is left blank, it is treated as unknown.</v>
      </c>
      <c r="C691" s="2" t="str">
        <f>LEFT(F691,FIND(".",F691,6))</f>
        <v>Exif.Image.</v>
      </c>
      <c r="D691" s="2" t="str">
        <f>VLOOKUP(C691,PrefixUebersetzung,2,FALSE)</f>
        <v>Exif.Image (Bild).</v>
      </c>
      <c r="E691" s="2" t="str">
        <f>MID(F691,FIND(".",F691,6)+1,99)</f>
        <v>Software</v>
      </c>
      <c r="F691" s="3" t="s">
        <v>371</v>
      </c>
      <c r="G691" s="3" t="s">
        <v>9514</v>
      </c>
      <c r="I691" s="3" t="s">
        <v>2451</v>
      </c>
      <c r="J691" s="3" t="s">
        <v>2761</v>
      </c>
      <c r="K691" s="5" t="s">
        <v>5372</v>
      </c>
      <c r="L691" s="14"/>
      <c r="M691" s="3" t="str">
        <f>IFERROR(VLOOKUP(E691,A:J,10, FALSE),"")</f>
        <v>Software</v>
      </c>
      <c r="N691" s="3" t="str">
        <f>IFERROR(INDEX(K:K,MATCH(TRUE,INDEX(B:B=I691,0),0)),"")</f>
        <v>Dieses Tag bezeichnet den Namen und die Version der Software oder Firmware der Kamera oder des Bild-Eingabegerätes, das verwendet wurde, um das Bild zu erzeugen. Die detaillierte Format ist nicht festgelegt. Wenn das Feld leer ist, wird es als unbekannt behandelt.</v>
      </c>
      <c r="O691" s="3" t="str">
        <f>IF(AND(TRIM(J691)="",M691=""),"Suffix not translated ",
   IF(AND(TRIM(J691)&lt;&gt;"",TRIM(M691)&lt;&gt;"",TRIM(J691)&lt;&gt;TRIM(M691)),"Suffix translation &lt;&gt; lookup ", "" ))
&amp;IF(AND(TRIM(K691)="",N691=""),"Description not translated ",
   IF(AND(TRIM(K691)&lt;&gt;"",TRIM(N691)&lt;&gt;"",TRIM(K691)&lt;&gt;TRIM(N691)),"Description translation&lt;&gt; lookup ", "" ))</f>
        <v/>
      </c>
      <c r="P691" s="3" t="s">
        <v>8447</v>
      </c>
      <c r="Q691" s="3" t="s">
        <v>8447</v>
      </c>
    </row>
    <row r="692" spans="1:18" x14ac:dyDescent="0.25">
      <c r="A692" s="2" t="str">
        <f>IF(TRIM(J692)="","",E692)</f>
        <v/>
      </c>
      <c r="B692" s="2" t="str">
        <f>IF(TRIM(K692)="","",I692)</f>
        <v/>
      </c>
      <c r="C692" s="2" t="str">
        <f>LEFT(F692,FIND(".",F692,6))</f>
        <v>Exif.Image.</v>
      </c>
      <c r="D692" s="2" t="str">
        <f>VLOOKUP(C692,PrefixUebersetzung,2,FALSE)</f>
        <v>Exif.Image (Bild).</v>
      </c>
      <c r="E692" s="2" t="str">
        <f>MID(F692,FIND(".",F692,6)+1,99)</f>
        <v>SpatialFrequencyResponse</v>
      </c>
      <c r="F692" s="3" t="s">
        <v>372</v>
      </c>
      <c r="G692" s="3" t="s">
        <v>9517</v>
      </c>
      <c r="I692" s="3" t="s">
        <v>2452</v>
      </c>
      <c r="J692" s="3"/>
      <c r="L692" s="14">
        <v>5</v>
      </c>
      <c r="M692" s="3" t="str">
        <f>IFERROR(VLOOKUP(E692,A:J,10, FALSE),"")</f>
        <v/>
      </c>
      <c r="N692" s="3" t="str">
        <f>IFERROR(VLOOKUP(I692,B:K,10,FALSE),"")</f>
        <v/>
      </c>
      <c r="O692" s="3" t="str">
        <f>IF(AND(TRIM(J692)="",M692=""),"Suffix not translated ",
   IF(AND(TRIM(J692)&lt;&gt;"",TRIM(M692)&lt;&gt;"",TRIM(J692)&lt;&gt;TRIM(M692)),"Suffix translation &lt;&gt; lookup ", "" ))
&amp;IF(AND(TRIM(K692)="",N692=""),"Description not translated ",
   IF(AND(TRIM(K692)&lt;&gt;"",TRIM(N692)&lt;&gt;"",TRIM(K692)&lt;&gt;TRIM(N692)),"Description translation&lt;&gt; lookup ", "" ))</f>
        <v xml:space="preserve">Suffix not translated Description not translated </v>
      </c>
      <c r="P692" s="3" t="s">
        <v>8447</v>
      </c>
      <c r="Q692" s="3" t="s">
        <v>8447</v>
      </c>
    </row>
    <row r="693" spans="1:18" ht="45" x14ac:dyDescent="0.25">
      <c r="A693" s="2" t="str">
        <f>IF(TRIM(J693)="","",E693)</f>
        <v>SpectralSensitivity</v>
      </c>
      <c r="B693" s="2" t="str">
        <f>IF(TRIM(K693)="","",I693)</f>
        <v>Indicates the spectral sensitivity of each channel of the camera used.</v>
      </c>
      <c r="C693" s="2" t="str">
        <f>LEFT(F693,FIND(".",F693,6))</f>
        <v>Exif.Image.</v>
      </c>
      <c r="D693" s="2" t="str">
        <f>VLOOKUP(C693,PrefixUebersetzung,2,FALSE)</f>
        <v>Exif.Image (Bild).</v>
      </c>
      <c r="E693" s="2" t="str">
        <f>MID(F693,FIND(".",F693,6)+1,99)</f>
        <v>SpectralSensitivity</v>
      </c>
      <c r="F693" s="3" t="s">
        <v>373</v>
      </c>
      <c r="G693" s="3" t="s">
        <v>9514</v>
      </c>
      <c r="I693" s="3" t="s">
        <v>2453</v>
      </c>
      <c r="J693" s="3" t="s">
        <v>4223</v>
      </c>
      <c r="K693" s="5" t="s">
        <v>5373</v>
      </c>
      <c r="L693" s="14"/>
      <c r="M693" s="3" t="str">
        <f>IFERROR(VLOOKUP(E693,A:J,10, FALSE),"")</f>
        <v>Spektrale Empfindlichkeit</v>
      </c>
      <c r="N693" s="3" t="str">
        <f>IFERROR(VLOOKUP(I693,B:K,10,FALSE),"")</f>
        <v>Zeigt die spektrale Empfindlichkeit eines jeden Kanals der verwendeten Kamera.</v>
      </c>
      <c r="O693" s="3" t="str">
        <f>IF(AND(TRIM(J693)="",M693=""),"Suffix not translated ",
   IF(AND(TRIM(J693)&lt;&gt;"",TRIM(M693)&lt;&gt;"",TRIM(J693)&lt;&gt;TRIM(M693)),"Suffix translation &lt;&gt; lookup ", "" ))
&amp;IF(AND(TRIM(K693)="",N693=""),"Description not translated ",
   IF(AND(TRIM(K693)&lt;&gt;"",TRIM(N693)&lt;&gt;"",TRIM(K693)&lt;&gt;TRIM(N693)),"Description translation&lt;&gt; lookup ", "" ))</f>
        <v/>
      </c>
      <c r="P693" s="3" t="s">
        <v>8447</v>
      </c>
      <c r="Q693" s="3" t="s">
        <v>8447</v>
      </c>
      <c r="R693" s="3" t="s">
        <v>9121</v>
      </c>
    </row>
    <row r="694" spans="1:18" ht="60" x14ac:dyDescent="0.25">
      <c r="A694" s="2" t="str">
        <f>IF(TRIM(J694)="","",E694)</f>
        <v/>
      </c>
      <c r="B694" s="2" t="str">
        <f>IF(TRIM(K694)="","",I694)</f>
        <v>The total number of bytes in each strip. With JPEG compressed data this designation is not needed and is omitted.</v>
      </c>
      <c r="C694" s="2" t="str">
        <f>LEFT(F694,FIND(".",F694,6))</f>
        <v>Exif.Image.</v>
      </c>
      <c r="D694" s="2" t="str">
        <f>VLOOKUP(C694,PrefixUebersetzung,2,FALSE)</f>
        <v>Exif.Image (Bild).</v>
      </c>
      <c r="E694" s="2" t="str">
        <f>MID(F694,FIND(".",F694,6)+1,99)</f>
        <v>StripByteCounts</v>
      </c>
      <c r="F694" s="3" t="s">
        <v>374</v>
      </c>
      <c r="G694" s="3" t="s">
        <v>9515</v>
      </c>
      <c r="I694" s="3" t="s">
        <v>2454</v>
      </c>
      <c r="J694" s="3"/>
      <c r="K694" s="5" t="s">
        <v>6617</v>
      </c>
      <c r="L694" s="14">
        <v>5</v>
      </c>
      <c r="M694" s="3" t="str">
        <f>IFERROR(VLOOKUP(E694,A:J,10, FALSE),"")</f>
        <v/>
      </c>
      <c r="N694" s="3" t="str">
        <f>IFERROR(VLOOKUP(I694,B:K,10,FALSE),"")</f>
        <v>Die Gesamtanzahl von Bytes in jedem Streifen. Bei JPEG-komprimierten Daten ist diese Kennzeichnung nicht erforderlich und wird weggelassen.</v>
      </c>
      <c r="O694" s="3" t="str">
        <f>IF(AND(TRIM(J694)="",M694=""),"Suffix not translated ",
   IF(AND(TRIM(J694)&lt;&gt;"",TRIM(M694)&lt;&gt;"",TRIM(J694)&lt;&gt;TRIM(M694)),"Suffix translation &lt;&gt; lookup ", "" ))
&amp;IF(AND(TRIM(K694)="",N694=""),"Description not translated ",
   IF(AND(TRIM(K694)&lt;&gt;"",TRIM(N694)&lt;&gt;"",TRIM(K694)&lt;&gt;TRIM(N694)),"Description translation&lt;&gt; lookup ", "" ))</f>
        <v xml:space="preserve">Suffix not translated </v>
      </c>
      <c r="Q694" s="3" t="s">
        <v>8447</v>
      </c>
    </row>
    <row r="695" spans="1:18" ht="150" x14ac:dyDescent="0.25">
      <c r="A695" s="2" t="str">
        <f>IF(TRIM(J695)="","",E695)</f>
        <v/>
      </c>
      <c r="B695" s="2" t="str">
        <f>IF(TRIM(K695)="","",I695)</f>
        <v>For each strip, the byte offset of that strip. It is recommended that this be selected so the number of strip bytes does not exceed 64 Kbytes. With JPEG compressed data this designation is not needed and is omitted. See also &lt;RowsPerStrip&gt; and &lt;StripByteCounts&gt;.</v>
      </c>
      <c r="C695" s="2" t="str">
        <f>LEFT(F695,FIND(".",F695,6))</f>
        <v>Exif.Image.</v>
      </c>
      <c r="D695" s="2" t="str">
        <f>VLOOKUP(C695,PrefixUebersetzung,2,FALSE)</f>
        <v>Exif.Image (Bild).</v>
      </c>
      <c r="E695" s="2" t="str">
        <f>MID(F695,FIND(".",F695,6)+1,99)</f>
        <v>StripOffsets</v>
      </c>
      <c r="F695" s="3" t="s">
        <v>375</v>
      </c>
      <c r="G695" s="3" t="s">
        <v>9515</v>
      </c>
      <c r="I695" s="3" t="s">
        <v>2455</v>
      </c>
      <c r="J695" s="3"/>
      <c r="K695" s="5" t="s">
        <v>6618</v>
      </c>
      <c r="L695" s="14">
        <v>5</v>
      </c>
      <c r="M695" s="3" t="str">
        <f>IFERROR(VLOOKUP(E695,A:J,10, FALSE),"")</f>
        <v/>
      </c>
      <c r="N695" s="3" t="str">
        <f>IFERROR(INDEX(K:K,MATCH(TRUE,INDEX(B:B=I695,0),0)),"")</f>
        <v>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v>
      </c>
      <c r="O695" s="3" t="str">
        <f>IF(AND(TRIM(J695)="",M695=""),"Suffix not translated ",
   IF(AND(TRIM(J695)&lt;&gt;"",TRIM(M695)&lt;&gt;"",TRIM(J695)&lt;&gt;TRIM(M695)),"Suffix translation &lt;&gt; lookup ", "" ))
&amp;IF(AND(TRIM(K695)="",N695=""),"Description not translated ",
   IF(AND(TRIM(K695)&lt;&gt;"",TRIM(N695)&lt;&gt;"",TRIM(K695)&lt;&gt;TRIM(N695)),"Description translation&lt;&gt; lookup ", "" ))</f>
        <v xml:space="preserve">Suffix not translated </v>
      </c>
      <c r="Q695" s="3" t="s">
        <v>8447</v>
      </c>
    </row>
    <row r="696" spans="1:18" ht="75" x14ac:dyDescent="0.25">
      <c r="A696" s="2" t="str">
        <f>IF(TRIM(J696)="","",E696)</f>
        <v/>
      </c>
      <c r="B696" s="2" t="str">
        <f>IF(TRIM(K696)="","",I696)</f>
        <v>A general indication of the kind of data contained in this subfile. This field is deprecated. The NewSubfileType field should be used instead.</v>
      </c>
      <c r="C696" s="2" t="str">
        <f>LEFT(F696,FIND(".",F696,6))</f>
        <v>Exif.Image.</v>
      </c>
      <c r="D696" s="2" t="str">
        <f>VLOOKUP(C696,PrefixUebersetzung,2,FALSE)</f>
        <v>Exif.Image (Bild).</v>
      </c>
      <c r="E696" s="2" t="str">
        <f>MID(F696,FIND(".",F696,6)+1,99)</f>
        <v>SubfileType</v>
      </c>
      <c r="F696" s="3" t="s">
        <v>376</v>
      </c>
      <c r="G696" s="3" t="s">
        <v>9512</v>
      </c>
      <c r="I696" s="3" t="s">
        <v>2456</v>
      </c>
      <c r="J696" s="3"/>
      <c r="K696" s="5" t="s">
        <v>6619</v>
      </c>
      <c r="L696" s="14">
        <v>5</v>
      </c>
      <c r="M696" s="3" t="str">
        <f>IFERROR(VLOOKUP(E696,A:J,10, FALSE),"")</f>
        <v/>
      </c>
      <c r="N696" s="3" t="str">
        <f>IFERROR(VLOOKUP(I696,B:K,10,FALSE),"")</f>
        <v>Ein allgemeiner Hinweis auf die Art der Daten, die in diesem subfile enthalten sind. Dieses Feld ist veraltet. Stattdessen sollte das Feld NewSubfileType verwendet werden.</v>
      </c>
      <c r="O696" s="3" t="str">
        <f>IF(AND(TRIM(J696)="",M696=""),"Suffix not translated ",
   IF(AND(TRIM(J696)&lt;&gt;"",TRIM(M696)&lt;&gt;"",TRIM(J696)&lt;&gt;TRIM(M696)),"Suffix translation &lt;&gt; lookup ", "" ))
&amp;IF(AND(TRIM(K696)="",N696=""),"Description not translated ",
   IF(AND(TRIM(K696)&lt;&gt;"",TRIM(N696)&lt;&gt;"",TRIM(K696)&lt;&gt;TRIM(N696)),"Description translation&lt;&gt; lookup ", "" ))</f>
        <v xml:space="preserve">Suffix not translated </v>
      </c>
      <c r="P696" s="3" t="s">
        <v>8447</v>
      </c>
      <c r="Q696" s="3" t="s">
        <v>8447</v>
      </c>
    </row>
    <row r="697" spans="1:18" ht="45" x14ac:dyDescent="0.25">
      <c r="A697" s="2" t="str">
        <f>IF(TRIM(J697)="","",E697)</f>
        <v/>
      </c>
      <c r="B697" s="2" t="str">
        <f>IF(TRIM(K697)="","",I697)</f>
        <v>Defined by Adobe Corporation to enable TIFF Trees within a TIFF file.</v>
      </c>
      <c r="C697" s="2" t="str">
        <f>LEFT(F697,FIND(".",F697,6))</f>
        <v>Exif.Image.</v>
      </c>
      <c r="D697" s="2" t="str">
        <f>VLOOKUP(C697,PrefixUebersetzung,2,FALSE)</f>
        <v>Exif.Image (Bild).</v>
      </c>
      <c r="E697" s="2" t="str">
        <f>MID(F697,FIND(".",F697,6)+1,99)</f>
        <v>SubIFDs</v>
      </c>
      <c r="F697" s="3" t="s">
        <v>377</v>
      </c>
      <c r="G697" s="3" t="s">
        <v>9515</v>
      </c>
      <c r="I697" s="3" t="s">
        <v>2457</v>
      </c>
      <c r="J697" s="3"/>
      <c r="K697" s="5" t="s">
        <v>6620</v>
      </c>
      <c r="L697" s="14">
        <v>5</v>
      </c>
      <c r="M697" s="3" t="str">
        <f>IFERROR(VLOOKUP(E697,A:J,10, FALSE),"")</f>
        <v/>
      </c>
      <c r="N697" s="3" t="str">
        <f>IFERROR(VLOOKUP(I697,B:K,10,FALSE),"")</f>
        <v>Definiert durch Adobe Corporation um TIFF-Bäume innerhalb einer TIFF-Datei zu ermöglichen.</v>
      </c>
      <c r="O697" s="3" t="str">
        <f>IF(AND(TRIM(J697)="",M697=""),"Suffix not translated ",
   IF(AND(TRIM(J697)&lt;&gt;"",TRIM(M697)&lt;&gt;"",TRIM(J697)&lt;&gt;TRIM(M697)),"Suffix translation &lt;&gt; lookup ", "" ))
&amp;IF(AND(TRIM(K697)="",N697=""),"Description not translated ",
   IF(AND(TRIM(K697)&lt;&gt;"",TRIM(N697)&lt;&gt;"",TRIM(K697)&lt;&gt;TRIM(N697)),"Description translation&lt;&gt; lookup ", "" ))</f>
        <v xml:space="preserve">Suffix not translated </v>
      </c>
      <c r="P697" s="3" t="s">
        <v>8447</v>
      </c>
      <c r="Q697" s="3" t="s">
        <v>8447</v>
      </c>
    </row>
    <row r="698" spans="1:18" ht="30" x14ac:dyDescent="0.25">
      <c r="A698" s="2" t="str">
        <f>IF(TRIM(J698)="","",E698)</f>
        <v/>
      </c>
      <c r="B698" s="2" t="str">
        <f>IF(TRIM(K698)="","",I698)</f>
        <v>The distance to the subject, given in meters.</v>
      </c>
      <c r="C698" s="2" t="str">
        <f>LEFT(F698,FIND(".",F698,6))</f>
        <v>Exif.Image.</v>
      </c>
      <c r="D698" s="2" t="str">
        <f>VLOOKUP(C698,PrefixUebersetzung,2,FALSE)</f>
        <v>Exif.Image (Bild).</v>
      </c>
      <c r="E698" s="2" t="str">
        <f>MID(F698,FIND(".",F698,6)+1,99)</f>
        <v>SubjectDistance</v>
      </c>
      <c r="F698" s="3" t="s">
        <v>378</v>
      </c>
      <c r="G698" s="3" t="s">
        <v>9520</v>
      </c>
      <c r="I698" s="3" t="s">
        <v>2458</v>
      </c>
      <c r="J698" s="3"/>
      <c r="K698" s="5" t="s">
        <v>3827</v>
      </c>
      <c r="L698" s="14">
        <v>1</v>
      </c>
      <c r="M698" s="3" t="str">
        <f>IFERROR(VLOOKUP(E698,A:J,10, FALSE),"")</f>
        <v>Motivabstand</v>
      </c>
      <c r="N698" s="3" t="str">
        <f>IFERROR(VLOOKUP(I698,B:K,10,FALSE),"")</f>
        <v>Der Abstand zum Motiv, in Metern angegeben.</v>
      </c>
      <c r="O698" s="3" t="str">
        <f>IF(AND(TRIM(J698)="",M698=""),"Suffix not translated ",
   IF(AND(TRIM(J698)&lt;&gt;"",TRIM(M698)&lt;&gt;"",TRIM(J698)&lt;&gt;TRIM(M698)),"Suffix translation &lt;&gt; lookup ", "" ))
&amp;IF(AND(TRIM(K698)="",N698=""),"Description not translated ",
   IF(AND(TRIM(K698)&lt;&gt;"",TRIM(N698)&lt;&gt;"",TRIM(K698)&lt;&gt;TRIM(N698)),"Description translation&lt;&gt; lookup ", "" ))</f>
        <v/>
      </c>
      <c r="Q698" s="3" t="s">
        <v>8447</v>
      </c>
      <c r="R698" s="3" t="s">
        <v>9387</v>
      </c>
    </row>
    <row r="699" spans="1:18" ht="30" x14ac:dyDescent="0.25">
      <c r="A699" s="2" t="str">
        <f>IF(TRIM(J699)="","",E699)</f>
        <v>SubjectLocation</v>
      </c>
      <c r="B699" s="2" t="str">
        <f>IF(TRIM(K699)="","",I699)</f>
        <v>Indicates the location and area of the main subject in the overall scene.</v>
      </c>
      <c r="C699" s="2" t="str">
        <f>LEFT(F699,FIND(".",F699,6))</f>
        <v>Exif.Image.</v>
      </c>
      <c r="D699" s="2" t="str">
        <f>VLOOKUP(C699,PrefixUebersetzung,2,FALSE)</f>
        <v>Exif.Image (Bild).</v>
      </c>
      <c r="E699" s="2" t="str">
        <f>MID(F699,FIND(".",F699,6)+1,99)</f>
        <v>SubjectLocation</v>
      </c>
      <c r="F699" s="3" t="s">
        <v>379</v>
      </c>
      <c r="G699" s="3" t="s">
        <v>9512</v>
      </c>
      <c r="I699" s="3" t="s">
        <v>2459</v>
      </c>
      <c r="J699" s="3" t="s">
        <v>4225</v>
      </c>
      <c r="K699" s="5" t="s">
        <v>5108</v>
      </c>
      <c r="L699" s="14"/>
      <c r="M699" s="3" t="str">
        <f>IFERROR(VLOOKUP(E699,A:J,10, FALSE),"")</f>
        <v>Motivort</v>
      </c>
      <c r="N699" s="3" t="str">
        <f>IFERROR(VLOOKUP(I699,B:K,10,FALSE),"")</f>
        <v>Ort und den Bereich des Hauptthemas in der gesamten Szene.</v>
      </c>
      <c r="O699" s="3" t="str">
        <f>IF(AND(TRIM(J699)="",M699=""),"Suffix not translated ",
   IF(AND(TRIM(J699)&lt;&gt;"",TRIM(M699)&lt;&gt;"",TRIM(J699)&lt;&gt;TRIM(M699)),"Suffix translation &lt;&gt; lookup ", "" ))
&amp;IF(AND(TRIM(K699)="",N699=""),"Description not translated ",
   IF(AND(TRIM(K699)&lt;&gt;"",TRIM(N699)&lt;&gt;"",TRIM(K699)&lt;&gt;TRIM(N699)),"Description translation&lt;&gt; lookup ", "" ))</f>
        <v/>
      </c>
      <c r="P699" s="3" t="s">
        <v>8447</v>
      </c>
      <c r="Q699" s="3" t="s">
        <v>8447</v>
      </c>
    </row>
    <row r="700" spans="1:18" ht="120" x14ac:dyDescent="0.25">
      <c r="A700" s="2" t="str">
        <f>IF(TRIM(J700)="","",E700)</f>
        <v/>
      </c>
      <c r="B700" s="2" t="str">
        <f>IF(TRIM(K700)="","",I700)</f>
        <v/>
      </c>
      <c r="C700" s="2" t="str">
        <f>LEFT(F700,FIND(".",F700,6))</f>
        <v>Exif.Image.</v>
      </c>
      <c r="D700" s="2" t="str">
        <f>VLOOKUP(C700,PrefixUebersetzung,2,FALSE)</f>
        <v>Exif.Image (Bild).</v>
      </c>
      <c r="E700" s="2" t="str">
        <f>MID(F700,FIND(".",F700,6)+1,99)</f>
        <v>SubTileBlockSize</v>
      </c>
      <c r="F700" s="3" t="s">
        <v>380</v>
      </c>
      <c r="G700" s="3" t="s">
        <v>9515</v>
      </c>
      <c r="I700" s="3" t="s">
        <v>2460</v>
      </c>
      <c r="J700" s="3"/>
      <c r="L700" s="14">
        <v>5</v>
      </c>
      <c r="M700" s="3" t="str">
        <f>IFERROR(VLOOKUP(E700,A:J,10, FALSE),"")</f>
        <v/>
      </c>
      <c r="N700" s="3" t="str">
        <f>IFERROR(INDEX(K:K,MATCH(TRUE,INDEX(B:B=I700,0),0)),"")</f>
        <v/>
      </c>
      <c r="O700" s="3" t="str">
        <f>IF(AND(TRIM(J700)="",M700=""),"Suffix not translated ",
   IF(AND(TRIM(J700)&lt;&gt;"",TRIM(M700)&lt;&gt;"",TRIM(J700)&lt;&gt;TRIM(M700)),"Suffix translation &lt;&gt; lookup ", "" ))
&amp;IF(AND(TRIM(K700)="",N700=""),"Description not translated ",
   IF(AND(TRIM(K700)&lt;&gt;"",TRIM(N700)&lt;&gt;"",TRIM(K700)&lt;&gt;TRIM(N700)),"Description translation&lt;&gt; lookup ", "" ))</f>
        <v xml:space="preserve">Suffix not translated Description not translated </v>
      </c>
      <c r="P700" s="3" t="s">
        <v>8447</v>
      </c>
      <c r="Q700" s="3" t="s">
        <v>8447</v>
      </c>
    </row>
    <row r="701" spans="1:18" x14ac:dyDescent="0.25">
      <c r="A701" s="2" t="str">
        <f>IF(TRIM(J701)="","",E701)</f>
        <v>T4Options</v>
      </c>
      <c r="B701" s="2" t="str">
        <f>IF(TRIM(K701)="","",I701)</f>
        <v>T.4-encoding options.</v>
      </c>
      <c r="C701" s="2" t="str">
        <f>LEFT(F701,FIND(".",F701,6))</f>
        <v>Exif.Image.</v>
      </c>
      <c r="D701" s="2" t="str">
        <f>VLOOKUP(C701,PrefixUebersetzung,2,FALSE)</f>
        <v>Exif.Image (Bild).</v>
      </c>
      <c r="E701" s="2" t="str">
        <f>MID(F701,FIND(".",F701,6)+1,99)</f>
        <v>T4Options</v>
      </c>
      <c r="F701" s="3" t="s">
        <v>381</v>
      </c>
      <c r="G701" s="3" t="s">
        <v>9515</v>
      </c>
      <c r="I701" s="3" t="s">
        <v>2461</v>
      </c>
      <c r="J701" s="3" t="s">
        <v>5092</v>
      </c>
      <c r="K701" s="5" t="s">
        <v>3828</v>
      </c>
      <c r="L701" s="14"/>
      <c r="M701" s="3" t="str">
        <f>IFERROR(VLOOKUP(E701,A:J,10, FALSE),"")</f>
        <v>T4 Optionen</v>
      </c>
      <c r="N701" s="3" t="str">
        <f>IFERROR(VLOOKUP(I701,B:K,10,FALSE),"")</f>
        <v>T.4-Encoding-Optionen.</v>
      </c>
      <c r="O701" s="3" t="str">
        <f>IF(AND(TRIM(J701)="",M701=""),"Suffix not translated ",
   IF(AND(TRIM(J701)&lt;&gt;"",TRIM(M701)&lt;&gt;"",TRIM(J701)&lt;&gt;TRIM(M701)),"Suffix translation &lt;&gt; lookup ", "" ))
&amp;IF(AND(TRIM(K701)="",N701=""),"Description not translated ",
   IF(AND(TRIM(K701)&lt;&gt;"",TRIM(N701)&lt;&gt;"",TRIM(K701)&lt;&gt;TRIM(N701)),"Description translation&lt;&gt; lookup ", "" ))</f>
        <v/>
      </c>
      <c r="P701" s="3" t="s">
        <v>8447</v>
      </c>
      <c r="Q701" s="3" t="s">
        <v>8447</v>
      </c>
    </row>
    <row r="702" spans="1:18" x14ac:dyDescent="0.25">
      <c r="A702" s="2" t="str">
        <f>IF(TRIM(J702)="","",E702)</f>
        <v>T6Options</v>
      </c>
      <c r="B702" s="2" t="str">
        <f>IF(TRIM(K702)="","",I702)</f>
        <v>T.6-encoding options.</v>
      </c>
      <c r="C702" s="2" t="str">
        <f>LEFT(F702,FIND(".",F702,6))</f>
        <v>Exif.Image.</v>
      </c>
      <c r="D702" s="2" t="str">
        <f>VLOOKUP(C702,PrefixUebersetzung,2,FALSE)</f>
        <v>Exif.Image (Bild).</v>
      </c>
      <c r="E702" s="2" t="str">
        <f>MID(F702,FIND(".",F702,6)+1,99)</f>
        <v>T6Options</v>
      </c>
      <c r="F702" s="3" t="s">
        <v>382</v>
      </c>
      <c r="G702" s="3" t="s">
        <v>9515</v>
      </c>
      <c r="I702" s="3" t="s">
        <v>2462</v>
      </c>
      <c r="J702" s="3" t="s">
        <v>5093</v>
      </c>
      <c r="K702" s="5" t="s">
        <v>3829</v>
      </c>
      <c r="L702" s="14"/>
      <c r="M702" s="3" t="str">
        <f>IFERROR(VLOOKUP(E702,A:J,10, FALSE),"")</f>
        <v>T6 Optionen</v>
      </c>
      <c r="N702" s="3" t="str">
        <f>IFERROR(VLOOKUP(I702,B:K,10,FALSE),"")</f>
        <v>T.6-Encoding-Optionen.</v>
      </c>
      <c r="O702" s="3" t="str">
        <f>IF(AND(TRIM(J702)="",M702=""),"Suffix not translated ",
   IF(AND(TRIM(J702)&lt;&gt;"",TRIM(M702)&lt;&gt;"",TRIM(J702)&lt;&gt;TRIM(M702)),"Suffix translation &lt;&gt; lookup ", "" ))
&amp;IF(AND(TRIM(K702)="",N702=""),"Description not translated ",
   IF(AND(TRIM(K702)&lt;&gt;"",TRIM(N702)&lt;&gt;"",TRIM(K702)&lt;&gt;TRIM(N702)),"Description translation&lt;&gt; lookup ", "" ))</f>
        <v/>
      </c>
      <c r="P702" s="3" t="s">
        <v>8447</v>
      </c>
      <c r="Q702" s="3" t="s">
        <v>8447</v>
      </c>
    </row>
    <row r="703" spans="1:18" ht="45" x14ac:dyDescent="0.25">
      <c r="A703" s="2" t="str">
        <f>IF(TRIM(J703)="","",E703)</f>
        <v>TargetPrinter</v>
      </c>
      <c r="B703" s="2" t="str">
        <f>IF(TRIM(K703)="","",I703)</f>
        <v>A description of the printing environment for which this separation is intended.</v>
      </c>
      <c r="C703" s="2" t="str">
        <f>LEFT(F703,FIND(".",F703,6))</f>
        <v>Exif.Image.</v>
      </c>
      <c r="D703" s="2" t="str">
        <f>VLOOKUP(C703,PrefixUebersetzung,2,FALSE)</f>
        <v>Exif.Image (Bild).</v>
      </c>
      <c r="E703" s="2" t="str">
        <f>MID(F703,FIND(".",F703,6)+1,99)</f>
        <v>TargetPrinter</v>
      </c>
      <c r="F703" s="3" t="s">
        <v>383</v>
      </c>
      <c r="G703" s="3" t="s">
        <v>9514</v>
      </c>
      <c r="I703" s="3" t="s">
        <v>2463</v>
      </c>
      <c r="J703" s="3" t="s">
        <v>4226</v>
      </c>
      <c r="K703" s="5" t="s">
        <v>3830</v>
      </c>
      <c r="L703" s="14"/>
      <c r="M703" s="3" t="str">
        <f>IFERROR(VLOOKUP(E703,A:J,10, FALSE),"")</f>
        <v>Ziel-Drucker</v>
      </c>
      <c r="N703" s="3" t="str">
        <f>IFERROR(VLOOKUP(I703,B:K,10,FALSE),"")</f>
        <v>Eine Beschreibung der Druckumgebung für die diese Trennung beabsichtigt ist.</v>
      </c>
      <c r="O703" s="3" t="str">
        <f>IF(AND(TRIM(J703)="",M703=""),"Suffix not translated ",
   IF(AND(TRIM(J703)&lt;&gt;"",TRIM(M703)&lt;&gt;"",TRIM(J703)&lt;&gt;TRIM(M703)),"Suffix translation &lt;&gt; lookup ", "" ))
&amp;IF(AND(TRIM(K703)="",N703=""),"Description not translated ",
   IF(AND(TRIM(K703)&lt;&gt;"",TRIM(N703)&lt;&gt;"",TRIM(K703)&lt;&gt;TRIM(N703)),"Description translation&lt;&gt; lookup ", "" ))</f>
        <v/>
      </c>
      <c r="P703" s="3" t="s">
        <v>8447</v>
      </c>
      <c r="Q703" s="3" t="s">
        <v>8447</v>
      </c>
    </row>
    <row r="704" spans="1:18" ht="60" x14ac:dyDescent="0.25">
      <c r="A704" s="2" t="str">
        <f>IF(TRIM(J704)="","",E704)</f>
        <v>Thresholding</v>
      </c>
      <c r="B704" s="2" t="str">
        <f>IF(TRIM(K704)="","",I704)</f>
        <v>For black and white TIFF files that represent shades of gray, the technique used to convert from gray to black and white pixels.</v>
      </c>
      <c r="C704" s="2" t="str">
        <f>LEFT(F704,FIND(".",F704,6))</f>
        <v>Exif.Image.</v>
      </c>
      <c r="D704" s="2" t="str">
        <f>VLOOKUP(C704,PrefixUebersetzung,2,FALSE)</f>
        <v>Exif.Image (Bild).</v>
      </c>
      <c r="E704" s="2" t="str">
        <f>MID(F704,FIND(".",F704,6)+1,99)</f>
        <v>Thresholding</v>
      </c>
      <c r="F704" s="3" t="s">
        <v>6925</v>
      </c>
      <c r="G704" s="3" t="s">
        <v>9512</v>
      </c>
      <c r="I704" s="3" t="s">
        <v>2464</v>
      </c>
      <c r="J704" s="3" t="s">
        <v>7541</v>
      </c>
      <c r="K704" s="5" t="s">
        <v>5374</v>
      </c>
      <c r="L704" s="14"/>
      <c r="M704" s="3" t="str">
        <f>IFERROR(VLOOKUP(E704,A:J,10, FALSE),"")</f>
        <v>Schwellwert-Verfahren</v>
      </c>
      <c r="N704" s="3" t="str">
        <f>IFERROR(VLOOKUP(I704,B:K,10,FALSE),"")</f>
        <v>Für Schwarz-Weiß-TIFF-Dateien, die Grautöne darstellen: die verwendete Technik, um von grau auf schwarze und weiße Pixel zu konvertieren.</v>
      </c>
      <c r="O704" s="3" t="str">
        <f>IF(AND(TRIM(J704)="",M704=""),"Suffix not translated ",
   IF(AND(TRIM(J704)&lt;&gt;"",TRIM(M704)&lt;&gt;"",TRIM(J704)&lt;&gt;TRIM(M704)),"Suffix translation &lt;&gt; lookup ", "" ))
&amp;IF(AND(TRIM(K704)="",N704=""),"Description not translated ",
   IF(AND(TRIM(K704)&lt;&gt;"",TRIM(N704)&lt;&gt;"",TRIM(K704)&lt;&gt;TRIM(N704)),"Description translation&lt;&gt; lookup ", "" ))</f>
        <v/>
      </c>
      <c r="P704" s="3" t="s">
        <v>8447</v>
      </c>
      <c r="Q704" s="3" t="s">
        <v>8447</v>
      </c>
    </row>
    <row r="705" spans="1:18" ht="60" x14ac:dyDescent="0.25">
      <c r="A705" s="2" t="str">
        <f>IF(TRIM(J705)="","",E705)</f>
        <v/>
      </c>
      <c r="B705" s="2" t="str">
        <f>IF(TRIM(K705)="","",I705)</f>
        <v>Contains four ASCII characters representing the TIFF/EP standard version of a TIFF/EP file, eg '1', '0', '0', '0'</v>
      </c>
      <c r="C705" s="2" t="str">
        <f>LEFT(F705,FIND(".",F705,6))</f>
        <v>Exif.Image.</v>
      </c>
      <c r="D705" s="2" t="str">
        <f>VLOOKUP(C705,PrefixUebersetzung,2,FALSE)</f>
        <v>Exif.Image (Bild).</v>
      </c>
      <c r="E705" s="2" t="str">
        <f>MID(F705,FIND(".",F705,6)+1,99)</f>
        <v>TIFFEPStandardID</v>
      </c>
      <c r="F705" s="3" t="s">
        <v>384</v>
      </c>
      <c r="G705" s="3" t="s">
        <v>9518</v>
      </c>
      <c r="I705" s="3" t="s">
        <v>2465</v>
      </c>
      <c r="J705" s="3"/>
      <c r="K705" s="5" t="s">
        <v>8771</v>
      </c>
      <c r="L705" s="14">
        <v>5</v>
      </c>
      <c r="M705" s="3" t="str">
        <f>IFERROR(VLOOKUP(E705,A:J,10, FALSE),"")</f>
        <v/>
      </c>
      <c r="N705" s="3" t="str">
        <f>IFERROR(VLOOKUP(I705,B:K,10,FALSE),"")</f>
        <v>Enthält vier ASCII-Zeichen, die die TIFF / EP Standardversion einer TIFF/EP-Datei angibt, z. B. '1 ', '0', '0 ', '0'</v>
      </c>
      <c r="O705" s="3" t="str">
        <f>IF(AND(TRIM(J705)="",M705=""),"Suffix not translated ",
   IF(AND(TRIM(J705)&lt;&gt;"",TRIM(M705)&lt;&gt;"",TRIM(J705)&lt;&gt;TRIM(M705)),"Suffix translation &lt;&gt; lookup ", "" ))
&amp;IF(AND(TRIM(K705)="",N705=""),"Description not translated ",
   IF(AND(TRIM(K705)&lt;&gt;"",TRIM(N705)&lt;&gt;"",TRIM(K705)&lt;&gt;TRIM(N705)),"Description translation&lt;&gt; lookup ", "" ))</f>
        <v xml:space="preserve">Suffix not translated </v>
      </c>
      <c r="P705" s="3" t="s">
        <v>8447</v>
      </c>
      <c r="Q705" s="3" t="s">
        <v>8447</v>
      </c>
    </row>
    <row r="706" spans="1:18" ht="75" x14ac:dyDescent="0.25">
      <c r="A706" s="2" t="str">
        <f>IF(TRIM(J706)="","",E706)</f>
        <v>TileByteCounts</v>
      </c>
      <c r="B706" s="2" t="str">
        <f>IF(TRIM(K706)="","",I706)</f>
        <v>For each tile, the number of (compressed) bytes in that tile. See TileOffsets for a description of how the byte counts are ordered.</v>
      </c>
      <c r="C706" s="2" t="str">
        <f>LEFT(F706,FIND(".",F706,6))</f>
        <v>Exif.Image.</v>
      </c>
      <c r="D706" s="2" t="str">
        <f>VLOOKUP(C706,PrefixUebersetzung,2,FALSE)</f>
        <v>Exif.Image (Bild).</v>
      </c>
      <c r="E706" s="2" t="str">
        <f>MID(F706,FIND(".",F706,6)+1,99)</f>
        <v>TileByteCounts</v>
      </c>
      <c r="F706" s="3" t="s">
        <v>385</v>
      </c>
      <c r="G706" s="3" t="s">
        <v>9515</v>
      </c>
      <c r="I706" s="3" t="s">
        <v>2466</v>
      </c>
      <c r="J706" s="3" t="s">
        <v>5094</v>
      </c>
      <c r="K706" s="5" t="s">
        <v>5375</v>
      </c>
      <c r="L706" s="14"/>
      <c r="M706" s="3" t="str">
        <f>IFERROR(VLOOKUP(E706,A:J,10, FALSE),"")</f>
        <v>Kachel Anzahl Bytes</v>
      </c>
      <c r="N706" s="3" t="str">
        <f>IFERROR(VLOOKUP(I706,B:K,10,FALSE),"")</f>
        <v>Für jede Kachel, die Anzahl (komprimierter) Bytes in dieser Kachel. Siehe TileOffsets für eine Beschreibung, wie die Byte-Anzahlen sortiert werden.</v>
      </c>
      <c r="O706" s="3" t="str">
        <f>IF(AND(TRIM(J706)="",M706=""),"Suffix not translated ",
   IF(AND(TRIM(J706)&lt;&gt;"",TRIM(M706)&lt;&gt;"",TRIM(J706)&lt;&gt;TRIM(M706)),"Suffix translation &lt;&gt; lookup ", "" ))
&amp;IF(AND(TRIM(K706)="",N706=""),"Description not translated ",
   IF(AND(TRIM(K706)&lt;&gt;"",TRIM(N706)&lt;&gt;"",TRIM(K706)&lt;&gt;TRIM(N706)),"Description translation&lt;&gt; lookup ", "" ))</f>
        <v/>
      </c>
      <c r="P706" s="3" t="s">
        <v>8447</v>
      </c>
      <c r="Q706" s="3" t="s">
        <v>8447</v>
      </c>
    </row>
    <row r="707" spans="1:18" ht="45" x14ac:dyDescent="0.25">
      <c r="A707" s="2" t="str">
        <f>IF(TRIM(J707)="","",E707)</f>
        <v>TileLength</v>
      </c>
      <c r="B707" s="2" t="str">
        <f>IF(TRIM(K707)="","",I707)</f>
        <v>The tile length (height) in pixels. This is the number of rows in each tile.</v>
      </c>
      <c r="C707" s="2" t="str">
        <f>LEFT(F707,FIND(".",F707,6))</f>
        <v>Exif.Image.</v>
      </c>
      <c r="D707" s="2" t="str">
        <f>VLOOKUP(C707,PrefixUebersetzung,2,FALSE)</f>
        <v>Exif.Image (Bild).</v>
      </c>
      <c r="E707" s="2" t="str">
        <f>MID(F707,FIND(".",F707,6)+1,99)</f>
        <v>TileLength</v>
      </c>
      <c r="F707" s="3" t="s">
        <v>386</v>
      </c>
      <c r="G707" s="3" t="s">
        <v>9515</v>
      </c>
      <c r="I707" s="3" t="s">
        <v>2467</v>
      </c>
      <c r="J707" s="3" t="s">
        <v>5079</v>
      </c>
      <c r="K707" s="5" t="s">
        <v>5378</v>
      </c>
      <c r="L707" s="14"/>
      <c r="M707" s="3" t="str">
        <f>IFERROR(VLOOKUP(E707,A:J,10, FALSE),"")</f>
        <v>Kachel Länge</v>
      </c>
      <c r="N707" s="3" t="str">
        <f>IFERROR(VLOOKUP(I707,B:K,10,FALSE),"")</f>
        <v>Die Kachel-Länge (Höhe) in Pixel. Dies ist die Anzahl der Zeilen in jeder Kachel.</v>
      </c>
      <c r="O707" s="3" t="str">
        <f>IF(AND(TRIM(J707)="",M707=""),"Suffix not translated ",
   IF(AND(TRIM(J707)&lt;&gt;"",TRIM(M707)&lt;&gt;"",TRIM(J707)&lt;&gt;TRIM(M707)),"Suffix translation &lt;&gt; lookup ", "" ))
&amp;IF(AND(TRIM(K707)="",N707=""),"Description not translated ",
   IF(AND(TRIM(K707)&lt;&gt;"",TRIM(N707)&lt;&gt;"",TRIM(K707)&lt;&gt;TRIM(N707)),"Description translation&lt;&gt; lookup ", "" ))</f>
        <v/>
      </c>
      <c r="P707" s="3" t="s">
        <v>8447</v>
      </c>
      <c r="Q707" s="3" t="s">
        <v>8447</v>
      </c>
    </row>
    <row r="708" spans="1:18" ht="135" x14ac:dyDescent="0.25">
      <c r="A708" s="2" t="str">
        <f>IF(TRIM(J708)="","",E708)</f>
        <v>TileOffsets</v>
      </c>
      <c r="B708" s="2" t="str">
        <f>IF(TRIM(K708)="","",I708)</f>
        <v>For each tile, the byte offset of that tile, as compressed and stored on disk. The offset is specified with respect to the beginning of the TIFF file. Note that this implies that each tile has a location independent of the locations of other tiles.</v>
      </c>
      <c r="C708" s="2" t="str">
        <f>LEFT(F708,FIND(".",F708,6))</f>
        <v>Exif.Image.</v>
      </c>
      <c r="D708" s="2" t="str">
        <f>VLOOKUP(C708,PrefixUebersetzung,2,FALSE)</f>
        <v>Exif.Image (Bild).</v>
      </c>
      <c r="E708" s="2" t="str">
        <f>MID(F708,FIND(".",F708,6)+1,99)</f>
        <v>TileOffsets</v>
      </c>
      <c r="F708" s="3" t="s">
        <v>387</v>
      </c>
      <c r="G708" s="3" t="s">
        <v>9512</v>
      </c>
      <c r="I708" s="3" t="s">
        <v>2468</v>
      </c>
      <c r="J708" s="3" t="s">
        <v>5078</v>
      </c>
      <c r="K708" s="5" t="s">
        <v>5376</v>
      </c>
      <c r="L708" s="14"/>
      <c r="M708" s="3" t="str">
        <f>IFERROR(VLOOKUP(E708,A:J,10, FALSE),"")</f>
        <v>Kachel Offsets</v>
      </c>
      <c r="N708" s="3" t="str">
        <f>IFERROR(VLOOKUP(I708,B:K,10,FALSE),"")</f>
        <v>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v>
      </c>
      <c r="O708" s="3" t="str">
        <f>IF(AND(TRIM(J708)="",M708=""),"Suffix not translated ",
   IF(AND(TRIM(J708)&lt;&gt;"",TRIM(M708)&lt;&gt;"",TRIM(J708)&lt;&gt;TRIM(M708)),"Suffix translation &lt;&gt; lookup ", "" ))
&amp;IF(AND(TRIM(K708)="",N708=""),"Description not translated ",
   IF(AND(TRIM(K708)&lt;&gt;"",TRIM(N708)&lt;&gt;"",TRIM(K708)&lt;&gt;TRIM(N708)),"Description translation&lt;&gt; lookup ", "" ))</f>
        <v/>
      </c>
      <c r="P708" s="3" t="s">
        <v>8447</v>
      </c>
      <c r="Q708" s="3" t="s">
        <v>8447</v>
      </c>
    </row>
    <row r="709" spans="1:18" ht="30" x14ac:dyDescent="0.25">
      <c r="A709" s="2" t="str">
        <f>IF(TRIM(J709)="","",E709)</f>
        <v>TileWidth</v>
      </c>
      <c r="B709" s="2" t="str">
        <f>IF(TRIM(K709)="","",I709)</f>
        <v>The tile width in pixels. This is the number of columns in each tile.</v>
      </c>
      <c r="C709" s="2" t="str">
        <f>LEFT(F709,FIND(".",F709,6))</f>
        <v>Exif.Image.</v>
      </c>
      <c r="D709" s="2" t="str">
        <f>VLOOKUP(C709,PrefixUebersetzung,2,FALSE)</f>
        <v>Exif.Image (Bild).</v>
      </c>
      <c r="E709" s="2" t="str">
        <f>MID(F709,FIND(".",F709,6)+1,99)</f>
        <v>TileWidth</v>
      </c>
      <c r="F709" s="3" t="s">
        <v>388</v>
      </c>
      <c r="G709" s="3" t="s">
        <v>9515</v>
      </c>
      <c r="I709" s="3" t="s">
        <v>2469</v>
      </c>
      <c r="J709" s="3" t="s">
        <v>5080</v>
      </c>
      <c r="K709" s="5" t="s">
        <v>5377</v>
      </c>
      <c r="L709" s="14"/>
      <c r="M709" s="3" t="str">
        <f>IFERROR(VLOOKUP(E709,A:J,10, FALSE),"")</f>
        <v>Kachel Breite</v>
      </c>
      <c r="N709" s="3" t="str">
        <f>IFERROR(VLOOKUP(I709,B:K,10,FALSE),"")</f>
        <v>Die Kachel-Breite in Pixel. Dies ist die Anzahl der Spalten in jeder Kachel.</v>
      </c>
      <c r="O709" s="3" t="str">
        <f>IF(AND(TRIM(J709)="",M709=""),"Suffix not translated ",
   IF(AND(TRIM(J709)&lt;&gt;"",TRIM(M709)&lt;&gt;"",TRIM(J709)&lt;&gt;TRIM(M709)),"Suffix translation &lt;&gt; lookup ", "" ))
&amp;IF(AND(TRIM(K709)="",N709=""),"Description not translated ",
   IF(AND(TRIM(K709)&lt;&gt;"",TRIM(N709)&lt;&gt;"",TRIM(K709)&lt;&gt;TRIM(N709)),"Description translation&lt;&gt; lookup ", "" ))</f>
        <v/>
      </c>
      <c r="P709" s="3" t="s">
        <v>8447</v>
      </c>
      <c r="Q709" s="3" t="s">
        <v>8447</v>
      </c>
    </row>
    <row r="710" spans="1:18" ht="225" x14ac:dyDescent="0.25">
      <c r="A710" s="2" t="str">
        <f>IF(TRIM(J710)="","",E710)</f>
        <v>TimeCodes</v>
      </c>
      <c r="B710" s="2" t="str">
        <f>IF(TRIM(K710)="","",I710)</f>
        <v>The optional TimeCodes tag shall contain an ordered array of time codes. All time codes shall be 8 bytes long and in binary format. The tag may contain from 1 to 10 time codes. When the tag contains more than one time code, the first one shall be the default time code. This specification does not prescribe how to use multiple time codes. Each time code shall be as defined for the 8-byte time code structure in SMPTE 331M-2004, Section 8.3. See also SMPTE 12-1-2008 and SMPTE 309-1999.</v>
      </c>
      <c r="C710" s="2" t="str">
        <f>LEFT(F710,FIND(".",F710,6))</f>
        <v>Exif.Image.</v>
      </c>
      <c r="D710" s="2" t="str">
        <f>VLOOKUP(C710,PrefixUebersetzung,2,FALSE)</f>
        <v>Exif.Image (Bild).</v>
      </c>
      <c r="E710" s="2" t="str">
        <f>MID(F710,FIND(".",F710,6)+1,99)</f>
        <v>TimeCodes</v>
      </c>
      <c r="F710" s="3" t="s">
        <v>7882</v>
      </c>
      <c r="G710" s="3" t="s">
        <v>9518</v>
      </c>
      <c r="I710" s="3" t="s">
        <v>7883</v>
      </c>
      <c r="J710" s="3" t="s">
        <v>8444</v>
      </c>
      <c r="K710" s="5" t="s">
        <v>8724</v>
      </c>
      <c r="L710" s="14"/>
      <c r="M710" s="3" t="str">
        <f>IFERROR(VLOOKUP(E710,A:J,10, FALSE),"")</f>
        <v>Zeit-Codes</v>
      </c>
      <c r="N710" s="3" t="str">
        <f>IFERROR(INDEX(K:K,MATCH(TRUE,INDEX(B:B=I710,0),0)),"")</f>
        <v>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v>
      </c>
      <c r="O710" s="3" t="str">
        <f>IF(AND(TRIM(J710)="",M710=""),"Suffix not translated ",
   IF(AND(TRIM(J710)&lt;&gt;"",TRIM(M710)&lt;&gt;"",TRIM(J710)&lt;&gt;TRIM(M710)),"Suffix translation &lt;&gt; lookup ", "" ))
&amp;IF(AND(TRIM(K710)="",N710=""),"Description not translated ",
   IF(AND(TRIM(K710)&lt;&gt;"",TRIM(N710)&lt;&gt;"",TRIM(K710)&lt;&gt;TRIM(N710)),"Description translation&lt;&gt; lookup ", "" ))</f>
        <v/>
      </c>
      <c r="P710" s="3" t="s">
        <v>8447</v>
      </c>
      <c r="Q710" s="3" t="s">
        <v>8447</v>
      </c>
    </row>
    <row r="711" spans="1:18" ht="150" x14ac:dyDescent="0.25">
      <c r="A711" s="2" t="str">
        <f>IF(TRIM(J711)="","",E711)</f>
        <v>TimeZoneOffset</v>
      </c>
      <c r="B711" s="2" t="str">
        <f>IF(TRIM(K711)="","",I711)</f>
        <v>This optional tag encodes the time zone of the camera clock (relative to Greenwich Mean Time) used to create the DataTimeOriginal tag-value when the picture was taken. It may also contain the time zone offset of the clock used to create the DateTime tag-value when the image was modified.</v>
      </c>
      <c r="C711" s="2" t="str">
        <f>LEFT(F711,FIND(".",F711,6))</f>
        <v>Exif.Image.</v>
      </c>
      <c r="D711" s="2" t="str">
        <f>VLOOKUP(C711,PrefixUebersetzung,2,FALSE)</f>
        <v>Exif.Image (Bild).</v>
      </c>
      <c r="E711" s="2" t="str">
        <f>MID(F711,FIND(".",F711,6)+1,99)</f>
        <v>TimeZoneOffset</v>
      </c>
      <c r="F711" s="3" t="s">
        <v>389</v>
      </c>
      <c r="G711" s="3" t="s">
        <v>9513</v>
      </c>
      <c r="I711" s="3" t="s">
        <v>8119</v>
      </c>
      <c r="J711" s="3" t="s">
        <v>4227</v>
      </c>
      <c r="K711" s="5" t="s">
        <v>8725</v>
      </c>
      <c r="L711" s="14"/>
      <c r="M711" s="3" t="str">
        <f>IFERROR(VLOOKUP(E711,A:J,10, FALSE),"")</f>
        <v>Zeitzonen-Verschiebung</v>
      </c>
      <c r="N711" s="3" t="str">
        <f>IFERROR(INDEX(K:K,MATCH(TRUE,INDEX(B:B=I711,0),0)),"")</f>
        <v>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v>
      </c>
      <c r="O711" s="3" t="str">
        <f>IF(AND(TRIM(J711)="",M711=""),"Suffix not translated ",
   IF(AND(TRIM(J711)&lt;&gt;"",TRIM(M711)&lt;&gt;"",TRIM(J711)&lt;&gt;TRIM(M711)),"Suffix translation &lt;&gt; lookup ", "" ))
&amp;IF(AND(TRIM(K711)="",N711=""),"Description not translated ",
   IF(AND(TRIM(K711)&lt;&gt;"",TRIM(N711)&lt;&gt;"",TRIM(K711)&lt;&gt;TRIM(N711)),"Description translation&lt;&gt; lookup ", "" ))</f>
        <v/>
      </c>
      <c r="P711" s="3" t="s">
        <v>8447</v>
      </c>
      <c r="Q711" s="3" t="s">
        <v>8447</v>
      </c>
    </row>
    <row r="712" spans="1:18" ht="90" x14ac:dyDescent="0.25">
      <c r="A712" s="2" t="str">
        <f>IF(TRIM(J712)="","",E712)</f>
        <v>TransferFunction</v>
      </c>
      <c r="B712" s="2" t="str">
        <f>IF(TRIM(K712)="","",I712)</f>
        <v>A transfer function for the image, described in tabular style. Normally this tag is not necessary, since color space is specified in the color space information tag (&lt;ColorSpace&gt;).</v>
      </c>
      <c r="C712" s="2" t="str">
        <f>LEFT(F712,FIND(".",F712,6))</f>
        <v>Exif.Image.</v>
      </c>
      <c r="D712" s="2" t="str">
        <f>VLOOKUP(C712,PrefixUebersetzung,2,FALSE)</f>
        <v>Exif.Image (Bild).</v>
      </c>
      <c r="E712" s="2" t="str">
        <f>MID(F712,FIND(".",F712,6)+1,99)</f>
        <v>TransferFunction</v>
      </c>
      <c r="F712" s="3" t="s">
        <v>390</v>
      </c>
      <c r="G712" s="3" t="s">
        <v>9512</v>
      </c>
      <c r="I712" s="3" t="s">
        <v>2470</v>
      </c>
      <c r="J712" s="3" t="s">
        <v>4228</v>
      </c>
      <c r="K712" s="5" t="s">
        <v>5379</v>
      </c>
      <c r="L712" s="14"/>
      <c r="M712" s="3" t="str">
        <f>IFERROR(VLOOKUP(E712,A:J,10, FALSE),"")</f>
        <v>Übertragungsfunktion</v>
      </c>
      <c r="N712" s="3" t="str">
        <f>IFERROR(VLOOKUP(I712,B:K,10,FALSE),"")</f>
        <v>Eine Übertragungsfunktion für das Bild, in tabellarischer Art beschrieben. Normalerweise ist dieses Tag ist nicht notwendig, da der Farbraum im Farbraum-Informations-Tag (&lt;ColorSpace&gt;) angegeben wird.</v>
      </c>
      <c r="O712" s="3" t="str">
        <f>IF(AND(TRIM(J712)="",M712=""),"Suffix not translated ",
   IF(AND(TRIM(J712)&lt;&gt;"",TRIM(M712)&lt;&gt;"",TRIM(J712)&lt;&gt;TRIM(M712)),"Suffix translation &lt;&gt; lookup ", "" ))
&amp;IF(AND(TRIM(K712)="",N712=""),"Description not translated ",
   IF(AND(TRIM(K712)&lt;&gt;"",TRIM(N712)&lt;&gt;"",TRIM(K712)&lt;&gt;TRIM(N712)),"Description translation&lt;&gt; lookup ", "" ))</f>
        <v/>
      </c>
      <c r="P712" s="3" t="s">
        <v>8447</v>
      </c>
      <c r="Q712" s="3" t="s">
        <v>8447</v>
      </c>
    </row>
    <row r="713" spans="1:18" ht="30" x14ac:dyDescent="0.25">
      <c r="A713" s="2" t="str">
        <f>IF(TRIM(J713)="","",E713)</f>
        <v>TransferRange</v>
      </c>
      <c r="B713" s="2" t="str">
        <f>IF(TRIM(K713)="","",I713)</f>
        <v>Expands the range of the TransferFunction</v>
      </c>
      <c r="C713" s="2" t="str">
        <f>LEFT(F713,FIND(".",F713,6))</f>
        <v>Exif.Image.</v>
      </c>
      <c r="D713" s="2" t="str">
        <f>VLOOKUP(C713,PrefixUebersetzung,2,FALSE)</f>
        <v>Exif.Image (Bild).</v>
      </c>
      <c r="E713" s="2" t="str">
        <f>MID(F713,FIND(".",F713,6)+1,99)</f>
        <v>TransferRange</v>
      </c>
      <c r="F713" s="3" t="s">
        <v>391</v>
      </c>
      <c r="G713" s="3" t="s">
        <v>9512</v>
      </c>
      <c r="I713" s="3" t="s">
        <v>2471</v>
      </c>
      <c r="J713" s="3" t="s">
        <v>4229</v>
      </c>
      <c r="K713" s="5" t="s">
        <v>5380</v>
      </c>
      <c r="L713" s="14"/>
      <c r="M713" s="3" t="str">
        <f>IFERROR(VLOOKUP(E713,A:J,10, FALSE),"")</f>
        <v>Übertragungsbereich</v>
      </c>
      <c r="N713" s="3" t="str">
        <f>IFERROR(VLOOKUP(I713,B:K,10,FALSE),"")</f>
        <v>Erweitert die Reichweite der Transferfunktion</v>
      </c>
      <c r="O713" s="3" t="str">
        <f>IF(AND(TRIM(J713)="",M713=""),"Suffix not translated ",
   IF(AND(TRIM(J713)&lt;&gt;"",TRIM(M713)&lt;&gt;"",TRIM(J713)&lt;&gt;TRIM(M713)),"Suffix translation &lt;&gt; lookup ", "" ))
&amp;IF(AND(TRIM(K713)="",N713=""),"Description not translated ",
   IF(AND(TRIM(K713)&lt;&gt;"",TRIM(N713)&lt;&gt;"",TRIM(K713)&lt;&gt;TRIM(N713)),"Description translation&lt;&gt; lookup ", "" ))</f>
        <v/>
      </c>
      <c r="P713" s="3" t="s">
        <v>8447</v>
      </c>
      <c r="Q713" s="3" t="s">
        <v>8447</v>
      </c>
      <c r="R713" s="3" t="s">
        <v>9139</v>
      </c>
    </row>
    <row r="714" spans="1:18" ht="240" x14ac:dyDescent="0.25">
      <c r="A714" s="2" t="str">
        <f>IF(TRIM(J714)="","",E714)</f>
        <v/>
      </c>
      <c r="B714" s="2" t="str">
        <f>IF(TRIM(K714)="","",I714)</f>
        <v>The optional TStop tag shall specify the T-stop of the actual lens, expressed as an unsigned rational number. T-stop is also known as T-number or the photometric aperture of the lens. (F-number is the geometric aperture of the lens.) When the exact value is known, the T-stop shall be specified using a single number. Alternately, two numbers shall be used to indicate a T-stop range, in which case the first number shall be the minimum T-stop and the second number shall be the maximum T-stop.</v>
      </c>
      <c r="C714" s="2" t="str">
        <f>LEFT(F714,FIND(".",F714,6))</f>
        <v>Exif.Image.</v>
      </c>
      <c r="D714" s="2" t="str">
        <f>VLOOKUP(C714,PrefixUebersetzung,2,FALSE)</f>
        <v>Exif.Image (Bild).</v>
      </c>
      <c r="E714" s="2" t="str">
        <f>MID(F714,FIND(".",F714,6)+1,99)</f>
        <v>TStop</v>
      </c>
      <c r="F714" s="3" t="s">
        <v>7884</v>
      </c>
      <c r="G714" s="3" t="s">
        <v>9520</v>
      </c>
      <c r="I714" s="3" t="s">
        <v>7885</v>
      </c>
      <c r="J714" s="3"/>
      <c r="K714" s="5" t="s">
        <v>8729</v>
      </c>
      <c r="L714" s="14">
        <v>5</v>
      </c>
      <c r="M714" s="3" t="str">
        <f>IFERROR(VLOOKUP(E714,A:J,10, FALSE),"")</f>
        <v/>
      </c>
      <c r="N714" s="3" t="str">
        <f>IFERROR(INDEX(K:K,MATCH(TRUE,INDEX(B:B=I714,0),0)),"")</f>
        <v>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v>
      </c>
      <c r="O714" s="3" t="str">
        <f>IF(AND(TRIM(J714)="",M714=""),"Suffix not translated ",
   IF(AND(TRIM(J714)&lt;&gt;"",TRIM(M714)&lt;&gt;"",TRIM(J714)&lt;&gt;TRIM(M714)),"Suffix translation &lt;&gt; lookup ", "" ))
&amp;IF(AND(TRIM(K714)="",N714=""),"Description not translated ",
   IF(AND(TRIM(K714)&lt;&gt;"",TRIM(N714)&lt;&gt;"",TRIM(K714)&lt;&gt;TRIM(N714)),"Description translation&lt;&gt; lookup ", "" ))</f>
        <v xml:space="preserve">Suffix not translated </v>
      </c>
      <c r="P714" s="3" t="s">
        <v>8447</v>
      </c>
      <c r="Q714" s="3" t="s">
        <v>8447</v>
      </c>
    </row>
    <row r="715" spans="1:18" ht="210" x14ac:dyDescent="0.25">
      <c r="A715" s="2" t="str">
        <f>IF(TRIM(J715)="","",E715)</f>
        <v>UniqueCameraModel</v>
      </c>
      <c r="B715" s="2" t="str">
        <f>IF(TRIM(K715)="","",I715)</f>
        <v>Defines a unique, non-localized name for the camera model that created the image in the raw file. This name should include the manufacturer's name to avoid conflicts, and should not be localized, even if the camera name itself is localized for different markets (see LocalizedCameraModel). This string may be used by reader software to index into per-model preferences and replacement profiles.</v>
      </c>
      <c r="C715" s="2" t="str">
        <f>LEFT(F715,FIND(".",F715,6))</f>
        <v>Exif.Image.</v>
      </c>
      <c r="D715" s="2" t="str">
        <f>VLOOKUP(C715,PrefixUebersetzung,2,FALSE)</f>
        <v>Exif.Image (Bild).</v>
      </c>
      <c r="E715" s="2" t="str">
        <f>MID(F715,FIND(".",F715,6)+1,99)</f>
        <v>UniqueCameraModel</v>
      </c>
      <c r="F715" s="3" t="s">
        <v>392</v>
      </c>
      <c r="G715" s="3" t="s">
        <v>9514</v>
      </c>
      <c r="I715" s="3" t="s">
        <v>2472</v>
      </c>
      <c r="J715" s="3" t="s">
        <v>4230</v>
      </c>
      <c r="K715" s="5" t="s">
        <v>6527</v>
      </c>
      <c r="L715" s="14"/>
      <c r="M715" s="3" t="str">
        <f>IFERROR(VLOOKUP(E715,A:J,10, FALSE),"")</f>
        <v>Kameramodell (eindeutig)</v>
      </c>
      <c r="N715" s="3" t="str">
        <f>IFERROR(INDEX(K:K,MATCH(TRUE,INDEX(B:B=I715,0),0)),"")</f>
        <v>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v>
      </c>
      <c r="O715" s="3" t="str">
        <f>IF(AND(TRIM(J715)="",M715=""),"Suffix not translated ",
   IF(AND(TRIM(J715)&lt;&gt;"",TRIM(M715)&lt;&gt;"",TRIM(J715)&lt;&gt;TRIM(M715)),"Suffix translation &lt;&gt; lookup ", "" ))
&amp;IF(AND(TRIM(K715)="",N715=""),"Description not translated ",
   IF(AND(TRIM(K715)&lt;&gt;"",TRIM(N715)&lt;&gt;"",TRIM(K715)&lt;&gt;TRIM(N715)),"Description translation&lt;&gt; lookup ", "" ))</f>
        <v/>
      </c>
      <c r="P715" s="3" t="s">
        <v>8447</v>
      </c>
      <c r="Q715" s="3" t="s">
        <v>8447</v>
      </c>
    </row>
    <row r="716" spans="1:18" ht="30" x14ac:dyDescent="0.25">
      <c r="A716" s="2" t="str">
        <f>IF(TRIM(J716)="","",E716)</f>
        <v/>
      </c>
      <c r="B716" s="2" t="str">
        <f>IF(TRIM(K716)="","",I716)</f>
        <v>Sony vignetting correction parameters</v>
      </c>
      <c r="C716" s="2" t="str">
        <f>LEFT(F716,FIND(".",F716,6))</f>
        <v>Exif.Image.</v>
      </c>
      <c r="D716" s="2" t="str">
        <f>VLOOKUP(C716,PrefixUebersetzung,2,FALSE)</f>
        <v>Exif.Image (Bild).</v>
      </c>
      <c r="E716" s="2" t="str">
        <f>MID(F716,FIND(".",F716,6)+1,99)</f>
        <v>VignettingCorrParams</v>
      </c>
      <c r="F716" s="36" t="s">
        <v>9753</v>
      </c>
      <c r="G716" s="36" t="s">
        <v>9513</v>
      </c>
      <c r="H716" s="36"/>
      <c r="I716" s="36" t="s">
        <v>9754</v>
      </c>
      <c r="K716" s="5" t="s">
        <v>9897</v>
      </c>
      <c r="M716" s="3" t="str">
        <f>IFERROR(VLOOKUP(E716,A:J,10, FALSE),"")</f>
        <v/>
      </c>
      <c r="N716" s="3" t="str">
        <f>IFERROR(VLOOKUP(I716,B:K,10,FALSE),"")</f>
        <v>Sony Parameter für die Vignettierungskorrektur</v>
      </c>
      <c r="O716" s="3" t="str">
        <f>IF(AND(TRIM(J716)="",M716=""),"Suffix not translated ",
   IF(AND(TRIM(J716)&lt;&gt;"",TRIM(M716)&lt;&gt;"",TRIM(J716)&lt;&gt;TRIM(M716)),"Suffix translation &lt;&gt; lookup ", "" ))
&amp;IF(AND(TRIM(K716)="",N716=""),"Description not translated ",
   IF(AND(TRIM(K716)&lt;&gt;"",TRIM(N716)&lt;&gt;"",TRIM(K716)&lt;&gt;TRIM(N716)),"Description translation&lt;&gt; lookup ", "" ))</f>
        <v xml:space="preserve">Suffix not translated </v>
      </c>
      <c r="P716" s="3" t="s">
        <v>8447</v>
      </c>
      <c r="Q716" s="3" t="s">
        <v>8447</v>
      </c>
    </row>
    <row r="717" spans="1:18" ht="120" x14ac:dyDescent="0.25">
      <c r="A717" s="2" t="str">
        <f>IF(TRIM(J717)="","",E717)</f>
        <v>WhiteLevel</v>
      </c>
      <c r="B717" s="2" t="str">
        <f>IF(TRIM(K717)="","",I717)</f>
        <v>This tag specifies the fully saturated encoding level for the raw sample values. Saturation is caused either by the sensor itself becoming highly non-linear in response, or by the camera's analog to digital converter clipping.</v>
      </c>
      <c r="C717" s="2" t="str">
        <f>LEFT(F717,FIND(".",F717,6))</f>
        <v>Exif.Image.</v>
      </c>
      <c r="D717" s="2" t="str">
        <f>VLOOKUP(C717,PrefixUebersetzung,2,FALSE)</f>
        <v>Exif.Image (Bild).</v>
      </c>
      <c r="E717" s="2" t="str">
        <f>MID(F717,FIND(".",F717,6)+1,99)</f>
        <v>WhiteLevel</v>
      </c>
      <c r="F717" s="3" t="s">
        <v>393</v>
      </c>
      <c r="G717" s="3" t="s">
        <v>9515</v>
      </c>
      <c r="I717" s="3" t="s">
        <v>2473</v>
      </c>
      <c r="J717" s="3" t="s">
        <v>4231</v>
      </c>
      <c r="K717" s="5" t="s">
        <v>6528</v>
      </c>
      <c r="L717" s="14"/>
      <c r="M717" s="3" t="str">
        <f>IFERROR(VLOOKUP(E717,A:J,10, FALSE),"")</f>
        <v>Weißpegel</v>
      </c>
      <c r="N717" s="3" t="str">
        <f>IFERROR(VLOOKUP(I717,B:K,10,FALSE),"")</f>
        <v>Dieses Tag gibt die vollständig gesättigten Kodierungs-Ebenen für die RAW-Abtastwerte an. Die Sättigung wird entweder durch den Sensor selbst durch zu stark nichtlineare  Rückmeldungen oder durch Clipping des Analog-Digital-Wandlers der Kamera verursacht.</v>
      </c>
      <c r="O717" s="3" t="str">
        <f>IF(AND(TRIM(J717)="",M717=""),"Suffix not translated ",
   IF(AND(TRIM(J717)&lt;&gt;"",TRIM(M717)&lt;&gt;"",TRIM(J717)&lt;&gt;TRIM(M717)),"Suffix translation &lt;&gt; lookup ", "" ))
&amp;IF(AND(TRIM(K717)="",N717=""),"Description not translated ",
   IF(AND(TRIM(K717)&lt;&gt;"",TRIM(N717)&lt;&gt;"",TRIM(K717)&lt;&gt;TRIM(N717)),"Description translation&lt;&gt; lookup ", "" ))</f>
        <v/>
      </c>
      <c r="P717" s="3" t="s">
        <v>8447</v>
      </c>
      <c r="Q717" s="3" t="s">
        <v>8447</v>
      </c>
    </row>
    <row r="718" spans="1:18" ht="75" x14ac:dyDescent="0.25">
      <c r="A718" s="2" t="str">
        <f>IF(TRIM(J718)="","",E718)</f>
        <v>WhitePoint</v>
      </c>
      <c r="B718" s="2" t="str">
        <f>IF(TRIM(K718)="","",I718)</f>
        <v>The chromaticity of the white point of the image. Normally this tag is not necessary, since color space is specified in the colorspace information tag (&lt;ColorSpace&gt;).</v>
      </c>
      <c r="C718" s="2" t="str">
        <f>LEFT(F718,FIND(".",F718,6))</f>
        <v>Exif.Image.</v>
      </c>
      <c r="D718" s="2" t="str">
        <f>VLOOKUP(C718,PrefixUebersetzung,2,FALSE)</f>
        <v>Exif.Image (Bild).</v>
      </c>
      <c r="E718" s="2" t="str">
        <f>MID(F718,FIND(".",F718,6)+1,99)</f>
        <v>WhitePoint</v>
      </c>
      <c r="F718" s="3" t="s">
        <v>394</v>
      </c>
      <c r="G718" s="3" t="s">
        <v>9519</v>
      </c>
      <c r="I718" s="3" t="s">
        <v>2474</v>
      </c>
      <c r="J718" s="3" t="s">
        <v>4004</v>
      </c>
      <c r="K718" s="5" t="s">
        <v>5381</v>
      </c>
      <c r="L718" s="14"/>
      <c r="M718" s="3" t="str">
        <f>IFERROR(VLOOKUP(E718,A:J,10, FALSE),"")</f>
        <v>Weißpunkt</v>
      </c>
      <c r="N718" s="3" t="str">
        <f>IFERROR(VLOOKUP(I718,B:K,10,FALSE),"")</f>
        <v>Die Farbigkeit des Weißpunktes des Bildes. Normalerweise ist dieses Tag ist nicht notwendig, da der Farbraum im Farbraum-Informations-Tag (&lt;ColorSpace&gt;) angegeben wird.</v>
      </c>
      <c r="O718" s="3" t="str">
        <f>IF(AND(TRIM(J718)="",M718=""),"Suffix not translated ",
   IF(AND(TRIM(J718)&lt;&gt;"",TRIM(M718)&lt;&gt;"",TRIM(J718)&lt;&gt;TRIM(M718)),"Suffix translation &lt;&gt; lookup ", "" ))
&amp;IF(AND(TRIM(K718)="",N718=""),"Description not translated ",
   IF(AND(TRIM(K718)&lt;&gt;"",TRIM(N718)&lt;&gt;"",TRIM(K718)&lt;&gt;TRIM(N718)),"Description translation&lt;&gt; lookup ", "" ))</f>
        <v/>
      </c>
      <c r="P718" s="3" t="s">
        <v>8447</v>
      </c>
      <c r="Q718" s="3" t="s">
        <v>8447</v>
      </c>
    </row>
    <row r="719" spans="1:18" ht="30" x14ac:dyDescent="0.25">
      <c r="A719" s="2" t="str">
        <f>IF(TRIM(J719)="","",E719)</f>
        <v/>
      </c>
      <c r="B719" s="2" t="str">
        <f>IF(TRIM(K719)="","",I719)</f>
        <v/>
      </c>
      <c r="C719" s="2" t="str">
        <f>LEFT(F719,FIND(".",F719,6))</f>
        <v>Exif.Image.</v>
      </c>
      <c r="D719" s="2" t="str">
        <f>VLOOKUP(C719,PrefixUebersetzung,2,FALSE)</f>
        <v>Exif.Image (Bild).</v>
      </c>
      <c r="E719" s="2" t="str">
        <f>MID(F719,FIND(".",F719,6)+1,99)</f>
        <v>XClipPathUnits</v>
      </c>
      <c r="F719" s="3" t="s">
        <v>395</v>
      </c>
      <c r="G719" s="3" t="s">
        <v>9513</v>
      </c>
      <c r="I719" s="3" t="s">
        <v>2475</v>
      </c>
      <c r="J719" s="3"/>
      <c r="L719" s="14">
        <v>5</v>
      </c>
      <c r="M719" s="3" t="str">
        <f>IFERROR(VLOOKUP(E719,A:J,10, FALSE),"")</f>
        <v/>
      </c>
      <c r="N719" s="3" t="str">
        <f>IFERROR(VLOOKUP(I719,B:K,10,FALSE),"")</f>
        <v/>
      </c>
      <c r="O719" s="3" t="str">
        <f>IF(AND(TRIM(J719)="",M719=""),"Suffix not translated ",
   IF(AND(TRIM(J719)&lt;&gt;"",TRIM(M719)&lt;&gt;"",TRIM(J719)&lt;&gt;TRIM(M719)),"Suffix translation &lt;&gt; lookup ", "" ))
&amp;IF(AND(TRIM(K719)="",N719=""),"Description not translated ",
   IF(AND(TRIM(K719)&lt;&gt;"",TRIM(N719)&lt;&gt;"",TRIM(K719)&lt;&gt;TRIM(N719)),"Description translation&lt;&gt; lookup ", "" ))</f>
        <v xml:space="preserve">Suffix not translated Description not translated </v>
      </c>
      <c r="P719" s="3" t="s">
        <v>8447</v>
      </c>
      <c r="Q719" s="3" t="s">
        <v>8447</v>
      </c>
    </row>
    <row r="720" spans="1:18" ht="30" x14ac:dyDescent="0.25">
      <c r="A720" s="2" t="str">
        <f>IF(TRIM(J720)="","",E720)</f>
        <v>XMLPacket</v>
      </c>
      <c r="B720" s="2" t="str">
        <f>IF(TRIM(K720)="","",I720)</f>
        <v>XMP Metadata (Adobe technote 9-14-02)</v>
      </c>
      <c r="C720" s="2" t="str">
        <f>LEFT(F720,FIND(".",F720,6))</f>
        <v>Exif.Image.</v>
      </c>
      <c r="D720" s="2" t="str">
        <f>VLOOKUP(C720,PrefixUebersetzung,2,FALSE)</f>
        <v>Exif.Image (Bild).</v>
      </c>
      <c r="E720" s="2" t="str">
        <f>MID(F720,FIND(".",F720,6)+1,99)</f>
        <v>XMLPacket</v>
      </c>
      <c r="F720" s="3" t="s">
        <v>396</v>
      </c>
      <c r="G720" s="3" t="s">
        <v>9518</v>
      </c>
      <c r="I720" s="3" t="s">
        <v>2476</v>
      </c>
      <c r="J720" s="3" t="s">
        <v>4232</v>
      </c>
      <c r="K720" s="5" t="s">
        <v>3831</v>
      </c>
      <c r="L720" s="14"/>
      <c r="M720" s="3" t="str">
        <f>IFERROR(VLOOKUP(E720,A:J,10, FALSE),"")</f>
        <v>XML Paket</v>
      </c>
      <c r="N720" s="3" t="str">
        <f>IFERROR(VLOOKUP(I720,B:K,10,FALSE),"")</f>
        <v>XMP-Metadaten (Adobe technote 9-14-02)</v>
      </c>
      <c r="O720" s="3" t="str">
        <f>IF(AND(TRIM(J720)="",M720=""),"Suffix not translated ",
   IF(AND(TRIM(J720)&lt;&gt;"",TRIM(M720)&lt;&gt;"",TRIM(J720)&lt;&gt;TRIM(M720)),"Suffix translation &lt;&gt; lookup ", "" ))
&amp;IF(AND(TRIM(K720)="",N720=""),"Description not translated ",
   IF(AND(TRIM(K720)&lt;&gt;"",TRIM(N720)&lt;&gt;"",TRIM(K720)&lt;&gt;TRIM(N720)),"Description translation&lt;&gt; lookup ", "" ))</f>
        <v/>
      </c>
      <c r="P720" s="3" t="s">
        <v>8447</v>
      </c>
      <c r="Q720" s="3" t="s">
        <v>8447</v>
      </c>
      <c r="R720" s="3" t="s">
        <v>9426</v>
      </c>
    </row>
    <row r="721" spans="1:18" ht="30" x14ac:dyDescent="0.25">
      <c r="A721" s="2" t="str">
        <f>IF(TRIM(J721)="","",E721)</f>
        <v>XPAuthor</v>
      </c>
      <c r="B721" s="2" t="str">
        <f>IF(TRIM(K721)="","",I721)</f>
        <v>Author tag used by Windows, encoded in UCS2</v>
      </c>
      <c r="C721" s="2" t="str">
        <f>LEFT(F721,FIND(".",F721,6))</f>
        <v>Exif.Image.</v>
      </c>
      <c r="D721" s="2" t="str">
        <f>VLOOKUP(C721,PrefixUebersetzung,2,FALSE)</f>
        <v>Exif.Image (Bild).</v>
      </c>
      <c r="E721" s="2" t="str">
        <f>MID(F721,FIND(".",F721,6)+1,99)</f>
        <v>XPAuthor</v>
      </c>
      <c r="F721" s="3" t="s">
        <v>397</v>
      </c>
      <c r="G721" s="3" t="s">
        <v>9518</v>
      </c>
      <c r="I721" s="3" t="s">
        <v>2477</v>
      </c>
      <c r="J721" s="3" t="s">
        <v>4233</v>
      </c>
      <c r="K721" s="5" t="s">
        <v>5382</v>
      </c>
      <c r="L721" s="14"/>
      <c r="M721" s="3" t="str">
        <f>IFERROR(VLOOKUP(E721,A:J,10, FALSE),"")</f>
        <v>XP Autor</v>
      </c>
      <c r="N721" s="3" t="str">
        <f>IFERROR(VLOOKUP(I721,B:K,10,FALSE),"")</f>
        <v>Autor-Tag von Windows verwendet, in UCS-2 codiert</v>
      </c>
      <c r="O721" s="3" t="str">
        <f>IF(AND(TRIM(J721)="",M721=""),"Suffix not translated ",
   IF(AND(TRIM(J721)&lt;&gt;"",TRIM(M721)&lt;&gt;"",TRIM(J721)&lt;&gt;TRIM(M721)),"Suffix translation &lt;&gt; lookup ", "" ))
&amp;IF(AND(TRIM(K721)="",N721=""),"Description not translated ",
   IF(AND(TRIM(K721)&lt;&gt;"",TRIM(N721)&lt;&gt;"",TRIM(K721)&lt;&gt;TRIM(N721)),"Description translation&lt;&gt; lookup ", "" ))</f>
        <v/>
      </c>
      <c r="P721" s="3" t="s">
        <v>8447</v>
      </c>
      <c r="Q721" s="3" t="s">
        <v>8447</v>
      </c>
      <c r="R721" s="3" t="s">
        <v>9005</v>
      </c>
    </row>
    <row r="722" spans="1:18" ht="30" x14ac:dyDescent="0.25">
      <c r="A722" s="2" t="str">
        <f>IF(TRIM(J722)="","",E722)</f>
        <v>XPComment</v>
      </c>
      <c r="B722" s="2" t="str">
        <f>IF(TRIM(K722)="","",I722)</f>
        <v>Comment tag used by Windows, encoded in UCS2</v>
      </c>
      <c r="C722" s="2" t="str">
        <f>LEFT(F722,FIND(".",F722,6))</f>
        <v>Exif.Image.</v>
      </c>
      <c r="D722" s="2" t="str">
        <f>VLOOKUP(C722,PrefixUebersetzung,2,FALSE)</f>
        <v>Exif.Image (Bild).</v>
      </c>
      <c r="E722" s="2" t="str">
        <f>MID(F722,FIND(".",F722,6)+1,99)</f>
        <v>XPComment</v>
      </c>
      <c r="F722" s="3" t="s">
        <v>398</v>
      </c>
      <c r="G722" s="3" t="s">
        <v>9518</v>
      </c>
      <c r="I722" s="3" t="s">
        <v>2478</v>
      </c>
      <c r="J722" s="3" t="s">
        <v>4234</v>
      </c>
      <c r="K722" s="5" t="s">
        <v>5383</v>
      </c>
      <c r="L722" s="14"/>
      <c r="M722" s="3" t="str">
        <f>IFERROR(VLOOKUP(E722,A:J,10, FALSE),"")</f>
        <v>XP Kommentar</v>
      </c>
      <c r="N722" s="3" t="str">
        <f>IFERROR(VLOOKUP(I722,B:K,10,FALSE),"")</f>
        <v>Kommentar-Tag von Windows verwendet, in UCS-2 codiert</v>
      </c>
      <c r="O722" s="3" t="str">
        <f>IF(AND(TRIM(J722)="",M722=""),"Suffix not translated ",
   IF(AND(TRIM(J722)&lt;&gt;"",TRIM(M722)&lt;&gt;"",TRIM(J722)&lt;&gt;TRIM(M722)),"Suffix translation &lt;&gt; lookup ", "" ))
&amp;IF(AND(TRIM(K722)="",N722=""),"Description not translated ",
   IF(AND(TRIM(K722)&lt;&gt;"",TRIM(N722)&lt;&gt;"",TRIM(K722)&lt;&gt;TRIM(N722)),"Description translation&lt;&gt; lookup ", "" ))</f>
        <v/>
      </c>
      <c r="P722" s="3" t="s">
        <v>8447</v>
      </c>
      <c r="Q722" s="3" t="s">
        <v>8447</v>
      </c>
      <c r="R722" s="3" t="s">
        <v>9069</v>
      </c>
    </row>
    <row r="723" spans="1:18" ht="30" x14ac:dyDescent="0.25">
      <c r="A723" s="2" t="str">
        <f>IF(TRIM(J723)="","",E723)</f>
        <v>XPKeywords</v>
      </c>
      <c r="B723" s="2" t="str">
        <f>IF(TRIM(K723)="","",I723)</f>
        <v>Keywords tag used by Windows, encoded in UCS2</v>
      </c>
      <c r="C723" s="2" t="str">
        <f>LEFT(F723,FIND(".",F723,6))</f>
        <v>Exif.Image.</v>
      </c>
      <c r="D723" s="2" t="str">
        <f>VLOOKUP(C723,PrefixUebersetzung,2,FALSE)</f>
        <v>Exif.Image (Bild).</v>
      </c>
      <c r="E723" s="2" t="str">
        <f>MID(F723,FIND(".",F723,6)+1,99)</f>
        <v>XPKeywords</v>
      </c>
      <c r="F723" s="3" t="s">
        <v>399</v>
      </c>
      <c r="G723" s="3" t="s">
        <v>9518</v>
      </c>
      <c r="I723" s="3" t="s">
        <v>2479</v>
      </c>
      <c r="J723" s="3" t="s">
        <v>4235</v>
      </c>
      <c r="K723" s="5" t="s">
        <v>3832</v>
      </c>
      <c r="L723" s="14"/>
      <c r="M723" s="3" t="str">
        <f>IFERROR(VLOOKUP(E723,A:J,10, FALSE),"")</f>
        <v>XP Schlüsselworte</v>
      </c>
      <c r="N723" s="3" t="str">
        <f>IFERROR(VLOOKUP(I723,B:K,10,FALSE),"")</f>
        <v>Keywords tag von Windows verwendet, in UCS-2 codiert</v>
      </c>
      <c r="O723" s="3" t="str">
        <f>IF(AND(TRIM(J723)="",M723=""),"Suffix not translated ",
   IF(AND(TRIM(J723)&lt;&gt;"",TRIM(M723)&lt;&gt;"",TRIM(J723)&lt;&gt;TRIM(M723)),"Suffix translation &lt;&gt; lookup ", "" ))
&amp;IF(AND(TRIM(K723)="",N723=""),"Description not translated ",
   IF(AND(TRIM(K723)&lt;&gt;"",TRIM(N723)&lt;&gt;"",TRIM(K723)&lt;&gt;TRIM(N723)),"Description translation&lt;&gt; lookup ", "" ))</f>
        <v/>
      </c>
      <c r="P723" s="3" t="s">
        <v>8447</v>
      </c>
      <c r="Q723" s="3" t="s">
        <v>8447</v>
      </c>
      <c r="R723" s="3" t="s">
        <v>9242</v>
      </c>
    </row>
    <row r="724" spans="1:18" ht="60" x14ac:dyDescent="0.25">
      <c r="A724" s="2" t="str">
        <f>IF(TRIM(J724)="","",E724)</f>
        <v>XPosition</v>
      </c>
      <c r="B724" s="2" t="str">
        <f>IF(TRIM(K724)="","",I724)</f>
        <v>X position of the image. The X offset in ResolutionUnits of the left side of the image, with respect to the left side of the page.</v>
      </c>
      <c r="C724" s="2" t="str">
        <f>LEFT(F724,FIND(".",F724,6))</f>
        <v>Exif.Image.</v>
      </c>
      <c r="D724" s="2" t="str">
        <f>VLOOKUP(C724,PrefixUebersetzung,2,FALSE)</f>
        <v>Exif.Image (Bild).</v>
      </c>
      <c r="E724" s="2" t="str">
        <f>MID(F724,FIND(".",F724,6)+1,99)</f>
        <v>XPosition</v>
      </c>
      <c r="F724" s="36" t="s">
        <v>10678</v>
      </c>
      <c r="G724" s="36" t="s">
        <v>9519</v>
      </c>
      <c r="H724" s="36"/>
      <c r="I724" s="36" t="s">
        <v>10679</v>
      </c>
      <c r="J724" s="5" t="s">
        <v>11121</v>
      </c>
      <c r="K724" s="5" t="s">
        <v>11122</v>
      </c>
      <c r="M724" s="3" t="str">
        <f>IFERROR(VLOOKUP(E724,A:J,10, FALSE),"")</f>
        <v>X-Position</v>
      </c>
      <c r="N724" s="3" t="str">
        <f>IFERROR(VLOOKUP(I724,B:K,10,FALSE),"")</f>
        <v>X-Position des Bildes. Der X-Versatz in ResolutionUnits der linken Seite des Bildes in Bezug auf die linke Seite der Seite.</v>
      </c>
      <c r="O724" s="3" t="str">
        <f>IF(AND(TRIM(J724)="",M724=""),"Suffix not translated ",
   IF(AND(TRIM(J724)&lt;&gt;"",TRIM(M724)&lt;&gt;"",TRIM(J724)&lt;&gt;TRIM(M724)),"Suffix translation &lt;&gt; lookup ", "" ))
&amp;IF(AND(TRIM(K724)="",N724=""),"Description not translated ",
   IF(AND(TRIM(K724)&lt;&gt;"",TRIM(N724)&lt;&gt;"",TRIM(K724)&lt;&gt;TRIM(N724)),"Description translation&lt;&gt; lookup ", "" ))</f>
        <v/>
      </c>
      <c r="P724" s="3" t="s">
        <v>8447</v>
      </c>
      <c r="Q724" s="3" t="s">
        <v>8447</v>
      </c>
    </row>
    <row r="725" spans="1:18" ht="30" x14ac:dyDescent="0.25">
      <c r="A725" s="2" t="str">
        <f>IF(TRIM(J725)="","",E725)</f>
        <v>XPSubject</v>
      </c>
      <c r="B725" s="2" t="str">
        <f>IF(TRIM(K725)="","",I725)</f>
        <v>Subject tag used by Windows, encoded in UCS2</v>
      </c>
      <c r="C725" s="2" t="str">
        <f>LEFT(F725,FIND(".",F725,6))</f>
        <v>Exif.Image.</v>
      </c>
      <c r="D725" s="2" t="str">
        <f>VLOOKUP(C725,PrefixUebersetzung,2,FALSE)</f>
        <v>Exif.Image (Bild).</v>
      </c>
      <c r="E725" s="2" t="str">
        <f>MID(F725,FIND(".",F725,6)+1,99)</f>
        <v>XPSubject</v>
      </c>
      <c r="F725" s="3" t="s">
        <v>400</v>
      </c>
      <c r="G725" s="3" t="s">
        <v>9518</v>
      </c>
      <c r="I725" s="3" t="s">
        <v>2480</v>
      </c>
      <c r="J725" s="3" t="s">
        <v>4236</v>
      </c>
      <c r="K725" s="5" t="s">
        <v>5384</v>
      </c>
      <c r="L725" s="14"/>
      <c r="M725" s="3" t="str">
        <f>IFERROR(VLOOKUP(E725,A:J,10, FALSE),"")</f>
        <v>XP Betreff</v>
      </c>
      <c r="N725" s="3" t="str">
        <f>IFERROR(VLOOKUP(I725,B:K,10,FALSE),"")</f>
        <v>Betreff-Tag von Windows verwendet, in UCS-2 codiert</v>
      </c>
      <c r="O725" s="3" t="str">
        <f>IF(AND(TRIM(J725)="",M725=""),"Suffix not translated ",
   IF(AND(TRIM(J725)&lt;&gt;"",TRIM(M725)&lt;&gt;"",TRIM(J725)&lt;&gt;TRIM(M725)),"Suffix translation &lt;&gt; lookup ", "" ))
&amp;IF(AND(TRIM(K725)="",N725=""),"Description not translated ",
   IF(AND(TRIM(K725)&lt;&gt;"",TRIM(N725)&lt;&gt;"",TRIM(K725)&lt;&gt;TRIM(N725)),"Description translation&lt;&gt; lookup ", "" ))</f>
        <v/>
      </c>
      <c r="P725" s="3" t="s">
        <v>8447</v>
      </c>
      <c r="Q725" s="3" t="s">
        <v>8447</v>
      </c>
      <c r="R725" s="3" t="s">
        <v>9361</v>
      </c>
    </row>
    <row r="726" spans="1:18" ht="30" x14ac:dyDescent="0.25">
      <c r="A726" s="2" t="str">
        <f>IF(TRIM(J726)="","",E726)</f>
        <v>XPTitle</v>
      </c>
      <c r="B726" s="2" t="str">
        <f>IF(TRIM(K726)="","",I726)</f>
        <v>Title tag used by Windows, encoded in UCS2</v>
      </c>
      <c r="C726" s="2" t="str">
        <f>LEFT(F726,FIND(".",F726,6))</f>
        <v>Exif.Image.</v>
      </c>
      <c r="D726" s="2" t="str">
        <f>VLOOKUP(C726,PrefixUebersetzung,2,FALSE)</f>
        <v>Exif.Image (Bild).</v>
      </c>
      <c r="E726" s="2" t="str">
        <f>MID(F726,FIND(".",F726,6)+1,99)</f>
        <v>XPTitle</v>
      </c>
      <c r="F726" s="3" t="s">
        <v>401</v>
      </c>
      <c r="G726" s="3" t="s">
        <v>9518</v>
      </c>
      <c r="I726" s="3" t="s">
        <v>2481</v>
      </c>
      <c r="J726" s="3" t="s">
        <v>4237</v>
      </c>
      <c r="K726" s="5" t="s">
        <v>3833</v>
      </c>
      <c r="L726" s="14"/>
      <c r="M726" s="3" t="str">
        <f>IFERROR(VLOOKUP(E726,A:J,10, FALSE),"")</f>
        <v>XP Titel</v>
      </c>
      <c r="N726" s="3" t="str">
        <f>IFERROR(VLOOKUP(I726,B:K,10,FALSE),"")</f>
        <v>Titel-Tag von Windows verwendet, in UCS-2 codiert</v>
      </c>
      <c r="O726" s="3" t="str">
        <f>IF(AND(TRIM(J726)="",M726=""),"Suffix not translated ",
   IF(AND(TRIM(J726)&lt;&gt;"",TRIM(M726)&lt;&gt;"",TRIM(J726)&lt;&gt;TRIM(M726)),"Suffix translation &lt;&gt; lookup ", "" ))
&amp;IF(AND(TRIM(K726)="",N726=""),"Description not translated ",
   IF(AND(TRIM(K726)&lt;&gt;"",TRIM(N726)&lt;&gt;"",TRIM(K726)&lt;&gt;TRIM(N726)),"Description translation&lt;&gt; lookup ", "" ))</f>
        <v/>
      </c>
      <c r="P726" s="3" t="s">
        <v>8447</v>
      </c>
      <c r="Q726" s="3" t="s">
        <v>8447</v>
      </c>
      <c r="R726" s="3" t="s">
        <v>9403</v>
      </c>
    </row>
    <row r="727" spans="1:18" ht="75" x14ac:dyDescent="0.25">
      <c r="A727" s="2" t="str">
        <f>IF(TRIM(J727)="","",E727)</f>
        <v>XResolution</v>
      </c>
      <c r="B727" s="2" t="str">
        <f>IF(TRIM(K727)="","",I727)</f>
        <v>The number of pixels per &lt;ResolutionUnit&gt; in the &lt;ImageWidth&gt; direction. When the image resolution is unknown, 72 [dpi] is designated.</v>
      </c>
      <c r="C727" s="2" t="str">
        <f>LEFT(F727,FIND(".",F727,6))</f>
        <v>Exif.Image.</v>
      </c>
      <c r="D727" s="2" t="str">
        <f>VLOOKUP(C727,PrefixUebersetzung,2,FALSE)</f>
        <v>Exif.Image (Bild).</v>
      </c>
      <c r="E727" s="2" t="str">
        <f>MID(F727,FIND(".",F727,6)+1,99)</f>
        <v>XResolution</v>
      </c>
      <c r="F727" s="3" t="s">
        <v>402</v>
      </c>
      <c r="G727" s="3" t="s">
        <v>9519</v>
      </c>
      <c r="I727" s="3" t="s">
        <v>2482</v>
      </c>
      <c r="J727" s="3" t="s">
        <v>4238</v>
      </c>
      <c r="K727" s="5" t="s">
        <v>5385</v>
      </c>
      <c r="L727" s="14"/>
      <c r="M727" s="3" t="str">
        <f>IFERROR(VLOOKUP(E727,A:J,10, FALSE),"")</f>
        <v>Auflösung X</v>
      </c>
      <c r="N727" s="3" t="str">
        <f>IFERROR(VLOOKUP(I727,B:K,10,FALSE),"")</f>
        <v>Die Anzahl von Pixeln pro &lt;ResolutionUnit&gt; im &lt;ImageWidth&gt; Richtung. Wenn die Bildauflösung unbekannt ist, wird 72 [dpi] zugeordnet.</v>
      </c>
      <c r="O727" s="3" t="str">
        <f>IF(AND(TRIM(J727)="",M727=""),"Suffix not translated ",
   IF(AND(TRIM(J727)&lt;&gt;"",TRIM(M727)&lt;&gt;"",TRIM(J727)&lt;&gt;TRIM(M727)),"Suffix translation &lt;&gt; lookup ", "" ))
&amp;IF(AND(TRIM(K727)="",N727=""),"Description not translated ",
   IF(AND(TRIM(K727)&lt;&gt;"",TRIM(N727)&lt;&gt;"",TRIM(K727)&lt;&gt;TRIM(N727)),"Description translation&lt;&gt; lookup ", "" ))</f>
        <v/>
      </c>
      <c r="P727" s="3" t="s">
        <v>8447</v>
      </c>
      <c r="Q727" s="3" t="s">
        <v>8447</v>
      </c>
    </row>
    <row r="728" spans="1:18" ht="165" x14ac:dyDescent="0.25">
      <c r="A728" s="2" t="str">
        <f>IF(TRIM(J728)="","",E728)</f>
        <v>YCbCrCoefficients</v>
      </c>
      <c r="B728" s="2" t="str">
        <f>IF(TRIM(K728)="","",I728)</f>
        <v>The matrix coefficients for transformation from RGB to YCbCr image data. No default is given in TIFF; but here the value given in Appendix E, "Color Space Guidelines", is used as the default. The color space is declared in a color space information tag, with the default being the value that gives the optimal image characteristics Interoperability this condition.</v>
      </c>
      <c r="C728" s="2" t="str">
        <f>LEFT(F728,FIND(".",F728,6))</f>
        <v>Exif.Image.</v>
      </c>
      <c r="D728" s="2" t="str">
        <f>VLOOKUP(C728,PrefixUebersetzung,2,FALSE)</f>
        <v>Exif.Image (Bild).</v>
      </c>
      <c r="E728" s="2" t="str">
        <f>MID(F728,FIND(".",F728,6)+1,99)</f>
        <v>YCbCrCoefficients</v>
      </c>
      <c r="F728" s="3" t="s">
        <v>403</v>
      </c>
      <c r="G728" s="3" t="s">
        <v>9519</v>
      </c>
      <c r="I728" s="3" t="s">
        <v>2483</v>
      </c>
      <c r="J728" s="3" t="s">
        <v>5095</v>
      </c>
      <c r="K728" s="5" t="s">
        <v>5386</v>
      </c>
      <c r="L728" s="14"/>
      <c r="M728" s="3" t="str">
        <f>IFERROR(VLOOKUP(E728,A:J,10, FALSE),"")</f>
        <v>YCbCr Koeffizienten</v>
      </c>
      <c r="N728" s="3" t="str">
        <f>IFERROR(INDEX(K:K,MATCH(TRUE,INDEX(B:B=I728,0),0)),"")</f>
        <v>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v>
      </c>
      <c r="O728" s="3" t="str">
        <f>IF(AND(TRIM(J728)="",M728=""),"Suffix not translated ",
   IF(AND(TRIM(J728)&lt;&gt;"",TRIM(M728)&lt;&gt;"",TRIM(J728)&lt;&gt;TRIM(M728)),"Suffix translation &lt;&gt; lookup ", "" ))
&amp;IF(AND(TRIM(K728)="",N728=""),"Description not translated ",
   IF(AND(TRIM(K728)&lt;&gt;"",TRIM(N728)&lt;&gt;"",TRIM(K728)&lt;&gt;TRIM(N728)),"Description translation&lt;&gt; lookup ", "" ))</f>
        <v/>
      </c>
      <c r="P728" s="3" t="s">
        <v>8447</v>
      </c>
      <c r="Q728" s="3" t="s">
        <v>8447</v>
      </c>
    </row>
    <row r="729" spans="1:18" ht="225" x14ac:dyDescent="0.25">
      <c r="A729" s="2" t="str">
        <f>IF(TRIM(J729)="","",E729)</f>
        <v>YCbCrPositioning</v>
      </c>
      <c r="B729" s="2" t="str">
        <f>IF(TRIM(K729)="","",I729)</f>
        <v/>
      </c>
      <c r="C729" s="2" t="str">
        <f>LEFT(F729,FIND(".",F729,6))</f>
        <v>Exif.Image.</v>
      </c>
      <c r="D729" s="2" t="str">
        <f>VLOOKUP(C729,PrefixUebersetzung,2,FALSE)</f>
        <v>Exif.Image (Bild).</v>
      </c>
      <c r="E729" s="2" t="str">
        <f>MID(F729,FIND(".",F729,6)+1,99)</f>
        <v>YCbCrPositioning</v>
      </c>
      <c r="F729" s="3" t="s">
        <v>404</v>
      </c>
      <c r="G729" s="3" t="s">
        <v>9512</v>
      </c>
      <c r="I729" s="3" t="s">
        <v>2484</v>
      </c>
      <c r="J729" s="3" t="s">
        <v>5096</v>
      </c>
      <c r="L729" s="14">
        <v>5</v>
      </c>
      <c r="M729" s="3" t="str">
        <f>IFERROR(VLOOKUP(E729,A:J,10, FALSE),"")</f>
        <v>YCbCr Positionierung</v>
      </c>
      <c r="N729" s="3" t="str">
        <f>IFERROR(INDEX(K:K,MATCH(TRUE,INDEX(B:B=I729,0),0)),"")</f>
        <v/>
      </c>
      <c r="O729" s="3" t="str">
        <f>IF(AND(TRIM(J729)="",M729=""),"Suffix not translated ",
   IF(AND(TRIM(J729)&lt;&gt;"",TRIM(M729)&lt;&gt;"",TRIM(J729)&lt;&gt;TRIM(M729)),"Suffix translation &lt;&gt; lookup ", "" ))
&amp;IF(AND(TRIM(K729)="",N729=""),"Description not translated ",
   IF(AND(TRIM(K729)&lt;&gt;"",TRIM(N729)&lt;&gt;"",TRIM(K729)&lt;&gt;TRIM(N729)),"Description translation&lt;&gt; lookup ", "" ))</f>
        <v xml:space="preserve">Description not translated </v>
      </c>
      <c r="P729" s="3" t="s">
        <v>8447</v>
      </c>
      <c r="Q729" s="3" t="s">
        <v>8447</v>
      </c>
    </row>
    <row r="730" spans="1:18" ht="60" x14ac:dyDescent="0.25">
      <c r="A730" s="2" t="str">
        <f>IF(TRIM(J730)="","",E730)</f>
        <v>YCbCrSubSampling</v>
      </c>
      <c r="B730" s="2" t="str">
        <f>IF(TRIM(K730)="","",I730)</f>
        <v/>
      </c>
      <c r="C730" s="2" t="str">
        <f>LEFT(F730,FIND(".",F730,6))</f>
        <v>Exif.Image.</v>
      </c>
      <c r="D730" s="2" t="str">
        <f>VLOOKUP(C730,PrefixUebersetzung,2,FALSE)</f>
        <v>Exif.Image (Bild).</v>
      </c>
      <c r="E730" s="2" t="str">
        <f>MID(F730,FIND(".",F730,6)+1,99)</f>
        <v>YCbCrSubSampling</v>
      </c>
      <c r="F730" s="3" t="s">
        <v>405</v>
      </c>
      <c r="G730" s="3" t="s">
        <v>9512</v>
      </c>
      <c r="I730" s="3" t="s">
        <v>2485</v>
      </c>
      <c r="J730" s="3" t="s">
        <v>5097</v>
      </c>
      <c r="L730" s="14">
        <v>5</v>
      </c>
      <c r="M730" s="3" t="str">
        <f>IFERROR(VLOOKUP(E730,A:J,10, FALSE),"")</f>
        <v>YCbCr Unterabtastung</v>
      </c>
      <c r="N730" s="3" t="str">
        <f>IFERROR(VLOOKUP(I730,B:K,10,FALSE),"")</f>
        <v/>
      </c>
      <c r="O730" s="3" t="str">
        <f>IF(AND(TRIM(J730)="",M730=""),"Suffix not translated ",
   IF(AND(TRIM(J730)&lt;&gt;"",TRIM(M730)&lt;&gt;"",TRIM(J730)&lt;&gt;TRIM(M730)),"Suffix translation &lt;&gt; lookup ", "" ))
&amp;IF(AND(TRIM(K730)="",N730=""),"Description not translated ",
   IF(AND(TRIM(K730)&lt;&gt;"",TRIM(N730)&lt;&gt;"",TRIM(K730)&lt;&gt;TRIM(N730)),"Description translation&lt;&gt; lookup ", "" ))</f>
        <v xml:space="preserve">Description not translated </v>
      </c>
      <c r="P730" s="3" t="s">
        <v>8447</v>
      </c>
      <c r="Q730" s="3" t="s">
        <v>8447</v>
      </c>
    </row>
    <row r="731" spans="1:18" ht="30" x14ac:dyDescent="0.25">
      <c r="A731" s="2" t="str">
        <f>IF(TRIM(J731)="","",E731)</f>
        <v/>
      </c>
      <c r="B731" s="2" t="str">
        <f>IF(TRIM(K731)="","",I731)</f>
        <v/>
      </c>
      <c r="C731" s="2" t="str">
        <f>LEFT(F731,FIND(".",F731,6))</f>
        <v>Exif.Image.</v>
      </c>
      <c r="D731" s="2" t="str">
        <f>VLOOKUP(C731,PrefixUebersetzung,2,FALSE)</f>
        <v>Exif.Image (Bild).</v>
      </c>
      <c r="E731" s="2" t="str">
        <f>MID(F731,FIND(".",F731,6)+1,99)</f>
        <v>YClipPathUnits</v>
      </c>
      <c r="F731" s="3" t="s">
        <v>406</v>
      </c>
      <c r="G731" s="3" t="s">
        <v>9513</v>
      </c>
      <c r="I731" s="3" t="s">
        <v>2486</v>
      </c>
      <c r="J731" s="3"/>
      <c r="L731" s="14">
        <v>5</v>
      </c>
      <c r="M731" s="3" t="str">
        <f>IFERROR(VLOOKUP(E731,A:J,10, FALSE),"")</f>
        <v/>
      </c>
      <c r="N731" s="3" t="str">
        <f>IFERROR(VLOOKUP(I731,B:K,10,FALSE),"")</f>
        <v/>
      </c>
      <c r="O731" s="3" t="str">
        <f>IF(AND(TRIM(J731)="",M731=""),"Suffix not translated ",
   IF(AND(TRIM(J731)&lt;&gt;"",TRIM(M731)&lt;&gt;"",TRIM(J731)&lt;&gt;TRIM(M731)),"Suffix translation &lt;&gt; lookup ", "" ))
&amp;IF(AND(TRIM(K731)="",N731=""),"Description not translated ",
   IF(AND(TRIM(K731)&lt;&gt;"",TRIM(N731)&lt;&gt;"",TRIM(K731)&lt;&gt;TRIM(N731)),"Description translation&lt;&gt; lookup ", "" ))</f>
        <v xml:space="preserve">Suffix not translated Description not translated </v>
      </c>
      <c r="P731" s="3" t="s">
        <v>8447</v>
      </c>
      <c r="Q731" s="3" t="s">
        <v>8447</v>
      </c>
    </row>
    <row r="732" spans="1:18" ht="105" x14ac:dyDescent="0.25">
      <c r="A732" s="2" t="str">
        <f>IF(TRIM(J732)="","",E732)</f>
        <v>YPosition</v>
      </c>
      <c r="B732" s="2" t="str">
        <f>IF(TRIM(K732)="","",I732)</f>
        <v>Y position of the image. The Y offset in ResolutionUnits of the top of the image, with respect to the top of the page. In the TIFF coordinate scheme, the positive Y direction is down, so that YPosition is always positive.</v>
      </c>
      <c r="C732" s="2" t="str">
        <f>LEFT(F732,FIND(".",F732,6))</f>
        <v>Exif.Image.</v>
      </c>
      <c r="D732" s="2" t="str">
        <f>VLOOKUP(C732,PrefixUebersetzung,2,FALSE)</f>
        <v>Exif.Image (Bild).</v>
      </c>
      <c r="E732" s="2" t="str">
        <f>MID(F732,FIND(".",F732,6)+1,99)</f>
        <v>YPosition</v>
      </c>
      <c r="F732" s="36" t="s">
        <v>10680</v>
      </c>
      <c r="G732" s="36" t="s">
        <v>9519</v>
      </c>
      <c r="H732" s="36"/>
      <c r="I732" s="36" t="s">
        <v>10681</v>
      </c>
      <c r="J732" s="5" t="s">
        <v>11123</v>
      </c>
      <c r="K732" s="5" t="s">
        <v>11124</v>
      </c>
      <c r="M732" s="3" t="str">
        <f>IFERROR(VLOOKUP(E732,A:J,10, FALSE),"")</f>
        <v>Y-Position</v>
      </c>
      <c r="N732" s="3" t="str">
        <f>IFERROR(VLOOKUP(I732,B:K,10,FALSE),"")</f>
        <v>Y-Position des Bildes. Der Y-Versatz in ResolutionUnits des oberen Bildrandes in Bezug auf den oberen Rand der Seite. Im TIFF-Koordinatenschema ist die positive Y-Richtung nach unten, so dass YPosition immer positiv ist.</v>
      </c>
      <c r="O732" s="3" t="str">
        <f>IF(AND(TRIM(J732)="",M732=""),"Suffix not translated ",
   IF(AND(TRIM(J732)&lt;&gt;"",TRIM(M732)&lt;&gt;"",TRIM(J732)&lt;&gt;TRIM(M732)),"Suffix translation &lt;&gt; lookup ", "" ))
&amp;IF(AND(TRIM(K732)="",N732=""),"Description not translated ",
   IF(AND(TRIM(K732)&lt;&gt;"",TRIM(N732)&lt;&gt;"",TRIM(K732)&lt;&gt;TRIM(N732)),"Description translation&lt;&gt; lookup ", "" ))</f>
        <v/>
      </c>
      <c r="P732" s="3" t="s">
        <v>8447</v>
      </c>
      <c r="Q732" s="3" t="s">
        <v>8447</v>
      </c>
    </row>
    <row r="733" spans="1:18" ht="60" x14ac:dyDescent="0.25">
      <c r="A733" s="2" t="str">
        <f>IF(TRIM(J733)="","",E733)</f>
        <v>YResolution</v>
      </c>
      <c r="B733" s="2" t="str">
        <f>IF(TRIM(K733)="","",I733)</f>
        <v>The number of pixels per &lt;ResolutionUnit&gt; in the &lt;ImageLength&gt; direction. The same value as &lt;XResolution&gt; is designated.</v>
      </c>
      <c r="C733" s="2" t="str">
        <f>LEFT(F733,FIND(".",F733,6))</f>
        <v>Exif.Image.</v>
      </c>
      <c r="D733" s="2" t="str">
        <f>VLOOKUP(C733,PrefixUebersetzung,2,FALSE)</f>
        <v>Exif.Image (Bild).</v>
      </c>
      <c r="E733" s="2" t="str">
        <f>MID(F733,FIND(".",F733,6)+1,99)</f>
        <v>YResolution</v>
      </c>
      <c r="F733" s="3" t="s">
        <v>407</v>
      </c>
      <c r="G733" s="3" t="s">
        <v>9519</v>
      </c>
      <c r="I733" s="3" t="s">
        <v>2487</v>
      </c>
      <c r="J733" s="3" t="s">
        <v>4195</v>
      </c>
      <c r="K733" s="5" t="s">
        <v>5387</v>
      </c>
      <c r="L733" s="14"/>
      <c r="M733" s="3" t="str">
        <f>IFERROR(VLOOKUP(E733,A:J,10, FALSE),"")</f>
        <v>Auflösung Y</v>
      </c>
      <c r="N733" s="3" t="str">
        <f>IFERROR(VLOOKUP(I733,B:K,10,FALSE),"")</f>
        <v>Die Anzahl von Pixeln pro &lt;ResolutionUnit&gt; im &lt;ImageLength&gt; Richtung. Der gleiche Wert wie für &lt;XResolution&gt; wird zugeordnet.</v>
      </c>
      <c r="O733" s="3" t="str">
        <f>IF(AND(TRIM(J733)="",M733=""),"Suffix not translated ",
   IF(AND(TRIM(J733)&lt;&gt;"",TRIM(M733)&lt;&gt;"",TRIM(J733)&lt;&gt;TRIM(M733)),"Suffix translation &lt;&gt; lookup ", "" ))
&amp;IF(AND(TRIM(K733)="",N733=""),"Description not translated ",
   IF(AND(TRIM(K733)&lt;&gt;"",TRIM(N733)&lt;&gt;"",TRIM(K733)&lt;&gt;TRIM(N733)),"Description translation&lt;&gt; lookup ", "" ))</f>
        <v/>
      </c>
      <c r="P733" s="3" t="s">
        <v>8447</v>
      </c>
      <c r="Q733" s="3" t="s">
        <v>8447</v>
      </c>
    </row>
    <row r="734" spans="1:18" ht="90" x14ac:dyDescent="0.25">
      <c r="A734" s="2" t="str">
        <f>IF(TRIM(J734)="","",E734)</f>
        <v>InteroperabilityIndex</v>
      </c>
      <c r="B734" s="2" t="str">
        <f>IF(TRIM(K734)="","",I734)</f>
        <v>Indicates the identification of the Interoperability rule. Use "R98" for stating ExifR98 Rules. Four bytes used including the termination code (NULL). see the separate volume of Recommended Exif Interoperability Rules (ExifR98) for other tags used for ExifR98.</v>
      </c>
      <c r="C734" s="2" t="str">
        <f>LEFT(F734,FIND(".",F734,6))</f>
        <v>Exif.Iop.</v>
      </c>
      <c r="D734" s="2" t="str">
        <f>VLOOKUP(C734,PrefixUebersetzung,2,FALSE)</f>
        <v>Exif.Iop.</v>
      </c>
      <c r="E734" s="2" t="str">
        <f>MID(F734,FIND(".",F734,6)+1,99)</f>
        <v>InteroperabilityIndex</v>
      </c>
      <c r="F734" s="3" t="s">
        <v>408</v>
      </c>
      <c r="G734" s="3" t="s">
        <v>9514</v>
      </c>
      <c r="I734" s="3" t="s">
        <v>2488</v>
      </c>
      <c r="J734" s="5" t="s">
        <v>5098</v>
      </c>
      <c r="K734" s="5" t="s">
        <v>5389</v>
      </c>
      <c r="L734" s="14"/>
      <c r="M734" s="3" t="str">
        <f>IFERROR(VLOOKUP(E734,A:J,10, FALSE),"")</f>
        <v>Interoperabilität Index</v>
      </c>
      <c r="O734" s="3" t="str">
        <f>IF(AND(TRIM(J734)="",M734=""),"Suffix not translated ",
   IF(AND(TRIM(J734)&lt;&gt;"",TRIM(M734)&lt;&gt;"",TRIM(J734)&lt;&gt;TRIM(M734)),"Suffix translation &lt;&gt; lookup ", "" ))
&amp;IF(AND(TRIM(K734)="",N734=""),"Description not translated ",
   IF(AND(TRIM(K734)&lt;&gt;"",TRIM(N734)&lt;&gt;"",TRIM(K734)&lt;&gt;TRIM(N734)),"Description translation&lt;&gt; lookup ", "" ))</f>
        <v/>
      </c>
      <c r="P734" s="3" t="s">
        <v>8447</v>
      </c>
      <c r="Q734" s="3" t="s">
        <v>8447</v>
      </c>
    </row>
    <row r="735" spans="1:18" x14ac:dyDescent="0.25">
      <c r="A735" s="2" t="str">
        <f>IF(TRIM(J735)="","",E735)</f>
        <v>InteroperabilityVersion</v>
      </c>
      <c r="B735" s="2" t="str">
        <f>IF(TRIM(K735)="","",I735)</f>
        <v>Interoperability version</v>
      </c>
      <c r="C735" s="2" t="str">
        <f>LEFT(F735,FIND(".",F735,6))</f>
        <v>Exif.Iop.</v>
      </c>
      <c r="D735" s="2" t="str">
        <f>VLOOKUP(C735,PrefixUebersetzung,2,FALSE)</f>
        <v>Exif.Iop.</v>
      </c>
      <c r="E735" s="2" t="str">
        <f>MID(F735,FIND(".",F735,6)+1,99)</f>
        <v>InteroperabilityVersion</v>
      </c>
      <c r="F735" s="3" t="s">
        <v>409</v>
      </c>
      <c r="G735" s="3" t="s">
        <v>9517</v>
      </c>
      <c r="I735" s="3" t="s">
        <v>2489</v>
      </c>
      <c r="J735" s="5" t="s">
        <v>3834</v>
      </c>
      <c r="K735" s="5" t="s">
        <v>3834</v>
      </c>
      <c r="L735" s="14"/>
      <c r="O735" s="3" t="str">
        <f>IF(AND(TRIM(J735)="",M735=""),"Suffix not translated ",
   IF(AND(TRIM(J735)&lt;&gt;"",TRIM(M735)&lt;&gt;"",TRIM(J735)&lt;&gt;TRIM(M735)),"Suffix translation &lt;&gt; lookup ", "" ))
&amp;IF(AND(TRIM(K735)="",N735=""),"Description not translated ",
   IF(AND(TRIM(K735)&lt;&gt;"",TRIM(N735)&lt;&gt;"",TRIM(K735)&lt;&gt;TRIM(N735)),"Description translation&lt;&gt; lookup ", "" ))</f>
        <v/>
      </c>
      <c r="P735" s="3" t="s">
        <v>8447</v>
      </c>
      <c r="Q735" s="3" t="s">
        <v>8447</v>
      </c>
      <c r="R735" s="3" t="s">
        <v>9239</v>
      </c>
    </row>
    <row r="736" spans="1:18" x14ac:dyDescent="0.25">
      <c r="A736" s="2" t="str">
        <f>IF(TRIM(J736)="","",E736)</f>
        <v>RelatedImageFileFormat</v>
      </c>
      <c r="B736" s="2" t="str">
        <f>IF(TRIM(K736)="","",I736)</f>
        <v>File format of image file</v>
      </c>
      <c r="C736" s="2" t="str">
        <f>LEFT(F736,FIND(".",F736,6))</f>
        <v>Exif.Iop.</v>
      </c>
      <c r="D736" s="2" t="str">
        <f>VLOOKUP(C736,PrefixUebersetzung,2,FALSE)</f>
        <v>Exif.Iop.</v>
      </c>
      <c r="E736" s="2" t="str">
        <f>MID(F736,FIND(".",F736,6)+1,99)</f>
        <v>RelatedImageFileFormat</v>
      </c>
      <c r="F736" s="3" t="s">
        <v>410</v>
      </c>
      <c r="G736" s="3" t="s">
        <v>9514</v>
      </c>
      <c r="I736" s="3" t="s">
        <v>2490</v>
      </c>
      <c r="J736" s="5" t="s">
        <v>3835</v>
      </c>
      <c r="K736" s="5" t="s">
        <v>3835</v>
      </c>
      <c r="L736" s="14"/>
      <c r="O736" s="3" t="str">
        <f>IF(AND(TRIM(J736)="",M736=""),"Suffix not translated ",
   IF(AND(TRIM(J736)&lt;&gt;"",TRIM(M736)&lt;&gt;"",TRIM(J736)&lt;&gt;TRIM(M736)),"Suffix translation &lt;&gt; lookup ", "" ))
&amp;IF(AND(TRIM(K736)="",N736=""),"Description not translated ",
   IF(AND(TRIM(K736)&lt;&gt;"",TRIM(N736)&lt;&gt;"",TRIM(K736)&lt;&gt;TRIM(N736)),"Description translation&lt;&gt; lookup ", "" ))</f>
        <v/>
      </c>
      <c r="P736" s="3" t="s">
        <v>8447</v>
      </c>
      <c r="Q736" s="3" t="s">
        <v>8447</v>
      </c>
      <c r="R736" s="3" t="s">
        <v>3835</v>
      </c>
    </row>
    <row r="737" spans="1:18" x14ac:dyDescent="0.25">
      <c r="A737" s="2" t="str">
        <f>IF(TRIM(J737)="","",E737)</f>
        <v>RelatedImageLength</v>
      </c>
      <c r="B737" s="2" t="str">
        <f>IF(TRIM(K737)="","",I737)</f>
        <v/>
      </c>
      <c r="C737" s="2" t="str">
        <f>LEFT(F737,FIND(".",F737,6))</f>
        <v>Exif.Iop.</v>
      </c>
      <c r="D737" s="2" t="str">
        <f>VLOOKUP(C737,PrefixUebersetzung,2,FALSE)</f>
        <v>Exif.Iop.</v>
      </c>
      <c r="E737" s="2" t="str">
        <f>MID(F737,FIND(".",F737,6)+1,99)</f>
        <v>RelatedImageLength</v>
      </c>
      <c r="F737" s="3" t="s">
        <v>411</v>
      </c>
      <c r="G737" s="3" t="s">
        <v>9515</v>
      </c>
      <c r="I737" s="3" t="s">
        <v>2212</v>
      </c>
      <c r="J737" s="5" t="s">
        <v>3735</v>
      </c>
      <c r="L737" s="14"/>
      <c r="N737" s="3" t="str">
        <f>IFERROR(VLOOKUP(I737,B:K,10,FALSE),"")</f>
        <v>Bildhöhe</v>
      </c>
      <c r="O737" s="3" t="str">
        <f>IF(AND(TRIM(J737)="",M737=""),"Suffix not translated ",
   IF(AND(TRIM(J737)&lt;&gt;"",TRIM(M737)&lt;&gt;"",TRIM(J737)&lt;&gt;TRIM(M737)),"Suffix translation &lt;&gt; lookup ", "" ))
&amp;IF(AND(TRIM(K737)="",N737=""),"Description not translated ",
   IF(AND(TRIM(K737)&lt;&gt;"",TRIM(N737)&lt;&gt;"",TRIM(K737)&lt;&gt;TRIM(N737)),"Description translation&lt;&gt; lookup ", "" ))</f>
        <v/>
      </c>
      <c r="P737" s="3" t="s">
        <v>8447</v>
      </c>
    </row>
    <row r="738" spans="1:18" x14ac:dyDescent="0.25">
      <c r="A738" s="2" t="str">
        <f>IF(TRIM(J738)="","",E738)</f>
        <v>RelatedImageWidth</v>
      </c>
      <c r="B738" s="2" t="str">
        <f>IF(TRIM(K738)="","",I738)</f>
        <v/>
      </c>
      <c r="C738" s="2" t="str">
        <f>LEFT(F738,FIND(".",F738,6))</f>
        <v>Exif.Iop.</v>
      </c>
      <c r="D738" s="2" t="str">
        <f>VLOOKUP(C738,PrefixUebersetzung,2,FALSE)</f>
        <v>Exif.Iop.</v>
      </c>
      <c r="E738" s="2" t="str">
        <f>MID(F738,FIND(".",F738,6)+1,99)</f>
        <v>RelatedImageWidth</v>
      </c>
      <c r="F738" s="3" t="s">
        <v>412</v>
      </c>
      <c r="G738" s="3" t="s">
        <v>9515</v>
      </c>
      <c r="I738" s="3" t="s">
        <v>2214</v>
      </c>
      <c r="J738" s="5" t="s">
        <v>3737</v>
      </c>
      <c r="L738" s="14"/>
      <c r="N738" s="3" t="str">
        <f>IFERROR(VLOOKUP(I738,B:K,10,FALSE),"")</f>
        <v>Bildbreite</v>
      </c>
      <c r="O738" s="3" t="str">
        <f>IF(AND(TRIM(J738)="",M738=""),"Suffix not translated ",
   IF(AND(TRIM(J738)&lt;&gt;"",TRIM(M738)&lt;&gt;"",TRIM(J738)&lt;&gt;TRIM(M738)),"Suffix translation &lt;&gt; lookup ", "" ))
&amp;IF(AND(TRIM(K738)="",N738=""),"Description not translated ",
   IF(AND(TRIM(K738)&lt;&gt;"",TRIM(N738)&lt;&gt;"",TRIM(K738)&lt;&gt;TRIM(N738)),"Description translation&lt;&gt; lookup ", "" ))</f>
        <v/>
      </c>
      <c r="P738" s="3" t="s">
        <v>8447</v>
      </c>
    </row>
    <row r="739" spans="1:18" ht="30" x14ac:dyDescent="0.25">
      <c r="A739" s="2" t="str">
        <f>IF(TRIM(J739)="","",E739)</f>
        <v>ByteOrder</v>
      </c>
      <c r="B739" s="2" t="str">
        <f>IF(TRIM(K739)="","",I739)</f>
        <v>Byte order used to encode MakerNote tags, 'MM' (big-endian) or 'II' (little-endian).</v>
      </c>
      <c r="C739" s="2" t="str">
        <f>LEFT(F739,FIND(".",F739,6))</f>
        <v>Exif.MakerNote.</v>
      </c>
      <c r="D739" s="2" t="str">
        <f>VLOOKUP(C739,PrefixUebersetzung,2,FALSE)</f>
        <v>Exif.MakerNote (Herstellernotiz).</v>
      </c>
      <c r="E739" s="2" t="str">
        <f>MID(F739,FIND(".",F739,6)+1,99)</f>
        <v>ByteOrder</v>
      </c>
      <c r="F739" s="3" t="s">
        <v>413</v>
      </c>
      <c r="G739" s="3" t="s">
        <v>9514</v>
      </c>
      <c r="I739" s="3" t="s">
        <v>2491</v>
      </c>
      <c r="J739" s="3" t="s">
        <v>4800</v>
      </c>
      <c r="K739" s="5" t="s">
        <v>5390</v>
      </c>
      <c r="L739" s="14"/>
      <c r="O739" s="3" t="str">
        <f>IF(AND(TRIM(J739)="",M739=""),"Suffix not translated ",
   IF(AND(TRIM(J739)&lt;&gt;"",TRIM(M739)&lt;&gt;"",TRIM(J739)&lt;&gt;TRIM(M739)),"Suffix translation &lt;&gt; lookup ", "" ))
&amp;IF(AND(TRIM(K739)="",N739=""),"Description not translated ",
   IF(AND(TRIM(K739)&lt;&gt;"",TRIM(N739)&lt;&gt;"",TRIM(K739)&lt;&gt;TRIM(N739)),"Description translation&lt;&gt; lookup ", "" ))</f>
        <v/>
      </c>
      <c r="P739" s="3" t="s">
        <v>8447</v>
      </c>
      <c r="Q739" s="3" t="s">
        <v>8447</v>
      </c>
    </row>
    <row r="740" spans="1:18" ht="30" x14ac:dyDescent="0.25">
      <c r="A740" s="2" t="str">
        <f>IF(TRIM(J740)="","",E740)</f>
        <v>Offset</v>
      </c>
      <c r="B740" s="2" t="str">
        <f>IF(TRIM(K740)="","",I740)</f>
        <v>Offset of the makernote from the start of the TIFF header.</v>
      </c>
      <c r="C740" s="2" t="str">
        <f>LEFT(F740,FIND(".",F740,6))</f>
        <v>Exif.MakerNote.</v>
      </c>
      <c r="D740" s="2" t="str">
        <f>VLOOKUP(C740,PrefixUebersetzung,2,FALSE)</f>
        <v>Exif.MakerNote (Herstellernotiz).</v>
      </c>
      <c r="E740" s="2" t="str">
        <f>MID(F740,FIND(".",F740,6)+1,99)</f>
        <v>Offset</v>
      </c>
      <c r="F740" s="3" t="s">
        <v>414</v>
      </c>
      <c r="G740" s="3" t="s">
        <v>9515</v>
      </c>
      <c r="I740" s="3" t="s">
        <v>2492</v>
      </c>
      <c r="J740" s="3" t="s">
        <v>4142</v>
      </c>
      <c r="K740" s="5" t="s">
        <v>3836</v>
      </c>
      <c r="L740" s="14"/>
      <c r="O740" s="3" t="str">
        <f>IF(AND(TRIM(J740)="",M740=""),"Suffix not translated ",
   IF(AND(TRIM(J740)&lt;&gt;"",TRIM(M740)&lt;&gt;"",TRIM(J740)&lt;&gt;TRIM(M740)),"Suffix translation &lt;&gt; lookup ", "" ))
&amp;IF(AND(TRIM(K740)="",N740=""),"Description not translated ",
   IF(AND(TRIM(K740)&lt;&gt;"",TRIM(N740)&lt;&gt;"",TRIM(K740)&lt;&gt;TRIM(N740)),"Description translation&lt;&gt; lookup ", "" ))</f>
        <v/>
      </c>
      <c r="P740" s="3" t="s">
        <v>8447</v>
      </c>
      <c r="Q740" s="3" t="s">
        <v>8447</v>
      </c>
    </row>
    <row r="741" spans="1:18" x14ac:dyDescent="0.25">
      <c r="A741" s="2" t="str">
        <f>IF(TRIM(J741)="","",E741)</f>
        <v/>
      </c>
      <c r="B741" s="2" t="str">
        <f>IF(TRIM(K741)="","",I741)</f>
        <v/>
      </c>
      <c r="C741" s="2" t="str">
        <f>LEFT(F741,FIND(".",F741,6))</f>
        <v>Exif.Minolta.</v>
      </c>
      <c r="D741" s="2" t="str">
        <f>VLOOKUP(C741,PrefixUebersetzung,2,FALSE)</f>
        <v>Exif.Minolta.</v>
      </c>
      <c r="E741" s="2" t="str">
        <f>MID(F741,FIND(".",F741,6)+1,99)</f>
        <v>0x0103</v>
      </c>
      <c r="F741" s="3" t="s">
        <v>415</v>
      </c>
      <c r="G741" s="3" t="s">
        <v>9515</v>
      </c>
      <c r="I741" s="3" t="s">
        <v>2115</v>
      </c>
      <c r="J741" s="3"/>
      <c r="L741" s="14">
        <v>9</v>
      </c>
      <c r="M741" s="3" t="str">
        <f>IFERROR(VLOOKUP(E741,A:J,10, FALSE),"")</f>
        <v/>
      </c>
      <c r="N741" s="3" t="str">
        <f>IFERROR(VLOOKUP(I741,B:K,10,FALSE),"")</f>
        <v>Unbekannt</v>
      </c>
      <c r="O741" s="3" t="str">
        <f>IF(AND(TRIM(J741)="",M741=""),"Suffix not translated ",
   IF(AND(TRIM(J741)&lt;&gt;"",TRIM(M741)&lt;&gt;"",TRIM(J741)&lt;&gt;TRIM(M741)),"Suffix translation &lt;&gt; lookup ", "" ))
&amp;IF(AND(TRIM(K741)="",N741=""),"Description not translated ",
   IF(AND(TRIM(K741)&lt;&gt;"",TRIM(N741)&lt;&gt;"",TRIM(K741)&lt;&gt;TRIM(N741)),"Description translation&lt;&gt; lookup ", "" ))</f>
        <v xml:space="preserve">Suffix not translated </v>
      </c>
      <c r="P741" s="3" t="s">
        <v>8447</v>
      </c>
    </row>
    <row r="742" spans="1:18" ht="30" x14ac:dyDescent="0.25">
      <c r="A742" s="2" t="str">
        <f>IF(TRIM(J742)="","",E742)</f>
        <v>CameraSettings5D</v>
      </c>
      <c r="B742" s="2" t="str">
        <f>IF(TRIM(K742)="","",I742)</f>
        <v>Camera Settings (for Dynax 5D model)</v>
      </c>
      <c r="C742" s="2" t="str">
        <f>LEFT(F742,FIND(".",F742,6))</f>
        <v>Exif.Minolta.</v>
      </c>
      <c r="D742" s="2" t="str">
        <f>VLOOKUP(C742,PrefixUebersetzung,2,FALSE)</f>
        <v>Exif.Minolta.</v>
      </c>
      <c r="E742" s="2" t="str">
        <f>MID(F742,FIND(".",F742,6)+1,99)</f>
        <v>CameraSettings5D</v>
      </c>
      <c r="F742" s="3" t="s">
        <v>416</v>
      </c>
      <c r="G742" s="3" t="s">
        <v>9517</v>
      </c>
      <c r="I742" s="3" t="s">
        <v>2493</v>
      </c>
      <c r="J742" s="5" t="s">
        <v>4801</v>
      </c>
      <c r="K742" s="5" t="s">
        <v>3837</v>
      </c>
      <c r="L742" s="14"/>
      <c r="M742" s="3" t="str">
        <f>IFERROR(VLOOKUP(E742,A:J,10, FALSE),"")</f>
        <v>Kameraeinstellungen 5D</v>
      </c>
      <c r="N742" s="3" t="str">
        <f>IFERROR(VLOOKUP(I742,B:K,10,FALSE),"")</f>
        <v>Kamera-Einstellungen (für Dynax 5D-Modell)</v>
      </c>
      <c r="O742" s="3" t="str">
        <f>IF(AND(TRIM(J742)="",M742=""),"Suffix not translated ",
   IF(AND(TRIM(J742)&lt;&gt;"",TRIM(M742)&lt;&gt;"",TRIM(J742)&lt;&gt;TRIM(M742)),"Suffix translation &lt;&gt; lookup ", "" ))
&amp;IF(AND(TRIM(K742)="",N742=""),"Description not translated ",
   IF(AND(TRIM(K742)&lt;&gt;"",TRIM(N742)&lt;&gt;"",TRIM(K742)&lt;&gt;TRIM(N742)),"Description translation&lt;&gt; lookup ", "" ))</f>
        <v/>
      </c>
      <c r="P742" s="3" t="s">
        <v>8447</v>
      </c>
      <c r="Q742" s="3" t="s">
        <v>8447</v>
      </c>
      <c r="R742" s="3" t="s">
        <v>9044</v>
      </c>
    </row>
    <row r="743" spans="1:18" ht="30" x14ac:dyDescent="0.25">
      <c r="A743" s="2" t="str">
        <f>IF(TRIM(J743)="","",E743)</f>
        <v>CameraSettings7D</v>
      </c>
      <c r="B743" s="2" t="str">
        <f>IF(TRIM(K743)="","",I743)</f>
        <v>Camera Settings (for Dynax 7D model)</v>
      </c>
      <c r="C743" s="2" t="str">
        <f>LEFT(F743,FIND(".",F743,6))</f>
        <v>Exif.Minolta.</v>
      </c>
      <c r="D743" s="2" t="str">
        <f>VLOOKUP(C743,PrefixUebersetzung,2,FALSE)</f>
        <v>Exif.Minolta.</v>
      </c>
      <c r="E743" s="2" t="str">
        <f>MID(F743,FIND(".",F743,6)+1,99)</f>
        <v>CameraSettings7D</v>
      </c>
      <c r="F743" s="3" t="s">
        <v>417</v>
      </c>
      <c r="G743" s="3" t="s">
        <v>9517</v>
      </c>
      <c r="I743" s="3" t="s">
        <v>2494</v>
      </c>
      <c r="J743" s="5" t="s">
        <v>4802</v>
      </c>
      <c r="K743" s="5" t="s">
        <v>3838</v>
      </c>
      <c r="L743" s="14"/>
      <c r="M743" s="3" t="str">
        <f>IFERROR(VLOOKUP(E743,A:J,10, FALSE),"")</f>
        <v>Kameraeinstellungen 7D</v>
      </c>
      <c r="N743" s="3" t="str">
        <f>IFERROR(VLOOKUP(I743,B:K,10,FALSE),"")</f>
        <v>Kamera-Einstellungen (für Dynax 7D Modell)</v>
      </c>
      <c r="O743" s="3" t="str">
        <f>IF(AND(TRIM(J743)="",M743=""),"Suffix not translated ",
   IF(AND(TRIM(J743)&lt;&gt;"",TRIM(M743)&lt;&gt;"",TRIM(J743)&lt;&gt;TRIM(M743)),"Suffix translation &lt;&gt; lookup ", "" ))
&amp;IF(AND(TRIM(K743)="",N743=""),"Description not translated ",
   IF(AND(TRIM(K743)&lt;&gt;"",TRIM(N743)&lt;&gt;"",TRIM(K743)&lt;&gt;TRIM(N743)),"Description translation&lt;&gt; lookup ", "" ))</f>
        <v/>
      </c>
      <c r="P743" s="3" t="s">
        <v>8447</v>
      </c>
      <c r="Q743" s="3" t="s">
        <v>8447</v>
      </c>
      <c r="R743" s="3" t="s">
        <v>9045</v>
      </c>
    </row>
    <row r="744" spans="1:18" ht="45" x14ac:dyDescent="0.25">
      <c r="A744" s="2" t="str">
        <f>IF(TRIM(J744)="","",E744)</f>
        <v>CameraSettingsStdNew</v>
      </c>
      <c r="B744" s="2" t="str">
        <f>IF(TRIM(K744)="","",I744)</f>
        <v>Standard Camera settings (New Camera Models like D7u, D7i, and D7hi)</v>
      </c>
      <c r="C744" s="2" t="str">
        <f>LEFT(F744,FIND(".",F744,6))</f>
        <v>Exif.Minolta.</v>
      </c>
      <c r="D744" s="2" t="str">
        <f>VLOOKUP(C744,PrefixUebersetzung,2,FALSE)</f>
        <v>Exif.Minolta.</v>
      </c>
      <c r="E744" s="2" t="str">
        <f>MID(F744,FIND(".",F744,6)+1,99)</f>
        <v>CameraSettingsStdNew</v>
      </c>
      <c r="F744" s="3" t="s">
        <v>418</v>
      </c>
      <c r="G744" s="3" t="s">
        <v>9517</v>
      </c>
      <c r="I744" s="3" t="s">
        <v>2495</v>
      </c>
      <c r="J744" s="5" t="s">
        <v>5014</v>
      </c>
      <c r="K744" s="5" t="s">
        <v>3839</v>
      </c>
      <c r="L744" s="14"/>
      <c r="M744" s="3" t="str">
        <f>IFERROR(VLOOKUP(E744,A:J,10, FALSE),"")</f>
        <v>Standard-Kameraeinstellungen Neu</v>
      </c>
      <c r="N744" s="3" t="str">
        <f>IFERROR(VLOOKUP(I744,B:K,10,FALSE),"")</f>
        <v>Standard-Kamera-Einstellungen (neue Kameramodelle wie D7u, D7i und D7hi)</v>
      </c>
      <c r="O744" s="3" t="str">
        <f>IF(AND(TRIM(J744)="",M744=""),"Suffix not translated ",
   IF(AND(TRIM(J744)&lt;&gt;"",TRIM(M744)&lt;&gt;"",TRIM(J744)&lt;&gt;TRIM(M744)),"Suffix translation &lt;&gt; lookup ", "" ))
&amp;IF(AND(TRIM(K744)="",N744=""),"Description not translated ",
   IF(AND(TRIM(K744)&lt;&gt;"",TRIM(N744)&lt;&gt;"",TRIM(K744)&lt;&gt;TRIM(N744)),"Description translation&lt;&gt; lookup ", "" ))</f>
        <v/>
      </c>
      <c r="P744" s="3" t="s">
        <v>8447</v>
      </c>
      <c r="Q744" s="3" t="s">
        <v>8447</v>
      </c>
    </row>
    <row r="745" spans="1:18" ht="45" x14ac:dyDescent="0.25">
      <c r="A745" s="2" t="str">
        <f>IF(TRIM(J745)="","",E745)</f>
        <v>CameraSettingsStdOld</v>
      </c>
      <c r="B745" s="2" t="str">
        <f>IF(TRIM(K745)="","",I745)</f>
        <v>Standard Camera settings (Old Camera models like D5, D7, S304, and S404)</v>
      </c>
      <c r="C745" s="2" t="str">
        <f>LEFT(F745,FIND(".",F745,6))</f>
        <v>Exif.Minolta.</v>
      </c>
      <c r="D745" s="2" t="str">
        <f>VLOOKUP(C745,PrefixUebersetzung,2,FALSE)</f>
        <v>Exif.Minolta.</v>
      </c>
      <c r="E745" s="2" t="str">
        <f>MID(F745,FIND(".",F745,6)+1,99)</f>
        <v>CameraSettingsStdOld</v>
      </c>
      <c r="F745" s="3" t="s">
        <v>419</v>
      </c>
      <c r="G745" s="3" t="s">
        <v>9517</v>
      </c>
      <c r="I745" s="3" t="s">
        <v>2496</v>
      </c>
      <c r="J745" s="5" t="s">
        <v>5015</v>
      </c>
      <c r="K745" s="5" t="s">
        <v>3840</v>
      </c>
      <c r="L745" s="14"/>
      <c r="M745" s="3" t="str">
        <f>IFERROR(VLOOKUP(E745,A:J,10, FALSE),"")</f>
        <v>Standard-Kameraeinstellungen Alt</v>
      </c>
      <c r="N745" s="3" t="str">
        <f>IFERROR(VLOOKUP(I745,B:K,10,FALSE),"")</f>
        <v>Standard-Kamera-Einstellungen (Alte Kamera-Modelle wie D5, D7, S304 und S404)</v>
      </c>
      <c r="O745" s="3" t="str">
        <f>IF(AND(TRIM(J745)="",M745=""),"Suffix not translated ",
   IF(AND(TRIM(J745)&lt;&gt;"",TRIM(M745)&lt;&gt;"",TRIM(J745)&lt;&gt;TRIM(M745)),"Suffix translation &lt;&gt; lookup ", "" ))
&amp;IF(AND(TRIM(K745)="",N745=""),"Description not translated ",
   IF(AND(TRIM(K745)&lt;&gt;"",TRIM(N745)&lt;&gt;"",TRIM(K745)&lt;&gt;TRIM(N745)),"Description translation&lt;&gt; lookup ", "" ))</f>
        <v/>
      </c>
      <c r="P745" s="3" t="s">
        <v>8447</v>
      </c>
      <c r="Q745" s="3" t="s">
        <v>8447</v>
      </c>
    </row>
    <row r="746" spans="1:18" ht="30" x14ac:dyDescent="0.25">
      <c r="A746" s="2" t="str">
        <f>IF(TRIM(J746)="","",E746)</f>
        <v>CameraSettingsZ1</v>
      </c>
      <c r="B746" s="2" t="str">
        <f>IF(TRIM(K746)="","",I746)</f>
        <v>Camera Settings (for Z1, DImage X, and F100 models)</v>
      </c>
      <c r="C746" s="2" t="str">
        <f>LEFT(F746,FIND(".",F746,6))</f>
        <v>Exif.Minolta.</v>
      </c>
      <c r="D746" s="2" t="str">
        <f>VLOOKUP(C746,PrefixUebersetzung,2,FALSE)</f>
        <v>Exif.Minolta.</v>
      </c>
      <c r="E746" s="2" t="str">
        <f>MID(F746,FIND(".",F746,6)+1,99)</f>
        <v>CameraSettingsZ1</v>
      </c>
      <c r="F746" s="3" t="s">
        <v>420</v>
      </c>
      <c r="G746" s="3" t="s">
        <v>9517</v>
      </c>
      <c r="I746" s="3" t="s">
        <v>2497</v>
      </c>
      <c r="J746" s="5" t="s">
        <v>4803</v>
      </c>
      <c r="K746" s="5" t="s">
        <v>3841</v>
      </c>
      <c r="L746" s="14"/>
      <c r="M746" s="3" t="str">
        <f>IFERROR(VLOOKUP(E746,A:J,10, FALSE),"")</f>
        <v>Kameraeinstellungen Z1</v>
      </c>
      <c r="N746" s="3" t="str">
        <f>IFERROR(VLOOKUP(I746,B:K,10,FALSE),"")</f>
        <v>Kamera-Einstellungen (für Z1, DImage X und F100-Modelle)</v>
      </c>
      <c r="O746" s="3" t="str">
        <f>IF(AND(TRIM(J746)="",M746=""),"Suffix not translated ",
   IF(AND(TRIM(J746)&lt;&gt;"",TRIM(M746)&lt;&gt;"",TRIM(J746)&lt;&gt;TRIM(M746)),"Suffix translation &lt;&gt; lookup ", "" ))
&amp;IF(AND(TRIM(K746)="",N746=""),"Description not translated ",
   IF(AND(TRIM(K746)&lt;&gt;"",TRIM(N746)&lt;&gt;"",TRIM(K746)&lt;&gt;TRIM(N746)),"Description translation&lt;&gt; lookup ", "" ))</f>
        <v/>
      </c>
      <c r="P746" s="3" t="s">
        <v>8447</v>
      </c>
      <c r="Q746" s="3" t="s">
        <v>8447</v>
      </c>
      <c r="R746" s="3" t="s">
        <v>9046</v>
      </c>
    </row>
    <row r="747" spans="1:18" ht="30" x14ac:dyDescent="0.25">
      <c r="A747" s="2" t="str">
        <f>IF(TRIM(J747)="","",E747)</f>
        <v>ColorCompensationFilter</v>
      </c>
      <c r="B747" s="2" t="str">
        <f>IF(TRIM(K747)="","",I747)</f>
        <v>Color Compensation Filter: negative is green, positive is magenta</v>
      </c>
      <c r="C747" s="2" t="str">
        <f>LEFT(F747,FIND(".",F747,6))</f>
        <v>Exif.Minolta.</v>
      </c>
      <c r="D747" s="2" t="str">
        <f>VLOOKUP(C747,PrefixUebersetzung,2,FALSE)</f>
        <v>Exif.Minolta.</v>
      </c>
      <c r="E747" s="2" t="str">
        <f>MID(F747,FIND(".",F747,6)+1,99)</f>
        <v>ColorCompensationFilter</v>
      </c>
      <c r="F747" s="3" t="s">
        <v>421</v>
      </c>
      <c r="G747" s="3" t="s">
        <v>9515</v>
      </c>
      <c r="I747" s="3" t="s">
        <v>2498</v>
      </c>
      <c r="J747" s="3" t="s">
        <v>4804</v>
      </c>
      <c r="K747" s="5" t="s">
        <v>5334</v>
      </c>
      <c r="L747" s="14"/>
      <c r="M747" s="3" t="str">
        <f>IFERROR(VLOOKUP(E747,A:J,10, FALSE),"")</f>
        <v>Farbkompensationsfilter</v>
      </c>
      <c r="N747" s="3" t="str">
        <f>IFERROR(VLOOKUP(I747,B:K,10,FALSE),"")</f>
        <v>Farbkompensationsfilter: negativ ist grün, positiv ist magenta</v>
      </c>
      <c r="O747" s="3" t="str">
        <f>IF(AND(TRIM(J747)="",M747=""),"Suffix not translated ",
   IF(AND(TRIM(J747)&lt;&gt;"",TRIM(M747)&lt;&gt;"",TRIM(J747)&lt;&gt;TRIM(M747)),"Suffix translation &lt;&gt; lookup ", "" ))
&amp;IF(AND(TRIM(K747)="",N747=""),"Description not translated ",
   IF(AND(TRIM(K747)&lt;&gt;"",TRIM(N747)&lt;&gt;"",TRIM(K747)&lt;&gt;TRIM(N747)),"Description translation&lt;&gt; lookup ", "" ))</f>
        <v/>
      </c>
      <c r="P747" s="3" t="s">
        <v>8447</v>
      </c>
      <c r="Q747" s="3" t="s">
        <v>8447</v>
      </c>
    </row>
    <row r="748" spans="1:18" x14ac:dyDescent="0.25">
      <c r="A748" s="2" t="str">
        <f>IF(TRIM(J748)="","",E748)</f>
        <v/>
      </c>
      <c r="B748" s="2" t="str">
        <f>IF(TRIM(K748)="","",I748)</f>
        <v/>
      </c>
      <c r="C748" s="2" t="str">
        <f>LEFT(F748,FIND(".",F748,6))</f>
        <v>Exif.Minolta.</v>
      </c>
      <c r="D748" s="2" t="str">
        <f>VLOOKUP(C748,PrefixUebersetzung,2,FALSE)</f>
        <v>Exif.Minolta.</v>
      </c>
      <c r="E748" s="2" t="str">
        <f>MID(F748,FIND(".",F748,6)+1,99)</f>
        <v>ColorMode</v>
      </c>
      <c r="F748" s="3" t="s">
        <v>422</v>
      </c>
      <c r="G748" s="3" t="s">
        <v>9515</v>
      </c>
      <c r="I748" s="3" t="s">
        <v>2499</v>
      </c>
      <c r="L748" s="14"/>
      <c r="M748" s="3" t="str">
        <f>IFERROR(VLOOKUP(E748,A:J,10, FALSE),"")</f>
        <v>Farbmodus</v>
      </c>
      <c r="N748" s="3" t="str">
        <f>IFERROR(VLOOKUP(I748,B:K,10,FALSE),"")</f>
        <v>Farbmodus</v>
      </c>
      <c r="O748" s="3" t="str">
        <f>IF(AND(TRIM(J748)="",M748=""),"Suffix not translated ",
   IF(AND(TRIM(J748)&lt;&gt;"",TRIM(M748)&lt;&gt;"",TRIM(J748)&lt;&gt;TRIM(M748)),"Suffix translation &lt;&gt; lookup ", "" ))
&amp;IF(AND(TRIM(K748)="",N748=""),"Description not translated ",
   IF(AND(TRIM(K748)&lt;&gt;"",TRIM(N748)&lt;&gt;"",TRIM(K748)&lt;&gt;TRIM(N748)),"Description translation&lt;&gt; lookup ", "" ))</f>
        <v/>
      </c>
    </row>
    <row r="749" spans="1:18" x14ac:dyDescent="0.25">
      <c r="A749" s="2" t="str">
        <f>IF(TRIM(J749)="","",E749)</f>
        <v/>
      </c>
      <c r="B749" s="2" t="str">
        <f>IF(TRIM(K749)="","",I749)</f>
        <v/>
      </c>
      <c r="C749" s="2" t="str">
        <f>LEFT(F749,FIND(".",F749,6))</f>
        <v>Exif.Minolta.</v>
      </c>
      <c r="D749" s="2" t="str">
        <f>VLOOKUP(C749,PrefixUebersetzung,2,FALSE)</f>
        <v>Exif.Minolta.</v>
      </c>
      <c r="E749" s="2" t="str">
        <f>MID(F749,FIND(".",F749,6)+1,99)</f>
        <v>ColorTemperature</v>
      </c>
      <c r="F749" s="3" t="s">
        <v>423</v>
      </c>
      <c r="G749" s="3" t="s">
        <v>9515</v>
      </c>
      <c r="I749" s="3" t="s">
        <v>2500</v>
      </c>
      <c r="L749" s="14"/>
      <c r="M749" s="3" t="str">
        <f>IFERROR(VLOOKUP(E749,A:J,10, FALSE),"")</f>
        <v>Farbtemperatur</v>
      </c>
      <c r="N749" s="3" t="str">
        <f>IFERROR(VLOOKUP(I749,B:K,10,FALSE),"")</f>
        <v>Farbtemperatur</v>
      </c>
      <c r="O749" s="3" t="str">
        <f>IF(AND(TRIM(J749)="",M749=""),"Suffix not translated ",
   IF(AND(TRIM(J749)&lt;&gt;"",TRIM(M749)&lt;&gt;"",TRIM(J749)&lt;&gt;TRIM(M749)),"Suffix translation &lt;&gt; lookup ", "" ))
&amp;IF(AND(TRIM(K749)="",N749=""),"Description not translated ",
   IF(AND(TRIM(K749)&lt;&gt;"",TRIM(N749)&lt;&gt;"",TRIM(K749)&lt;&gt;TRIM(N749)),"Description translation&lt;&gt; lookup ", "" ))</f>
        <v/>
      </c>
    </row>
    <row r="750" spans="1:18" x14ac:dyDescent="0.25">
      <c r="A750" s="2" t="str">
        <f>IF(TRIM(J750)="","",E750)</f>
        <v>CompressedImageSize</v>
      </c>
      <c r="B750" s="2" t="str">
        <f>IF(TRIM(K750)="","",I750)</f>
        <v>Compressed image size</v>
      </c>
      <c r="C750" s="2" t="str">
        <f>LEFT(F750,FIND(".",F750,6))</f>
        <v>Exif.Minolta.</v>
      </c>
      <c r="D750" s="2" t="str">
        <f>VLOOKUP(C750,PrefixUebersetzung,2,FALSE)</f>
        <v>Exif.Minolta.</v>
      </c>
      <c r="E750" s="2" t="str">
        <f>MID(F750,FIND(".",F750,6)+1,99)</f>
        <v>CompressedImageSize</v>
      </c>
      <c r="F750" s="3" t="s">
        <v>424</v>
      </c>
      <c r="G750" s="3" t="s">
        <v>9515</v>
      </c>
      <c r="I750" s="3" t="s">
        <v>2501</v>
      </c>
      <c r="J750" s="3" t="s">
        <v>4239</v>
      </c>
      <c r="K750" s="5" t="s">
        <v>4239</v>
      </c>
      <c r="L750" s="14"/>
      <c r="M750" s="3" t="str">
        <f>IFERROR(VLOOKUP(E750,A:J,10, FALSE),"")</f>
        <v>Komprimierte Bildgröße</v>
      </c>
      <c r="N750" s="3" t="str">
        <f>IFERROR(VLOOKUP(I750,B:K,10,FALSE),"")</f>
        <v>Komprimierte Bildgröße</v>
      </c>
      <c r="O750" s="3" t="str">
        <f>IF(AND(TRIM(J750)="",M750=""),"Suffix not translated ",
   IF(AND(TRIM(J750)&lt;&gt;"",TRIM(M750)&lt;&gt;"",TRIM(J750)&lt;&gt;TRIM(M750)),"Suffix translation &lt;&gt; lookup ", "" ))
&amp;IF(AND(TRIM(K750)="",N750=""),"Description not translated ",
   IF(AND(TRIM(K750)&lt;&gt;"",TRIM(N750)&lt;&gt;"",TRIM(K750)&lt;&gt;TRIM(N750)),"Description translation&lt;&gt; lookup ", "" ))</f>
        <v/>
      </c>
      <c r="P750" s="3" t="s">
        <v>8447</v>
      </c>
      <c r="Q750" s="3" t="s">
        <v>8447</v>
      </c>
      <c r="R750" s="3" t="s">
        <v>9071</v>
      </c>
    </row>
    <row r="751" spans="1:18" ht="30" x14ac:dyDescent="0.25">
      <c r="A751" s="2" t="str">
        <f>IF(TRIM(J751)="","",E751)</f>
        <v>FlashExposureComp</v>
      </c>
      <c r="B751" s="2" t="str">
        <f>IF(TRIM(K751)="","",I751)</f>
        <v>Flash exposure compensation in EV</v>
      </c>
      <c r="C751" s="2" t="str">
        <f>LEFT(F751,FIND(".",F751,6))</f>
        <v>Exif.Minolta.</v>
      </c>
      <c r="D751" s="2" t="str">
        <f>VLOOKUP(C751,PrefixUebersetzung,2,FALSE)</f>
        <v>Exif.Minolta.</v>
      </c>
      <c r="E751" s="2" t="str">
        <f>MID(F751,FIND(".",F751,6)+1,99)</f>
        <v>FlashExposureComp</v>
      </c>
      <c r="F751" s="3" t="s">
        <v>425</v>
      </c>
      <c r="G751" s="3" t="s">
        <v>9520</v>
      </c>
      <c r="I751" s="3" t="s">
        <v>2502</v>
      </c>
      <c r="J751" s="5" t="s">
        <v>3929</v>
      </c>
      <c r="K751" s="5" t="s">
        <v>5112</v>
      </c>
      <c r="L751" s="14"/>
      <c r="M751" s="3" t="str">
        <f>IFERROR(VLOOKUP(E751,A:J,10, FALSE),"")</f>
        <v>Blitzbelichtungskorrektur</v>
      </c>
      <c r="N751" s="3" t="str">
        <f>IFERROR(VLOOKUP(I751,B:K,10,FALSE),"")</f>
        <v>Blitzbelichtungskorrektur in EV</v>
      </c>
      <c r="O751" s="3" t="str">
        <f>IF(AND(TRIM(J751)="",M751=""),"Suffix not translated ",
   IF(AND(TRIM(J751)&lt;&gt;"",TRIM(M751)&lt;&gt;"",TRIM(J751)&lt;&gt;TRIM(M751)),"Suffix translation &lt;&gt; lookup ", "" ))
&amp;IF(AND(TRIM(K751)="",N751=""),"Description not translated ",
   IF(AND(TRIM(K751)&lt;&gt;"",TRIM(N751)&lt;&gt;"",TRIM(K751)&lt;&gt;TRIM(N751)),"Description translation&lt;&gt; lookup ", "" ))</f>
        <v/>
      </c>
      <c r="P751" s="3" t="s">
        <v>8447</v>
      </c>
      <c r="Q751" s="3" t="s">
        <v>8447</v>
      </c>
      <c r="R751" s="3" t="s">
        <v>9176</v>
      </c>
    </row>
    <row r="752" spans="1:18" x14ac:dyDescent="0.25">
      <c r="A752" s="2" t="str">
        <f>IF(TRIM(J752)="","",E752)</f>
        <v/>
      </c>
      <c r="B752" s="2" t="str">
        <f>IF(TRIM(K752)="","",I752)</f>
        <v/>
      </c>
      <c r="C752" s="2" t="str">
        <f>LEFT(F752,FIND(".",F752,6))</f>
        <v>Exif.Minolta.</v>
      </c>
      <c r="D752" s="2" t="str">
        <f>VLOOKUP(C752,PrefixUebersetzung,2,FALSE)</f>
        <v>Exif.Minolta.</v>
      </c>
      <c r="E752" s="2" t="str">
        <f>MID(F752,FIND(".",F752,6)+1,99)</f>
        <v>ImageStabilization</v>
      </c>
      <c r="F752" s="3" t="s">
        <v>426</v>
      </c>
      <c r="G752" s="3" t="s">
        <v>9515</v>
      </c>
      <c r="I752" s="3" t="s">
        <v>2174</v>
      </c>
      <c r="L752" s="14"/>
      <c r="M752" s="3" t="str">
        <f>IFERROR(VLOOKUP(E752,A:J,10, FALSE),"")</f>
        <v>Bildstabilisierung</v>
      </c>
      <c r="N752" s="3" t="str">
        <f>IFERROR(VLOOKUP(I752,B:K,10,FALSE),"")</f>
        <v>Bildstabilisierung</v>
      </c>
      <c r="O752" s="3" t="str">
        <f>IF(AND(TRIM(J752)="",M752=""),"Suffix not translated ",
   IF(AND(TRIM(J752)&lt;&gt;"",TRIM(M752)&lt;&gt;"",TRIM(J752)&lt;&gt;TRIM(M752)),"Suffix translation &lt;&gt; lookup ", "" ))
&amp;IF(AND(TRIM(K752)="",N752=""),"Description not translated ",
   IF(AND(TRIM(K752)&lt;&gt;"",TRIM(N752)&lt;&gt;"",TRIM(K752)&lt;&gt;TRIM(N752)),"Description translation&lt;&gt; lookup ", "" ))</f>
        <v/>
      </c>
    </row>
    <row r="753" spans="1:18" ht="30" x14ac:dyDescent="0.25">
      <c r="A753" s="2" t="str">
        <f>IF(TRIM(J753)="","",E753)</f>
        <v>ImageStabilizationA100</v>
      </c>
      <c r="B753" s="2" t="str">
        <f>IF(TRIM(K753)="","",I753)</f>
        <v>Image Stabilization for the Sony DSLR-A100</v>
      </c>
      <c r="C753" s="2" t="str">
        <f>LEFT(F753,FIND(".",F753,6))</f>
        <v>Exif.Minolta.</v>
      </c>
      <c r="D753" s="2" t="str">
        <f>VLOOKUP(C753,PrefixUebersetzung,2,FALSE)</f>
        <v>Exif.Minolta.</v>
      </c>
      <c r="E753" s="2" t="str">
        <f>MID(F753,FIND(".",F753,6)+1,99)</f>
        <v>ImageStabilizationA100</v>
      </c>
      <c r="F753" s="3" t="s">
        <v>427</v>
      </c>
      <c r="G753" s="3" t="s">
        <v>9515</v>
      </c>
      <c r="I753" s="3" t="s">
        <v>2503</v>
      </c>
      <c r="J753" s="5" t="s">
        <v>4240</v>
      </c>
      <c r="K753" s="5" t="s">
        <v>3843</v>
      </c>
      <c r="L753" s="14"/>
      <c r="M753" s="3" t="str">
        <f>IFERROR(VLOOKUP(E753,A:J,10, FALSE),"")</f>
        <v>Bildstabilisierung A100</v>
      </c>
      <c r="N753" s="3" t="str">
        <f>IFERROR(VLOOKUP(I753,B:K,10,FALSE),"")</f>
        <v>Bildstabilisator für die Sony DSLR-A100</v>
      </c>
      <c r="O753" s="3" t="str">
        <f>IF(AND(TRIM(J753)="",M753=""),"Suffix not translated ",
   IF(AND(TRIM(J753)&lt;&gt;"",TRIM(M753)&lt;&gt;"",TRIM(J753)&lt;&gt;TRIM(M753)),"Suffix translation &lt;&gt; lookup ", "" ))
&amp;IF(AND(TRIM(K753)="",N753=""),"Description not translated ",
   IF(AND(TRIM(K753)&lt;&gt;"",TRIM(N753)&lt;&gt;"",TRIM(K753)&lt;&gt;TRIM(N753)),"Description translation&lt;&gt; lookup ", "" ))</f>
        <v/>
      </c>
      <c r="P753" s="3" t="s">
        <v>8447</v>
      </c>
      <c r="Q753" s="3" t="s">
        <v>8447</v>
      </c>
      <c r="R753" s="3" t="s">
        <v>9218</v>
      </c>
    </row>
    <row r="754" spans="1:18" x14ac:dyDescent="0.25">
      <c r="A754" s="2" t="str">
        <f>IF(TRIM(J754)="","",E754)</f>
        <v>ImageStabilizationData</v>
      </c>
      <c r="B754" s="2" t="str">
        <f>IF(TRIM(K754)="","",I754)</f>
        <v>Image stabilization data</v>
      </c>
      <c r="C754" s="2" t="str">
        <f>LEFT(F754,FIND(".",F754,6))</f>
        <v>Exif.Minolta.</v>
      </c>
      <c r="D754" s="2" t="str">
        <f>VLOOKUP(C754,PrefixUebersetzung,2,FALSE)</f>
        <v>Exif.Minolta.</v>
      </c>
      <c r="E754" s="2" t="str">
        <f>MID(F754,FIND(".",F754,6)+1,99)</f>
        <v>ImageStabilizationData</v>
      </c>
      <c r="F754" s="3" t="s">
        <v>428</v>
      </c>
      <c r="G754" s="3" t="s">
        <v>9517</v>
      </c>
      <c r="I754" s="3" t="s">
        <v>2504</v>
      </c>
      <c r="J754" s="5" t="s">
        <v>3844</v>
      </c>
      <c r="K754" s="5" t="s">
        <v>3844</v>
      </c>
      <c r="L754" s="14"/>
      <c r="M754" s="3" t="str">
        <f>IFERROR(VLOOKUP(E754,A:J,10, FALSE),"")</f>
        <v>Bildstabilisierung Daten</v>
      </c>
      <c r="N754" s="3" t="str">
        <f>IFERROR(VLOOKUP(I754,B:K,10,FALSE),"")</f>
        <v>Bildstabilisierung Daten</v>
      </c>
      <c r="O754" s="3" t="str">
        <f>IF(AND(TRIM(J754)="",M754=""),"Suffix not translated ",
   IF(AND(TRIM(J754)&lt;&gt;"",TRIM(M754)&lt;&gt;"",TRIM(J754)&lt;&gt;TRIM(M754)),"Suffix translation &lt;&gt; lookup ", "" ))
&amp;IF(AND(TRIM(K754)="",N754=""),"Description not translated ",
   IF(AND(TRIM(K754)&lt;&gt;"",TRIM(N754)&lt;&gt;"",TRIM(K754)&lt;&gt;TRIM(N754)),"Description translation&lt;&gt; lookup ", "" ))</f>
        <v/>
      </c>
      <c r="P754" s="3" t="s">
        <v>8447</v>
      </c>
      <c r="Q754" s="3" t="s">
        <v>8447</v>
      </c>
      <c r="R754" s="3" t="s">
        <v>9218</v>
      </c>
    </row>
    <row r="755" spans="1:18" x14ac:dyDescent="0.25">
      <c r="A755" s="2" t="str">
        <f>IF(TRIM(J755)="","",E755)</f>
        <v>LensID</v>
      </c>
      <c r="B755" s="2" t="str">
        <f>IF(TRIM(K755)="","",I755)</f>
        <v>Lens identifier</v>
      </c>
      <c r="C755" s="2" t="str">
        <f>LEFT(F755,FIND(".",F755,6))</f>
        <v>Exif.Minolta.</v>
      </c>
      <c r="D755" s="2" t="str">
        <f>VLOOKUP(C755,PrefixUebersetzung,2,FALSE)</f>
        <v>Exif.Minolta.</v>
      </c>
      <c r="E755" s="2" t="str">
        <f>MID(F755,FIND(".",F755,6)+1,99)</f>
        <v>LensID</v>
      </c>
      <c r="F755" s="3" t="s">
        <v>429</v>
      </c>
      <c r="G755" s="3" t="s">
        <v>9515</v>
      </c>
      <c r="I755" s="3" t="s">
        <v>2505</v>
      </c>
      <c r="J755" s="5" t="s">
        <v>3845</v>
      </c>
      <c r="K755" s="5" t="s">
        <v>3845</v>
      </c>
      <c r="L755" s="14"/>
      <c r="M755" s="3" t="str">
        <f>IFERROR(VLOOKUP(E755,A:J,10, FALSE),"")</f>
        <v>Objektiv Kennung</v>
      </c>
      <c r="N755" s="3" t="str">
        <f>IFERROR(VLOOKUP(I755,B:K,10,FALSE),"")</f>
        <v>Objektiv Kennung</v>
      </c>
      <c r="O755" s="3" t="str">
        <f>IF(AND(TRIM(J755)="",M755=""),"Suffix not translated ",
   IF(AND(TRIM(J755)&lt;&gt;"",TRIM(M755)&lt;&gt;"",TRIM(J755)&lt;&gt;TRIM(M755)),"Suffix translation &lt;&gt; lookup ", "" ))
&amp;IF(AND(TRIM(K755)="",N755=""),"Description not translated ",
   IF(AND(TRIM(K755)&lt;&gt;"",TRIM(N755)&lt;&gt;"",TRIM(K755)&lt;&gt;TRIM(N755)),"Description translation&lt;&gt; lookup ", "" ))</f>
        <v/>
      </c>
      <c r="P755" s="3" t="s">
        <v>8447</v>
      </c>
      <c r="Q755" s="3" t="s">
        <v>8447</v>
      </c>
      <c r="R755" s="3" t="s">
        <v>9258</v>
      </c>
    </row>
    <row r="756" spans="1:18" x14ac:dyDescent="0.25">
      <c r="A756" s="2" t="str">
        <f>IF(TRIM(J756)="","",E756)</f>
        <v/>
      </c>
      <c r="B756" s="2" t="str">
        <f>IF(TRIM(K756)="","",I756)</f>
        <v/>
      </c>
      <c r="C756" s="2" t="str">
        <f>LEFT(F756,FIND(".",F756,6))</f>
        <v>Exif.Minolta.</v>
      </c>
      <c r="D756" s="2" t="str">
        <f>VLOOKUP(C756,PrefixUebersetzung,2,FALSE)</f>
        <v>Exif.Minolta.</v>
      </c>
      <c r="E756" s="2" t="str">
        <f>MID(F756,FIND(".",F756,6)+1,99)</f>
        <v>PrintIM</v>
      </c>
      <c r="F756" s="3" t="s">
        <v>430</v>
      </c>
      <c r="G756" s="3" t="s">
        <v>9517</v>
      </c>
      <c r="I756" s="3" t="s">
        <v>2506</v>
      </c>
      <c r="L756" s="14"/>
      <c r="M756" s="3" t="str">
        <f>IFERROR(VLOOKUP(E756,A:J,10, FALSE),"")</f>
        <v>PrintIM</v>
      </c>
      <c r="N756" s="3" t="str">
        <f>IFERROR(VLOOKUP(I756,B:K,10,FALSE),"")</f>
        <v>PrintIM Informationen</v>
      </c>
      <c r="O756" s="3" t="str">
        <f>IF(AND(TRIM(J756)="",M756=""),"Suffix not translated ",
   IF(AND(TRIM(J756)&lt;&gt;"",TRIM(M756)&lt;&gt;"",TRIM(J756)&lt;&gt;TRIM(M756)),"Suffix translation &lt;&gt; lookup ", "" ))
&amp;IF(AND(TRIM(K756)="",N756=""),"Description not translated ",
   IF(AND(TRIM(K756)&lt;&gt;"",TRIM(N756)&lt;&gt;"",TRIM(K756)&lt;&gt;TRIM(N756)),"Description translation&lt;&gt; lookup ", "" ))</f>
        <v/>
      </c>
    </row>
    <row r="757" spans="1:18" x14ac:dyDescent="0.25">
      <c r="A757" s="2" t="str">
        <f>IF(TRIM(J757)="","",E757)</f>
        <v/>
      </c>
      <c r="B757" s="2" t="str">
        <f>IF(TRIM(K757)="","",I757)</f>
        <v>Image quality</v>
      </c>
      <c r="C757" s="2" t="str">
        <f>LEFT(F757,FIND(".",F757,6))</f>
        <v>Exif.Minolta.</v>
      </c>
      <c r="D757" s="2" t="str">
        <f>VLOOKUP(C757,PrefixUebersetzung,2,FALSE)</f>
        <v>Exif.Minolta.</v>
      </c>
      <c r="E757" s="2" t="str">
        <f>MID(F757,FIND(".",F757,6)+1,99)</f>
        <v>Quality</v>
      </c>
      <c r="F757" s="3" t="s">
        <v>431</v>
      </c>
      <c r="G757" s="3" t="s">
        <v>9515</v>
      </c>
      <c r="I757" s="3" t="s">
        <v>2507</v>
      </c>
      <c r="K757" s="5" t="s">
        <v>3847</v>
      </c>
      <c r="L757" s="14"/>
      <c r="M757" s="3" t="str">
        <f>IFERROR(VLOOKUP(E757,A:J,10, FALSE),"")</f>
        <v>Qualität</v>
      </c>
      <c r="N757" s="3" t="str">
        <f>IFERROR(VLOOKUP(I757,B:K,10,FALSE),"")</f>
        <v>Bildqualität</v>
      </c>
      <c r="O757" s="3" t="str">
        <f>IF(AND(TRIM(J757)="",M757=""),"Suffix not translated ",
   IF(AND(TRIM(J757)&lt;&gt;"",TRIM(M757)&lt;&gt;"",TRIM(J757)&lt;&gt;TRIM(M757)),"Suffix translation &lt;&gt; lookup ", "" ))
&amp;IF(AND(TRIM(K757)="",N757=""),"Description not translated ",
   IF(AND(TRIM(K757)&lt;&gt;"",TRIM(N757)&lt;&gt;"",TRIM(K757)&lt;&gt;TRIM(N757)),"Description translation&lt;&gt; lookup ", "" ))</f>
        <v/>
      </c>
      <c r="Q757" s="3" t="s">
        <v>8447</v>
      </c>
      <c r="R757" s="3" t="s">
        <v>9196</v>
      </c>
    </row>
    <row r="758" spans="1:18" ht="30" x14ac:dyDescent="0.25">
      <c r="A758" s="2" t="str">
        <f>IF(TRIM(J758)="","",E758)</f>
        <v>RawAndJpgRecording</v>
      </c>
      <c r="B758" s="2" t="str">
        <f>IF(TRIM(K758)="","",I758)</f>
        <v>RAW and JPG files recording</v>
      </c>
      <c r="C758" s="2" t="str">
        <f>LEFT(F758,FIND(".",F758,6))</f>
        <v>Exif.Minolta.</v>
      </c>
      <c r="D758" s="2" t="str">
        <f>VLOOKUP(C758,PrefixUebersetzung,2,FALSE)</f>
        <v>Exif.Minolta.</v>
      </c>
      <c r="E758" s="2" t="str">
        <f>MID(F758,FIND(".",F758,6)+1,99)</f>
        <v>RawAndJpgRecording</v>
      </c>
      <c r="F758" s="3" t="s">
        <v>432</v>
      </c>
      <c r="G758" s="3" t="s">
        <v>9515</v>
      </c>
      <c r="I758" s="3" t="s">
        <v>2508</v>
      </c>
      <c r="J758" s="5" t="s">
        <v>4241</v>
      </c>
      <c r="K758" s="5" t="s">
        <v>5111</v>
      </c>
      <c r="L758" s="14"/>
      <c r="M758" s="3" t="str">
        <f>IFERROR(VLOOKUP(E758,A:J,10, FALSE),"")</f>
        <v>RAW und JPG aufnehmen</v>
      </c>
      <c r="N758" s="3" t="str">
        <f>IFERROR(VLOOKUP(I758,B:K,10,FALSE),"")</f>
        <v>RAW- und JPG-Dateien aufnehmen</v>
      </c>
      <c r="O758" s="3" t="str">
        <f>IF(AND(TRIM(J758)="",M758=""),"Suffix not translated ",
   IF(AND(TRIM(J758)&lt;&gt;"",TRIM(M758)&lt;&gt;"",TRIM(J758)&lt;&gt;TRIM(M758)),"Suffix translation &lt;&gt; lookup ", "" ))
&amp;IF(AND(TRIM(K758)="",N758=""),"Description not translated ",
   IF(AND(TRIM(K758)&lt;&gt;"",TRIM(N758)&lt;&gt;"",TRIM(K758)&lt;&gt;TRIM(N758)),"Description translation&lt;&gt; lookup ", "" ))</f>
        <v/>
      </c>
      <c r="P758" s="3" t="s">
        <v>8447</v>
      </c>
      <c r="Q758" s="3" t="s">
        <v>8447</v>
      </c>
    </row>
    <row r="759" spans="1:18" x14ac:dyDescent="0.25">
      <c r="A759" s="2" t="str">
        <f>IF(TRIM(J759)="","",E759)</f>
        <v>SceneMode</v>
      </c>
      <c r="B759" s="2" t="str">
        <f>IF(TRIM(K759)="","",I759)</f>
        <v>Scene Mode</v>
      </c>
      <c r="C759" s="2" t="str">
        <f>LEFT(F759,FIND(".",F759,6))</f>
        <v>Exif.Minolta.</v>
      </c>
      <c r="D759" s="2" t="str">
        <f>VLOOKUP(C759,PrefixUebersetzung,2,FALSE)</f>
        <v>Exif.Minolta.</v>
      </c>
      <c r="E759" s="2" t="str">
        <f>MID(F759,FIND(".",F759,6)+1,99)</f>
        <v>SceneMode</v>
      </c>
      <c r="F759" s="3" t="s">
        <v>433</v>
      </c>
      <c r="G759" s="3" t="s">
        <v>9515</v>
      </c>
      <c r="I759" s="3" t="s">
        <v>2509</v>
      </c>
      <c r="J759" s="5" t="s">
        <v>4805</v>
      </c>
      <c r="K759" s="5" t="s">
        <v>4805</v>
      </c>
      <c r="L759" s="14">
        <v>1</v>
      </c>
      <c r="M759" s="3" t="str">
        <f>IFERROR(VLOOKUP(E759,A:J,10, FALSE),"")</f>
        <v>Szenenmodus</v>
      </c>
      <c r="N759" s="3" t="str">
        <f>IFERROR(VLOOKUP(I759,B:K,10,FALSE),"")</f>
        <v>Szenenmodus</v>
      </c>
      <c r="O759" s="3" t="str">
        <f>IF(AND(TRIM(J759)="",M759=""),"Suffix not translated ",
   IF(AND(TRIM(J759)&lt;&gt;"",TRIM(M759)&lt;&gt;"",TRIM(J759)&lt;&gt;TRIM(M759)),"Suffix translation &lt;&gt; lookup ", "" ))
&amp;IF(AND(TRIM(K759)="",N759=""),"Description not translated ",
   IF(AND(TRIM(K759)&lt;&gt;"",TRIM(N759)&lt;&gt;"",TRIM(K759)&lt;&gt;TRIM(N759)),"Description translation&lt;&gt; lookup ", "" ))</f>
        <v/>
      </c>
      <c r="P759" s="3" t="s">
        <v>8447</v>
      </c>
      <c r="Q759" s="3" t="s">
        <v>8447</v>
      </c>
      <c r="R759" s="3" t="s">
        <v>4805</v>
      </c>
    </row>
    <row r="760" spans="1:18" x14ac:dyDescent="0.25">
      <c r="A760" s="2" t="str">
        <f>IF(TRIM(J760)="","",E760)</f>
        <v>Teleconverter</v>
      </c>
      <c r="B760" s="2" t="str">
        <f>IF(TRIM(K760)="","",I760)</f>
        <v>Teleconverter Model</v>
      </c>
      <c r="C760" s="2" t="str">
        <f>LEFT(F760,FIND(".",F760,6))</f>
        <v>Exif.Minolta.</v>
      </c>
      <c r="D760" s="2" t="str">
        <f>VLOOKUP(C760,PrefixUebersetzung,2,FALSE)</f>
        <v>Exif.Minolta.</v>
      </c>
      <c r="E760" s="2" t="str">
        <f>MID(F760,FIND(".",F760,6)+1,99)</f>
        <v>Teleconverter</v>
      </c>
      <c r="F760" s="3" t="s">
        <v>434</v>
      </c>
      <c r="G760" s="3" t="s">
        <v>9515</v>
      </c>
      <c r="I760" s="3" t="s">
        <v>2510</v>
      </c>
      <c r="J760" s="3" t="s">
        <v>4242</v>
      </c>
      <c r="K760" s="5" t="s">
        <v>3848</v>
      </c>
      <c r="L760" s="14"/>
      <c r="M760" s="3" t="str">
        <f>IFERROR(VLOOKUP(E760,A:J,10, FALSE),"")</f>
        <v>Telekonverter</v>
      </c>
      <c r="N760" s="3" t="str">
        <f>IFERROR(VLOOKUP(I760,B:K,10,FALSE),"")</f>
        <v>Telekonverter Modell</v>
      </c>
      <c r="O760" s="3" t="str">
        <f>IF(AND(TRIM(J760)="",M760=""),"Suffix not translated ",
   IF(AND(TRIM(J760)&lt;&gt;"",TRIM(M760)&lt;&gt;"",TRIM(J760)&lt;&gt;TRIM(M760)),"Suffix translation &lt;&gt; lookup ", "" ))
&amp;IF(AND(TRIM(K760)="",N760=""),"Description not translated ",
   IF(AND(TRIM(K760)&lt;&gt;"",TRIM(N760)&lt;&gt;"",TRIM(K760)&lt;&gt;TRIM(N760)),"Description translation&lt;&gt; lookup ", "" ))</f>
        <v/>
      </c>
      <c r="P760" s="3" t="s">
        <v>8447</v>
      </c>
      <c r="Q760" s="3" t="s">
        <v>8447</v>
      </c>
      <c r="R760" s="3" t="s">
        <v>9147</v>
      </c>
    </row>
    <row r="761" spans="1:18" x14ac:dyDescent="0.25">
      <c r="A761" s="2" t="str">
        <f>IF(TRIM(J761)="","",E761)</f>
        <v>Thumbnail</v>
      </c>
      <c r="B761" s="2" t="str">
        <f>IF(TRIM(K761)="","",I761)</f>
        <v>Jpeg thumbnail 640x480 pixels</v>
      </c>
      <c r="C761" s="2" t="str">
        <f>LEFT(F761,FIND(".",F761,6))</f>
        <v>Exif.Minolta.</v>
      </c>
      <c r="D761" s="2" t="str">
        <f>VLOOKUP(C761,PrefixUebersetzung,2,FALSE)</f>
        <v>Exif.Minolta.</v>
      </c>
      <c r="E761" s="2" t="str">
        <f>MID(F761,FIND(".",F761,6)+1,99)</f>
        <v>Thumbnail</v>
      </c>
      <c r="F761" s="3" t="s">
        <v>435</v>
      </c>
      <c r="G761" s="3" t="s">
        <v>9517</v>
      </c>
      <c r="I761" s="3" t="s">
        <v>2511</v>
      </c>
      <c r="J761" s="3" t="s">
        <v>3940</v>
      </c>
      <c r="K761" s="5" t="s">
        <v>3849</v>
      </c>
      <c r="L761" s="14"/>
      <c r="M761" s="3" t="str">
        <f>IFERROR(VLOOKUP(E761,A:J,10, FALSE),"")</f>
        <v>Miniaturansicht</v>
      </c>
      <c r="N761" s="3" t="str">
        <f>IFERROR(VLOOKUP(I761,B:K,10,FALSE),"")</f>
        <v>JPEG-Miniaturansicht 640x480 Pixel</v>
      </c>
      <c r="O761" s="3" t="str">
        <f>IF(AND(TRIM(J761)="",M761=""),"Suffix not translated ",
   IF(AND(TRIM(J761)&lt;&gt;"",TRIM(M761)&lt;&gt;"",TRIM(J761)&lt;&gt;TRIM(M761)),"Suffix translation &lt;&gt; lookup ", "" ))
&amp;IF(AND(TRIM(K761)="",N761=""),"Description not translated ",
   IF(AND(TRIM(K761)&lt;&gt;"",TRIM(N761)&lt;&gt;"",TRIM(K761)&lt;&gt;TRIM(N761)),"Description translation&lt;&gt; lookup ", "" ))</f>
        <v/>
      </c>
      <c r="P761" s="3" t="s">
        <v>8447</v>
      </c>
      <c r="Q761" s="3" t="s">
        <v>8447</v>
      </c>
      <c r="R761" s="3" t="s">
        <v>9241</v>
      </c>
    </row>
    <row r="762" spans="1:18" x14ac:dyDescent="0.25">
      <c r="A762" s="2" t="str">
        <f>IF(TRIM(J762)="","",E762)</f>
        <v>ThumbnailLength</v>
      </c>
      <c r="B762" s="2" t="str">
        <f>IF(TRIM(K762)="","",I762)</f>
        <v>Size of the thumbnail</v>
      </c>
      <c r="C762" s="2" t="str">
        <f>LEFT(F762,FIND(".",F762,6))</f>
        <v>Exif.Minolta.</v>
      </c>
      <c r="D762" s="2" t="str">
        <f>VLOOKUP(C762,PrefixUebersetzung,2,FALSE)</f>
        <v>Exif.Minolta.</v>
      </c>
      <c r="E762" s="2" t="str">
        <f>MID(F762,FIND(".",F762,6)+1,99)</f>
        <v>ThumbnailLength</v>
      </c>
      <c r="F762" s="3" t="s">
        <v>436</v>
      </c>
      <c r="G762" s="3" t="s">
        <v>9515</v>
      </c>
      <c r="I762" s="3" t="s">
        <v>2512</v>
      </c>
      <c r="J762" s="3" t="s">
        <v>6638</v>
      </c>
      <c r="K762" s="5" t="s">
        <v>3850</v>
      </c>
      <c r="L762" s="14"/>
      <c r="M762" s="3" t="str">
        <f>IFERROR(VLOOKUP(E762,A:J,10, FALSE),"")</f>
        <v>Vorschaubild Größe</v>
      </c>
      <c r="N762" s="3" t="str">
        <f>IFERROR(VLOOKUP(I762,B:K,10,FALSE),"")</f>
        <v>Größe der Miniaturansicht</v>
      </c>
      <c r="O762" s="3" t="str">
        <f>IF(AND(TRIM(J762)="",M762=""),"Suffix not translated ",
   IF(AND(TRIM(J762)&lt;&gt;"",TRIM(M762)&lt;&gt;"",TRIM(J762)&lt;&gt;TRIM(M762)),"Suffix translation &lt;&gt; lookup ", "" ))
&amp;IF(AND(TRIM(K762)="",N762=""),"Description not translated ",
   IF(AND(TRIM(K762)&lt;&gt;"",TRIM(N762)&lt;&gt;"",TRIM(K762)&lt;&gt;TRIM(N762)),"Description translation&lt;&gt; lookup ", "" ))</f>
        <v/>
      </c>
      <c r="P762" s="3" t="s">
        <v>8447</v>
      </c>
      <c r="Q762" s="3" t="s">
        <v>8447</v>
      </c>
      <c r="R762" s="3" t="s">
        <v>9348</v>
      </c>
    </row>
    <row r="763" spans="1:18" x14ac:dyDescent="0.25">
      <c r="A763" s="2" t="str">
        <f>IF(TRIM(J763)="","",E763)</f>
        <v>ThumbnailOffset</v>
      </c>
      <c r="B763" s="2" t="str">
        <f>IF(TRIM(K763)="","",I763)</f>
        <v>Offset of the thumbnail</v>
      </c>
      <c r="C763" s="2" t="str">
        <f>LEFT(F763,FIND(".",F763,6))</f>
        <v>Exif.Minolta.</v>
      </c>
      <c r="D763" s="2" t="str">
        <f>VLOOKUP(C763,PrefixUebersetzung,2,FALSE)</f>
        <v>Exif.Minolta.</v>
      </c>
      <c r="E763" s="2" t="str">
        <f>MID(F763,FIND(".",F763,6)+1,99)</f>
        <v>ThumbnailOffset</v>
      </c>
      <c r="F763" s="3" t="s">
        <v>437</v>
      </c>
      <c r="G763" s="3" t="s">
        <v>9515</v>
      </c>
      <c r="I763" s="3" t="s">
        <v>2513</v>
      </c>
      <c r="J763" s="3" t="s">
        <v>4807</v>
      </c>
      <c r="K763" s="5" t="s">
        <v>3851</v>
      </c>
      <c r="L763" s="14"/>
      <c r="M763" s="3" t="str">
        <f>IFERROR(VLOOKUP(E763,A:J,10, FALSE),"")</f>
        <v>Miniaturansicht Offset</v>
      </c>
      <c r="N763" s="3" t="str">
        <f>IFERROR(VLOOKUP(I763,B:K,10,FALSE),"")</f>
        <v>Offset der Miniaturansicht</v>
      </c>
      <c r="O763" s="3" t="str">
        <f>IF(AND(TRIM(J763)="",M763=""),"Suffix not translated ",
   IF(AND(TRIM(J763)&lt;&gt;"",TRIM(M763)&lt;&gt;"",TRIM(J763)&lt;&gt;TRIM(M763)),"Suffix translation &lt;&gt; lookup ", "" ))
&amp;IF(AND(TRIM(K763)="",N763=""),"Description not translated ",
   IF(AND(TRIM(K763)&lt;&gt;"",TRIM(N763)&lt;&gt;"",TRIM(K763)&lt;&gt;TRIM(N763)),"Description translation&lt;&gt; lookup ", "" ))</f>
        <v/>
      </c>
      <c r="P763" s="3" t="s">
        <v>8447</v>
      </c>
      <c r="Q763" s="3" t="s">
        <v>8447</v>
      </c>
      <c r="R763" s="3" t="s">
        <v>9293</v>
      </c>
    </row>
    <row r="764" spans="1:18" x14ac:dyDescent="0.25">
      <c r="A764" s="2" t="str">
        <f>IF(TRIM(J764)="","",E764)</f>
        <v/>
      </c>
      <c r="B764" s="2" t="str">
        <f>IF(TRIM(K764)="","",I764)</f>
        <v>String 'MLT0' (not null terminated)</v>
      </c>
      <c r="C764" s="2" t="str">
        <f>LEFT(F764,FIND(".",F764,6))</f>
        <v>Exif.Minolta.</v>
      </c>
      <c r="D764" s="2" t="str">
        <f>VLOOKUP(C764,PrefixUebersetzung,2,FALSE)</f>
        <v>Exif.Minolta.</v>
      </c>
      <c r="E764" s="2" t="str">
        <f>MID(F764,FIND(".",F764,6)+1,99)</f>
        <v>Version</v>
      </c>
      <c r="F764" s="3" t="s">
        <v>438</v>
      </c>
      <c r="G764" s="3" t="s">
        <v>9517</v>
      </c>
      <c r="I764" s="3" t="s">
        <v>2514</v>
      </c>
      <c r="J764" s="3"/>
      <c r="K764" s="5" t="s">
        <v>5109</v>
      </c>
      <c r="L764" s="14"/>
      <c r="M764" s="3" t="str">
        <f>IFERROR(VLOOKUP(E764,A:J,10, FALSE),"")</f>
        <v>Version</v>
      </c>
      <c r="N764" s="3" t="str">
        <f>IFERROR(VLOOKUP(I764,B:K,10,FALSE),"")</f>
        <v>String 'MLT0' (nicht null-terminiert)</v>
      </c>
      <c r="O764" s="3" t="str">
        <f>IF(AND(TRIM(J764)="",M764=""),"Suffix not translated ",
   IF(AND(TRIM(J764)&lt;&gt;"",TRIM(M764)&lt;&gt;"",TRIM(J764)&lt;&gt;TRIM(M764)),"Suffix translation &lt;&gt; lookup ", "" ))
&amp;IF(AND(TRIM(K764)="",N764=""),"Description not translated ",
   IF(AND(TRIM(K764)&lt;&gt;"",TRIM(N764)&lt;&gt;"",TRIM(K764)&lt;&gt;TRIM(N764)),"Description translation&lt;&gt; lookup ", "" ))</f>
        <v/>
      </c>
      <c r="Q764" s="3" t="s">
        <v>8447</v>
      </c>
    </row>
    <row r="765" spans="1:18" x14ac:dyDescent="0.25">
      <c r="A765" s="2" t="str">
        <f>IF(TRIM(J765)="","",E765)</f>
        <v>WBInfoA100</v>
      </c>
      <c r="B765" s="2" t="str">
        <f>IF(TRIM(K765)="","",I765)</f>
        <v>White balance information for the Sony DSLR-A100</v>
      </c>
      <c r="C765" s="2" t="str">
        <f>LEFT(F765,FIND(".",F765,6))</f>
        <v>Exif.Minolta.</v>
      </c>
      <c r="D765" s="2" t="str">
        <f>VLOOKUP(C765,PrefixUebersetzung,2,FALSE)</f>
        <v>Exif.Minolta.</v>
      </c>
      <c r="E765" s="2" t="str">
        <f>MID(F765,FIND(".",F765,6)+1,99)</f>
        <v>WBInfoA100</v>
      </c>
      <c r="F765" s="3" t="s">
        <v>439</v>
      </c>
      <c r="G765" s="3" t="s">
        <v>9517</v>
      </c>
      <c r="I765" s="3" t="s">
        <v>2515</v>
      </c>
      <c r="J765" s="5" t="s">
        <v>4243</v>
      </c>
      <c r="K765" s="5" t="s">
        <v>5110</v>
      </c>
      <c r="L765" s="14"/>
      <c r="M765" s="3" t="str">
        <f>IFERROR(VLOOKUP(E765,A:J,10, FALSE),"")</f>
        <v>Weißabgleich A100</v>
      </c>
      <c r="N765" s="3" t="str">
        <f>IFERROR(VLOOKUP(I765,B:K,10,FALSE),"")</f>
        <v>Weißabgleich für Sony DSLR-A100</v>
      </c>
      <c r="O765" s="3" t="str">
        <f>IF(AND(TRIM(J765)="",M765=""),"Suffix not translated ",
   IF(AND(TRIM(J765)&lt;&gt;"",TRIM(M765)&lt;&gt;"",TRIM(J765)&lt;&gt;TRIM(M765)),"Suffix translation &lt;&gt; lookup ", "" ))
&amp;IF(AND(TRIM(K765)="",N765=""),"Description not translated ",
   IF(AND(TRIM(K765)&lt;&gt;"",TRIM(N765)&lt;&gt;"",TRIM(K765)&lt;&gt;TRIM(N765)),"Description translation&lt;&gt; lookup ", "" ))</f>
        <v/>
      </c>
      <c r="P765" s="3" t="s">
        <v>8447</v>
      </c>
      <c r="Q765" s="3" t="s">
        <v>8447</v>
      </c>
    </row>
    <row r="766" spans="1:18" x14ac:dyDescent="0.25">
      <c r="A766" s="2" t="str">
        <f>IF(TRIM(J766)="","",E766)</f>
        <v/>
      </c>
      <c r="B766" s="2" t="str">
        <f>IF(TRIM(K766)="","",I766)</f>
        <v/>
      </c>
      <c r="C766" s="2" t="str">
        <f>LEFT(F766,FIND(".",F766,6))</f>
        <v>Exif.Minolta.</v>
      </c>
      <c r="D766" s="2" t="str">
        <f>VLOOKUP(C766,PrefixUebersetzung,2,FALSE)</f>
        <v>Exif.Minolta.</v>
      </c>
      <c r="E766" s="2" t="str">
        <f>MID(F766,FIND(".",F766,6)+1,99)</f>
        <v>WhiteBalance</v>
      </c>
      <c r="F766" s="3" t="s">
        <v>440</v>
      </c>
      <c r="G766" s="3" t="s">
        <v>9515</v>
      </c>
      <c r="I766" s="3" t="s">
        <v>2226</v>
      </c>
      <c r="L766" s="14">
        <v>1</v>
      </c>
      <c r="M766" s="3" t="str">
        <f>IFERROR(VLOOKUP(E766,A:J,10, FALSE),"")</f>
        <v>Weißabgleich</v>
      </c>
      <c r="N766" s="3" t="str">
        <f>IFERROR(VLOOKUP(I766,B:K,10,FALSE),"")</f>
        <v>Weißabgleich</v>
      </c>
      <c r="O766" s="3" t="str">
        <f>IF(AND(TRIM(J766)="",M766=""),"Suffix not translated ",
   IF(AND(TRIM(J766)&lt;&gt;"",TRIM(M766)&lt;&gt;"",TRIM(J766)&lt;&gt;TRIM(M766)),"Suffix translation &lt;&gt; lookup ", "" ))
&amp;IF(AND(TRIM(K766)="",N766=""),"Description not translated ",
   IF(AND(TRIM(K766)&lt;&gt;"",TRIM(N766)&lt;&gt;"",TRIM(K766)&lt;&gt;TRIM(N766)),"Description translation&lt;&gt; lookup ", "" ))</f>
        <v/>
      </c>
    </row>
    <row r="767" spans="1:18" ht="30" x14ac:dyDescent="0.25">
      <c r="A767" s="2" t="str">
        <f>IF(TRIM(J767)="","",E767)</f>
        <v>WhiteBalanceFineTune</v>
      </c>
      <c r="B767" s="2" t="str">
        <f>IF(TRIM(K767)="","",I767)</f>
        <v>White Balance Fine Tune Value</v>
      </c>
      <c r="C767" s="2" t="str">
        <f>LEFT(F767,FIND(".",F767,6))</f>
        <v>Exif.Minolta.</v>
      </c>
      <c r="D767" s="2" t="str">
        <f>VLOOKUP(C767,PrefixUebersetzung,2,FALSE)</f>
        <v>Exif.Minolta.</v>
      </c>
      <c r="E767" s="2" t="str">
        <f>MID(F767,FIND(".",F767,6)+1,99)</f>
        <v>WhiteBalanceFineTune</v>
      </c>
      <c r="F767" s="3" t="s">
        <v>441</v>
      </c>
      <c r="G767" s="3" t="s">
        <v>9515</v>
      </c>
      <c r="I767" s="3" t="s">
        <v>2516</v>
      </c>
      <c r="J767" s="5" t="s">
        <v>4031</v>
      </c>
      <c r="K767" s="5" t="s">
        <v>3852</v>
      </c>
      <c r="L767" s="14"/>
      <c r="M767" s="3" t="str">
        <f>IFERROR(VLOOKUP(E767,A:J,10, FALSE),"")</f>
        <v>Weißabgleich Feinabstimmung</v>
      </c>
      <c r="N767" s="3" t="str">
        <f>IFERROR(VLOOKUP(I767,B:K,10,FALSE),"")</f>
        <v>Weißabgleich Feinabstimmwert</v>
      </c>
      <c r="O767" s="3" t="str">
        <f>IF(AND(TRIM(J767)="",M767=""),"Suffix not translated ",
   IF(AND(TRIM(J767)&lt;&gt;"",TRIM(M767)&lt;&gt;"",TRIM(J767)&lt;&gt;TRIM(M767)),"Suffix translation &lt;&gt; lookup ", "" ))
&amp;IF(AND(TRIM(K767)="",N767=""),"Description not translated ",
   IF(AND(TRIM(K767)&lt;&gt;"",TRIM(N767)&lt;&gt;"",TRIM(K767)&lt;&gt;TRIM(N767)),"Description translation&lt;&gt; lookup ", "" ))</f>
        <v/>
      </c>
      <c r="Q767" s="3" t="s">
        <v>8447</v>
      </c>
      <c r="R767" s="3" t="s">
        <v>9413</v>
      </c>
    </row>
    <row r="768" spans="1:18" x14ac:dyDescent="0.25">
      <c r="A768" s="2" t="str">
        <f>IF(TRIM(J768)="","",E768)</f>
        <v>ZoneMatching</v>
      </c>
      <c r="B768" s="2" t="str">
        <f>IF(TRIM(K768)="","",I768)</f>
        <v>Zone matching</v>
      </c>
      <c r="C768" s="2" t="str">
        <f>LEFT(F768,FIND(".",F768,6))</f>
        <v>Exif.Minolta.</v>
      </c>
      <c r="D768" s="2" t="str">
        <f>VLOOKUP(C768,PrefixUebersetzung,2,FALSE)</f>
        <v>Exif.Minolta.</v>
      </c>
      <c r="E768" s="2" t="str">
        <f>MID(F768,FIND(".",F768,6)+1,99)</f>
        <v>ZoneMatching</v>
      </c>
      <c r="F768" s="3" t="s">
        <v>442</v>
      </c>
      <c r="G768" s="3" t="s">
        <v>9515</v>
      </c>
      <c r="I768" s="3" t="s">
        <v>2517</v>
      </c>
      <c r="J768" s="3" t="s">
        <v>9314</v>
      </c>
      <c r="K768" s="3" t="s">
        <v>9314</v>
      </c>
      <c r="L768" s="14">
        <v>5</v>
      </c>
      <c r="M768" s="3" t="str">
        <f>IFERROR(VLOOKUP(E768,A:J,10, FALSE),"")</f>
        <v>Zonenabgleich</v>
      </c>
      <c r="N768" s="3" t="str">
        <f>IFERROR(VLOOKUP(I768,B:K,10,FALSE),"")</f>
        <v>Zonenabgleich</v>
      </c>
      <c r="O768" s="3" t="str">
        <f>IF(AND(TRIM(J768)="",M768=""),"Suffix not translated ",
   IF(AND(TRIM(J768)&lt;&gt;"",TRIM(M768)&lt;&gt;"",TRIM(J768)&lt;&gt;TRIM(M768)),"Suffix translation &lt;&gt; lookup ", "" ))
&amp;IF(AND(TRIM(K768)="",N768=""),"Description not translated ",
   IF(AND(TRIM(K768)&lt;&gt;"",TRIM(N768)&lt;&gt;"",TRIM(K768)&lt;&gt;TRIM(N768)),"Description translation&lt;&gt; lookup ", "" ))</f>
        <v/>
      </c>
      <c r="P768" s="3" t="s">
        <v>8447</v>
      </c>
      <c r="Q768" s="3" t="s">
        <v>8447</v>
      </c>
    </row>
    <row r="769" spans="1:18" x14ac:dyDescent="0.25">
      <c r="A769" s="2" t="str">
        <f>IF(TRIM(J769)="","",E769)</f>
        <v/>
      </c>
      <c r="B769" s="2" t="str">
        <f>IF(TRIM(K769)="","",I769)</f>
        <v/>
      </c>
      <c r="C769" s="2" t="str">
        <f>LEFT(F769,FIND(".",F769,6))</f>
        <v>Exif.MinoltaCs5D.</v>
      </c>
      <c r="D769" s="2" t="str">
        <f>VLOOKUP(C769,PrefixUebersetzung,2,FALSE)</f>
        <v>Exif.MinoltaCs5D.</v>
      </c>
      <c r="E769" s="2" t="str">
        <f>MID(F769,FIND(".",F769,6)+1,99)</f>
        <v>AFMode</v>
      </c>
      <c r="F769" s="3" t="s">
        <v>443</v>
      </c>
      <c r="G769" s="3" t="s">
        <v>9512</v>
      </c>
      <c r="I769" s="3" t="s">
        <v>2518</v>
      </c>
      <c r="L769" s="14"/>
      <c r="M769" s="3" t="str">
        <f>IFERROR(VLOOKUP(E769,A:J,10, FALSE),"")</f>
        <v>AF Modus</v>
      </c>
      <c r="N769" s="3" t="str">
        <f>IFERROR(VLOOKUP(I769,B:K,10,FALSE),"")</f>
        <v>AF Modus</v>
      </c>
      <c r="O769" s="3" t="str">
        <f>IF(AND(TRIM(J769)="",M769=""),"Suffix not translated ",
   IF(AND(TRIM(J769)&lt;&gt;"",TRIM(M769)&lt;&gt;"",TRIM(J769)&lt;&gt;TRIM(M769)),"Suffix translation &lt;&gt; lookup ", "" ))
&amp;IF(AND(TRIM(K769)="",N769=""),"Description not translated ",
   IF(AND(TRIM(K769)&lt;&gt;"",TRIM(N769)&lt;&gt;"",TRIM(K769)&lt;&gt;TRIM(N769)),"Description translation&lt;&gt; lookup ", "" ))</f>
        <v/>
      </c>
    </row>
    <row r="770" spans="1:18" x14ac:dyDescent="0.25">
      <c r="A770" s="2" t="str">
        <f>IF(TRIM(J770)="","",E770)</f>
        <v>Color Temperature</v>
      </c>
      <c r="B770" s="2" t="str">
        <f>IF(TRIM(K770)="","",I770)</f>
        <v/>
      </c>
      <c r="C770" s="2" t="str">
        <f>LEFT(F770,FIND(".",F770,6))</f>
        <v>Exif.MinoltaCs5D.</v>
      </c>
      <c r="D770" s="2" t="str">
        <f>VLOOKUP(C770,PrefixUebersetzung,2,FALSE)</f>
        <v>Exif.MinoltaCs5D.</v>
      </c>
      <c r="E770" s="2" t="str">
        <f>MID(F770,FIND(".",F770,6)+1,99)</f>
        <v>Color Temperature</v>
      </c>
      <c r="F770" s="3" t="s">
        <v>444</v>
      </c>
      <c r="G770" s="3" t="s">
        <v>9513</v>
      </c>
      <c r="I770" s="3" t="s">
        <v>2216</v>
      </c>
      <c r="J770" s="5" t="s">
        <v>4808</v>
      </c>
      <c r="L770" s="14"/>
      <c r="N770" s="3" t="str">
        <f>IFERROR(VLOOKUP(I770,B:K,10,FALSE),"")</f>
        <v>Farbtemperatur</v>
      </c>
      <c r="O770" s="3" t="str">
        <f>IF(AND(TRIM(J770)="",M770=""),"Suffix not translated ",
   IF(AND(TRIM(J770)&lt;&gt;"",TRIM(M770)&lt;&gt;"",TRIM(J770)&lt;&gt;TRIM(M770)),"Suffix translation &lt;&gt; lookup ", "" ))
&amp;IF(AND(TRIM(K770)="",N770=""),"Description not translated ",
   IF(AND(TRIM(K770)&lt;&gt;"",TRIM(N770)&lt;&gt;"",TRIM(K770)&lt;&gt;TRIM(N770)),"Description translation&lt;&gt; lookup ", "" ))</f>
        <v/>
      </c>
      <c r="P770" s="3" t="s">
        <v>8447</v>
      </c>
    </row>
    <row r="771" spans="1:18" x14ac:dyDescent="0.25">
      <c r="A771" s="2" t="str">
        <f>IF(TRIM(J771)="","",E771)</f>
        <v/>
      </c>
      <c r="B771" s="2" t="str">
        <f>IF(TRIM(K771)="","",I771)</f>
        <v>Color space</v>
      </c>
      <c r="C771" s="2" t="str">
        <f>LEFT(F771,FIND(".",F771,6))</f>
        <v>Exif.MinoltaCs5D.</v>
      </c>
      <c r="D771" s="2" t="str">
        <f>VLOOKUP(C771,PrefixUebersetzung,2,FALSE)</f>
        <v>Exif.MinoltaCs5D.</v>
      </c>
      <c r="E771" s="2" t="str">
        <f>MID(F771,FIND(".",F771,6)+1,99)</f>
        <v>ColorSpace</v>
      </c>
      <c r="F771" s="3" t="s">
        <v>445</v>
      </c>
      <c r="G771" s="3" t="s">
        <v>9512</v>
      </c>
      <c r="I771" s="3" t="s">
        <v>2519</v>
      </c>
      <c r="K771" s="5" t="s">
        <v>3658</v>
      </c>
      <c r="L771" s="14"/>
      <c r="M771" s="3" t="str">
        <f>IFERROR(VLOOKUP(E771,A:J,10, FALSE),"")</f>
        <v>Farbraum</v>
      </c>
      <c r="N771" s="3" t="str">
        <f>IFERROR(VLOOKUP(I771,B:K,10,FALSE),"")</f>
        <v>Farbraum</v>
      </c>
      <c r="O771" s="3" t="str">
        <f>IF(AND(TRIM(J771)="",M771=""),"Suffix not translated ",
   IF(AND(TRIM(J771)&lt;&gt;"",TRIM(M771)&lt;&gt;"",TRIM(J771)&lt;&gt;TRIM(M771)),"Suffix translation &lt;&gt; lookup ", "" ))
&amp;IF(AND(TRIM(K771)="",N771=""),"Description not translated ",
   IF(AND(TRIM(K771)&lt;&gt;"",TRIM(N771)&lt;&gt;"",TRIM(K771)&lt;&gt;TRIM(N771)),"Description translation&lt;&gt; lookup ", "" ))</f>
        <v/>
      </c>
      <c r="Q771" s="3" t="s">
        <v>8447</v>
      </c>
      <c r="R771" s="3" t="s">
        <v>3658</v>
      </c>
    </row>
    <row r="772" spans="1:18" x14ac:dyDescent="0.25">
      <c r="A772" s="2" t="str">
        <f>IF(TRIM(J772)="","",E772)</f>
        <v/>
      </c>
      <c r="B772" s="2" t="str">
        <f>IF(TRIM(K772)="","",I772)</f>
        <v/>
      </c>
      <c r="C772" s="2" t="str">
        <f>LEFT(F772,FIND(".",F772,6))</f>
        <v>Exif.MinoltaCs5D.</v>
      </c>
      <c r="D772" s="2" t="str">
        <f>VLOOKUP(C772,PrefixUebersetzung,2,FALSE)</f>
        <v>Exif.MinoltaCs5D.</v>
      </c>
      <c r="E772" s="2" t="str">
        <f>MID(F772,FIND(".",F772,6)+1,99)</f>
        <v>ColorTemperature</v>
      </c>
      <c r="F772" s="3" t="s">
        <v>446</v>
      </c>
      <c r="G772" s="3" t="s">
        <v>9513</v>
      </c>
      <c r="I772" s="3" t="s">
        <v>2500</v>
      </c>
      <c r="L772" s="14"/>
      <c r="M772" s="3" t="str">
        <f>IFERROR(VLOOKUP(E772,A:J,10, FALSE),"")</f>
        <v>Farbtemperatur</v>
      </c>
      <c r="N772" s="3" t="str">
        <f>IFERROR(VLOOKUP(I772,B:K,10,FALSE),"")</f>
        <v>Farbtemperatur</v>
      </c>
      <c r="O772" s="3" t="str">
        <f>IF(AND(TRIM(J772)="",M772=""),"Suffix not translated ",
   IF(AND(TRIM(J772)&lt;&gt;"",TRIM(M772)&lt;&gt;"",TRIM(J772)&lt;&gt;TRIM(M772)),"Suffix translation &lt;&gt; lookup ", "" ))
&amp;IF(AND(TRIM(K772)="",N772=""),"Description not translated ",
   IF(AND(TRIM(K772)&lt;&gt;"",TRIM(N772)&lt;&gt;"",TRIM(K772)&lt;&gt;TRIM(N772)),"Description translation&lt;&gt; lookup ", "" ))</f>
        <v/>
      </c>
    </row>
    <row r="773" spans="1:18" x14ac:dyDescent="0.25">
      <c r="A773" s="2" t="str">
        <f>IF(TRIM(J773)="","",E773)</f>
        <v/>
      </c>
      <c r="B773" s="2" t="str">
        <f>IF(TRIM(K773)="","",I773)</f>
        <v/>
      </c>
      <c r="C773" s="2" t="str">
        <f>LEFT(F773,FIND(".",F773,6))</f>
        <v>Exif.MinoltaCs5D.</v>
      </c>
      <c r="D773" s="2" t="str">
        <f>VLOOKUP(C773,PrefixUebersetzung,2,FALSE)</f>
        <v>Exif.MinoltaCs5D.</v>
      </c>
      <c r="E773" s="2" t="str">
        <f>MID(F773,FIND(".",F773,6)+1,99)</f>
        <v>Contrast</v>
      </c>
      <c r="F773" s="3" t="s">
        <v>447</v>
      </c>
      <c r="G773" s="3" t="s">
        <v>9512</v>
      </c>
      <c r="I773" s="3" t="s">
        <v>2520</v>
      </c>
      <c r="L773" s="14">
        <v>1</v>
      </c>
      <c r="M773" s="3" t="str">
        <f>IFERROR(VLOOKUP(E773,A:J,10, FALSE),"")</f>
        <v>Kontrast</v>
      </c>
      <c r="N773" s="3" t="str">
        <f>IFERROR(VLOOKUP(I773,B:K,10,FALSE),"")</f>
        <v>Kontrast</v>
      </c>
      <c r="O773" s="3" t="str">
        <f>IF(AND(TRIM(J773)="",M773=""),"Suffix not translated ",
   IF(AND(TRIM(J773)&lt;&gt;"",TRIM(M773)&lt;&gt;"",TRIM(J773)&lt;&gt;TRIM(M773)),"Suffix translation &lt;&gt; lookup ", "" ))
&amp;IF(AND(TRIM(K773)="",N773=""),"Description not translated ",
   IF(AND(TRIM(K773)&lt;&gt;"",TRIM(N773)&lt;&gt;"",TRIM(K773)&lt;&gt;TRIM(N773)),"Description translation&lt;&gt; lookup ", "" ))</f>
        <v/>
      </c>
    </row>
    <row r="774" spans="1:18" x14ac:dyDescent="0.25">
      <c r="A774" s="2" t="str">
        <f>IF(TRIM(J774)="","",E774)</f>
        <v>ExposureCompensation</v>
      </c>
      <c r="B774" s="2" t="str">
        <f>IF(TRIM(K774)="","",I774)</f>
        <v>Exposure compensation</v>
      </c>
      <c r="C774" s="2" t="str">
        <f>LEFT(F774,FIND(".",F774,6))</f>
        <v>Exif.MinoltaCs5D.</v>
      </c>
      <c r="D774" s="2" t="str">
        <f>VLOOKUP(C774,PrefixUebersetzung,2,FALSE)</f>
        <v>Exif.MinoltaCs5D.</v>
      </c>
      <c r="E774" s="2" t="str">
        <f>MID(F774,FIND(".",F774,6)+1,99)</f>
        <v>ExposureCompensation</v>
      </c>
      <c r="F774" s="3" t="s">
        <v>448</v>
      </c>
      <c r="G774" s="3" t="s">
        <v>9512</v>
      </c>
      <c r="I774" s="3" t="s">
        <v>2521</v>
      </c>
      <c r="J774" s="5" t="s">
        <v>3854</v>
      </c>
      <c r="K774" s="5" t="s">
        <v>3854</v>
      </c>
      <c r="L774" s="14"/>
      <c r="M774" s="3" t="str">
        <f>IFERROR(VLOOKUP(E774,A:J,10, FALSE),"")</f>
        <v>Belichtungskorrektur</v>
      </c>
      <c r="N774" s="3" t="str">
        <f>IFERROR(VLOOKUP(I774,B:K,10,FALSE),"")</f>
        <v>Belichtungskorrektur</v>
      </c>
      <c r="O774" s="3" t="str">
        <f>IF(AND(TRIM(J774)="",M774=""),"Suffix not translated ",
   IF(AND(TRIM(J774)&lt;&gt;"",TRIM(M774)&lt;&gt;"",TRIM(J774)&lt;&gt;TRIM(M774)),"Suffix translation &lt;&gt; lookup ", "" ))
&amp;IF(AND(TRIM(K774)="",N774=""),"Description not translated ",
   IF(AND(TRIM(K774)&lt;&gt;"",TRIM(N774)&lt;&gt;"",TRIM(K774)&lt;&gt;TRIM(N774)),"Description translation&lt;&gt; lookup ", "" ))</f>
        <v/>
      </c>
      <c r="R774" s="3" t="s">
        <v>9035</v>
      </c>
    </row>
    <row r="775" spans="1:18" x14ac:dyDescent="0.25">
      <c r="A775" s="2" t="str">
        <f>IF(TRIM(J775)="","",E775)</f>
        <v>ExposureManualBias</v>
      </c>
      <c r="B775" s="2" t="str">
        <f>IF(TRIM(K775)="","",I775)</f>
        <v>Exposure manual bias</v>
      </c>
      <c r="C775" s="2" t="str">
        <f>LEFT(F775,FIND(".",F775,6))</f>
        <v>Exif.MinoltaCs5D.</v>
      </c>
      <c r="D775" s="2" t="str">
        <f>VLOOKUP(C775,PrefixUebersetzung,2,FALSE)</f>
        <v>Exif.MinoltaCs5D.</v>
      </c>
      <c r="E775" s="2" t="str">
        <f>MID(F775,FIND(".",F775,6)+1,99)</f>
        <v>ExposureManualBias</v>
      </c>
      <c r="F775" s="3" t="s">
        <v>449</v>
      </c>
      <c r="G775" s="3" t="s">
        <v>9512</v>
      </c>
      <c r="I775" s="3" t="s">
        <v>2522</v>
      </c>
      <c r="J775" s="5" t="s">
        <v>4809</v>
      </c>
      <c r="K775" s="5" t="s">
        <v>4809</v>
      </c>
      <c r="L775" s="14"/>
      <c r="O775" s="3" t="str">
        <f>IF(AND(TRIM(J775)="",M775=""),"Suffix not translated ",
   IF(AND(TRIM(J775)&lt;&gt;"",TRIM(M775)&lt;&gt;"",TRIM(J775)&lt;&gt;TRIM(M775)),"Suffix translation &lt;&gt; lookup ", "" ))
&amp;IF(AND(TRIM(K775)="",N775=""),"Description not translated ",
   IF(AND(TRIM(K775)&lt;&gt;"",TRIM(N775)&lt;&gt;"",TRIM(K775)&lt;&gt;TRIM(N775)),"Description translation&lt;&gt; lookup ", "" ))</f>
        <v/>
      </c>
      <c r="P775" s="3" t="s">
        <v>8447</v>
      </c>
      <c r="Q775" s="3" t="s">
        <v>8447</v>
      </c>
      <c r="R775" s="3" t="s">
        <v>9143</v>
      </c>
    </row>
    <row r="776" spans="1:18" x14ac:dyDescent="0.25">
      <c r="A776" s="2" t="str">
        <f>IF(TRIM(J776)="","",E776)</f>
        <v>ExposureMode</v>
      </c>
      <c r="B776" s="2" t="str">
        <f>IF(TRIM(K776)="","",I776)</f>
        <v>Exposure mode</v>
      </c>
      <c r="C776" s="2" t="str">
        <f>LEFT(F776,FIND(".",F776,6))</f>
        <v>Exif.MinoltaCs5D.</v>
      </c>
      <c r="D776" s="2" t="str">
        <f>VLOOKUP(C776,PrefixUebersetzung,2,FALSE)</f>
        <v>Exif.MinoltaCs5D.</v>
      </c>
      <c r="E776" s="2" t="str">
        <f>MID(F776,FIND(".",F776,6)+1,99)</f>
        <v>ExposureMode</v>
      </c>
      <c r="F776" s="3" t="s">
        <v>450</v>
      </c>
      <c r="G776" s="3" t="s">
        <v>9512</v>
      </c>
      <c r="I776" s="3" t="s">
        <v>2523</v>
      </c>
      <c r="J776" s="5" t="s">
        <v>3855</v>
      </c>
      <c r="K776" s="5" t="s">
        <v>3855</v>
      </c>
      <c r="L776" s="14">
        <v>1</v>
      </c>
      <c r="M776" s="3" t="str">
        <f>IFERROR(VLOOKUP(E776,A:J,10, FALSE),"")</f>
        <v>Belichtungsmodus</v>
      </c>
      <c r="N776" s="3" t="str">
        <f>IFERROR(VLOOKUP(I776,B:K,10,FALSE),"")</f>
        <v>Belichtungsmodus</v>
      </c>
      <c r="O776" s="3" t="str">
        <f>IF(AND(TRIM(J776)="",M776=""),"Suffix not translated ",
   IF(AND(TRIM(J776)&lt;&gt;"",TRIM(M776)&lt;&gt;"",TRIM(J776)&lt;&gt;TRIM(M776)),"Suffix translation &lt;&gt; lookup ", "" ))
&amp;IF(AND(TRIM(K776)="",N776=""),"Description not translated ",
   IF(AND(TRIM(K776)&lt;&gt;"",TRIM(N776)&lt;&gt;"",TRIM(K776)&lt;&gt;TRIM(N776)),"Description translation&lt;&gt; lookup ", "" ))</f>
        <v/>
      </c>
      <c r="P776" s="3" t="s">
        <v>8447</v>
      </c>
      <c r="Q776" s="3" t="s">
        <v>8447</v>
      </c>
      <c r="R776" s="3" t="s">
        <v>3855</v>
      </c>
    </row>
    <row r="777" spans="1:18" x14ac:dyDescent="0.25">
      <c r="A777" s="2" t="str">
        <f>IF(TRIM(J777)="","",E777)</f>
        <v/>
      </c>
      <c r="B777" s="2" t="str">
        <f>IF(TRIM(K777)="","",I777)</f>
        <v/>
      </c>
      <c r="C777" s="2" t="str">
        <f>LEFT(F777,FIND(".",F777,6))</f>
        <v>Exif.MinoltaCs5D.</v>
      </c>
      <c r="D777" s="2" t="str">
        <f>VLOOKUP(C777,PrefixUebersetzung,2,FALSE)</f>
        <v>Exif.MinoltaCs5D.</v>
      </c>
      <c r="E777" s="2" t="str">
        <f>MID(F777,FIND(".",F777,6)+1,99)</f>
        <v>ExposureRevision</v>
      </c>
      <c r="F777" s="3" t="s">
        <v>451</v>
      </c>
      <c r="G777" s="3" t="s">
        <v>9512</v>
      </c>
      <c r="I777" s="3" t="s">
        <v>2524</v>
      </c>
      <c r="J777" s="3"/>
      <c r="L777" s="14">
        <v>5</v>
      </c>
      <c r="O777" s="3" t="str">
        <f>IF(AND(TRIM(J777)="",M777=""),"Suffix not translated ",
   IF(AND(TRIM(J777)&lt;&gt;"",TRIM(M777)&lt;&gt;"",TRIM(J777)&lt;&gt;TRIM(M777)),"Suffix translation &lt;&gt; lookup ", "" ))
&amp;IF(AND(TRIM(K777)="",N777=""),"Description not translated ",
   IF(AND(TRIM(K777)&lt;&gt;"",TRIM(N777)&lt;&gt;"",TRIM(K777)&lt;&gt;TRIM(N777)),"Description translation&lt;&gt; lookup ", "" ))</f>
        <v xml:space="preserve">Suffix not translated Description not translated </v>
      </c>
      <c r="P777" s="3" t="s">
        <v>8447</v>
      </c>
      <c r="Q777" s="3" t="s">
        <v>8447</v>
      </c>
    </row>
    <row r="778" spans="1:18" x14ac:dyDescent="0.25">
      <c r="A778" s="2" t="str">
        <f>IF(TRIM(J778)="","",E778)</f>
        <v/>
      </c>
      <c r="B778" s="2" t="str">
        <f>IF(TRIM(K778)="","",I778)</f>
        <v>Exposure time</v>
      </c>
      <c r="C778" s="2" t="str">
        <f>LEFT(F778,FIND(".",F778,6))</f>
        <v>Exif.MinoltaCs5D.</v>
      </c>
      <c r="D778" s="2" t="str">
        <f>VLOOKUP(C778,PrefixUebersetzung,2,FALSE)</f>
        <v>Exif.MinoltaCs5D.</v>
      </c>
      <c r="E778" s="2" t="str">
        <f>MID(F778,FIND(".",F778,6)+1,99)</f>
        <v>ExposureTime</v>
      </c>
      <c r="F778" s="3" t="s">
        <v>452</v>
      </c>
      <c r="G778" s="3" t="s">
        <v>9512</v>
      </c>
      <c r="I778" s="3" t="s">
        <v>2525</v>
      </c>
      <c r="K778" s="5" t="s">
        <v>3856</v>
      </c>
      <c r="L778" s="14">
        <v>1</v>
      </c>
      <c r="M778" s="3" t="str">
        <f>IFERROR(VLOOKUP(E778,A:J,10, FALSE),"")</f>
        <v>Belichtungszeit</v>
      </c>
      <c r="N778" s="3" t="str">
        <f>IFERROR(VLOOKUP(I778,B:K,10,FALSE),"")</f>
        <v>Belichtungszeit</v>
      </c>
      <c r="O778" s="3" t="str">
        <f>IF(AND(TRIM(J778)="",M778=""),"Suffix not translated ",
   IF(AND(TRIM(J778)&lt;&gt;"",TRIM(M778)&lt;&gt;"",TRIM(J778)&lt;&gt;TRIM(M778)),"Suffix translation &lt;&gt; lookup ", "" ))
&amp;IF(AND(TRIM(K778)="",N778=""),"Description not translated ",
   IF(AND(TRIM(K778)&lt;&gt;"",TRIM(N778)&lt;&gt;"",TRIM(K778)&lt;&gt;TRIM(N778)),"Description translation&lt;&gt; lookup ", "" ))</f>
        <v/>
      </c>
      <c r="Q778" s="3" t="s">
        <v>8447</v>
      </c>
      <c r="R778" s="3" t="s">
        <v>3856</v>
      </c>
    </row>
    <row r="779" spans="1:18" x14ac:dyDescent="0.25">
      <c r="A779" s="2" t="str">
        <f>IF(TRIM(J779)="","",E779)</f>
        <v>FlashFired</v>
      </c>
      <c r="B779" s="2" t="str">
        <f>IF(TRIM(K779)="","",I779)</f>
        <v>Flash fired</v>
      </c>
      <c r="C779" s="2" t="str">
        <f>LEFT(F779,FIND(".",F779,6))</f>
        <v>Exif.MinoltaCs5D.</v>
      </c>
      <c r="D779" s="2" t="str">
        <f>VLOOKUP(C779,PrefixUebersetzung,2,FALSE)</f>
        <v>Exif.MinoltaCs5D.</v>
      </c>
      <c r="E779" s="2" t="str">
        <f>MID(F779,FIND(".",F779,6)+1,99)</f>
        <v>FlashFired</v>
      </c>
      <c r="F779" s="3" t="s">
        <v>453</v>
      </c>
      <c r="G779" s="3" t="s">
        <v>9512</v>
      </c>
      <c r="I779" s="3" t="s">
        <v>2526</v>
      </c>
      <c r="J779" s="5" t="s">
        <v>3857</v>
      </c>
      <c r="K779" s="5" t="s">
        <v>3857</v>
      </c>
      <c r="L779" s="14"/>
      <c r="M779" s="3" t="str">
        <f>IFERROR(VLOOKUP(E779,A:J,10, FALSE),"")</f>
        <v>Blitz ausgelöst</v>
      </c>
      <c r="N779" s="3" t="str">
        <f>IFERROR(VLOOKUP(I779,B:K,10,FALSE),"")</f>
        <v>Blitz ausgelöst</v>
      </c>
      <c r="O779" s="3" t="str">
        <f>IF(AND(TRIM(J779)="",M779=""),"Suffix not translated ",
   IF(AND(TRIM(J779)&lt;&gt;"",TRIM(M779)&lt;&gt;"",TRIM(J779)&lt;&gt;TRIM(M779)),"Suffix translation &lt;&gt; lookup ", "" ))
&amp;IF(AND(TRIM(K779)="",N779=""),"Description not translated ",
   IF(AND(TRIM(K779)&lt;&gt;"",TRIM(N779)&lt;&gt;"",TRIM(K779)&lt;&gt;TRIM(N779)),"Description translation&lt;&gt; lookup ", "" ))</f>
        <v/>
      </c>
      <c r="P779" s="3" t="s">
        <v>8447</v>
      </c>
      <c r="Q779" s="3" t="s">
        <v>8447</v>
      </c>
      <c r="R779" s="3" t="s">
        <v>9174</v>
      </c>
    </row>
    <row r="780" spans="1:18" x14ac:dyDescent="0.25">
      <c r="A780" s="2" t="str">
        <f>IF(TRIM(J780)="","",E780)</f>
        <v/>
      </c>
      <c r="B780" s="2" t="str">
        <f>IF(TRIM(K780)="","",I780)</f>
        <v>The F-Number</v>
      </c>
      <c r="C780" s="2" t="str">
        <f>LEFT(F780,FIND(".",F780,6))</f>
        <v>Exif.MinoltaCs5D.</v>
      </c>
      <c r="D780" s="2" t="str">
        <f>VLOOKUP(C780,PrefixUebersetzung,2,FALSE)</f>
        <v>Exif.MinoltaCs5D.</v>
      </c>
      <c r="E780" s="2" t="str">
        <f>MID(F780,FIND(".",F780,6)+1,99)</f>
        <v>FNumber</v>
      </c>
      <c r="F780" s="3" t="s">
        <v>454</v>
      </c>
      <c r="G780" s="3" t="s">
        <v>9512</v>
      </c>
      <c r="I780" s="3" t="s">
        <v>2527</v>
      </c>
      <c r="J780" s="3"/>
      <c r="K780" s="5" t="s">
        <v>4787</v>
      </c>
      <c r="L780" s="14">
        <v>1</v>
      </c>
      <c r="M780" s="3" t="str">
        <f>IFERROR(VLOOKUP(E780,A:J,10, FALSE),"")</f>
        <v>Blendenzahl</v>
      </c>
      <c r="N780" s="3" t="str">
        <f>IFERROR(VLOOKUP(I780,B:K,10,FALSE),"")</f>
        <v>Blendenzahl</v>
      </c>
      <c r="O780" s="3" t="str">
        <f>IF(AND(TRIM(J780)="",M780=""),"Suffix not translated ",
   IF(AND(TRIM(J780)&lt;&gt;"",TRIM(M780)&lt;&gt;"",TRIM(J780)&lt;&gt;TRIM(M780)),"Suffix translation &lt;&gt; lookup ", "" ))
&amp;IF(AND(TRIM(K780)="",N780=""),"Description not translated ",
   IF(AND(TRIM(K780)&lt;&gt;"",TRIM(N780)&lt;&gt;"",TRIM(K780)&lt;&gt;TRIM(N780)),"Description translation&lt;&gt; lookup ", "" ))</f>
        <v/>
      </c>
      <c r="Q780" s="3" t="s">
        <v>8447</v>
      </c>
      <c r="R780" s="3" t="s">
        <v>9376</v>
      </c>
    </row>
    <row r="781" spans="1:18" x14ac:dyDescent="0.25">
      <c r="A781" s="2" t="str">
        <f>IF(TRIM(J781)="","",E781)</f>
        <v>FocusArea</v>
      </c>
      <c r="B781" s="2" t="str">
        <f>IF(TRIM(K781)="","",I781)</f>
        <v>Focus area</v>
      </c>
      <c r="C781" s="2" t="str">
        <f>LEFT(F781,FIND(".",F781,6))</f>
        <v>Exif.MinoltaCs5D.</v>
      </c>
      <c r="D781" s="2" t="str">
        <f>VLOOKUP(C781,PrefixUebersetzung,2,FALSE)</f>
        <v>Exif.MinoltaCs5D.</v>
      </c>
      <c r="E781" s="2" t="str">
        <f>MID(F781,FIND(".",F781,6)+1,99)</f>
        <v>FocusArea</v>
      </c>
      <c r="F781" s="3" t="s">
        <v>455</v>
      </c>
      <c r="G781" s="3" t="s">
        <v>9512</v>
      </c>
      <c r="I781" s="3" t="s">
        <v>2528</v>
      </c>
      <c r="J781" s="5" t="s">
        <v>4810</v>
      </c>
      <c r="K781" s="5" t="s">
        <v>4810</v>
      </c>
      <c r="L781" s="14"/>
      <c r="M781" s="3" t="str">
        <f>IFERROR(VLOOKUP(E781,A:J,10, FALSE),"")</f>
        <v>Fokusbereich</v>
      </c>
      <c r="N781" s="3" t="str">
        <f>IFERROR(VLOOKUP(I781,B:K,10,FALSE),"")</f>
        <v>Fokusbereich</v>
      </c>
      <c r="O781" s="3" t="str">
        <f>IF(AND(TRIM(J781)="",M781=""),"Suffix not translated ",
   IF(AND(TRIM(J781)&lt;&gt;"",TRIM(M781)&lt;&gt;"",TRIM(J781)&lt;&gt;TRIM(M781)),"Suffix translation &lt;&gt; lookup ", "" ))
&amp;IF(AND(TRIM(K781)="",N781=""),"Description not translated ",
   IF(AND(TRIM(K781)&lt;&gt;"",TRIM(N781)&lt;&gt;"",TRIM(K781)&lt;&gt;TRIM(N781)),"Description translation&lt;&gt; lookup ", "" ))</f>
        <v/>
      </c>
      <c r="Q781" s="3" t="s">
        <v>8447</v>
      </c>
      <c r="R781" s="3" t="s">
        <v>4810</v>
      </c>
    </row>
    <row r="782" spans="1:18" x14ac:dyDescent="0.25">
      <c r="A782" s="2" t="str">
        <f>IF(TRIM(J782)="","",E782)</f>
        <v/>
      </c>
      <c r="B782" s="2" t="str">
        <f>IF(TRIM(K782)="","",I782)</f>
        <v/>
      </c>
      <c r="C782" s="2" t="str">
        <f>LEFT(F782,FIND(".",F782,6))</f>
        <v>Exif.MinoltaCs5D.</v>
      </c>
      <c r="D782" s="2" t="str">
        <f>VLOOKUP(C782,PrefixUebersetzung,2,FALSE)</f>
        <v>Exif.MinoltaCs5D.</v>
      </c>
      <c r="E782" s="2" t="str">
        <f>MID(F782,FIND(".",F782,6)+1,99)</f>
        <v>FocusMode</v>
      </c>
      <c r="F782" s="3" t="s">
        <v>456</v>
      </c>
      <c r="G782" s="3" t="s">
        <v>9512</v>
      </c>
      <c r="I782" s="3" t="s">
        <v>2529</v>
      </c>
      <c r="J782" s="3"/>
      <c r="L782" s="14"/>
      <c r="M782" s="3" t="str">
        <f>IFERROR(VLOOKUP(E782,A:J,10, FALSE),"")</f>
        <v>Fokusmodus</v>
      </c>
      <c r="N782" s="3" t="str">
        <f>IFERROR(VLOOKUP(I782,B:K,10,FALSE),"")</f>
        <v>Fokusmodus</v>
      </c>
      <c r="O782" s="3" t="str">
        <f>IF(AND(TRIM(J782)="",M782=""),"Suffix not translated ",
   IF(AND(TRIM(J782)&lt;&gt;"",TRIM(M782)&lt;&gt;"",TRIM(J782)&lt;&gt;TRIM(M782)),"Suffix translation &lt;&gt; lookup ", "" ))
&amp;IF(AND(TRIM(K782)="",N782=""),"Description not translated ",
   IF(AND(TRIM(K782)&lt;&gt;"",TRIM(N782)&lt;&gt;"",TRIM(K782)&lt;&gt;TRIM(N782)),"Description translation&lt;&gt; lookup ", "" ))</f>
        <v/>
      </c>
    </row>
    <row r="783" spans="1:18" x14ac:dyDescent="0.25">
      <c r="A783" s="2" t="str">
        <f>IF(TRIM(J783)="","",E783)</f>
        <v>FocusPosition</v>
      </c>
      <c r="B783" s="2" t="str">
        <f>IF(TRIM(K783)="","",I783)</f>
        <v>Focus position</v>
      </c>
      <c r="C783" s="2" t="str">
        <f>LEFT(F783,FIND(".",F783,6))</f>
        <v>Exif.MinoltaCs5D.</v>
      </c>
      <c r="D783" s="2" t="str">
        <f>VLOOKUP(C783,PrefixUebersetzung,2,FALSE)</f>
        <v>Exif.MinoltaCs5D.</v>
      </c>
      <c r="E783" s="2" t="str">
        <f>MID(F783,FIND(".",F783,6)+1,99)</f>
        <v>FocusPosition</v>
      </c>
      <c r="F783" s="3" t="s">
        <v>457</v>
      </c>
      <c r="G783" s="3" t="s">
        <v>9512</v>
      </c>
      <c r="I783" s="3" t="s">
        <v>2530</v>
      </c>
      <c r="J783" s="3" t="s">
        <v>4811</v>
      </c>
      <c r="K783" s="5" t="s">
        <v>4811</v>
      </c>
      <c r="L783" s="14"/>
      <c r="M783" s="3" t="str">
        <f>IFERROR(VLOOKUP(E783,A:J,10, FALSE),"")</f>
        <v>Fokusposition</v>
      </c>
      <c r="N783" s="3" t="str">
        <f>IFERROR(VLOOKUP(I783,B:K,10,FALSE),"")</f>
        <v>Fokusposition</v>
      </c>
      <c r="O783" s="3" t="str">
        <f>IF(AND(TRIM(J783)="",M783=""),"Suffix not translated ",
   IF(AND(TRIM(J783)&lt;&gt;"",TRIM(M783)&lt;&gt;"",TRIM(J783)&lt;&gt;TRIM(M783)),"Suffix translation &lt;&gt; lookup ", "" ))
&amp;IF(AND(TRIM(K783)="",N783=""),"Description not translated ",
   IF(AND(TRIM(K783)&lt;&gt;"",TRIM(N783)&lt;&gt;"",TRIM(K783)&lt;&gt;TRIM(N783)),"Description translation&lt;&gt; lookup ", "" ))</f>
        <v/>
      </c>
      <c r="P783" s="3" t="s">
        <v>8447</v>
      </c>
      <c r="Q783" s="3" t="s">
        <v>8447</v>
      </c>
      <c r="R783" s="3" t="s">
        <v>4811</v>
      </c>
    </row>
    <row r="784" spans="1:18" ht="30" x14ac:dyDescent="0.25">
      <c r="A784" s="2" t="str">
        <f>IF(TRIM(J784)="","",E784)</f>
        <v>FreeMemoryCardImages</v>
      </c>
      <c r="B784" s="2" t="str">
        <f>IF(TRIM(K784)="","",I784)</f>
        <v>Free memory card images</v>
      </c>
      <c r="C784" s="2" t="str">
        <f>LEFT(F784,FIND(".",F784,6))</f>
        <v>Exif.MinoltaCs5D.</v>
      </c>
      <c r="D784" s="2" t="str">
        <f>VLOOKUP(C784,PrefixUebersetzung,2,FALSE)</f>
        <v>Exif.MinoltaCs5D.</v>
      </c>
      <c r="E784" s="2" t="str">
        <f>MID(F784,FIND(".",F784,6)+1,99)</f>
        <v>FreeMemoryCardImages</v>
      </c>
      <c r="F784" s="3" t="s">
        <v>458</v>
      </c>
      <c r="G784" s="3" t="s">
        <v>9512</v>
      </c>
      <c r="I784" s="3" t="s">
        <v>2531</v>
      </c>
      <c r="J784" s="3" t="s">
        <v>9188</v>
      </c>
      <c r="K784" s="3" t="s">
        <v>9188</v>
      </c>
      <c r="L784" s="14">
        <v>5</v>
      </c>
      <c r="M784" s="3" t="str">
        <f>IFERROR(VLOOKUP(E784,A:J,10, FALSE),"")</f>
        <v>Freie Bilder auf der Speicherkarte</v>
      </c>
      <c r="N784" s="3" t="str">
        <f>IFERROR(VLOOKUP(I784,B:K,10,FALSE),"")</f>
        <v>Freie Bilder auf der Speicherkarte</v>
      </c>
      <c r="O784" s="3" t="str">
        <f>IF(AND(TRIM(J784)="",M784=""),"Suffix not translated ",
   IF(AND(TRIM(J784)&lt;&gt;"",TRIM(M784)&lt;&gt;"",TRIM(J784)&lt;&gt;TRIM(M784)),"Suffix translation &lt;&gt; lookup ", "" ))
&amp;IF(AND(TRIM(K784)="",N784=""),"Description not translated ",
   IF(AND(TRIM(K784)&lt;&gt;"",TRIM(N784)&lt;&gt;"",TRIM(K784)&lt;&gt;TRIM(N784)),"Description translation&lt;&gt; lookup ", "" ))</f>
        <v/>
      </c>
      <c r="P784" s="3" t="s">
        <v>8447</v>
      </c>
      <c r="Q784" s="3" t="s">
        <v>8447</v>
      </c>
    </row>
    <row r="785" spans="1:18" ht="30" x14ac:dyDescent="0.25">
      <c r="A785" s="2" t="str">
        <f>IF(TRIM(J785)="","",E785)</f>
        <v/>
      </c>
      <c r="B785" s="2" t="str">
        <f>IF(TRIM(K785)="","",I785)</f>
        <v>Free memory card images 2</v>
      </c>
      <c r="C785" s="2" t="str">
        <f>LEFT(F785,FIND(".",F785,6))</f>
        <v>Exif.MinoltaCs5D.</v>
      </c>
      <c r="D785" s="2" t="str">
        <f>VLOOKUP(C785,PrefixUebersetzung,2,FALSE)</f>
        <v>Exif.MinoltaCs5D.</v>
      </c>
      <c r="E785" s="2" t="str">
        <f>MID(F785,FIND(".",F785,6)+1,99)</f>
        <v>FreeMemoryCardImages2</v>
      </c>
      <c r="F785" s="36" t="s">
        <v>10682</v>
      </c>
      <c r="G785" s="36" t="s">
        <v>9512</v>
      </c>
      <c r="H785" s="36"/>
      <c r="I785" s="36" t="s">
        <v>10683</v>
      </c>
      <c r="K785" s="3" t="s">
        <v>11152</v>
      </c>
      <c r="L785" s="15">
        <v>8</v>
      </c>
      <c r="M785" s="3" t="str">
        <f>IFERROR(VLOOKUP(E785,A:J,10, FALSE),"")</f>
        <v>Freie Bilder auf der Speicherkarte 2</v>
      </c>
      <c r="N785" s="3" t="str">
        <f>IFERROR(VLOOKUP(I785,B:K,10,FALSE),"")</f>
        <v>Freie Bilder auf der Speicherkarte 2</v>
      </c>
      <c r="O785" s="3" t="str">
        <f>IF(AND(TRIM(J785)="",M785=""),"Suffix not translated ",
   IF(AND(TRIM(J785)&lt;&gt;"",TRIM(M785)&lt;&gt;"",TRIM(J785)&lt;&gt;TRIM(M785)),"Suffix translation &lt;&gt; lookup ", "" ))
&amp;IF(AND(TRIM(K785)="",N785=""),"Description not translated ",
   IF(AND(TRIM(K785)&lt;&gt;"",TRIM(N785)&lt;&gt;"",TRIM(K785)&lt;&gt;TRIM(N785)),"Description translation&lt;&gt; lookup ", "" ))</f>
        <v/>
      </c>
      <c r="P785" s="3" t="s">
        <v>8447</v>
      </c>
      <c r="Q785" s="3" t="s">
        <v>8447</v>
      </c>
    </row>
    <row r="786" spans="1:18" x14ac:dyDescent="0.25">
      <c r="A786" s="2" t="str">
        <f>IF(TRIM(J786)="","",E786)</f>
        <v/>
      </c>
      <c r="B786" s="2" t="str">
        <f>IF(TRIM(K786)="","",I786)</f>
        <v>Image number</v>
      </c>
      <c r="C786" s="2" t="str">
        <f>LEFT(F786,FIND(".",F786,6))</f>
        <v>Exif.MinoltaCs5D.</v>
      </c>
      <c r="D786" s="2" t="str">
        <f>VLOOKUP(C786,PrefixUebersetzung,2,FALSE)</f>
        <v>Exif.MinoltaCs5D.</v>
      </c>
      <c r="E786" s="2" t="str">
        <f>MID(F786,FIND(".",F786,6)+1,99)</f>
        <v>ImageNumber</v>
      </c>
      <c r="F786" s="3" t="s">
        <v>459</v>
      </c>
      <c r="G786" s="3" t="s">
        <v>9512</v>
      </c>
      <c r="I786" s="3" t="s">
        <v>2532</v>
      </c>
      <c r="K786" s="5" t="s">
        <v>3773</v>
      </c>
      <c r="L786" s="14"/>
      <c r="M786" s="3" t="str">
        <f>IFERROR(VLOOKUP(E786,A:J,10, FALSE),"")</f>
        <v>Bildnummer</v>
      </c>
      <c r="N786" s="3" t="str">
        <f>IFERROR(VLOOKUP(I786,B:K,10,FALSE),"")</f>
        <v>Bildnummer</v>
      </c>
      <c r="O786" s="3" t="str">
        <f>IF(AND(TRIM(J786)="",M786=""),"Suffix not translated ",
   IF(AND(TRIM(J786)&lt;&gt;"",TRIM(M786)&lt;&gt;"",TRIM(J786)&lt;&gt;TRIM(M786)),"Suffix translation &lt;&gt; lookup ", "" ))
&amp;IF(AND(TRIM(K786)="",N786=""),"Description not translated ",
   IF(AND(TRIM(K786)&lt;&gt;"",TRIM(N786)&lt;&gt;"",TRIM(K786)&lt;&gt;TRIM(N786)),"Description translation&lt;&gt; lookup ", "" ))</f>
        <v/>
      </c>
      <c r="R786" s="3" t="s">
        <v>3773</v>
      </c>
    </row>
    <row r="787" spans="1:18" x14ac:dyDescent="0.25">
      <c r="A787" s="2" t="str">
        <f>IF(TRIM(J787)="","",E787)</f>
        <v/>
      </c>
      <c r="B787" s="2" t="str">
        <f>IF(TRIM(K787)="","",I787)</f>
        <v/>
      </c>
      <c r="C787" s="2" t="str">
        <f>LEFT(F787,FIND(".",F787,6))</f>
        <v>Exif.MinoltaCs5D.</v>
      </c>
      <c r="D787" s="2" t="str">
        <f>VLOOKUP(C787,PrefixUebersetzung,2,FALSE)</f>
        <v>Exif.MinoltaCs5D.</v>
      </c>
      <c r="E787" s="2" t="str">
        <f>MID(F787,FIND(".",F787,6)+1,99)</f>
        <v>ImageSize</v>
      </c>
      <c r="F787" s="3" t="s">
        <v>460</v>
      </c>
      <c r="G787" s="3" t="s">
        <v>9512</v>
      </c>
      <c r="I787" s="3" t="s">
        <v>2173</v>
      </c>
      <c r="L787" s="14"/>
      <c r="M787" s="3" t="str">
        <f>IFERROR(VLOOKUP(E787,A:J,10, FALSE),"")</f>
        <v>Bildgröße</v>
      </c>
      <c r="N787" s="3" t="str">
        <f>IFERROR(VLOOKUP(I787,B:K,10,FALSE),"")</f>
        <v>Bildgröße</v>
      </c>
      <c r="O787" s="3" t="str">
        <f>IF(AND(TRIM(J787)="",M787=""),"Suffix not translated ",
   IF(AND(TRIM(J787)&lt;&gt;"",TRIM(M787)&lt;&gt;"",TRIM(J787)&lt;&gt;TRIM(M787)),"Suffix translation &lt;&gt; lookup ", "" ))
&amp;IF(AND(TRIM(K787)="",N787=""),"Description not translated ",
   IF(AND(TRIM(K787)&lt;&gt;"",TRIM(N787)&lt;&gt;"",TRIM(K787)&lt;&gt;TRIM(N787)),"Description translation&lt;&gt; lookup ", "" ))</f>
        <v/>
      </c>
    </row>
    <row r="788" spans="1:18" x14ac:dyDescent="0.25">
      <c r="A788" s="2" t="str">
        <f>IF(TRIM(J788)="","",E788)</f>
        <v/>
      </c>
      <c r="B788" s="2" t="str">
        <f>IF(TRIM(K788)="","",I788)</f>
        <v/>
      </c>
      <c r="C788" s="2" t="str">
        <f>LEFT(F788,FIND(".",F788,6))</f>
        <v>Exif.MinoltaCs5D.</v>
      </c>
      <c r="D788" s="2" t="str">
        <f>VLOOKUP(C788,PrefixUebersetzung,2,FALSE)</f>
        <v>Exif.MinoltaCs5D.</v>
      </c>
      <c r="E788" s="2" t="str">
        <f>MID(F788,FIND(".",F788,6)+1,99)</f>
        <v>ImageStabilization</v>
      </c>
      <c r="F788" s="3" t="s">
        <v>461</v>
      </c>
      <c r="G788" s="3" t="s">
        <v>9512</v>
      </c>
      <c r="I788" s="3" t="s">
        <v>2174</v>
      </c>
      <c r="L788" s="14"/>
      <c r="M788" s="3" t="str">
        <f>IFERROR(VLOOKUP(E788,A:J,10, FALSE),"")</f>
        <v>Bildstabilisierung</v>
      </c>
      <c r="N788" s="3" t="str">
        <f>IFERROR(VLOOKUP(I788,B:K,10,FALSE),"")</f>
        <v>Bildstabilisierung</v>
      </c>
      <c r="O788" s="3" t="str">
        <f>IF(AND(TRIM(J788)="",M788=""),"Suffix not translated ",
   IF(AND(TRIM(J788)&lt;&gt;"",TRIM(M788)&lt;&gt;"",TRIM(J788)&lt;&gt;TRIM(M788)),"Suffix translation &lt;&gt; lookup ", "" ))
&amp;IF(AND(TRIM(K788)="",N788=""),"Description not translated ",
   IF(AND(TRIM(K788)&lt;&gt;"",TRIM(N788)&lt;&gt;"",TRIM(K788)&lt;&gt;TRIM(N788)),"Description translation&lt;&gt; lookup ", "" ))</f>
        <v/>
      </c>
    </row>
    <row r="789" spans="1:18" x14ac:dyDescent="0.25">
      <c r="A789" s="2" t="str">
        <f>IF(TRIM(J789)="","",E789)</f>
        <v/>
      </c>
      <c r="B789" s="2" t="str">
        <f>IF(TRIM(K789)="","",I789)</f>
        <v/>
      </c>
      <c r="C789" s="2" t="str">
        <f>LEFT(F789,FIND(".",F789,6))</f>
        <v>Exif.MinoltaCs5D.</v>
      </c>
      <c r="D789" s="2" t="str">
        <f>VLOOKUP(C789,PrefixUebersetzung,2,FALSE)</f>
        <v>Exif.MinoltaCs5D.</v>
      </c>
      <c r="E789" s="2" t="str">
        <f>MID(F789,FIND(".",F789,6)+1,99)</f>
        <v>ISOSpeed</v>
      </c>
      <c r="F789" s="3" t="s">
        <v>462</v>
      </c>
      <c r="G789" s="3" t="s">
        <v>9512</v>
      </c>
      <c r="I789" s="3" t="s">
        <v>2175</v>
      </c>
      <c r="L789" s="14">
        <v>1</v>
      </c>
      <c r="M789" s="3" t="str">
        <f>IFERROR(VLOOKUP(E789,A:J,10, FALSE),"")</f>
        <v>ISO-Empfindlichkeit</v>
      </c>
      <c r="N789" s="3" t="str">
        <f>IFERROR(VLOOKUP(I789,B:K,10,FALSE),"")</f>
        <v>ISO-Empfindlichkeit</v>
      </c>
      <c r="O789" s="3" t="str">
        <f>IF(AND(TRIM(J789)="",M789=""),"Suffix not translated ",
   IF(AND(TRIM(J789)&lt;&gt;"",TRIM(M789)&lt;&gt;"",TRIM(J789)&lt;&gt;TRIM(M789)),"Suffix translation &lt;&gt; lookup ", "" ))
&amp;IF(AND(TRIM(K789)="",N789=""),"Description not translated ",
   IF(AND(TRIM(K789)&lt;&gt;"",TRIM(N789)&lt;&gt;"",TRIM(K789)&lt;&gt;TRIM(N789)),"Description translation&lt;&gt; lookup ", "" ))</f>
        <v/>
      </c>
    </row>
    <row r="790" spans="1:18" x14ac:dyDescent="0.25">
      <c r="A790" s="2" t="str">
        <f>IF(TRIM(J790)="","",E790)</f>
        <v/>
      </c>
      <c r="B790" s="2" t="str">
        <f>IF(TRIM(K790)="","",I790)</f>
        <v>Metering mode</v>
      </c>
      <c r="C790" s="2" t="str">
        <f>LEFT(F790,FIND(".",F790,6))</f>
        <v>Exif.MinoltaCs5D.</v>
      </c>
      <c r="D790" s="2" t="str">
        <f>VLOOKUP(C790,PrefixUebersetzung,2,FALSE)</f>
        <v>Exif.MinoltaCs5D.</v>
      </c>
      <c r="E790" s="2" t="str">
        <f>MID(F790,FIND(".",F790,6)+1,99)</f>
        <v>MeteringMode</v>
      </c>
      <c r="F790" s="3" t="s">
        <v>463</v>
      </c>
      <c r="G790" s="3" t="s">
        <v>9512</v>
      </c>
      <c r="I790" s="3" t="s">
        <v>2533</v>
      </c>
      <c r="K790" s="5" t="s">
        <v>3858</v>
      </c>
      <c r="L790" s="14">
        <v>1</v>
      </c>
      <c r="M790" s="3" t="str">
        <f>IFERROR(VLOOKUP(E790,A:J,10, FALSE),"")</f>
        <v>Messmethode</v>
      </c>
      <c r="N790" s="3" t="str">
        <f>IFERROR(VLOOKUP(I790,B:K,10,FALSE),"")</f>
        <v>Messmethode</v>
      </c>
      <c r="O790" s="3" t="str">
        <f>IF(AND(TRIM(J790)="",M790=""),"Suffix not translated ",
   IF(AND(TRIM(J790)&lt;&gt;"",TRIM(M790)&lt;&gt;"",TRIM(J790)&lt;&gt;TRIM(M790)),"Suffix translation &lt;&gt; lookup ", "" ))
&amp;IF(AND(TRIM(K790)="",N790=""),"Description not translated ",
   IF(AND(TRIM(K790)&lt;&gt;"",TRIM(N790)&lt;&gt;"",TRIM(K790)&lt;&gt;TRIM(N790)),"Description translation&lt;&gt; lookup ", "" ))</f>
        <v/>
      </c>
      <c r="Q790" s="3" t="s">
        <v>8447</v>
      </c>
      <c r="R790" s="3" t="s">
        <v>9101</v>
      </c>
    </row>
    <row r="791" spans="1:18" x14ac:dyDescent="0.25">
      <c r="A791" s="2" t="str">
        <f>IF(TRIM(J791)="","",E791)</f>
        <v/>
      </c>
      <c r="B791" s="2" t="str">
        <f>IF(TRIM(K791)="","",I791)</f>
        <v/>
      </c>
      <c r="C791" s="2" t="str">
        <f>LEFT(F791,FIND(".",F791,6))</f>
        <v>Exif.MinoltaCs5D.</v>
      </c>
      <c r="D791" s="2" t="str">
        <f>VLOOKUP(C791,PrefixUebersetzung,2,FALSE)</f>
        <v>Exif.MinoltaCs5D.</v>
      </c>
      <c r="E791" s="2" t="str">
        <f>MID(F791,FIND(".",F791,6)+1,99)</f>
        <v>NoiseReduction</v>
      </c>
      <c r="F791" s="3" t="s">
        <v>464</v>
      </c>
      <c r="G791" s="3" t="s">
        <v>9512</v>
      </c>
      <c r="I791" s="3" t="s">
        <v>2534</v>
      </c>
      <c r="J791" s="3"/>
      <c r="L791" s="14"/>
      <c r="M791" s="3" t="str">
        <f>IFERROR(VLOOKUP(E791,A:J,10, FALSE),"")</f>
        <v xml:space="preserve">Rauschreduzierung </v>
      </c>
      <c r="N791" s="3" t="str">
        <f>IFERROR(VLOOKUP(I791,B:K,10,FALSE),"")</f>
        <v xml:space="preserve">Rauschreduzierung </v>
      </c>
      <c r="O791" s="3" t="str">
        <f>IF(AND(TRIM(J791)="",M791=""),"Suffix not translated ",
   IF(AND(TRIM(J791)&lt;&gt;"",TRIM(M791)&lt;&gt;"",TRIM(J791)&lt;&gt;TRIM(M791)),"Suffix translation &lt;&gt; lookup ", "" ))
&amp;IF(AND(TRIM(K791)="",N791=""),"Description not translated ",
   IF(AND(TRIM(K791)&lt;&gt;"",TRIM(N791)&lt;&gt;"",TRIM(K791)&lt;&gt;TRIM(N791)),"Description translation&lt;&gt; lookup ", "" ))</f>
        <v/>
      </c>
    </row>
    <row r="792" spans="1:18" x14ac:dyDescent="0.25">
      <c r="A792" s="2" t="str">
        <f>IF(TRIM(J792)="","",E792)</f>
        <v>PictureFinish</v>
      </c>
      <c r="B792" s="2" t="str">
        <f>IF(TRIM(K792)="","",I792)</f>
        <v>Picture Finish</v>
      </c>
      <c r="C792" s="2" t="str">
        <f>LEFT(F792,FIND(".",F792,6))</f>
        <v>Exif.MinoltaCs5D.</v>
      </c>
      <c r="D792" s="2" t="str">
        <f>VLOOKUP(C792,PrefixUebersetzung,2,FALSE)</f>
        <v>Exif.MinoltaCs5D.</v>
      </c>
      <c r="E792" s="2" t="str">
        <f>MID(F792,FIND(".",F792,6)+1,99)</f>
        <v>PictureFinish</v>
      </c>
      <c r="F792" s="3" t="s">
        <v>465</v>
      </c>
      <c r="G792" s="3" t="s">
        <v>9512</v>
      </c>
      <c r="I792" s="3" t="s">
        <v>2535</v>
      </c>
      <c r="J792" s="5" t="s">
        <v>4244</v>
      </c>
      <c r="K792" s="5" t="s">
        <v>4244</v>
      </c>
      <c r="L792" s="14"/>
      <c r="O792" s="3" t="str">
        <f>IF(AND(TRIM(J792)="",M792=""),"Suffix not translated ",
   IF(AND(TRIM(J792)&lt;&gt;"",TRIM(M792)&lt;&gt;"",TRIM(J792)&lt;&gt;TRIM(M792)),"Suffix translation &lt;&gt; lookup ", "" ))
&amp;IF(AND(TRIM(K792)="",N792=""),"Description not translated ",
   IF(AND(TRIM(K792)&lt;&gt;"",TRIM(N792)&lt;&gt;"",TRIM(K792)&lt;&gt;TRIM(N792)),"Description translation&lt;&gt; lookup ", "" ))</f>
        <v/>
      </c>
      <c r="P792" s="3" t="s">
        <v>8447</v>
      </c>
      <c r="Q792" s="3" t="s">
        <v>8447</v>
      </c>
      <c r="R792" s="3" t="s">
        <v>8949</v>
      </c>
    </row>
    <row r="793" spans="1:18" x14ac:dyDescent="0.25">
      <c r="A793" s="2" t="str">
        <f>IF(TRIM(J793)="","",E793)</f>
        <v/>
      </c>
      <c r="B793" s="2" t="str">
        <f>IF(TRIM(K793)="","",I793)</f>
        <v/>
      </c>
      <c r="C793" s="2" t="str">
        <f>LEFT(F793,FIND(".",F793,6))</f>
        <v>Exif.MinoltaCs5D.</v>
      </c>
      <c r="D793" s="2" t="str">
        <f>VLOOKUP(C793,PrefixUebersetzung,2,FALSE)</f>
        <v>Exif.MinoltaCs5D.</v>
      </c>
      <c r="E793" s="2" t="str">
        <f>MID(F793,FIND(".",F793,6)+1,99)</f>
        <v>Quality</v>
      </c>
      <c r="F793" s="3" t="s">
        <v>466</v>
      </c>
      <c r="G793" s="3" t="s">
        <v>9512</v>
      </c>
      <c r="I793" s="3" t="s">
        <v>2507</v>
      </c>
      <c r="L793" s="14"/>
      <c r="M793" s="3" t="str">
        <f>IFERROR(VLOOKUP(E793,A:J,10, FALSE),"")</f>
        <v>Qualität</v>
      </c>
      <c r="N793" s="3" t="str">
        <f>IFERROR(VLOOKUP(I793,B:K,10,FALSE),"")</f>
        <v>Bildqualität</v>
      </c>
      <c r="O793" s="3" t="str">
        <f>IF(AND(TRIM(J793)="",M793=""),"Suffix not translated ",
   IF(AND(TRIM(J793)&lt;&gt;"",TRIM(M793)&lt;&gt;"",TRIM(J793)&lt;&gt;TRIM(M793)),"Suffix translation &lt;&gt; lookup ", "" ))
&amp;IF(AND(TRIM(K793)="",N793=""),"Description not translated ",
   IF(AND(TRIM(K793)&lt;&gt;"",TRIM(N793)&lt;&gt;"",TRIM(K793)&lt;&gt;TRIM(N793)),"Description translation&lt;&gt; lookup ", "" ))</f>
        <v/>
      </c>
    </row>
    <row r="794" spans="1:18" x14ac:dyDescent="0.25">
      <c r="A794" s="2" t="str">
        <f>IF(TRIM(J794)="","",E794)</f>
        <v>Rotation</v>
      </c>
      <c r="B794" s="2" t="str">
        <f>IF(TRIM(K794)="","",I794)</f>
        <v>Rotation</v>
      </c>
      <c r="C794" s="2" t="str">
        <f>LEFT(F794,FIND(".",F794,6))</f>
        <v>Exif.MinoltaCs5D.</v>
      </c>
      <c r="D794" s="2" t="str">
        <f>VLOOKUP(C794,PrefixUebersetzung,2,FALSE)</f>
        <v>Exif.MinoltaCs5D.</v>
      </c>
      <c r="E794" s="2" t="str">
        <f>MID(F794,FIND(".",F794,6)+1,99)</f>
        <v>Rotation</v>
      </c>
      <c r="F794" s="3" t="s">
        <v>467</v>
      </c>
      <c r="G794" s="3" t="s">
        <v>9512</v>
      </c>
      <c r="I794" s="3" t="s">
        <v>2536</v>
      </c>
      <c r="J794" s="5" t="s">
        <v>3859</v>
      </c>
      <c r="K794" s="5" t="s">
        <v>3859</v>
      </c>
      <c r="L794" s="14"/>
      <c r="M794" s="3" t="str">
        <f>IFERROR(VLOOKUP(E794,A:J,10, FALSE),"")</f>
        <v>Drehung</v>
      </c>
      <c r="N794" s="3" t="str">
        <f>IFERROR(VLOOKUP(I794,B:K,10,FALSE),"")</f>
        <v>Drehung</v>
      </c>
      <c r="O794" s="3" t="str">
        <f>IF(AND(TRIM(J794)="",M794=""),"Suffix not translated ",
   IF(AND(TRIM(J794)&lt;&gt;"",TRIM(M794)&lt;&gt;"",TRIM(J794)&lt;&gt;TRIM(M794)),"Suffix translation &lt;&gt; lookup ", "" ))
&amp;IF(AND(TRIM(K794)="",N794=""),"Description not translated ",
   IF(AND(TRIM(K794)&lt;&gt;"",TRIM(N794)&lt;&gt;"",TRIM(K794)&lt;&gt;TRIM(N794)),"Description translation&lt;&gt; lookup ", "" ))</f>
        <v/>
      </c>
      <c r="P794" s="3" t="s">
        <v>8447</v>
      </c>
      <c r="Q794" s="3" t="s">
        <v>8447</v>
      </c>
      <c r="R794" s="3" t="s">
        <v>3859</v>
      </c>
    </row>
    <row r="795" spans="1:18" x14ac:dyDescent="0.25">
      <c r="A795" s="2" t="str">
        <f>IF(TRIM(J795)="","",E795)</f>
        <v>Rotation2</v>
      </c>
      <c r="B795" s="2" t="str">
        <f>IF(TRIM(K795)="","",I795)</f>
        <v>Rotation2</v>
      </c>
      <c r="C795" s="2" t="str">
        <f>LEFT(F795,FIND(".",F795,6))</f>
        <v>Exif.MinoltaCs5D.</v>
      </c>
      <c r="D795" s="2" t="str">
        <f>VLOOKUP(C795,PrefixUebersetzung,2,FALSE)</f>
        <v>Exif.MinoltaCs5D.</v>
      </c>
      <c r="E795" s="2" t="str">
        <f>MID(F795,FIND(".",F795,6)+1,99)</f>
        <v>Rotation2</v>
      </c>
      <c r="F795" s="3" t="s">
        <v>468</v>
      </c>
      <c r="G795" s="3" t="s">
        <v>9512</v>
      </c>
      <c r="I795" s="3" t="s">
        <v>2537</v>
      </c>
      <c r="J795" s="5" t="s">
        <v>4245</v>
      </c>
      <c r="K795" s="5" t="s">
        <v>4245</v>
      </c>
      <c r="L795" s="14"/>
      <c r="O795" s="3" t="str">
        <f>IF(AND(TRIM(J795)="",M795=""),"Suffix not translated ",
   IF(AND(TRIM(J795)&lt;&gt;"",TRIM(M795)&lt;&gt;"",TRIM(J795)&lt;&gt;TRIM(M795)),"Suffix translation &lt;&gt; lookup ", "" ))
&amp;IF(AND(TRIM(K795)="",N795=""),"Description not translated ",
   IF(AND(TRIM(K795)&lt;&gt;"",TRIM(N795)&lt;&gt;"",TRIM(K795)&lt;&gt;TRIM(N795)),"Description translation&lt;&gt; lookup ", "" ))</f>
        <v/>
      </c>
      <c r="P795" s="3" t="s">
        <v>8447</v>
      </c>
      <c r="Q795" s="3" t="s">
        <v>8447</v>
      </c>
      <c r="R795" s="3" t="s">
        <v>3859</v>
      </c>
    </row>
    <row r="796" spans="1:18" x14ac:dyDescent="0.25">
      <c r="A796" s="2" t="str">
        <f>IF(TRIM(J796)="","",E796)</f>
        <v/>
      </c>
      <c r="B796" s="2" t="str">
        <f>IF(TRIM(K796)="","",I796)</f>
        <v/>
      </c>
      <c r="C796" s="2" t="str">
        <f>LEFT(F796,FIND(".",F796,6))</f>
        <v>Exif.MinoltaCs5D.</v>
      </c>
      <c r="D796" s="2" t="str">
        <f>VLOOKUP(C796,PrefixUebersetzung,2,FALSE)</f>
        <v>Exif.MinoltaCs5D.</v>
      </c>
      <c r="E796" s="2" t="str">
        <f>MID(F796,FIND(".",F796,6)+1,99)</f>
        <v>Saturation</v>
      </c>
      <c r="F796" s="3" t="s">
        <v>469</v>
      </c>
      <c r="G796" s="3" t="s">
        <v>9512</v>
      </c>
      <c r="I796" s="3" t="s">
        <v>2538</v>
      </c>
      <c r="L796" s="14">
        <v>1</v>
      </c>
      <c r="M796" s="3" t="str">
        <f>IFERROR(VLOOKUP(E796,A:J,10, FALSE),"")</f>
        <v>Sättigung</v>
      </c>
      <c r="N796" s="3" t="str">
        <f>IFERROR(VLOOKUP(I796,B:K,10,FALSE),"")</f>
        <v>Sättigung</v>
      </c>
      <c r="O796" s="3" t="str">
        <f>IF(AND(TRIM(J796)="",M796=""),"Suffix not translated ",
   IF(AND(TRIM(J796)&lt;&gt;"",TRIM(M796)&lt;&gt;"",TRIM(J796)&lt;&gt;TRIM(M796)),"Suffix translation &lt;&gt; lookup ", "" ))
&amp;IF(AND(TRIM(K796)="",N796=""),"Description not translated ",
   IF(AND(TRIM(K796)&lt;&gt;"",TRIM(N796)&lt;&gt;"",TRIM(K796)&lt;&gt;TRIM(N796)),"Description translation&lt;&gt; lookup ", "" ))</f>
        <v/>
      </c>
    </row>
    <row r="797" spans="1:18" x14ac:dyDescent="0.25">
      <c r="A797" s="2" t="str">
        <f>IF(TRIM(J797)="","",E797)</f>
        <v/>
      </c>
      <c r="B797" s="2" t="str">
        <f>IF(TRIM(K797)="","",I797)</f>
        <v/>
      </c>
      <c r="C797" s="2" t="str">
        <f>LEFT(F797,FIND(".",F797,6))</f>
        <v>Exif.MinoltaCs5D.</v>
      </c>
      <c r="D797" s="2" t="str">
        <f>VLOOKUP(C797,PrefixUebersetzung,2,FALSE)</f>
        <v>Exif.MinoltaCs5D.</v>
      </c>
      <c r="E797" s="2" t="str">
        <f>MID(F797,FIND(".",F797,6)+1,99)</f>
        <v>Sharpness</v>
      </c>
      <c r="F797" s="3" t="s">
        <v>470</v>
      </c>
      <c r="G797" s="3" t="s">
        <v>9512</v>
      </c>
      <c r="I797" s="3" t="s">
        <v>2221</v>
      </c>
      <c r="L797" s="14">
        <v>1</v>
      </c>
      <c r="M797" s="3" t="str">
        <f>IFERROR(VLOOKUP(E797,A:J,10, FALSE),"")</f>
        <v>Schärfe</v>
      </c>
      <c r="N797" s="3" t="str">
        <f>IFERROR(VLOOKUP(I797,B:K,10,FALSE),"")</f>
        <v>Schärfe</v>
      </c>
      <c r="O797" s="3" t="str">
        <f>IF(AND(TRIM(J797)="",M797=""),"Suffix not translated ",
   IF(AND(TRIM(J797)&lt;&gt;"",TRIM(M797)&lt;&gt;"",TRIM(J797)&lt;&gt;TRIM(M797)),"Suffix translation &lt;&gt; lookup ", "" ))
&amp;IF(AND(TRIM(K797)="",N797=""),"Description not translated ",
   IF(AND(TRIM(K797)&lt;&gt;"",TRIM(N797)&lt;&gt;"",TRIM(K797)&lt;&gt;TRIM(N797)),"Description translation&lt;&gt; lookup ", "" ))</f>
        <v/>
      </c>
    </row>
    <row r="798" spans="1:18" x14ac:dyDescent="0.25">
      <c r="A798" s="2" t="str">
        <f>IF(TRIM(J798)="","",E798)</f>
        <v/>
      </c>
      <c r="B798" s="2" t="str">
        <f>IF(TRIM(K798)="","",I798)</f>
        <v/>
      </c>
      <c r="C798" s="2" t="str">
        <f>LEFT(F798,FIND(".",F798,6))</f>
        <v>Exif.MinoltaCs5D.</v>
      </c>
      <c r="D798" s="2" t="str">
        <f>VLOOKUP(C798,PrefixUebersetzung,2,FALSE)</f>
        <v>Exif.MinoltaCs5D.</v>
      </c>
      <c r="E798" s="2" t="str">
        <f>MID(F798,FIND(".",F798,6)+1,99)</f>
        <v>WhiteBalance</v>
      </c>
      <c r="F798" s="3" t="s">
        <v>471</v>
      </c>
      <c r="G798" s="3" t="s">
        <v>9512</v>
      </c>
      <c r="I798" s="3" t="s">
        <v>2226</v>
      </c>
      <c r="L798" s="14">
        <v>1</v>
      </c>
      <c r="M798" s="3" t="str">
        <f>IFERROR(VLOOKUP(E798,A:J,10, FALSE),"")</f>
        <v>Weißabgleich</v>
      </c>
      <c r="N798" s="3" t="str">
        <f>IFERROR(VLOOKUP(I798,B:K,10,FALSE),"")</f>
        <v>Weißabgleich</v>
      </c>
      <c r="O798" s="3" t="str">
        <f>IF(AND(TRIM(J798)="",M798=""),"Suffix not translated ",
   IF(AND(TRIM(J798)&lt;&gt;"",TRIM(M798)&lt;&gt;"",TRIM(J798)&lt;&gt;TRIM(M798)),"Suffix translation &lt;&gt; lookup ", "" ))
&amp;IF(AND(TRIM(K798)="",N798=""),"Description not translated ",
   IF(AND(TRIM(K798)&lt;&gt;"",TRIM(N798)&lt;&gt;"",TRIM(K798)&lt;&gt;TRIM(N798)),"Description translation&lt;&gt; lookup ", "" ))</f>
        <v/>
      </c>
    </row>
    <row r="799" spans="1:18" x14ac:dyDescent="0.25">
      <c r="A799" s="2" t="str">
        <f>IF(TRIM(J799)="","",E799)</f>
        <v>AFPoints</v>
      </c>
      <c r="B799" s="2" t="str">
        <f>IF(TRIM(K799)="","",I799)</f>
        <v>AF points</v>
      </c>
      <c r="C799" s="2" t="str">
        <f>LEFT(F799,FIND(".",F799,6))</f>
        <v>Exif.MinoltaCs7D.</v>
      </c>
      <c r="D799" s="2" t="str">
        <f>VLOOKUP(C799,PrefixUebersetzung,2,FALSE)</f>
        <v>Exif.MinoltaCs7D.</v>
      </c>
      <c r="E799" s="2" t="str">
        <f>MID(F799,FIND(".",F799,6)+1,99)</f>
        <v>AFPoints</v>
      </c>
      <c r="F799" s="3" t="s">
        <v>472</v>
      </c>
      <c r="G799" s="3" t="s">
        <v>9512</v>
      </c>
      <c r="I799" s="3" t="s">
        <v>2539</v>
      </c>
      <c r="J799" s="5" t="s">
        <v>4986</v>
      </c>
      <c r="K799" s="5" t="s">
        <v>4986</v>
      </c>
      <c r="L799" s="14"/>
      <c r="M799" s="3" t="str">
        <f>IFERROR(VLOOKUP(E799,A:J,10, FALSE),"")</f>
        <v>AF Messfelder</v>
      </c>
      <c r="N799" s="3" t="str">
        <f>IFERROR(VLOOKUP(I799,B:K,10,FALSE),"")</f>
        <v>AF Messfelder</v>
      </c>
      <c r="O799" s="3" t="str">
        <f>IF(AND(TRIM(J799)="",M799=""),"Suffix not translated ",
   IF(AND(TRIM(J799)&lt;&gt;"",TRIM(M799)&lt;&gt;"",TRIM(J799)&lt;&gt;TRIM(M799)),"Suffix translation &lt;&gt; lookup ", "" ))
&amp;IF(AND(TRIM(K799)="",N799=""),"Description not translated ",
   IF(AND(TRIM(K799)&lt;&gt;"",TRIM(N799)&lt;&gt;"",TRIM(K799)&lt;&gt;TRIM(N799)),"Description translation&lt;&gt; lookup ", "" ))</f>
        <v/>
      </c>
      <c r="P799" s="3" t="s">
        <v>8447</v>
      </c>
      <c r="Q799" s="3" t="s">
        <v>8447</v>
      </c>
      <c r="R799" s="3" t="s">
        <v>8971</v>
      </c>
    </row>
    <row r="800" spans="1:18" x14ac:dyDescent="0.25">
      <c r="A800" s="2" t="str">
        <f>IF(TRIM(J800)="","",E800)</f>
        <v/>
      </c>
      <c r="B800" s="2" t="str">
        <f>IF(TRIM(K800)="","",I800)</f>
        <v/>
      </c>
      <c r="C800" s="2" t="str">
        <f>LEFT(F800,FIND(".",F800,6))</f>
        <v>Exif.MinoltaCs7D.</v>
      </c>
      <c r="D800" s="2" t="str">
        <f>VLOOKUP(C800,PrefixUebersetzung,2,FALSE)</f>
        <v>Exif.MinoltaCs7D.</v>
      </c>
      <c r="E800" s="2" t="str">
        <f>MID(F800,FIND(".",F800,6)+1,99)</f>
        <v>ColorSpace</v>
      </c>
      <c r="F800" s="3" t="s">
        <v>473</v>
      </c>
      <c r="G800" s="3" t="s">
        <v>9512</v>
      </c>
      <c r="I800" s="3" t="s">
        <v>2519</v>
      </c>
      <c r="L800" s="14"/>
      <c r="M800" s="3" t="str">
        <f>IFERROR(VLOOKUP(E800,A:J,10, FALSE),"")</f>
        <v>Farbraum</v>
      </c>
      <c r="N800" s="3" t="str">
        <f>IFERROR(VLOOKUP(I800,B:K,10,FALSE),"")</f>
        <v>Farbraum</v>
      </c>
      <c r="O800" s="3" t="str">
        <f>IF(AND(TRIM(J800)="",M800=""),"Suffix not translated ",
   IF(AND(TRIM(J800)&lt;&gt;"",TRIM(M800)&lt;&gt;"",TRIM(J800)&lt;&gt;TRIM(M800)),"Suffix translation &lt;&gt; lookup ", "" ))
&amp;IF(AND(TRIM(K800)="",N800=""),"Description not translated ",
   IF(AND(TRIM(K800)&lt;&gt;"",TRIM(N800)&lt;&gt;"",TRIM(K800)&lt;&gt;TRIM(N800)),"Description translation&lt;&gt; lookup ", "" ))</f>
        <v/>
      </c>
    </row>
    <row r="801" spans="1:18" x14ac:dyDescent="0.25">
      <c r="A801" s="2" t="str">
        <f>IF(TRIM(J801)="","",E801)</f>
        <v/>
      </c>
      <c r="B801" s="2" t="str">
        <f>IF(TRIM(K801)="","",I801)</f>
        <v/>
      </c>
      <c r="C801" s="2" t="str">
        <f>LEFT(F801,FIND(".",F801,6))</f>
        <v>Exif.MinoltaCs7D.</v>
      </c>
      <c r="D801" s="2" t="str">
        <f>VLOOKUP(C801,PrefixUebersetzung,2,FALSE)</f>
        <v>Exif.MinoltaCs7D.</v>
      </c>
      <c r="E801" s="2" t="str">
        <f>MID(F801,FIND(".",F801,6)+1,99)</f>
        <v>ColorTemperature</v>
      </c>
      <c r="F801" s="3" t="s">
        <v>474</v>
      </c>
      <c r="G801" s="3" t="s">
        <v>9513</v>
      </c>
      <c r="I801" s="3" t="s">
        <v>2500</v>
      </c>
      <c r="L801" s="14"/>
      <c r="M801" s="3" t="str">
        <f>IFERROR(VLOOKUP(E801,A:J,10, FALSE),"")</f>
        <v>Farbtemperatur</v>
      </c>
      <c r="N801" s="3" t="str">
        <f>IFERROR(VLOOKUP(I801,B:K,10,FALSE),"")</f>
        <v>Farbtemperatur</v>
      </c>
      <c r="O801" s="3" t="str">
        <f>IF(AND(TRIM(J801)="",M801=""),"Suffix not translated ",
   IF(AND(TRIM(J801)&lt;&gt;"",TRIM(M801)&lt;&gt;"",TRIM(J801)&lt;&gt;TRIM(M801)),"Suffix translation &lt;&gt; lookup ", "" ))
&amp;IF(AND(TRIM(K801)="",N801=""),"Description not translated ",
   IF(AND(TRIM(K801)&lt;&gt;"",TRIM(N801)&lt;&gt;"",TRIM(K801)&lt;&gt;TRIM(N801)),"Description translation&lt;&gt; lookup ", "" ))</f>
        <v/>
      </c>
    </row>
    <row r="802" spans="1:18" x14ac:dyDescent="0.25">
      <c r="A802" s="2" t="str">
        <f>IF(TRIM(J802)="","",E802)</f>
        <v/>
      </c>
      <c r="B802" s="2" t="str">
        <f>IF(TRIM(K802)="","",I802)</f>
        <v/>
      </c>
      <c r="C802" s="2" t="str">
        <f>LEFT(F802,FIND(".",F802,6))</f>
        <v>Exif.MinoltaCs7D.</v>
      </c>
      <c r="D802" s="2" t="str">
        <f>VLOOKUP(C802,PrefixUebersetzung,2,FALSE)</f>
        <v>Exif.MinoltaCs7D.</v>
      </c>
      <c r="E802" s="2" t="str">
        <f>MID(F802,FIND(".",F802,6)+1,99)</f>
        <v>Contrast</v>
      </c>
      <c r="F802" s="3" t="s">
        <v>475</v>
      </c>
      <c r="G802" s="3" t="s">
        <v>9512</v>
      </c>
      <c r="I802" s="3" t="s">
        <v>2520</v>
      </c>
      <c r="L802" s="14">
        <v>1</v>
      </c>
      <c r="M802" s="3" t="str">
        <f>IFERROR(VLOOKUP(E802,A:J,10, FALSE),"")</f>
        <v>Kontrast</v>
      </c>
      <c r="N802" s="3" t="str">
        <f>IFERROR(VLOOKUP(I802,B:K,10,FALSE),"")</f>
        <v>Kontrast</v>
      </c>
      <c r="O802" s="3" t="str">
        <f>IF(AND(TRIM(J802)="",M802=""),"Suffix not translated ",
   IF(AND(TRIM(J802)&lt;&gt;"",TRIM(M802)&lt;&gt;"",TRIM(J802)&lt;&gt;TRIM(M802)),"Suffix translation &lt;&gt; lookup ", "" ))
&amp;IF(AND(TRIM(K802)="",N802=""),"Description not translated ",
   IF(AND(TRIM(K802)&lt;&gt;"",TRIM(N802)&lt;&gt;"",TRIM(K802)&lt;&gt;TRIM(N802)),"Description translation&lt;&gt; lookup ", "" ))</f>
        <v/>
      </c>
    </row>
    <row r="803" spans="1:18" x14ac:dyDescent="0.25">
      <c r="A803" s="2" t="str">
        <f>IF(TRIM(J803)="","",E803)</f>
        <v/>
      </c>
      <c r="B803" s="2" t="str">
        <f>IF(TRIM(K803)="","",I803)</f>
        <v/>
      </c>
      <c r="C803" s="2" t="str">
        <f>LEFT(F803,FIND(".",F803,6))</f>
        <v>Exif.MinoltaCs7D.</v>
      </c>
      <c r="D803" s="2" t="str">
        <f>VLOOKUP(C803,PrefixUebersetzung,2,FALSE)</f>
        <v>Exif.MinoltaCs7D.</v>
      </c>
      <c r="E803" s="2" t="str">
        <f>MID(F803,FIND(".",F803,6)+1,99)</f>
        <v>ExposureCompensation</v>
      </c>
      <c r="F803" s="3" t="s">
        <v>476</v>
      </c>
      <c r="G803" s="3" t="s">
        <v>9513</v>
      </c>
      <c r="I803" s="3" t="s">
        <v>2521</v>
      </c>
      <c r="L803" s="14"/>
      <c r="M803" s="3" t="str">
        <f>IFERROR(VLOOKUP(E803,A:J,10, FALSE),"")</f>
        <v>Belichtungskorrektur</v>
      </c>
      <c r="N803" s="3" t="str">
        <f>IFERROR(VLOOKUP(I803,B:K,10,FALSE),"")</f>
        <v>Belichtungskorrektur</v>
      </c>
      <c r="O803" s="3" t="str">
        <f>IF(AND(TRIM(J803)="",M803=""),"Suffix not translated ",
   IF(AND(TRIM(J803)&lt;&gt;"",TRIM(M803)&lt;&gt;"",TRIM(J803)&lt;&gt;TRIM(M803)),"Suffix translation &lt;&gt; lookup ", "" ))
&amp;IF(AND(TRIM(K803)="",N803=""),"Description not translated ",
   IF(AND(TRIM(K803)&lt;&gt;"",TRIM(N803)&lt;&gt;"",TRIM(K803)&lt;&gt;TRIM(N803)),"Description translation&lt;&gt; lookup ", "" ))</f>
        <v/>
      </c>
    </row>
    <row r="804" spans="1:18" x14ac:dyDescent="0.25">
      <c r="A804" s="2" t="str">
        <f>IF(TRIM(J804)="","",E804)</f>
        <v/>
      </c>
      <c r="B804" s="2" t="str">
        <f>IF(TRIM(K804)="","",I804)</f>
        <v/>
      </c>
      <c r="C804" s="2" t="str">
        <f>LEFT(F804,FIND(".",F804,6))</f>
        <v>Exif.MinoltaCs7D.</v>
      </c>
      <c r="D804" s="2" t="str">
        <f>VLOOKUP(C804,PrefixUebersetzung,2,FALSE)</f>
        <v>Exif.MinoltaCs7D.</v>
      </c>
      <c r="E804" s="2" t="str">
        <f>MID(F804,FIND(".",F804,6)+1,99)</f>
        <v>ExposureMode</v>
      </c>
      <c r="F804" s="3" t="s">
        <v>477</v>
      </c>
      <c r="G804" s="3" t="s">
        <v>9512</v>
      </c>
      <c r="I804" s="3" t="s">
        <v>2523</v>
      </c>
      <c r="L804" s="14">
        <v>1</v>
      </c>
      <c r="M804" s="3" t="str">
        <f>IFERROR(VLOOKUP(E804,A:J,10, FALSE),"")</f>
        <v>Belichtungsmodus</v>
      </c>
      <c r="N804" s="3" t="str">
        <f>IFERROR(VLOOKUP(I804,B:K,10,FALSE),"")</f>
        <v>Belichtungsmodus</v>
      </c>
      <c r="O804" s="3" t="str">
        <f>IF(AND(TRIM(J804)="",M804=""),"Suffix not translated ",
   IF(AND(TRIM(J804)&lt;&gt;"",TRIM(M804)&lt;&gt;"",TRIM(J804)&lt;&gt;TRIM(M804)),"Suffix translation &lt;&gt; lookup ", "" ))
&amp;IF(AND(TRIM(K804)="",N804=""),"Description not translated ",
   IF(AND(TRIM(K804)&lt;&gt;"",TRIM(N804)&lt;&gt;"",TRIM(K804)&lt;&gt;TRIM(N804)),"Description translation&lt;&gt; lookup ", "" ))</f>
        <v/>
      </c>
    </row>
    <row r="805" spans="1:18" x14ac:dyDescent="0.25">
      <c r="A805" s="2" t="str">
        <f>IF(TRIM(J805)="","",E805)</f>
        <v/>
      </c>
      <c r="B805" s="2" t="str">
        <f>IF(TRIM(K805)="","",I805)</f>
        <v/>
      </c>
      <c r="C805" s="2" t="str">
        <f>LEFT(F805,FIND(".",F805,6))</f>
        <v>Exif.MinoltaCs7D.</v>
      </c>
      <c r="D805" s="2" t="str">
        <f>VLOOKUP(C805,PrefixUebersetzung,2,FALSE)</f>
        <v>Exif.MinoltaCs7D.</v>
      </c>
      <c r="E805" s="2" t="str">
        <f>MID(F805,FIND(".",F805,6)+1,99)</f>
        <v>ExposureTime</v>
      </c>
      <c r="F805" s="3" t="s">
        <v>478</v>
      </c>
      <c r="G805" s="3" t="s">
        <v>9512</v>
      </c>
      <c r="I805" s="3" t="s">
        <v>2525</v>
      </c>
      <c r="L805" s="14">
        <v>1</v>
      </c>
      <c r="M805" s="3" t="str">
        <f>IFERROR(VLOOKUP(E805,A:J,10, FALSE),"")</f>
        <v>Belichtungszeit</v>
      </c>
      <c r="N805" s="3" t="str">
        <f>IFERROR(VLOOKUP(I805,B:K,10,FALSE),"")</f>
        <v>Belichtungszeit</v>
      </c>
      <c r="O805" s="3" t="str">
        <f>IF(AND(TRIM(J805)="",M805=""),"Suffix not translated ",
   IF(AND(TRIM(J805)&lt;&gt;"",TRIM(M805)&lt;&gt;"",TRIM(J805)&lt;&gt;TRIM(M805)),"Suffix translation &lt;&gt; lookup ", "" ))
&amp;IF(AND(TRIM(K805)="",N805=""),"Description not translated ",
   IF(AND(TRIM(K805)&lt;&gt;"",TRIM(N805)&lt;&gt;"",TRIM(K805)&lt;&gt;TRIM(N805)),"Description translation&lt;&gt; lookup ", "" ))</f>
        <v/>
      </c>
    </row>
    <row r="806" spans="1:18" x14ac:dyDescent="0.25">
      <c r="A806" s="2" t="str">
        <f>IF(TRIM(J806)="","",E806)</f>
        <v/>
      </c>
      <c r="B806" s="2" t="str">
        <f>IF(TRIM(K806)="","",I806)</f>
        <v/>
      </c>
      <c r="C806" s="2" t="str">
        <f>LEFT(F806,FIND(".",F806,6))</f>
        <v>Exif.MinoltaCs7D.</v>
      </c>
      <c r="D806" s="2" t="str">
        <f>VLOOKUP(C806,PrefixUebersetzung,2,FALSE)</f>
        <v>Exif.MinoltaCs7D.</v>
      </c>
      <c r="E806" s="2" t="str">
        <f>MID(F806,FIND(".",F806,6)+1,99)</f>
        <v>FlashFired</v>
      </c>
      <c r="F806" s="3" t="s">
        <v>479</v>
      </c>
      <c r="G806" s="3" t="s">
        <v>9515</v>
      </c>
      <c r="I806" s="3" t="s">
        <v>2526</v>
      </c>
      <c r="L806" s="14"/>
      <c r="M806" s="3" t="str">
        <f>IFERROR(VLOOKUP(E806,A:J,10, FALSE),"")</f>
        <v>Blitz ausgelöst</v>
      </c>
      <c r="N806" s="3" t="str">
        <f>IFERROR(VLOOKUP(I806,B:K,10,FALSE),"")</f>
        <v>Blitz ausgelöst</v>
      </c>
      <c r="O806" s="3" t="str">
        <f>IF(AND(TRIM(J806)="",M806=""),"Suffix not translated ",
   IF(AND(TRIM(J806)&lt;&gt;"",TRIM(M806)&lt;&gt;"",TRIM(J806)&lt;&gt;TRIM(M806)),"Suffix translation &lt;&gt; lookup ", "" ))
&amp;IF(AND(TRIM(K806)="",N806=""),"Description not translated ",
   IF(AND(TRIM(K806)&lt;&gt;"",TRIM(N806)&lt;&gt;"",TRIM(K806)&lt;&gt;TRIM(N806)),"Description translation&lt;&gt; lookup ", "" ))</f>
        <v/>
      </c>
    </row>
    <row r="807" spans="1:18" x14ac:dyDescent="0.25">
      <c r="A807" s="2" t="str">
        <f>IF(TRIM(J807)="","",E807)</f>
        <v/>
      </c>
      <c r="B807" s="2" t="str">
        <f>IF(TRIM(K807)="","",I807)</f>
        <v/>
      </c>
      <c r="C807" s="2" t="str">
        <f>LEFT(F807,FIND(".",F807,6))</f>
        <v>Exif.MinoltaCs7D.</v>
      </c>
      <c r="D807" s="2" t="str">
        <f>VLOOKUP(C807,PrefixUebersetzung,2,FALSE)</f>
        <v>Exif.MinoltaCs7D.</v>
      </c>
      <c r="E807" s="2" t="str">
        <f>MID(F807,FIND(".",F807,6)+1,99)</f>
        <v>FlashMode</v>
      </c>
      <c r="F807" s="3" t="s">
        <v>480</v>
      </c>
      <c r="G807" s="3" t="s">
        <v>9512</v>
      </c>
      <c r="I807" s="3" t="s">
        <v>2540</v>
      </c>
      <c r="J807" s="3"/>
      <c r="L807" s="14"/>
      <c r="M807" s="3" t="str">
        <f>IFERROR(VLOOKUP(E807,A:J,10, FALSE),"")</f>
        <v>Blitzmodus</v>
      </c>
      <c r="N807" s="3" t="str">
        <f>IFERROR(VLOOKUP(I807,B:K,10,FALSE),"")</f>
        <v>Blitzmodus</v>
      </c>
      <c r="O807" s="3" t="str">
        <f>IF(AND(TRIM(J807)="",M807=""),"Suffix not translated ",
   IF(AND(TRIM(J807)&lt;&gt;"",TRIM(M807)&lt;&gt;"",TRIM(J807)&lt;&gt;TRIM(M807)),"Suffix translation &lt;&gt; lookup ", "" ))
&amp;IF(AND(TRIM(K807)="",N807=""),"Description not translated ",
   IF(AND(TRIM(K807)&lt;&gt;"",TRIM(N807)&lt;&gt;"",TRIM(K807)&lt;&gt;TRIM(N807)),"Description translation&lt;&gt; lookup ", "" ))</f>
        <v/>
      </c>
    </row>
    <row r="808" spans="1:18" x14ac:dyDescent="0.25">
      <c r="A808" s="2" t="str">
        <f>IF(TRIM(J808)="","",E808)</f>
        <v/>
      </c>
      <c r="B808" s="2" t="str">
        <f>IF(TRIM(K808)="","",I808)</f>
        <v/>
      </c>
      <c r="C808" s="2" t="str">
        <f>LEFT(F808,FIND(".",F808,6))</f>
        <v>Exif.MinoltaCs7D.</v>
      </c>
      <c r="D808" s="2" t="str">
        <f>VLOOKUP(C808,PrefixUebersetzung,2,FALSE)</f>
        <v>Exif.MinoltaCs7D.</v>
      </c>
      <c r="E808" s="2" t="str">
        <f>MID(F808,FIND(".",F808,6)+1,99)</f>
        <v>FNumber</v>
      </c>
      <c r="F808" s="3" t="s">
        <v>481</v>
      </c>
      <c r="G808" s="3" t="s">
        <v>9512</v>
      </c>
      <c r="I808" s="3" t="s">
        <v>2527</v>
      </c>
      <c r="J808" s="3"/>
      <c r="L808" s="14">
        <v>1</v>
      </c>
      <c r="M808" s="3" t="str">
        <f>IFERROR(VLOOKUP(E808,A:J,10, FALSE),"")</f>
        <v>Blendenzahl</v>
      </c>
      <c r="N808" s="3" t="str">
        <f>IFERROR(VLOOKUP(I808,B:K,10,FALSE),"")</f>
        <v>Blendenzahl</v>
      </c>
      <c r="O808" s="3" t="str">
        <f>IF(AND(TRIM(J808)="",M808=""),"Suffix not translated ",
   IF(AND(TRIM(J808)&lt;&gt;"",TRIM(M808)&lt;&gt;"",TRIM(J808)&lt;&gt;TRIM(M808)),"Suffix translation &lt;&gt; lookup ", "" ))
&amp;IF(AND(TRIM(K808)="",N808=""),"Description not translated ",
   IF(AND(TRIM(K808)&lt;&gt;"",TRIM(N808)&lt;&gt;"",TRIM(K808)&lt;&gt;TRIM(N808)),"Description translation&lt;&gt; lookup ", "" ))</f>
        <v/>
      </c>
    </row>
    <row r="809" spans="1:18" x14ac:dyDescent="0.25">
      <c r="A809" s="2" t="str">
        <f>IF(TRIM(J809)="","",E809)</f>
        <v/>
      </c>
      <c r="B809" s="2" t="str">
        <f>IF(TRIM(K809)="","",I809)</f>
        <v/>
      </c>
      <c r="C809" s="2" t="str">
        <f>LEFT(F809,FIND(".",F809,6))</f>
        <v>Exif.MinoltaCs7D.</v>
      </c>
      <c r="D809" s="2" t="str">
        <f>VLOOKUP(C809,PrefixUebersetzung,2,FALSE)</f>
        <v>Exif.MinoltaCs7D.</v>
      </c>
      <c r="E809" s="2" t="str">
        <f>MID(F809,FIND(".",F809,6)+1,99)</f>
        <v>FocusMode</v>
      </c>
      <c r="F809" s="3" t="s">
        <v>482</v>
      </c>
      <c r="G809" s="3" t="s">
        <v>9512</v>
      </c>
      <c r="I809" s="3" t="s">
        <v>2529</v>
      </c>
      <c r="J809" s="3"/>
      <c r="L809" s="14"/>
      <c r="M809" s="3" t="str">
        <f>IFERROR(VLOOKUP(E809,A:J,10, FALSE),"")</f>
        <v>Fokusmodus</v>
      </c>
      <c r="N809" s="3" t="str">
        <f>IFERROR(VLOOKUP(I809,B:K,10,FALSE),"")</f>
        <v>Fokusmodus</v>
      </c>
      <c r="O809" s="3" t="str">
        <f>IF(AND(TRIM(J809)="",M809=""),"Suffix not translated ",
   IF(AND(TRIM(J809)&lt;&gt;"",TRIM(M809)&lt;&gt;"",TRIM(J809)&lt;&gt;TRIM(M809)),"Suffix translation &lt;&gt; lookup ", "" ))
&amp;IF(AND(TRIM(K809)="",N809=""),"Description not translated ",
   IF(AND(TRIM(K809)&lt;&gt;"",TRIM(N809)&lt;&gt;"",TRIM(K809)&lt;&gt;TRIM(N809)),"Description translation&lt;&gt; lookup ", "" ))</f>
        <v/>
      </c>
    </row>
    <row r="810" spans="1:18" ht="30" x14ac:dyDescent="0.25">
      <c r="A810" s="2" t="str">
        <f>IF(TRIM(J810)="","",E810)</f>
        <v/>
      </c>
      <c r="B810" s="2" t="str">
        <f>IF(TRIM(K810)="","",I810)</f>
        <v/>
      </c>
      <c r="C810" s="2" t="str">
        <f>LEFT(F810,FIND(".",F810,6))</f>
        <v>Exif.MinoltaCs7D.</v>
      </c>
      <c r="D810" s="2" t="str">
        <f>VLOOKUP(C810,PrefixUebersetzung,2,FALSE)</f>
        <v>Exif.MinoltaCs7D.</v>
      </c>
      <c r="E810" s="2" t="str">
        <f>MID(F810,FIND(".",F810,6)+1,99)</f>
        <v>FreeMemoryCardImages</v>
      </c>
      <c r="F810" s="3" t="s">
        <v>483</v>
      </c>
      <c r="G810" s="3" t="s">
        <v>9512</v>
      </c>
      <c r="I810" s="3" t="s">
        <v>2531</v>
      </c>
      <c r="J810" s="3"/>
      <c r="L810" s="14">
        <v>5</v>
      </c>
      <c r="M810" s="3" t="str">
        <f>IFERROR(VLOOKUP(E810,A:J,10, FALSE),"")</f>
        <v>Freie Bilder auf der Speicherkarte</v>
      </c>
      <c r="N810" s="3" t="str">
        <f>IFERROR(VLOOKUP(I810,B:K,10,FALSE),"")</f>
        <v>Freie Bilder auf der Speicherkarte</v>
      </c>
      <c r="O810" s="3" t="str">
        <f>IF(AND(TRIM(J810)="",M810=""),"Suffix not translated ",
   IF(AND(TRIM(J810)&lt;&gt;"",TRIM(M810)&lt;&gt;"",TRIM(J810)&lt;&gt;TRIM(M810)),"Suffix translation &lt;&gt; lookup ", "" ))
&amp;IF(AND(TRIM(K810)="",N810=""),"Description not translated ",
   IF(AND(TRIM(K810)&lt;&gt;"",TRIM(N810)&lt;&gt;"",TRIM(K810)&lt;&gt;TRIM(N810)),"Description translation&lt;&gt; lookup ", "" ))</f>
        <v/>
      </c>
    </row>
    <row r="811" spans="1:18" ht="30" x14ac:dyDescent="0.25">
      <c r="A811" s="2" t="str">
        <f>IF(TRIM(J811)="","",E811)</f>
        <v/>
      </c>
      <c r="B811" s="2" t="str">
        <f>IF(TRIM(K811)="","",I811)</f>
        <v/>
      </c>
      <c r="C811" s="2" t="str">
        <f>LEFT(F811,FIND(".",F811,6))</f>
        <v>Exif.MinoltaCs7D.</v>
      </c>
      <c r="D811" s="2" t="str">
        <f>VLOOKUP(C811,PrefixUebersetzung,2,FALSE)</f>
        <v>Exif.MinoltaCs7D.</v>
      </c>
      <c r="E811" s="2" t="str">
        <f>MID(F811,FIND(".",F811,6)+1,99)</f>
        <v>FreeMemoryCardImages2</v>
      </c>
      <c r="F811" s="36" t="s">
        <v>10684</v>
      </c>
      <c r="G811" s="36" t="s">
        <v>9512</v>
      </c>
      <c r="H811" s="36"/>
      <c r="I811" s="36" t="s">
        <v>10683</v>
      </c>
      <c r="L811" s="15">
        <v>8</v>
      </c>
      <c r="M811" s="3" t="str">
        <f>IFERROR(VLOOKUP(E811,A:J,10, FALSE),"")</f>
        <v>Freie Bilder auf der Speicherkarte 2</v>
      </c>
      <c r="N811" s="3" t="str">
        <f>IFERROR(VLOOKUP(I811,B:K,10,FALSE),"")</f>
        <v>Freie Bilder auf der Speicherkarte 2</v>
      </c>
      <c r="O811" s="3" t="str">
        <f>IF(AND(TRIM(J811)="",M811=""),"Suffix not translated ",
   IF(AND(TRIM(J811)&lt;&gt;"",TRIM(M811)&lt;&gt;"",TRIM(J811)&lt;&gt;TRIM(M811)),"Suffix translation &lt;&gt; lookup ", "" ))
&amp;IF(AND(TRIM(K811)="",N811=""),"Description not translated ",
   IF(AND(TRIM(K811)&lt;&gt;"",TRIM(N811)&lt;&gt;"",TRIM(K811)&lt;&gt;TRIM(N811)),"Description translation&lt;&gt; lookup ", "" ))</f>
        <v/>
      </c>
    </row>
    <row r="812" spans="1:18" x14ac:dyDescent="0.25">
      <c r="A812" s="2" t="str">
        <f>IF(TRIM(J812)="","",E812)</f>
        <v>Hue</v>
      </c>
      <c r="B812" s="2" t="str">
        <f>IF(TRIM(K812)="","",I812)</f>
        <v>Hue</v>
      </c>
      <c r="C812" s="2" t="str">
        <f>LEFT(F812,FIND(".",F812,6))</f>
        <v>Exif.MinoltaCs7D.</v>
      </c>
      <c r="D812" s="2" t="str">
        <f>VLOOKUP(C812,PrefixUebersetzung,2,FALSE)</f>
        <v>Exif.MinoltaCs7D.</v>
      </c>
      <c r="E812" s="2" t="str">
        <f>MID(F812,FIND(".",F812,6)+1,99)</f>
        <v>Hue</v>
      </c>
      <c r="F812" s="3" t="s">
        <v>484</v>
      </c>
      <c r="G812" s="3" t="s">
        <v>9512</v>
      </c>
      <c r="I812" s="3" t="s">
        <v>2541</v>
      </c>
      <c r="J812" s="3" t="s">
        <v>3693</v>
      </c>
      <c r="K812" s="5" t="s">
        <v>3693</v>
      </c>
      <c r="L812" s="14"/>
      <c r="M812" s="3" t="str">
        <f>IFERROR(VLOOKUP(E812,A:J,10, FALSE),"")</f>
        <v>Farbton</v>
      </c>
      <c r="N812" s="3" t="str">
        <f>IFERROR(VLOOKUP(I812,B:K,10,FALSE),"")</f>
        <v>Farbton</v>
      </c>
      <c r="O812" s="3" t="str">
        <f>IF(AND(TRIM(J812)="",M812=""),"Suffix not translated ",
   IF(AND(TRIM(J812)&lt;&gt;"",TRIM(M812)&lt;&gt;"",TRIM(J812)&lt;&gt;TRIM(M812)),"Suffix translation &lt;&gt; lookup ", "" ))
&amp;IF(AND(TRIM(K812)="",N812=""),"Description not translated ",
   IF(AND(TRIM(K812)&lt;&gt;"",TRIM(N812)&lt;&gt;"",TRIM(K812)&lt;&gt;TRIM(N812)),"Description translation&lt;&gt; lookup ", "" ))</f>
        <v/>
      </c>
      <c r="P812" s="3" t="s">
        <v>8447</v>
      </c>
      <c r="Q812" s="3" t="s">
        <v>8447</v>
      </c>
      <c r="R812" s="3" t="s">
        <v>9031</v>
      </c>
    </row>
    <row r="813" spans="1:18" x14ac:dyDescent="0.25">
      <c r="A813" s="2" t="str">
        <f>IF(TRIM(J813)="","",E813)</f>
        <v/>
      </c>
      <c r="B813" s="2" t="str">
        <f>IF(TRIM(K813)="","",I813)</f>
        <v/>
      </c>
      <c r="C813" s="2" t="str">
        <f>LEFT(F813,FIND(".",F813,6))</f>
        <v>Exif.MinoltaCs7D.</v>
      </c>
      <c r="D813" s="2" t="str">
        <f>VLOOKUP(C813,PrefixUebersetzung,2,FALSE)</f>
        <v>Exif.MinoltaCs7D.</v>
      </c>
      <c r="E813" s="2" t="str">
        <f>MID(F813,FIND(".",F813,6)+1,99)</f>
        <v>ImageNumber</v>
      </c>
      <c r="F813" s="3" t="s">
        <v>485</v>
      </c>
      <c r="G813" s="3" t="s">
        <v>9512</v>
      </c>
      <c r="I813" s="3" t="s">
        <v>2532</v>
      </c>
      <c r="L813" s="14"/>
      <c r="M813" s="3" t="str">
        <f>IFERROR(VLOOKUP(E813,A:J,10, FALSE),"")</f>
        <v>Bildnummer</v>
      </c>
      <c r="N813" s="3" t="str">
        <f>IFERROR(VLOOKUP(I813,B:K,10,FALSE),"")</f>
        <v>Bildnummer</v>
      </c>
      <c r="O813" s="3" t="str">
        <f>IF(AND(TRIM(J813)="",M813=""),"Suffix not translated ",
   IF(AND(TRIM(J813)&lt;&gt;"",TRIM(M813)&lt;&gt;"",TRIM(J813)&lt;&gt;TRIM(M813)),"Suffix translation &lt;&gt; lookup ", "" ))
&amp;IF(AND(TRIM(K813)="",N813=""),"Description not translated ",
   IF(AND(TRIM(K813)&lt;&gt;"",TRIM(N813)&lt;&gt;"",TRIM(K813)&lt;&gt;TRIM(N813)),"Description translation&lt;&gt; lookup ", "" ))</f>
        <v/>
      </c>
    </row>
    <row r="814" spans="1:18" x14ac:dyDescent="0.25">
      <c r="A814" s="2" t="str">
        <f>IF(TRIM(J814)="","",E814)</f>
        <v>ImageNumber2</v>
      </c>
      <c r="B814" s="2" t="str">
        <f>IF(TRIM(K814)="","",I814)</f>
        <v>Image number 2</v>
      </c>
      <c r="C814" s="2" t="str">
        <f>LEFT(F814,FIND(".",F814,6))</f>
        <v>Exif.MinoltaCs7D.</v>
      </c>
      <c r="D814" s="2" t="str">
        <f>VLOOKUP(C814,PrefixUebersetzung,2,FALSE)</f>
        <v>Exif.MinoltaCs7D.</v>
      </c>
      <c r="E814" s="2" t="str">
        <f>MID(F814,FIND(".",F814,6)+1,99)</f>
        <v>ImageNumber2</v>
      </c>
      <c r="F814" s="36" t="s">
        <v>10685</v>
      </c>
      <c r="G814" s="36" t="s">
        <v>9512</v>
      </c>
      <c r="H814" s="36"/>
      <c r="I814" s="36" t="s">
        <v>10686</v>
      </c>
      <c r="J814" s="5" t="s">
        <v>11125</v>
      </c>
      <c r="K814" s="5" t="s">
        <v>11126</v>
      </c>
      <c r="M814" s="3" t="str">
        <f>IFERROR(VLOOKUP(E814,A:J,10, FALSE),"")</f>
        <v>Bildnummer2</v>
      </c>
      <c r="N814" s="3" t="str">
        <f>IFERROR(VLOOKUP(I814,B:K,10,FALSE),"")</f>
        <v>Bildnummer 2</v>
      </c>
      <c r="O814" s="3" t="str">
        <f>IF(AND(TRIM(J814)="",M814=""),"Suffix not translated ",
   IF(AND(TRIM(J814)&lt;&gt;"",TRIM(M814)&lt;&gt;"",TRIM(J814)&lt;&gt;TRIM(M814)),"Suffix translation &lt;&gt; lookup ", "" ))
&amp;IF(AND(TRIM(K814)="",N814=""),"Description not translated ",
   IF(AND(TRIM(K814)&lt;&gt;"",TRIM(N814)&lt;&gt;"",TRIM(K814)&lt;&gt;TRIM(N814)),"Description translation&lt;&gt; lookup ", "" ))</f>
        <v/>
      </c>
      <c r="P814" s="3" t="s">
        <v>8447</v>
      </c>
      <c r="Q814" s="3" t="s">
        <v>8447</v>
      </c>
    </row>
    <row r="815" spans="1:18" x14ac:dyDescent="0.25">
      <c r="A815" s="2" t="str">
        <f>IF(TRIM(J815)="","",E815)</f>
        <v/>
      </c>
      <c r="B815" s="2" t="str">
        <f>IF(TRIM(K815)="","",I815)</f>
        <v/>
      </c>
      <c r="C815" s="2" t="str">
        <f>LEFT(F815,FIND(".",F815,6))</f>
        <v>Exif.MinoltaCs7D.</v>
      </c>
      <c r="D815" s="2" t="str">
        <f>VLOOKUP(C815,PrefixUebersetzung,2,FALSE)</f>
        <v>Exif.MinoltaCs7D.</v>
      </c>
      <c r="E815" s="2" t="str">
        <f>MID(F815,FIND(".",F815,6)+1,99)</f>
        <v>ImageSize</v>
      </c>
      <c r="F815" s="3" t="s">
        <v>486</v>
      </c>
      <c r="G815" s="3" t="s">
        <v>9512</v>
      </c>
      <c r="I815" s="3" t="s">
        <v>2173</v>
      </c>
      <c r="L815" s="14"/>
      <c r="M815" s="3" t="str">
        <f>IFERROR(VLOOKUP(E815,A:J,10, FALSE),"")</f>
        <v>Bildgröße</v>
      </c>
      <c r="N815" s="3" t="str">
        <f>IFERROR(VLOOKUP(I815,B:K,10,FALSE),"")</f>
        <v>Bildgröße</v>
      </c>
      <c r="O815" s="3" t="str">
        <f>IF(AND(TRIM(J815)="",M815=""),"Suffix not translated ",
   IF(AND(TRIM(J815)&lt;&gt;"",TRIM(M815)&lt;&gt;"",TRIM(J815)&lt;&gt;TRIM(M815)),"Suffix translation &lt;&gt; lookup ", "" ))
&amp;IF(AND(TRIM(K815)="",N815=""),"Description not translated ",
   IF(AND(TRIM(K815)&lt;&gt;"",TRIM(N815)&lt;&gt;"",TRIM(K815)&lt;&gt;TRIM(N815)),"Description translation&lt;&gt; lookup ", "" ))</f>
        <v/>
      </c>
    </row>
    <row r="816" spans="1:18" x14ac:dyDescent="0.25">
      <c r="A816" s="2" t="str">
        <f>IF(TRIM(J816)="","",E816)</f>
        <v/>
      </c>
      <c r="B816" s="2" t="str">
        <f>IF(TRIM(K816)="","",I816)</f>
        <v/>
      </c>
      <c r="C816" s="2" t="str">
        <f>LEFT(F816,FIND(".",F816,6))</f>
        <v>Exif.MinoltaCs7D.</v>
      </c>
      <c r="D816" s="2" t="str">
        <f>VLOOKUP(C816,PrefixUebersetzung,2,FALSE)</f>
        <v>Exif.MinoltaCs7D.</v>
      </c>
      <c r="E816" s="2" t="str">
        <f>MID(F816,FIND(".",F816,6)+1,99)</f>
        <v>ImageStabilization</v>
      </c>
      <c r="F816" s="3" t="s">
        <v>487</v>
      </c>
      <c r="G816" s="3" t="s">
        <v>9512</v>
      </c>
      <c r="I816" s="3" t="s">
        <v>2174</v>
      </c>
      <c r="L816" s="14"/>
      <c r="M816" s="3" t="str">
        <f>IFERROR(VLOOKUP(E816,A:J,10, FALSE),"")</f>
        <v>Bildstabilisierung</v>
      </c>
      <c r="N816" s="3" t="str">
        <f>IFERROR(VLOOKUP(I816,B:K,10,FALSE),"")</f>
        <v>Bildstabilisierung</v>
      </c>
      <c r="O816" s="3" t="str">
        <f>IF(AND(TRIM(J816)="",M816=""),"Suffix not translated ",
   IF(AND(TRIM(J816)&lt;&gt;"",TRIM(M816)&lt;&gt;"",TRIM(J816)&lt;&gt;TRIM(M816)),"Suffix translation &lt;&gt; lookup ", "" ))
&amp;IF(AND(TRIM(K816)="",N816=""),"Description not translated ",
   IF(AND(TRIM(K816)&lt;&gt;"",TRIM(N816)&lt;&gt;"",TRIM(K816)&lt;&gt;TRIM(N816)),"Description translation&lt;&gt; lookup ", "" ))</f>
        <v/>
      </c>
    </row>
    <row r="817" spans="1:18" x14ac:dyDescent="0.25">
      <c r="A817" s="2" t="str">
        <f>IF(TRIM(J817)="","",E817)</f>
        <v/>
      </c>
      <c r="B817" s="2" t="str">
        <f>IF(TRIM(K817)="","",I817)</f>
        <v/>
      </c>
      <c r="C817" s="2" t="str">
        <f>LEFT(F817,FIND(".",F817,6))</f>
        <v>Exif.MinoltaCs7D.</v>
      </c>
      <c r="D817" s="2" t="str">
        <f>VLOOKUP(C817,PrefixUebersetzung,2,FALSE)</f>
        <v>Exif.MinoltaCs7D.</v>
      </c>
      <c r="E817" s="2" t="str">
        <f>MID(F817,FIND(".",F817,6)+1,99)</f>
        <v>ISOSpeed</v>
      </c>
      <c r="F817" s="3" t="s">
        <v>488</v>
      </c>
      <c r="G817" s="3" t="s">
        <v>9512</v>
      </c>
      <c r="I817" s="3" t="s">
        <v>2175</v>
      </c>
      <c r="L817" s="14">
        <v>1</v>
      </c>
      <c r="M817" s="3" t="str">
        <f>IFERROR(VLOOKUP(E817,A:J,10, FALSE),"")</f>
        <v>ISO-Empfindlichkeit</v>
      </c>
      <c r="N817" s="3" t="str">
        <f>IFERROR(VLOOKUP(I817,B:K,10,FALSE),"")</f>
        <v>ISO-Empfindlichkeit</v>
      </c>
      <c r="O817" s="3" t="str">
        <f>IF(AND(TRIM(J817)="",M817=""),"Suffix not translated ",
   IF(AND(TRIM(J817)&lt;&gt;"",TRIM(M817)&lt;&gt;"",TRIM(J817)&lt;&gt;TRIM(M817)),"Suffix translation &lt;&gt; lookup ", "" ))
&amp;IF(AND(TRIM(K817)="",N817=""),"Description not translated ",
   IF(AND(TRIM(K817)&lt;&gt;"",TRIM(N817)&lt;&gt;"",TRIM(K817)&lt;&gt;TRIM(N817)),"Description translation&lt;&gt; lookup ", "" ))</f>
        <v/>
      </c>
    </row>
    <row r="818" spans="1:18" x14ac:dyDescent="0.25">
      <c r="A818" s="2" t="str">
        <f>IF(TRIM(J818)="","",E818)</f>
        <v/>
      </c>
      <c r="B818" s="2" t="str">
        <f>IF(TRIM(K818)="","",I818)</f>
        <v/>
      </c>
      <c r="C818" s="2" t="str">
        <f>LEFT(F818,FIND(".",F818,6))</f>
        <v>Exif.MinoltaCs7D.</v>
      </c>
      <c r="D818" s="2" t="str">
        <f>VLOOKUP(C818,PrefixUebersetzung,2,FALSE)</f>
        <v>Exif.MinoltaCs7D.</v>
      </c>
      <c r="E818" s="2" t="str">
        <f>MID(F818,FIND(".",F818,6)+1,99)</f>
        <v>NoiseReduction</v>
      </c>
      <c r="F818" s="3" t="s">
        <v>489</v>
      </c>
      <c r="G818" s="3" t="s">
        <v>9512</v>
      </c>
      <c r="I818" s="3" t="s">
        <v>2534</v>
      </c>
      <c r="J818" s="3"/>
      <c r="L818" s="14"/>
      <c r="M818" s="3" t="str">
        <f>IFERROR(VLOOKUP(E818,A:J,10, FALSE),"")</f>
        <v xml:space="preserve">Rauschreduzierung </v>
      </c>
      <c r="N818" s="3" t="str">
        <f>IFERROR(VLOOKUP(I818,B:K,10,FALSE),"")</f>
        <v xml:space="preserve">Rauschreduzierung </v>
      </c>
      <c r="O818" s="3" t="str">
        <f>IF(AND(TRIM(J818)="",M818=""),"Suffix not translated ",
   IF(AND(TRIM(J818)&lt;&gt;"",TRIM(M818)&lt;&gt;"",TRIM(J818)&lt;&gt;TRIM(M818)),"Suffix translation &lt;&gt; lookup ", "" ))
&amp;IF(AND(TRIM(K818)="",N818=""),"Description not translated ",
   IF(AND(TRIM(K818)&lt;&gt;"",TRIM(N818)&lt;&gt;"",TRIM(K818)&lt;&gt;TRIM(N818)),"Description translation&lt;&gt; lookup ", "" ))</f>
        <v/>
      </c>
    </row>
    <row r="819" spans="1:18" x14ac:dyDescent="0.25">
      <c r="A819" s="2" t="str">
        <f>IF(TRIM(J819)="","",E819)</f>
        <v/>
      </c>
      <c r="B819" s="2" t="str">
        <f>IF(TRIM(K819)="","",I819)</f>
        <v/>
      </c>
      <c r="C819" s="2" t="str">
        <f>LEFT(F819,FIND(".",F819,6))</f>
        <v>Exif.MinoltaCs7D.</v>
      </c>
      <c r="D819" s="2" t="str">
        <f>VLOOKUP(C819,PrefixUebersetzung,2,FALSE)</f>
        <v>Exif.MinoltaCs7D.</v>
      </c>
      <c r="E819" s="2" t="str">
        <f>MID(F819,FIND(".",F819,6)+1,99)</f>
        <v>Quality</v>
      </c>
      <c r="F819" s="3" t="s">
        <v>490</v>
      </c>
      <c r="G819" s="3" t="s">
        <v>9512</v>
      </c>
      <c r="I819" s="3" t="s">
        <v>2507</v>
      </c>
      <c r="L819" s="14"/>
      <c r="M819" s="3" t="str">
        <f>IFERROR(VLOOKUP(E819,A:J,10, FALSE),"")</f>
        <v>Qualität</v>
      </c>
      <c r="N819" s="3" t="str">
        <f>IFERROR(VLOOKUP(I819,B:K,10,FALSE),"")</f>
        <v>Bildqualität</v>
      </c>
      <c r="O819" s="3" t="str">
        <f>IF(AND(TRIM(J819)="",M819=""),"Suffix not translated ",
   IF(AND(TRIM(J819)&lt;&gt;"",TRIM(M819)&lt;&gt;"",TRIM(J819)&lt;&gt;TRIM(M819)),"Suffix translation &lt;&gt; lookup ", "" ))
&amp;IF(AND(TRIM(K819)="",N819=""),"Description not translated ",
   IF(AND(TRIM(K819)&lt;&gt;"",TRIM(N819)&lt;&gt;"",TRIM(K819)&lt;&gt;TRIM(N819)),"Description translation&lt;&gt; lookup ", "" ))</f>
        <v/>
      </c>
    </row>
    <row r="820" spans="1:18" x14ac:dyDescent="0.25">
      <c r="A820" s="2" t="str">
        <f>IF(TRIM(J820)="","",E820)</f>
        <v/>
      </c>
      <c r="B820" s="2" t="str">
        <f>IF(TRIM(K820)="","",I820)</f>
        <v/>
      </c>
      <c r="C820" s="2" t="str">
        <f>LEFT(F820,FIND(".",F820,6))</f>
        <v>Exif.MinoltaCs7D.</v>
      </c>
      <c r="D820" s="2" t="str">
        <f>VLOOKUP(C820,PrefixUebersetzung,2,FALSE)</f>
        <v>Exif.MinoltaCs7D.</v>
      </c>
      <c r="E820" s="2" t="str">
        <f>MID(F820,FIND(".",F820,6)+1,99)</f>
        <v>Rotation</v>
      </c>
      <c r="F820" s="3" t="s">
        <v>491</v>
      </c>
      <c r="G820" s="3" t="s">
        <v>9512</v>
      </c>
      <c r="I820" s="3" t="s">
        <v>2536</v>
      </c>
      <c r="L820" s="14"/>
      <c r="M820" s="3" t="str">
        <f>IFERROR(VLOOKUP(E820,A:J,10, FALSE),"")</f>
        <v>Drehung</v>
      </c>
      <c r="N820" s="3" t="str">
        <f>IFERROR(VLOOKUP(I820,B:K,10,FALSE),"")</f>
        <v>Drehung</v>
      </c>
      <c r="O820" s="3" t="str">
        <f>IF(AND(TRIM(J820)="",M820=""),"Suffix not translated ",
   IF(AND(TRIM(J820)&lt;&gt;"",TRIM(M820)&lt;&gt;"",TRIM(J820)&lt;&gt;TRIM(M820)),"Suffix translation &lt;&gt; lookup ", "" ))
&amp;IF(AND(TRIM(K820)="",N820=""),"Description not translated ",
   IF(AND(TRIM(K820)&lt;&gt;"",TRIM(N820)&lt;&gt;"",TRIM(K820)&lt;&gt;TRIM(N820)),"Description translation&lt;&gt; lookup ", "" ))</f>
        <v/>
      </c>
    </row>
    <row r="821" spans="1:18" x14ac:dyDescent="0.25">
      <c r="A821" s="2" t="str">
        <f>IF(TRIM(J821)="","",E821)</f>
        <v/>
      </c>
      <c r="B821" s="2" t="str">
        <f>IF(TRIM(K821)="","",I821)</f>
        <v/>
      </c>
      <c r="C821" s="2" t="str">
        <f>LEFT(F821,FIND(".",F821,6))</f>
        <v>Exif.MinoltaCs7D.</v>
      </c>
      <c r="D821" s="2" t="str">
        <f>VLOOKUP(C821,PrefixUebersetzung,2,FALSE)</f>
        <v>Exif.MinoltaCs7D.</v>
      </c>
      <c r="E821" s="2" t="str">
        <f>MID(F821,FIND(".",F821,6)+1,99)</f>
        <v>Saturation</v>
      </c>
      <c r="F821" s="3" t="s">
        <v>492</v>
      </c>
      <c r="G821" s="3" t="s">
        <v>9512</v>
      </c>
      <c r="I821" s="3" t="s">
        <v>2538</v>
      </c>
      <c r="L821" s="14">
        <v>1</v>
      </c>
      <c r="M821" s="3" t="str">
        <f>IFERROR(VLOOKUP(E821,A:J,10, FALSE),"")</f>
        <v>Sättigung</v>
      </c>
      <c r="N821" s="3" t="str">
        <f>IFERROR(VLOOKUP(I821,B:K,10,FALSE),"")</f>
        <v>Sättigung</v>
      </c>
      <c r="O821" s="3" t="str">
        <f>IF(AND(TRIM(J821)="",M821=""),"Suffix not translated ",
   IF(AND(TRIM(J821)&lt;&gt;"",TRIM(M821)&lt;&gt;"",TRIM(J821)&lt;&gt;TRIM(M821)),"Suffix translation &lt;&gt; lookup ", "" ))
&amp;IF(AND(TRIM(K821)="",N821=""),"Description not translated ",
   IF(AND(TRIM(K821)&lt;&gt;"",TRIM(N821)&lt;&gt;"",TRIM(K821)&lt;&gt;TRIM(N821)),"Description translation&lt;&gt; lookup ", "" ))</f>
        <v/>
      </c>
    </row>
    <row r="822" spans="1:18" x14ac:dyDescent="0.25">
      <c r="A822" s="2" t="str">
        <f>IF(TRIM(J822)="","",E822)</f>
        <v/>
      </c>
      <c r="B822" s="2" t="str">
        <f>IF(TRIM(K822)="","",I822)</f>
        <v/>
      </c>
      <c r="C822" s="2" t="str">
        <f>LEFT(F822,FIND(".",F822,6))</f>
        <v>Exif.MinoltaCs7D.</v>
      </c>
      <c r="D822" s="2" t="str">
        <f>VLOOKUP(C822,PrefixUebersetzung,2,FALSE)</f>
        <v>Exif.MinoltaCs7D.</v>
      </c>
      <c r="E822" s="2" t="str">
        <f>MID(F822,FIND(".",F822,6)+1,99)</f>
        <v>Sharpness</v>
      </c>
      <c r="F822" s="3" t="s">
        <v>493</v>
      </c>
      <c r="G822" s="3" t="s">
        <v>9512</v>
      </c>
      <c r="I822" s="3" t="s">
        <v>2221</v>
      </c>
      <c r="L822" s="14">
        <v>1</v>
      </c>
      <c r="M822" s="3" t="str">
        <f>IFERROR(VLOOKUP(E822,A:J,10, FALSE),"")</f>
        <v>Schärfe</v>
      </c>
      <c r="N822" s="3" t="str">
        <f>IFERROR(VLOOKUP(I822,B:K,10,FALSE),"")</f>
        <v>Schärfe</v>
      </c>
      <c r="O822" s="3" t="str">
        <f>IF(AND(TRIM(J822)="",M822=""),"Suffix not translated ",
   IF(AND(TRIM(J822)&lt;&gt;"",TRIM(M822)&lt;&gt;"",TRIM(J822)&lt;&gt;TRIM(M822)),"Suffix translation &lt;&gt; lookup ", "" ))
&amp;IF(AND(TRIM(K822)="",N822=""),"Description not translated ",
   IF(AND(TRIM(K822)&lt;&gt;"",TRIM(N822)&lt;&gt;"",TRIM(K822)&lt;&gt;TRIM(N822)),"Description translation&lt;&gt; lookup ", "" ))</f>
        <v/>
      </c>
    </row>
    <row r="823" spans="1:18" x14ac:dyDescent="0.25">
      <c r="A823" s="2" t="str">
        <f>IF(TRIM(J823)="","",E823)</f>
        <v/>
      </c>
      <c r="B823" s="2" t="str">
        <f>IF(TRIM(K823)="","",I823)</f>
        <v/>
      </c>
      <c r="C823" s="2" t="str">
        <f>LEFT(F823,FIND(".",F823,6))</f>
        <v>Exif.MinoltaCs7D.</v>
      </c>
      <c r="D823" s="2" t="str">
        <f>VLOOKUP(C823,PrefixUebersetzung,2,FALSE)</f>
        <v>Exif.MinoltaCs7D.</v>
      </c>
      <c r="E823" s="2" t="str">
        <f>MID(F823,FIND(".",F823,6)+1,99)</f>
        <v>WhiteBalance</v>
      </c>
      <c r="F823" s="3" t="s">
        <v>494</v>
      </c>
      <c r="G823" s="3" t="s">
        <v>9512</v>
      </c>
      <c r="I823" s="3" t="s">
        <v>2226</v>
      </c>
      <c r="L823" s="14">
        <v>1</v>
      </c>
      <c r="M823" s="3" t="str">
        <f>IFERROR(VLOOKUP(E823,A:J,10, FALSE),"")</f>
        <v>Weißabgleich</v>
      </c>
      <c r="N823" s="3" t="str">
        <f>IFERROR(VLOOKUP(I823,B:K,10,FALSE),"")</f>
        <v>Weißabgleich</v>
      </c>
      <c r="O823" s="3" t="str">
        <f>IF(AND(TRIM(J823)="",M823=""),"Suffix not translated ",
   IF(AND(TRIM(J823)&lt;&gt;"",TRIM(M823)&lt;&gt;"",TRIM(J823)&lt;&gt;TRIM(M823)),"Suffix translation &lt;&gt; lookup ", "" ))
&amp;IF(AND(TRIM(K823)="",N823=""),"Description not translated ",
   IF(AND(TRIM(K823)&lt;&gt;"",TRIM(N823)&lt;&gt;"",TRIM(K823)&lt;&gt;TRIM(N823)),"Description translation&lt;&gt; lookup ", "" ))</f>
        <v/>
      </c>
    </row>
    <row r="824" spans="1:18" x14ac:dyDescent="0.25">
      <c r="A824" s="2" t="str">
        <f>IF(TRIM(J824)="","",E824)</f>
        <v/>
      </c>
      <c r="B824" s="2" t="str">
        <f>IF(TRIM(K824)="","",I824)</f>
        <v>Zone matching on</v>
      </c>
      <c r="C824" s="2" t="str">
        <f>LEFT(F824,FIND(".",F824,6))</f>
        <v>Exif.MinoltaCs7D.</v>
      </c>
      <c r="D824" s="2" t="str">
        <f>VLOOKUP(C824,PrefixUebersetzung,2,FALSE)</f>
        <v>Exif.MinoltaCs7D.</v>
      </c>
      <c r="E824" s="2" t="str">
        <f>MID(F824,FIND(".",F824,6)+1,99)</f>
        <v>ZoneMatchingOn</v>
      </c>
      <c r="F824" s="3" t="s">
        <v>495</v>
      </c>
      <c r="G824" s="3" t="s">
        <v>9512</v>
      </c>
      <c r="I824" s="3" t="s">
        <v>2542</v>
      </c>
      <c r="J824" s="3"/>
      <c r="K824" s="3" t="s">
        <v>9427</v>
      </c>
      <c r="L824" s="14">
        <v>5</v>
      </c>
      <c r="M824" s="3" t="str">
        <f>IFERROR(VLOOKUP(E824,A:J,10, FALSE),"")</f>
        <v/>
      </c>
      <c r="N824" s="3" t="str">
        <f>IFERROR(VLOOKUP(I824,B:K,10,FALSE),"")</f>
        <v>Zonenabgleich eingeschaltet</v>
      </c>
      <c r="O824" s="3" t="str">
        <f>IF(AND(TRIM(J824)="",M824=""),"Suffix not translated ",
   IF(AND(TRIM(J824)&lt;&gt;"",TRIM(M824)&lt;&gt;"",TRIM(J824)&lt;&gt;TRIM(M824)),"Suffix translation &lt;&gt; lookup ", "" ))
&amp;IF(AND(TRIM(K824)="",N824=""),"Description not translated ",
   IF(AND(TRIM(K824)&lt;&gt;"",TRIM(N824)&lt;&gt;"",TRIM(K824)&lt;&gt;TRIM(N824)),"Description translation&lt;&gt; lookup ", "" ))</f>
        <v xml:space="preserve">Suffix not translated </v>
      </c>
      <c r="P824" s="3" t="s">
        <v>8447</v>
      </c>
      <c r="Q824" s="3" t="s">
        <v>8447</v>
      </c>
    </row>
    <row r="825" spans="1:18" x14ac:dyDescent="0.25">
      <c r="A825" s="2" t="str">
        <f>IF(TRIM(J825)="","",E825)</f>
        <v>BracketStep</v>
      </c>
      <c r="B825" s="2" t="str">
        <f>IF(TRIM(K825)="","",I825)</f>
        <v>Bracket step</v>
      </c>
      <c r="C825" s="2" t="str">
        <f>LEFT(F825,FIND(".",F825,6))</f>
        <v>Exif.MinoltaCsNew.</v>
      </c>
      <c r="D825" s="2" t="str">
        <f>VLOOKUP(C825,PrefixUebersetzung,2,FALSE)</f>
        <v>Exif.MinoltaCsNew.</v>
      </c>
      <c r="E825" s="2" t="str">
        <f>MID(F825,FIND(".",F825,6)+1,99)</f>
        <v>BracketStep</v>
      </c>
      <c r="F825" s="3" t="s">
        <v>496</v>
      </c>
      <c r="G825" s="3" t="s">
        <v>9515</v>
      </c>
      <c r="I825" s="3" t="s">
        <v>2543</v>
      </c>
      <c r="J825" s="3" t="s">
        <v>4246</v>
      </c>
      <c r="K825" s="5" t="s">
        <v>4246</v>
      </c>
      <c r="L825" s="14"/>
      <c r="M825" s="3" t="str">
        <f>IFERROR(VLOOKUP(E825,A:J,10, FALSE),"")</f>
        <v>Schrittweite</v>
      </c>
      <c r="N825" s="3" t="str">
        <f>IFERROR(VLOOKUP(I825,B:K,10,FALSE),"")</f>
        <v>Schrittweite</v>
      </c>
      <c r="O825" s="3" t="str">
        <f>IF(AND(TRIM(J825)="",M825=""),"Suffix not translated ",
   IF(AND(TRIM(J825)&lt;&gt;"",TRIM(M825)&lt;&gt;"",TRIM(J825)&lt;&gt;TRIM(M825)),"Suffix translation &lt;&gt; lookup ", "" ))
&amp;IF(AND(TRIM(K825)="",N825=""),"Description not translated ",
   IF(AND(TRIM(K825)&lt;&gt;"",TRIM(N825)&lt;&gt;"",TRIM(K825)&lt;&gt;TRIM(N825)),"Description translation&lt;&gt; lookup ", "" ))</f>
        <v/>
      </c>
      <c r="P825" s="3" t="s">
        <v>8447</v>
      </c>
      <c r="Q825" s="3" t="s">
        <v>8447</v>
      </c>
      <c r="R825" s="3" t="s">
        <v>9013</v>
      </c>
    </row>
    <row r="826" spans="1:18" x14ac:dyDescent="0.25">
      <c r="A826" s="2" t="str">
        <f>IF(TRIM(J826)="","",E826)</f>
        <v>Brightness</v>
      </c>
      <c r="B826" s="2" t="str">
        <f>IF(TRIM(K826)="","",I826)</f>
        <v>Brightness</v>
      </c>
      <c r="C826" s="2" t="str">
        <f>LEFT(F826,FIND(".",F826,6))</f>
        <v>Exif.MinoltaCsNew.</v>
      </c>
      <c r="D826" s="2" t="str">
        <f>VLOOKUP(C826,PrefixUebersetzung,2,FALSE)</f>
        <v>Exif.MinoltaCsNew.</v>
      </c>
      <c r="E826" s="2" t="str">
        <f>MID(F826,FIND(".",F826,6)+1,99)</f>
        <v>Brightness</v>
      </c>
      <c r="F826" s="3" t="s">
        <v>497</v>
      </c>
      <c r="G826" s="3" t="s">
        <v>9515</v>
      </c>
      <c r="I826" s="3" t="s">
        <v>2544</v>
      </c>
      <c r="J826" s="5" t="s">
        <v>3861</v>
      </c>
      <c r="K826" s="5" t="s">
        <v>3861</v>
      </c>
      <c r="L826" s="14"/>
      <c r="M826" s="3" t="str">
        <f>IFERROR(VLOOKUP(E826,A:J,10, FALSE),"")</f>
        <v>Helligkeit</v>
      </c>
      <c r="N826" s="3" t="str">
        <f>IFERROR(VLOOKUP(I826,B:K,10,FALSE),"")</f>
        <v>Helligkeit</v>
      </c>
      <c r="O826" s="3" t="str">
        <f>IF(AND(TRIM(J826)="",M826=""),"Suffix not translated ",
   IF(AND(TRIM(J826)&lt;&gt;"",TRIM(M826)&lt;&gt;"",TRIM(J826)&lt;&gt;TRIM(M826)),"Suffix translation &lt;&gt; lookup ", "" ))
&amp;IF(AND(TRIM(K826)="",N826=""),"Description not translated ",
   IF(AND(TRIM(K826)&lt;&gt;"",TRIM(N826)&lt;&gt;"",TRIM(K826)&lt;&gt;TRIM(N826)),"Description translation&lt;&gt; lookup ", "" ))</f>
        <v/>
      </c>
      <c r="P826" s="3" t="s">
        <v>8447</v>
      </c>
      <c r="Q826" s="3" t="s">
        <v>8447</v>
      </c>
      <c r="R826" s="3" t="s">
        <v>3861</v>
      </c>
    </row>
    <row r="827" spans="1:18" x14ac:dyDescent="0.25">
      <c r="A827" s="2" t="str">
        <f>IF(TRIM(J827)="","",E827)</f>
        <v>BWFilter</v>
      </c>
      <c r="B827" s="2" t="str">
        <f>IF(TRIM(K827)="","",I827)</f>
        <v>Black and white filter</v>
      </c>
      <c r="C827" s="2" t="str">
        <f>LEFT(F827,FIND(".",F827,6))</f>
        <v>Exif.MinoltaCsNew.</v>
      </c>
      <c r="D827" s="2" t="str">
        <f>VLOOKUP(C827,PrefixUebersetzung,2,FALSE)</f>
        <v>Exif.MinoltaCsNew.</v>
      </c>
      <c r="E827" s="2" t="str">
        <f>MID(F827,FIND(".",F827,6)+1,99)</f>
        <v>BWFilter</v>
      </c>
      <c r="F827" s="3" t="s">
        <v>498</v>
      </c>
      <c r="G827" s="3" t="s">
        <v>9515</v>
      </c>
      <c r="I827" s="3" t="s">
        <v>2545</v>
      </c>
      <c r="J827" s="5" t="s">
        <v>3862</v>
      </c>
      <c r="K827" s="5" t="s">
        <v>3862</v>
      </c>
      <c r="L827" s="14"/>
      <c r="M827" s="3" t="str">
        <f>IFERROR(VLOOKUP(E827,A:J,10, FALSE),"")</f>
        <v>Schwarz-Weiß-Filter</v>
      </c>
      <c r="N827" s="3" t="str">
        <f>IFERROR(VLOOKUP(I827,B:K,10,FALSE),"")</f>
        <v>Schwarz-Weiß-Filter</v>
      </c>
      <c r="O827" s="3" t="str">
        <f>IF(AND(TRIM(J827)="",M827=""),"Suffix not translated ",
   IF(AND(TRIM(J827)&lt;&gt;"",TRIM(M827)&lt;&gt;"",TRIM(J827)&lt;&gt;TRIM(M827)),"Suffix translation &lt;&gt; lookup ", "" ))
&amp;IF(AND(TRIM(K827)="",N827=""),"Description not translated ",
   IF(AND(TRIM(K827)&lt;&gt;"",TRIM(N827)&lt;&gt;"",TRIM(K827)&lt;&gt;TRIM(N827)),"Description translation&lt;&gt; lookup ", "" ))</f>
        <v/>
      </c>
      <c r="P827" s="3" t="s">
        <v>8447</v>
      </c>
      <c r="Q827" s="3" t="s">
        <v>8447</v>
      </c>
      <c r="R827" s="3" t="s">
        <v>9023</v>
      </c>
    </row>
    <row r="828" spans="1:18" x14ac:dyDescent="0.25">
      <c r="A828" s="2" t="str">
        <f>IF(TRIM(J828)="","",E828)</f>
        <v>ColorBalanceBlue</v>
      </c>
      <c r="B828" s="2" t="str">
        <f>IF(TRIM(K828)="","",I828)</f>
        <v>Color balance blue</v>
      </c>
      <c r="C828" s="2" t="str">
        <f>LEFT(F828,FIND(".",F828,6))</f>
        <v>Exif.MinoltaCsNew.</v>
      </c>
      <c r="D828" s="2" t="str">
        <f>VLOOKUP(C828,PrefixUebersetzung,2,FALSE)</f>
        <v>Exif.MinoltaCsNew.</v>
      </c>
      <c r="E828" s="2" t="str">
        <f>MID(F828,FIND(".",F828,6)+1,99)</f>
        <v>ColorBalanceBlue</v>
      </c>
      <c r="F828" s="3" t="s">
        <v>499</v>
      </c>
      <c r="G828" s="3" t="s">
        <v>9515</v>
      </c>
      <c r="I828" s="3" t="s">
        <v>2546</v>
      </c>
      <c r="J828" s="5" t="s">
        <v>3863</v>
      </c>
      <c r="K828" s="5" t="s">
        <v>3863</v>
      </c>
      <c r="L828" s="14"/>
      <c r="M828" s="3" t="str">
        <f>IFERROR(VLOOKUP(E828,A:J,10, FALSE),"")</f>
        <v>Farbbalance blau</v>
      </c>
      <c r="N828" s="3" t="str">
        <f>IFERROR(VLOOKUP(I828,B:K,10,FALSE),"")</f>
        <v>Farbbalance blau</v>
      </c>
      <c r="O828" s="3" t="str">
        <f>IF(AND(TRIM(J828)="",M828=""),"Suffix not translated ",
   IF(AND(TRIM(J828)&lt;&gt;"",TRIM(M828)&lt;&gt;"",TRIM(J828)&lt;&gt;TRIM(M828)),"Suffix translation &lt;&gt; lookup ", "" ))
&amp;IF(AND(TRIM(K828)="",N828=""),"Description not translated ",
   IF(AND(TRIM(K828)&lt;&gt;"",TRIM(N828)&lt;&gt;"",TRIM(K828)&lt;&gt;TRIM(N828)),"Description translation&lt;&gt; lookup ", "" ))</f>
        <v/>
      </c>
      <c r="P828" s="3" t="s">
        <v>8447</v>
      </c>
      <c r="Q828" s="3" t="s">
        <v>8447</v>
      </c>
      <c r="R828" s="3" t="s">
        <v>9063</v>
      </c>
    </row>
    <row r="829" spans="1:18" x14ac:dyDescent="0.25">
      <c r="A829" s="2" t="str">
        <f>IF(TRIM(J829)="","",E829)</f>
        <v>ColorBalanceGreen</v>
      </c>
      <c r="B829" s="2" t="str">
        <f>IF(TRIM(K829)="","",I829)</f>
        <v>Color balance green</v>
      </c>
      <c r="C829" s="2" t="str">
        <f>LEFT(F829,FIND(".",F829,6))</f>
        <v>Exif.MinoltaCsNew.</v>
      </c>
      <c r="D829" s="2" t="str">
        <f>VLOOKUP(C829,PrefixUebersetzung,2,FALSE)</f>
        <v>Exif.MinoltaCsNew.</v>
      </c>
      <c r="E829" s="2" t="str">
        <f>MID(F829,FIND(".",F829,6)+1,99)</f>
        <v>ColorBalanceGreen</v>
      </c>
      <c r="F829" s="3" t="s">
        <v>500</v>
      </c>
      <c r="G829" s="3" t="s">
        <v>9515</v>
      </c>
      <c r="I829" s="3" t="s">
        <v>2547</v>
      </c>
      <c r="J829" s="5" t="s">
        <v>3864</v>
      </c>
      <c r="K829" s="5" t="s">
        <v>3864</v>
      </c>
      <c r="L829" s="14"/>
      <c r="M829" s="3" t="str">
        <f>IFERROR(VLOOKUP(E829,A:J,10, FALSE),"")</f>
        <v>Farbbalance grün</v>
      </c>
      <c r="N829" s="3" t="str">
        <f>IFERROR(VLOOKUP(I829,B:K,10,FALSE),"")</f>
        <v>Farbbalance grün</v>
      </c>
      <c r="O829" s="3" t="str">
        <f>IF(AND(TRIM(J829)="",M829=""),"Suffix not translated ",
   IF(AND(TRIM(J829)&lt;&gt;"",TRIM(M829)&lt;&gt;"",TRIM(J829)&lt;&gt;TRIM(M829)),"Suffix translation &lt;&gt; lookup ", "" ))
&amp;IF(AND(TRIM(K829)="",N829=""),"Description not translated ",
   IF(AND(TRIM(K829)&lt;&gt;"",TRIM(N829)&lt;&gt;"",TRIM(K829)&lt;&gt;TRIM(N829)),"Description translation&lt;&gt; lookup ", "" ))</f>
        <v/>
      </c>
      <c r="P829" s="3" t="s">
        <v>8447</v>
      </c>
      <c r="Q829" s="3" t="s">
        <v>8447</v>
      </c>
      <c r="R829" s="3" t="s">
        <v>9064</v>
      </c>
    </row>
    <row r="830" spans="1:18" x14ac:dyDescent="0.25">
      <c r="A830" s="2" t="str">
        <f>IF(TRIM(J830)="","",E830)</f>
        <v>ColorBalanceRed</v>
      </c>
      <c r="B830" s="2" t="str">
        <f>IF(TRIM(K830)="","",I830)</f>
        <v>Color balance red</v>
      </c>
      <c r="C830" s="2" t="str">
        <f>LEFT(F830,FIND(".",F830,6))</f>
        <v>Exif.MinoltaCsNew.</v>
      </c>
      <c r="D830" s="2" t="str">
        <f>VLOOKUP(C830,PrefixUebersetzung,2,FALSE)</f>
        <v>Exif.MinoltaCsNew.</v>
      </c>
      <c r="E830" s="2" t="str">
        <f>MID(F830,FIND(".",F830,6)+1,99)</f>
        <v>ColorBalanceRed</v>
      </c>
      <c r="F830" s="3" t="s">
        <v>501</v>
      </c>
      <c r="G830" s="3" t="s">
        <v>9515</v>
      </c>
      <c r="I830" s="3" t="s">
        <v>2548</v>
      </c>
      <c r="J830" s="5" t="s">
        <v>3865</v>
      </c>
      <c r="K830" s="5" t="s">
        <v>3865</v>
      </c>
      <c r="L830" s="14"/>
      <c r="M830" s="3" t="str">
        <f>IFERROR(VLOOKUP(E830,A:J,10, FALSE),"")</f>
        <v>Farbbalance rot</v>
      </c>
      <c r="N830" s="3" t="str">
        <f>IFERROR(VLOOKUP(I830,B:K,10,FALSE),"")</f>
        <v>Farbbalance rot</v>
      </c>
      <c r="O830" s="3" t="str">
        <f>IF(AND(TRIM(J830)="",M830=""),"Suffix not translated ",
   IF(AND(TRIM(J830)&lt;&gt;"",TRIM(M830)&lt;&gt;"",TRIM(J830)&lt;&gt;TRIM(M830)),"Suffix translation &lt;&gt; lookup ", "" ))
&amp;IF(AND(TRIM(K830)="",N830=""),"Description not translated ",
   IF(AND(TRIM(K830)&lt;&gt;"",TRIM(N830)&lt;&gt;"",TRIM(K830)&lt;&gt;TRIM(N830)),"Description translation&lt;&gt; lookup ", "" ))</f>
        <v/>
      </c>
      <c r="P830" s="3" t="s">
        <v>8447</v>
      </c>
      <c r="Q830" s="3" t="s">
        <v>8447</v>
      </c>
      <c r="R830" s="3" t="s">
        <v>9065</v>
      </c>
    </row>
    <row r="831" spans="1:18" x14ac:dyDescent="0.25">
      <c r="A831" s="2" t="str">
        <f>IF(TRIM(J831)="","",E831)</f>
        <v/>
      </c>
      <c r="B831" s="2" t="str">
        <f>IF(TRIM(K831)="","",I831)</f>
        <v/>
      </c>
      <c r="C831" s="2" t="str">
        <f>LEFT(F831,FIND(".",F831,6))</f>
        <v>Exif.MinoltaCsNew.</v>
      </c>
      <c r="D831" s="2" t="str">
        <f>VLOOKUP(C831,PrefixUebersetzung,2,FALSE)</f>
        <v>Exif.MinoltaCsNew.</v>
      </c>
      <c r="E831" s="2" t="str">
        <f>MID(F831,FIND(".",F831,6)+1,99)</f>
        <v>ColorFilter</v>
      </c>
      <c r="F831" s="3" t="s">
        <v>502</v>
      </c>
      <c r="G831" s="3" t="s">
        <v>9515</v>
      </c>
      <c r="I831" s="3" t="s">
        <v>2549</v>
      </c>
      <c r="L831" s="14"/>
      <c r="M831" s="3" t="str">
        <f>IFERROR(VLOOKUP(E831,A:J,10, FALSE),"")</f>
        <v>Farbfilter</v>
      </c>
      <c r="N831" s="3" t="str">
        <f>IFERROR(VLOOKUP(I831,B:K,10,FALSE),"")</f>
        <v>Farbfilter</v>
      </c>
      <c r="O831" s="3" t="str">
        <f>IF(AND(TRIM(J831)="",M831=""),"Suffix not translated ",
   IF(AND(TRIM(J831)&lt;&gt;"",TRIM(M831)&lt;&gt;"",TRIM(J831)&lt;&gt;TRIM(M831)),"Suffix translation &lt;&gt; lookup ", "" ))
&amp;IF(AND(TRIM(K831)="",N831=""),"Description not translated ",
   IF(AND(TRIM(K831)&lt;&gt;"",TRIM(N831)&lt;&gt;"",TRIM(K831)&lt;&gt;TRIM(N831)),"Description translation&lt;&gt; lookup ", "" ))</f>
        <v/>
      </c>
    </row>
    <row r="832" spans="1:18" x14ac:dyDescent="0.25">
      <c r="A832" s="2" t="str">
        <f>IF(TRIM(J832)="","",E832)</f>
        <v/>
      </c>
      <c r="B832" s="2" t="str">
        <f>IF(TRIM(K832)="","",I832)</f>
        <v>ColorMode</v>
      </c>
      <c r="C832" s="2" t="str">
        <f>LEFT(F832,FIND(".",F832,6))</f>
        <v>Exif.MinoltaCsNew.</v>
      </c>
      <c r="D832" s="2" t="str">
        <f>VLOOKUP(C832,PrefixUebersetzung,2,FALSE)</f>
        <v>Exif.MinoltaCsNew.</v>
      </c>
      <c r="E832" s="2" t="str">
        <f>MID(F832,FIND(".",F832,6)+1,99)</f>
        <v>ColorMode</v>
      </c>
      <c r="F832" s="3" t="s">
        <v>503</v>
      </c>
      <c r="G832" s="3" t="s">
        <v>9515</v>
      </c>
      <c r="I832" s="3" t="s">
        <v>2550</v>
      </c>
      <c r="J832" s="3"/>
      <c r="K832" s="5" t="s">
        <v>3842</v>
      </c>
      <c r="L832" s="14"/>
      <c r="M832" s="3" t="str">
        <f>IFERROR(VLOOKUP(E832,A:J,10, FALSE),"")</f>
        <v>Farbmodus</v>
      </c>
      <c r="N832" s="3" t="str">
        <f>IFERROR(VLOOKUP(I832,B:K,10,FALSE),"")</f>
        <v>Farbmodus</v>
      </c>
      <c r="O832" s="3" t="str">
        <f>IF(AND(TRIM(J832)="",M832=""),"Suffix not translated ",
   IF(AND(TRIM(J832)&lt;&gt;"",TRIM(M832)&lt;&gt;"",TRIM(J832)&lt;&gt;TRIM(M832)),"Suffix translation &lt;&gt; lookup ", "" ))
&amp;IF(AND(TRIM(K832)="",N832=""),"Description not translated ",
   IF(AND(TRIM(K832)&lt;&gt;"",TRIM(N832)&lt;&gt;"",TRIM(K832)&lt;&gt;TRIM(N832)),"Description translation&lt;&gt; lookup ", "" ))</f>
        <v/>
      </c>
      <c r="Q832" s="3" t="s">
        <v>8447</v>
      </c>
      <c r="R832" s="3" t="s">
        <v>3842</v>
      </c>
    </row>
    <row r="833" spans="1:18" x14ac:dyDescent="0.25">
      <c r="A833" s="2" t="str">
        <f>IF(TRIM(J833)="","",E833)</f>
        <v>ColorProfile</v>
      </c>
      <c r="B833" s="2" t="str">
        <f>IF(TRIM(K833)="","",I833)</f>
        <v>Color profile</v>
      </c>
      <c r="C833" s="2" t="str">
        <f>LEFT(F833,FIND(".",F833,6))</f>
        <v>Exif.MinoltaCsNew.</v>
      </c>
      <c r="D833" s="2" t="str">
        <f>VLOOKUP(C833,PrefixUebersetzung,2,FALSE)</f>
        <v>Exif.MinoltaCsNew.</v>
      </c>
      <c r="E833" s="2" t="str">
        <f>MID(F833,FIND(".",F833,6)+1,99)</f>
        <v>ColorProfile</v>
      </c>
      <c r="F833" s="3" t="s">
        <v>504</v>
      </c>
      <c r="G833" s="3" t="s">
        <v>9515</v>
      </c>
      <c r="I833" s="3" t="s">
        <v>2551</v>
      </c>
      <c r="J833" s="5" t="s">
        <v>3867</v>
      </c>
      <c r="K833" s="5" t="s">
        <v>3867</v>
      </c>
      <c r="L833" s="14"/>
      <c r="M833" s="3" t="str">
        <f>IFERROR(VLOOKUP(E833,A:J,10, FALSE),"")</f>
        <v>Farbprofil</v>
      </c>
      <c r="N833" s="3" t="str">
        <f>IFERROR(VLOOKUP(I833,B:K,10,FALSE),"")</f>
        <v>Farbprofil</v>
      </c>
      <c r="O833" s="3" t="str">
        <f>IF(AND(TRIM(J833)="",M833=""),"Suffix not translated ",
   IF(AND(TRIM(J833)&lt;&gt;"",TRIM(M833)&lt;&gt;"",TRIM(J833)&lt;&gt;TRIM(M833)),"Suffix translation &lt;&gt; lookup ", "" ))
&amp;IF(AND(TRIM(K833)="",N833=""),"Description not translated ",
   IF(AND(TRIM(K833)&lt;&gt;"",TRIM(N833)&lt;&gt;"",TRIM(K833)&lt;&gt;TRIM(N833)),"Description translation&lt;&gt; lookup ", "" ))</f>
        <v/>
      </c>
      <c r="P833" s="3" t="s">
        <v>8447</v>
      </c>
      <c r="Q833" s="3" t="s">
        <v>8447</v>
      </c>
      <c r="R833" s="3" t="s">
        <v>3867</v>
      </c>
    </row>
    <row r="834" spans="1:18" x14ac:dyDescent="0.25">
      <c r="A834" s="2" t="str">
        <f>IF(TRIM(J834)="","",E834)</f>
        <v/>
      </c>
      <c r="B834" s="2" t="str">
        <f>IF(TRIM(K834)="","",I834)</f>
        <v/>
      </c>
      <c r="C834" s="2" t="str">
        <f>LEFT(F834,FIND(".",F834,6))</f>
        <v>Exif.MinoltaCsNew.</v>
      </c>
      <c r="D834" s="2" t="str">
        <f>VLOOKUP(C834,PrefixUebersetzung,2,FALSE)</f>
        <v>Exif.MinoltaCsNew.</v>
      </c>
      <c r="E834" s="2" t="str">
        <f>MID(F834,FIND(".",F834,6)+1,99)</f>
        <v>Contrast</v>
      </c>
      <c r="F834" s="3" t="s">
        <v>505</v>
      </c>
      <c r="G834" s="3" t="s">
        <v>9515</v>
      </c>
      <c r="I834" s="3" t="s">
        <v>2520</v>
      </c>
      <c r="L834" s="14">
        <v>1</v>
      </c>
      <c r="M834" s="3" t="str">
        <f>IFERROR(VLOOKUP(E834,A:J,10, FALSE),"")</f>
        <v>Kontrast</v>
      </c>
      <c r="N834" s="3" t="str">
        <f>IFERROR(VLOOKUP(I834,B:K,10,FALSE),"")</f>
        <v>Kontrast</v>
      </c>
      <c r="O834" s="3" t="str">
        <f>IF(AND(TRIM(J834)="",M834=""),"Suffix not translated ",
   IF(AND(TRIM(J834)&lt;&gt;"",TRIM(M834)&lt;&gt;"",TRIM(J834)&lt;&gt;TRIM(M834)),"Suffix translation &lt;&gt; lookup ", "" ))
&amp;IF(AND(TRIM(K834)="",N834=""),"Description not translated ",
   IF(AND(TRIM(K834)&lt;&gt;"",TRIM(N834)&lt;&gt;"",TRIM(K834)&lt;&gt;TRIM(N834)),"Description translation&lt;&gt; lookup ", "" ))</f>
        <v/>
      </c>
    </row>
    <row r="835" spans="1:18" x14ac:dyDescent="0.25">
      <c r="A835" s="2" t="str">
        <f>IF(TRIM(J835)="","",E835)</f>
        <v>DataImprint</v>
      </c>
      <c r="B835" s="2" t="str">
        <f>IF(TRIM(K835)="","",I835)</f>
        <v>Data Imprint</v>
      </c>
      <c r="C835" s="2" t="str">
        <f>LEFT(F835,FIND(".",F835,6))</f>
        <v>Exif.MinoltaCsNew.</v>
      </c>
      <c r="D835" s="2" t="str">
        <f>VLOOKUP(C835,PrefixUebersetzung,2,FALSE)</f>
        <v>Exif.MinoltaCsNew.</v>
      </c>
      <c r="E835" s="2" t="str">
        <f>MID(F835,FIND(".",F835,6)+1,99)</f>
        <v>DataImprint</v>
      </c>
      <c r="F835" s="3" t="s">
        <v>506</v>
      </c>
      <c r="G835" s="3" t="s">
        <v>9515</v>
      </c>
      <c r="I835" s="3" t="s">
        <v>2552</v>
      </c>
      <c r="J835" s="5" t="s">
        <v>3868</v>
      </c>
      <c r="K835" s="5" t="s">
        <v>3868</v>
      </c>
      <c r="L835" s="14"/>
      <c r="M835" s="3" t="str">
        <f>IFERROR(VLOOKUP(E835,A:J,10, FALSE),"")</f>
        <v>Daten Impressum</v>
      </c>
      <c r="N835" s="3" t="str">
        <f>IFERROR(VLOOKUP(I835,B:K,10,FALSE),"")</f>
        <v>Daten Impressum</v>
      </c>
      <c r="O835" s="3" t="str">
        <f>IF(AND(TRIM(J835)="",M835=""),"Suffix not translated ",
   IF(AND(TRIM(J835)&lt;&gt;"",TRIM(M835)&lt;&gt;"",TRIM(J835)&lt;&gt;TRIM(M835)),"Suffix translation &lt;&gt; lookup ", "" ))
&amp;IF(AND(TRIM(K835)="",N835=""),"Description not translated ",
   IF(AND(TRIM(K835)&lt;&gt;"",TRIM(N835)&lt;&gt;"",TRIM(K835)&lt;&gt;TRIM(N835)),"Description translation&lt;&gt; lookup ", "" ))</f>
        <v/>
      </c>
      <c r="P835" s="3" t="s">
        <v>8447</v>
      </c>
      <c r="Q835" s="3" t="s">
        <v>8447</v>
      </c>
      <c r="R835" s="3" t="s">
        <v>9095</v>
      </c>
    </row>
    <row r="836" spans="1:18" x14ac:dyDescent="0.25">
      <c r="A836" s="2" t="str">
        <f>IF(TRIM(J836)="","",E836)</f>
        <v>DECPosition</v>
      </c>
      <c r="B836" s="2" t="str">
        <f>IF(TRIM(K836)="","",I836)</f>
        <v>DEC switch position</v>
      </c>
      <c r="C836" s="2" t="str">
        <f>LEFT(F836,FIND(".",F836,6))</f>
        <v>Exif.MinoltaCsNew.</v>
      </c>
      <c r="D836" s="2" t="str">
        <f>VLOOKUP(C836,PrefixUebersetzung,2,FALSE)</f>
        <v>Exif.MinoltaCsNew.</v>
      </c>
      <c r="E836" s="2" t="str">
        <f>MID(F836,FIND(".",F836,6)+1,99)</f>
        <v>DECPosition</v>
      </c>
      <c r="F836" s="3" t="s">
        <v>507</v>
      </c>
      <c r="G836" s="3" t="s">
        <v>9515</v>
      </c>
      <c r="I836" s="3" t="s">
        <v>2553</v>
      </c>
      <c r="J836" s="5" t="s">
        <v>4247</v>
      </c>
      <c r="K836" s="5" t="s">
        <v>4247</v>
      </c>
      <c r="L836" s="14"/>
      <c r="M836" s="3" t="str">
        <f>IFERROR(VLOOKUP(E836,A:J,10, FALSE),"")</f>
        <v>DEC Schalterstellung</v>
      </c>
      <c r="N836" s="3" t="str">
        <f>IFERROR(VLOOKUP(I836,B:K,10,FALSE),"")</f>
        <v>DEC Schalterstellung</v>
      </c>
      <c r="O836" s="3" t="str">
        <f>IF(AND(TRIM(J836)="",M836=""),"Suffix not translated ",
   IF(AND(TRIM(J836)&lt;&gt;"",TRIM(M836)&lt;&gt;"",TRIM(J836)&lt;&gt;TRIM(M836)),"Suffix translation &lt;&gt; lookup ", "" ))
&amp;IF(AND(TRIM(K836)="",N836=""),"Description not translated ",
   IF(AND(TRIM(K836)&lt;&gt;"",TRIM(N836)&lt;&gt;"",TRIM(K836)&lt;&gt;TRIM(N836)),"Description translation&lt;&gt; lookup ", "" ))</f>
        <v/>
      </c>
      <c r="P836" s="3" t="s">
        <v>8447</v>
      </c>
      <c r="Q836" s="3" t="s">
        <v>8447</v>
      </c>
      <c r="R836" s="3" t="s">
        <v>8965</v>
      </c>
    </row>
    <row r="837" spans="1:18" x14ac:dyDescent="0.25">
      <c r="A837" s="2" t="str">
        <f>IF(TRIM(J837)="","",E837)</f>
        <v/>
      </c>
      <c r="B837" s="2" t="str">
        <f>IF(TRIM(K837)="","",I837)</f>
        <v/>
      </c>
      <c r="C837" s="2" t="str">
        <f>LEFT(F837,FIND(".",F837,6))</f>
        <v>Exif.MinoltaCsNew.</v>
      </c>
      <c r="D837" s="2" t="str">
        <f>VLOOKUP(C837,PrefixUebersetzung,2,FALSE)</f>
        <v>Exif.MinoltaCsNew.</v>
      </c>
      <c r="E837" s="2" t="str">
        <f>MID(F837,FIND(".",F837,6)+1,99)</f>
        <v>DigitalZoom</v>
      </c>
      <c r="F837" s="3" t="s">
        <v>508</v>
      </c>
      <c r="G837" s="3" t="s">
        <v>9515</v>
      </c>
      <c r="I837" s="3" t="s">
        <v>2161</v>
      </c>
      <c r="L837" s="14"/>
      <c r="M837" s="3" t="str">
        <f>IFERROR(VLOOKUP(E837,A:J,10, FALSE),"")</f>
        <v>Digitaler Zoom</v>
      </c>
      <c r="N837" s="3" t="str">
        <f>IFERROR(VLOOKUP(I837,B:K,10,FALSE),"")</f>
        <v>Digitaler Zoom</v>
      </c>
      <c r="O837" s="3" t="str">
        <f>IF(AND(TRIM(J837)="",M837=""),"Suffix not translated ",
   IF(AND(TRIM(J837)&lt;&gt;"",TRIM(M837)&lt;&gt;"",TRIM(J837)&lt;&gt;TRIM(M837)),"Suffix translation &lt;&gt; lookup ", "" ))
&amp;IF(AND(TRIM(K837)="",N837=""),"Description not translated ",
   IF(AND(TRIM(K837)&lt;&gt;"",TRIM(N837)&lt;&gt;"",TRIM(K837)&lt;&gt;TRIM(N837)),"Description translation&lt;&gt; lookup ", "" ))</f>
        <v/>
      </c>
    </row>
    <row r="838" spans="1:18" x14ac:dyDescent="0.25">
      <c r="A838" s="2" t="str">
        <f>IF(TRIM(J838)="","",E838)</f>
        <v/>
      </c>
      <c r="B838" s="2" t="str">
        <f>IF(TRIM(K838)="","",I838)</f>
        <v/>
      </c>
      <c r="C838" s="2" t="str">
        <f>LEFT(F838,FIND(".",F838,6))</f>
        <v>Exif.MinoltaCsNew.</v>
      </c>
      <c r="D838" s="2" t="str">
        <f>VLOOKUP(C838,PrefixUebersetzung,2,FALSE)</f>
        <v>Exif.MinoltaCsNew.</v>
      </c>
      <c r="E838" s="2" t="str">
        <f>MID(F838,FIND(".",F838,6)+1,99)</f>
        <v>DriveMode</v>
      </c>
      <c r="F838" s="3" t="s">
        <v>509</v>
      </c>
      <c r="G838" s="3" t="s">
        <v>9515</v>
      </c>
      <c r="I838" s="3" t="s">
        <v>2554</v>
      </c>
      <c r="J838" s="3"/>
      <c r="L838" s="14"/>
      <c r="M838" s="3" t="str">
        <f>IFERROR(VLOOKUP(E838,A:J,10, FALSE),"")</f>
        <v>Betriebsart</v>
      </c>
      <c r="N838" s="3" t="str">
        <f>IFERROR(VLOOKUP(I838,B:K,10,FALSE),"")</f>
        <v>Betriebsart</v>
      </c>
      <c r="O838" s="3" t="str">
        <f>IF(AND(TRIM(J838)="",M838=""),"Suffix not translated ",
   IF(AND(TRIM(J838)&lt;&gt;"",TRIM(M838)&lt;&gt;"",TRIM(J838)&lt;&gt;TRIM(M838)),"Suffix translation &lt;&gt; lookup ", "" ))
&amp;IF(AND(TRIM(K838)="",N838=""),"Description not translated ",
   IF(AND(TRIM(K838)&lt;&gt;"",TRIM(N838)&lt;&gt;"",TRIM(K838)&lt;&gt;TRIM(N838)),"Description translation&lt;&gt; lookup ", "" ))</f>
        <v/>
      </c>
    </row>
    <row r="839" spans="1:18" ht="30" x14ac:dyDescent="0.25">
      <c r="A839" s="2" t="str">
        <f>IF(TRIM(J839)="","",E839)</f>
        <v/>
      </c>
      <c r="B839" s="2" t="str">
        <f>IF(TRIM(K839)="","",I839)</f>
        <v/>
      </c>
      <c r="C839" s="2" t="str">
        <f>LEFT(F839,FIND(".",F839,6))</f>
        <v>Exif.MinoltaCsNew.</v>
      </c>
      <c r="D839" s="2" t="str">
        <f>VLOOKUP(C839,PrefixUebersetzung,2,FALSE)</f>
        <v>Exif.MinoltaCsNew.</v>
      </c>
      <c r="E839" s="2" t="str">
        <f>MID(F839,FIND(".",F839,6)+1,99)</f>
        <v>ExposureCompensation</v>
      </c>
      <c r="F839" s="3" t="s">
        <v>510</v>
      </c>
      <c r="G839" s="3" t="s">
        <v>9515</v>
      </c>
      <c r="I839" s="3" t="s">
        <v>2521</v>
      </c>
      <c r="L839" s="14"/>
      <c r="M839" s="3" t="str">
        <f>IFERROR(VLOOKUP(E839,A:J,10, FALSE),"")</f>
        <v>Belichtungskorrektur</v>
      </c>
      <c r="N839" s="3" t="str">
        <f>IFERROR(VLOOKUP(I839,B:K,10,FALSE),"")</f>
        <v>Belichtungskorrektur</v>
      </c>
      <c r="O839" s="3" t="str">
        <f>IF(AND(TRIM(J839)="",M839=""),"Suffix not translated ",
   IF(AND(TRIM(J839)&lt;&gt;"",TRIM(M839)&lt;&gt;"",TRIM(J839)&lt;&gt;TRIM(M839)),"Suffix translation &lt;&gt; lookup ", "" ))
&amp;IF(AND(TRIM(K839)="",N839=""),"Description not translated ",
   IF(AND(TRIM(K839)&lt;&gt;"",TRIM(N839)&lt;&gt;"",TRIM(K839)&lt;&gt;TRIM(N839)),"Description translation&lt;&gt; lookup ", "" ))</f>
        <v/>
      </c>
    </row>
    <row r="840" spans="1:18" x14ac:dyDescent="0.25">
      <c r="A840" s="2" t="str">
        <f>IF(TRIM(J840)="","",E840)</f>
        <v/>
      </c>
      <c r="B840" s="2" t="str">
        <f>IF(TRIM(K840)="","",I840)</f>
        <v/>
      </c>
      <c r="C840" s="2" t="str">
        <f>LEFT(F840,FIND(".",F840,6))</f>
        <v>Exif.MinoltaCsNew.</v>
      </c>
      <c r="D840" s="2" t="str">
        <f>VLOOKUP(C840,PrefixUebersetzung,2,FALSE)</f>
        <v>Exif.MinoltaCsNew.</v>
      </c>
      <c r="E840" s="2" t="str">
        <f>MID(F840,FIND(".",F840,6)+1,99)</f>
        <v>ExposureMode</v>
      </c>
      <c r="F840" s="3" t="s">
        <v>511</v>
      </c>
      <c r="G840" s="3" t="s">
        <v>9515</v>
      </c>
      <c r="I840" s="3" t="s">
        <v>2523</v>
      </c>
      <c r="L840" s="14">
        <v>1</v>
      </c>
      <c r="M840" s="3" t="str">
        <f>IFERROR(VLOOKUP(E840,A:J,10, FALSE),"")</f>
        <v>Belichtungsmodus</v>
      </c>
      <c r="N840" s="3" t="str">
        <f>IFERROR(VLOOKUP(I840,B:K,10,FALSE),"")</f>
        <v>Belichtungsmodus</v>
      </c>
      <c r="O840" s="3" t="str">
        <f>IF(AND(TRIM(J840)="",M840=""),"Suffix not translated ",
   IF(AND(TRIM(J840)&lt;&gt;"",TRIM(M840)&lt;&gt;"",TRIM(J840)&lt;&gt;TRIM(M840)),"Suffix translation &lt;&gt; lookup ", "" ))
&amp;IF(AND(TRIM(K840)="",N840=""),"Description not translated ",
   IF(AND(TRIM(K840)&lt;&gt;"",TRIM(N840)&lt;&gt;"",TRIM(K840)&lt;&gt;TRIM(N840)),"Description translation&lt;&gt; lookup ", "" ))</f>
        <v/>
      </c>
    </row>
    <row r="841" spans="1:18" x14ac:dyDescent="0.25">
      <c r="A841" s="2" t="str">
        <f>IF(TRIM(J841)="","",E841)</f>
        <v/>
      </c>
      <c r="B841" s="2" t="str">
        <f>IF(TRIM(K841)="","",I841)</f>
        <v/>
      </c>
      <c r="C841" s="2" t="str">
        <f>LEFT(F841,FIND(".",F841,6))</f>
        <v>Exif.MinoltaCsNew.</v>
      </c>
      <c r="D841" s="2" t="str">
        <f>VLOOKUP(C841,PrefixUebersetzung,2,FALSE)</f>
        <v>Exif.MinoltaCsNew.</v>
      </c>
      <c r="E841" s="2" t="str">
        <f>MID(F841,FIND(".",F841,6)+1,99)</f>
        <v>ExposureTime</v>
      </c>
      <c r="F841" s="3" t="s">
        <v>512</v>
      </c>
      <c r="G841" s="3" t="s">
        <v>9515</v>
      </c>
      <c r="I841" s="3" t="s">
        <v>2525</v>
      </c>
      <c r="L841" s="14">
        <v>1</v>
      </c>
      <c r="M841" s="3" t="str">
        <f>IFERROR(VLOOKUP(E841,A:J,10, FALSE),"")</f>
        <v>Belichtungszeit</v>
      </c>
      <c r="N841" s="3" t="str">
        <f>IFERROR(VLOOKUP(I841,B:K,10,FALSE),"")</f>
        <v>Belichtungszeit</v>
      </c>
      <c r="O841" s="3" t="str">
        <f>IF(AND(TRIM(J841)="",M841=""),"Suffix not translated ",
   IF(AND(TRIM(J841)&lt;&gt;"",TRIM(M841)&lt;&gt;"",TRIM(J841)&lt;&gt;TRIM(M841)),"Suffix translation &lt;&gt; lookup ", "" ))
&amp;IF(AND(TRIM(K841)="",N841=""),"Description not translated ",
   IF(AND(TRIM(K841)&lt;&gt;"",TRIM(N841)&lt;&gt;"",TRIM(K841)&lt;&gt;TRIM(N841)),"Description translation&lt;&gt; lookup ", "" ))</f>
        <v/>
      </c>
    </row>
    <row r="842" spans="1:18" x14ac:dyDescent="0.25">
      <c r="A842" s="2" t="str">
        <f>IF(TRIM(J842)="","",E842)</f>
        <v>FileNumberMemory</v>
      </c>
      <c r="B842" s="2" t="str">
        <f>IF(TRIM(K842)="","",I842)</f>
        <v>File number memory</v>
      </c>
      <c r="C842" s="2" t="str">
        <f>LEFT(F842,FIND(".",F842,6))</f>
        <v>Exif.MinoltaCsNew.</v>
      </c>
      <c r="D842" s="2" t="str">
        <f>VLOOKUP(C842,PrefixUebersetzung,2,FALSE)</f>
        <v>Exif.MinoltaCsNew.</v>
      </c>
      <c r="E842" s="2" t="str">
        <f>MID(F842,FIND(".",F842,6)+1,99)</f>
        <v>FileNumberMemory</v>
      </c>
      <c r="F842" s="3" t="s">
        <v>513</v>
      </c>
      <c r="G842" s="3" t="s">
        <v>9515</v>
      </c>
      <c r="I842" s="3" t="s">
        <v>2555</v>
      </c>
      <c r="J842" s="3" t="s">
        <v>4248</v>
      </c>
      <c r="K842" s="5" t="s">
        <v>4248</v>
      </c>
      <c r="L842" s="14"/>
      <c r="M842" s="3" t="str">
        <f>IFERROR(VLOOKUP(E842,A:J,10, FALSE),"")</f>
        <v>Dateinummer Speicher</v>
      </c>
      <c r="N842" s="3" t="str">
        <f>IFERROR(VLOOKUP(I842,B:K,10,FALSE),"")</f>
        <v>Dateinummer Speicher</v>
      </c>
      <c r="O842" s="3" t="str">
        <f>IF(AND(TRIM(J842)="",M842=""),"Suffix not translated ",
   IF(AND(TRIM(J842)&lt;&gt;"",TRIM(M842)&lt;&gt;"",TRIM(J842)&lt;&gt;TRIM(M842)),"Suffix translation &lt;&gt; lookup ", "" ))
&amp;IF(AND(TRIM(K842)="",N842=""),"Description not translated ",
   IF(AND(TRIM(K842)&lt;&gt;"",TRIM(N842)&lt;&gt;"",TRIM(K842)&lt;&gt;TRIM(N842)),"Description translation&lt;&gt; lookup ", "" ))</f>
        <v/>
      </c>
      <c r="P842" s="3" t="s">
        <v>8447</v>
      </c>
      <c r="Q842" s="3" t="s">
        <v>8447</v>
      </c>
      <c r="R842" s="3" t="s">
        <v>9158</v>
      </c>
    </row>
    <row r="843" spans="1:18" ht="30" x14ac:dyDescent="0.25">
      <c r="A843" s="2" t="str">
        <f>IF(TRIM(J843)="","",E843)</f>
        <v/>
      </c>
      <c r="B843" s="2" t="str">
        <f>IF(TRIM(K843)="","",I843)</f>
        <v/>
      </c>
      <c r="C843" s="2" t="str">
        <f>LEFT(F843,FIND(".",F843,6))</f>
        <v>Exif.MinoltaCsNew.</v>
      </c>
      <c r="D843" s="2" t="str">
        <f>VLOOKUP(C843,PrefixUebersetzung,2,FALSE)</f>
        <v>Exif.MinoltaCsNew.</v>
      </c>
      <c r="E843" s="2" t="str">
        <f>MID(F843,FIND(".",F843,6)+1,99)</f>
        <v>FlashExposureComp</v>
      </c>
      <c r="F843" s="3" t="s">
        <v>514</v>
      </c>
      <c r="G843" s="3" t="s">
        <v>9515</v>
      </c>
      <c r="I843" s="3" t="s">
        <v>2502</v>
      </c>
      <c r="L843" s="14"/>
      <c r="M843" s="3" t="str">
        <f>IFERROR(VLOOKUP(E843,A:J,10, FALSE),"")</f>
        <v>Blitzbelichtungskorrektur</v>
      </c>
      <c r="N843" s="3" t="str">
        <f>IFERROR(VLOOKUP(I843,B:K,10,FALSE),"")</f>
        <v>Blitzbelichtungskorrektur in EV</v>
      </c>
      <c r="O843" s="3" t="str">
        <f>IF(AND(TRIM(J843)="",M843=""),"Suffix not translated ",
   IF(AND(TRIM(J843)&lt;&gt;"",TRIM(M843)&lt;&gt;"",TRIM(J843)&lt;&gt;TRIM(M843)),"Suffix translation &lt;&gt; lookup ", "" ))
&amp;IF(AND(TRIM(K843)="",N843=""),"Description not translated ",
   IF(AND(TRIM(K843)&lt;&gt;"",TRIM(N843)&lt;&gt;"",TRIM(K843)&lt;&gt;TRIM(N843)),"Description translation&lt;&gt; lookup ", "" ))</f>
        <v/>
      </c>
    </row>
    <row r="844" spans="1:18" x14ac:dyDescent="0.25">
      <c r="A844" s="2" t="str">
        <f>IF(TRIM(J844)="","",E844)</f>
        <v/>
      </c>
      <c r="B844" s="2" t="str">
        <f>IF(TRIM(K844)="","",I844)</f>
        <v/>
      </c>
      <c r="C844" s="2" t="str">
        <f>LEFT(F844,FIND(".",F844,6))</f>
        <v>Exif.MinoltaCsNew.</v>
      </c>
      <c r="D844" s="2" t="str">
        <f>VLOOKUP(C844,PrefixUebersetzung,2,FALSE)</f>
        <v>Exif.MinoltaCsNew.</v>
      </c>
      <c r="E844" s="2" t="str">
        <f>MID(F844,FIND(".",F844,6)+1,99)</f>
        <v>FlashFired</v>
      </c>
      <c r="F844" s="3" t="s">
        <v>515</v>
      </c>
      <c r="G844" s="3" t="s">
        <v>9515</v>
      </c>
      <c r="I844" s="3" t="s">
        <v>2526</v>
      </c>
      <c r="L844" s="14"/>
      <c r="M844" s="3" t="str">
        <f>IFERROR(VLOOKUP(E844,A:J,10, FALSE),"")</f>
        <v>Blitz ausgelöst</v>
      </c>
      <c r="N844" s="3" t="str">
        <f>IFERROR(VLOOKUP(I844,B:K,10,FALSE),"")</f>
        <v>Blitz ausgelöst</v>
      </c>
      <c r="O844" s="3" t="str">
        <f>IF(AND(TRIM(J844)="",M844=""),"Suffix not translated ",
   IF(AND(TRIM(J844)&lt;&gt;"",TRIM(M844)&lt;&gt;"",TRIM(J844)&lt;&gt;TRIM(M844)),"Suffix translation &lt;&gt; lookup ", "" ))
&amp;IF(AND(TRIM(K844)="",N844=""),"Description not translated ",
   IF(AND(TRIM(K844)&lt;&gt;"",TRIM(N844)&lt;&gt;"",TRIM(K844)&lt;&gt;TRIM(N844)),"Description translation&lt;&gt; lookup ", "" ))</f>
        <v/>
      </c>
    </row>
    <row r="845" spans="1:18" x14ac:dyDescent="0.25">
      <c r="A845" s="2" t="str">
        <f>IF(TRIM(J845)="","",E845)</f>
        <v>FlashMetering</v>
      </c>
      <c r="B845" s="2" t="str">
        <f>IF(TRIM(K845)="","",I845)</f>
        <v>Flash metering</v>
      </c>
      <c r="C845" s="2" t="str">
        <f>LEFT(F845,FIND(".",F845,6))</f>
        <v>Exif.MinoltaCsNew.</v>
      </c>
      <c r="D845" s="2" t="str">
        <f>VLOOKUP(C845,PrefixUebersetzung,2,FALSE)</f>
        <v>Exif.MinoltaCsNew.</v>
      </c>
      <c r="E845" s="2" t="str">
        <f>MID(F845,FIND(".",F845,6)+1,99)</f>
        <v>FlashMetering</v>
      </c>
      <c r="F845" s="3" t="s">
        <v>516</v>
      </c>
      <c r="G845" s="3" t="s">
        <v>9515</v>
      </c>
      <c r="I845" s="3" t="s">
        <v>2556</v>
      </c>
      <c r="J845" s="5" t="s">
        <v>3869</v>
      </c>
      <c r="K845" s="5" t="s">
        <v>3869</v>
      </c>
      <c r="L845" s="14"/>
      <c r="M845" s="3" t="str">
        <f>IFERROR(VLOOKUP(E845,A:J,10, FALSE),"")</f>
        <v>Blitzmessung</v>
      </c>
      <c r="N845" s="3" t="str">
        <f>IFERROR(VLOOKUP(I845,B:K,10,FALSE),"")</f>
        <v>Blitzmessung</v>
      </c>
      <c r="O845" s="3" t="str">
        <f>IF(AND(TRIM(J845)="",M845=""),"Suffix not translated ",
   IF(AND(TRIM(J845)&lt;&gt;"",TRIM(M845)&lt;&gt;"",TRIM(J845)&lt;&gt;TRIM(M845)),"Suffix translation &lt;&gt; lookup ", "" ))
&amp;IF(AND(TRIM(K845)="",N845=""),"Description not translated ",
   IF(AND(TRIM(K845)&lt;&gt;"",TRIM(N845)&lt;&gt;"",TRIM(K845)&lt;&gt;TRIM(N845)),"Description translation&lt;&gt; lookup ", "" ))</f>
        <v/>
      </c>
      <c r="P845" s="3" t="s">
        <v>8447</v>
      </c>
      <c r="Q845" s="3" t="s">
        <v>8447</v>
      </c>
      <c r="R845" s="3" t="s">
        <v>9172</v>
      </c>
    </row>
    <row r="846" spans="1:18" x14ac:dyDescent="0.25">
      <c r="A846" s="2" t="str">
        <f>IF(TRIM(J846)="","",E846)</f>
        <v/>
      </c>
      <c r="B846" s="2" t="str">
        <f>IF(TRIM(K846)="","",I846)</f>
        <v/>
      </c>
      <c r="C846" s="2" t="str">
        <f>LEFT(F846,FIND(".",F846,6))</f>
        <v>Exif.MinoltaCsNew.</v>
      </c>
      <c r="D846" s="2" t="str">
        <f>VLOOKUP(C846,PrefixUebersetzung,2,FALSE)</f>
        <v>Exif.MinoltaCsNew.</v>
      </c>
      <c r="E846" s="2" t="str">
        <f>MID(F846,FIND(".",F846,6)+1,99)</f>
        <v>FlashMode</v>
      </c>
      <c r="F846" s="3" t="s">
        <v>517</v>
      </c>
      <c r="G846" s="3" t="s">
        <v>9515</v>
      </c>
      <c r="I846" s="3" t="s">
        <v>2540</v>
      </c>
      <c r="J846" s="3"/>
      <c r="L846" s="14"/>
      <c r="M846" s="3" t="str">
        <f>IFERROR(VLOOKUP(E846,A:J,10, FALSE),"")</f>
        <v>Blitzmodus</v>
      </c>
      <c r="N846" s="3" t="str">
        <f>IFERROR(VLOOKUP(I846,B:K,10,FALSE),"")</f>
        <v>Blitzmodus</v>
      </c>
      <c r="O846" s="3" t="str">
        <f>IF(AND(TRIM(J846)="",M846=""),"Suffix not translated ",
   IF(AND(TRIM(J846)&lt;&gt;"",TRIM(M846)&lt;&gt;"",TRIM(J846)&lt;&gt;TRIM(M846)),"Suffix translation &lt;&gt; lookup ", "" ))
&amp;IF(AND(TRIM(K846)="",N846=""),"Description not translated ",
   IF(AND(TRIM(K846)&lt;&gt;"",TRIM(N846)&lt;&gt;"",TRIM(K846)&lt;&gt;TRIM(N846)),"Description translation&lt;&gt; lookup ", "" ))</f>
        <v/>
      </c>
    </row>
    <row r="847" spans="1:18" x14ac:dyDescent="0.25">
      <c r="A847" s="2" t="str">
        <f>IF(TRIM(J847)="","",E847)</f>
        <v/>
      </c>
      <c r="B847" s="2" t="str">
        <f>IF(TRIM(K847)="","",I847)</f>
        <v/>
      </c>
      <c r="C847" s="2" t="str">
        <f>LEFT(F847,FIND(".",F847,6))</f>
        <v>Exif.MinoltaCsNew.</v>
      </c>
      <c r="D847" s="2" t="str">
        <f>VLOOKUP(C847,PrefixUebersetzung,2,FALSE)</f>
        <v>Exif.MinoltaCsNew.</v>
      </c>
      <c r="E847" s="2" t="str">
        <f>MID(F847,FIND(".",F847,6)+1,99)</f>
        <v>FNumber</v>
      </c>
      <c r="F847" s="3" t="s">
        <v>518</v>
      </c>
      <c r="G847" s="3" t="s">
        <v>9515</v>
      </c>
      <c r="I847" s="3" t="s">
        <v>2527</v>
      </c>
      <c r="J847" s="3"/>
      <c r="L847" s="14">
        <v>1</v>
      </c>
      <c r="M847" s="3" t="str">
        <f>IFERROR(VLOOKUP(E847,A:J,10, FALSE),"")</f>
        <v>Blendenzahl</v>
      </c>
      <c r="N847" s="3" t="str">
        <f>IFERROR(VLOOKUP(I847,B:K,10,FALSE),"")</f>
        <v>Blendenzahl</v>
      </c>
      <c r="O847" s="3" t="str">
        <f>IF(AND(TRIM(J847)="",M847=""),"Suffix not translated ",
   IF(AND(TRIM(J847)&lt;&gt;"",TRIM(M847)&lt;&gt;"",TRIM(J847)&lt;&gt;TRIM(M847)),"Suffix translation &lt;&gt; lookup ", "" ))
&amp;IF(AND(TRIM(K847)="",N847=""),"Description not translated ",
   IF(AND(TRIM(K847)&lt;&gt;"",TRIM(N847)&lt;&gt;"",TRIM(K847)&lt;&gt;TRIM(N847)),"Description translation&lt;&gt; lookup ", "" ))</f>
        <v/>
      </c>
    </row>
    <row r="848" spans="1:18" x14ac:dyDescent="0.25">
      <c r="A848" s="2" t="str">
        <f>IF(TRIM(J848)="","",E848)</f>
        <v/>
      </c>
      <c r="B848" s="2" t="str">
        <f>IF(TRIM(K848)="","",I848)</f>
        <v/>
      </c>
      <c r="C848" s="2" t="str">
        <f>LEFT(F848,FIND(".",F848,6))</f>
        <v>Exif.MinoltaCsNew.</v>
      </c>
      <c r="D848" s="2" t="str">
        <f>VLOOKUP(C848,PrefixUebersetzung,2,FALSE)</f>
        <v>Exif.MinoltaCsNew.</v>
      </c>
      <c r="E848" s="2" t="str">
        <f>MID(F848,FIND(".",F848,6)+1,99)</f>
        <v>FocalLength</v>
      </c>
      <c r="F848" s="3" t="s">
        <v>519</v>
      </c>
      <c r="G848" s="3" t="s">
        <v>9515</v>
      </c>
      <c r="I848" s="3" t="s">
        <v>2124</v>
      </c>
      <c r="J848" s="3"/>
      <c r="L848" s="14">
        <v>1</v>
      </c>
      <c r="M848" s="3" t="str">
        <f>IFERROR(VLOOKUP(E848,A:J,10, FALSE),"")</f>
        <v>Brennweite</v>
      </c>
      <c r="N848" s="3" t="str">
        <f>IFERROR(VLOOKUP(I848,B:K,10,FALSE),"")</f>
        <v>Brennweite</v>
      </c>
      <c r="O848" s="3" t="str">
        <f>IF(AND(TRIM(J848)="",M848=""),"Suffix not translated ",
   IF(AND(TRIM(J848)&lt;&gt;"",TRIM(M848)&lt;&gt;"",TRIM(J848)&lt;&gt;TRIM(M848)),"Suffix translation &lt;&gt; lookup ", "" ))
&amp;IF(AND(TRIM(K848)="",N848=""),"Description not translated ",
   IF(AND(TRIM(K848)&lt;&gt;"",TRIM(N848)&lt;&gt;"",TRIM(K848)&lt;&gt;TRIM(N848)),"Description translation&lt;&gt; lookup ", "" ))</f>
        <v/>
      </c>
    </row>
    <row r="849" spans="1:18" x14ac:dyDescent="0.25">
      <c r="A849" s="2" t="str">
        <f>IF(TRIM(J849)="","",E849)</f>
        <v/>
      </c>
      <c r="B849" s="2" t="str">
        <f>IF(TRIM(K849)="","",I849)</f>
        <v/>
      </c>
      <c r="C849" s="2" t="str">
        <f>LEFT(F849,FIND(".",F849,6))</f>
        <v>Exif.MinoltaCsNew.</v>
      </c>
      <c r="D849" s="2" t="str">
        <f>VLOOKUP(C849,PrefixUebersetzung,2,FALSE)</f>
        <v>Exif.MinoltaCsNew.</v>
      </c>
      <c r="E849" s="2" t="str">
        <f>MID(F849,FIND(".",F849,6)+1,99)</f>
        <v>FocusArea</v>
      </c>
      <c r="F849" s="3" t="s">
        <v>520</v>
      </c>
      <c r="G849" s="3" t="s">
        <v>9515</v>
      </c>
      <c r="I849" s="3" t="s">
        <v>2528</v>
      </c>
      <c r="J849" s="3"/>
      <c r="L849" s="14"/>
      <c r="M849" s="3" t="str">
        <f>IFERROR(VLOOKUP(E849,A:J,10, FALSE),"")</f>
        <v>Fokusbereich</v>
      </c>
      <c r="N849" s="3" t="str">
        <f>IFERROR(VLOOKUP(I849,B:K,10,FALSE),"")</f>
        <v>Fokusbereich</v>
      </c>
      <c r="O849" s="3" t="str">
        <f>IF(AND(TRIM(J849)="",M849=""),"Suffix not translated ",
   IF(AND(TRIM(J849)&lt;&gt;"",TRIM(M849)&lt;&gt;"",TRIM(J849)&lt;&gt;TRIM(M849)),"Suffix translation &lt;&gt; lookup ", "" ))
&amp;IF(AND(TRIM(K849)="",N849=""),"Description not translated ",
   IF(AND(TRIM(K849)&lt;&gt;"",TRIM(N849)&lt;&gt;"",TRIM(K849)&lt;&gt;TRIM(N849)),"Description translation&lt;&gt; lookup ", "" ))</f>
        <v/>
      </c>
    </row>
    <row r="850" spans="1:18" x14ac:dyDescent="0.25">
      <c r="A850" s="2" t="str">
        <f>IF(TRIM(J850)="","",E850)</f>
        <v>FocusDistance</v>
      </c>
      <c r="B850" s="2" t="str">
        <f>IF(TRIM(K850)="","",I850)</f>
        <v>Focus distance</v>
      </c>
      <c r="C850" s="2" t="str">
        <f>LEFT(F850,FIND(".",F850,6))</f>
        <v>Exif.MinoltaCsNew.</v>
      </c>
      <c r="D850" s="2" t="str">
        <f>VLOOKUP(C850,PrefixUebersetzung,2,FALSE)</f>
        <v>Exif.MinoltaCsNew.</v>
      </c>
      <c r="E850" s="2" t="str">
        <f>MID(F850,FIND(".",F850,6)+1,99)</f>
        <v>FocusDistance</v>
      </c>
      <c r="F850" s="3" t="s">
        <v>521</v>
      </c>
      <c r="G850" s="3" t="s">
        <v>9515</v>
      </c>
      <c r="I850" s="3" t="s">
        <v>2557</v>
      </c>
      <c r="J850" s="3" t="s">
        <v>4250</v>
      </c>
      <c r="K850" s="5" t="s">
        <v>4250</v>
      </c>
      <c r="L850" s="14"/>
      <c r="M850" s="3" t="str">
        <f>IFERROR(VLOOKUP(E850,A:J,10, FALSE),"")</f>
        <v>Aufnahmeabstand</v>
      </c>
      <c r="N850" s="3" t="str">
        <f>IFERROR(VLOOKUP(I850,B:K,10,FALSE),"")</f>
        <v>Aufnahmeabstand</v>
      </c>
      <c r="O850" s="3" t="str">
        <f>IF(AND(TRIM(J850)="",M850=""),"Suffix not translated ",
   IF(AND(TRIM(J850)&lt;&gt;"",TRIM(M850)&lt;&gt;"",TRIM(J850)&lt;&gt;TRIM(M850)),"Suffix translation &lt;&gt; lookup ", "" ))
&amp;IF(AND(TRIM(K850)="",N850=""),"Description not translated ",
   IF(AND(TRIM(K850)&lt;&gt;"",TRIM(N850)&lt;&gt;"",TRIM(K850)&lt;&gt;TRIM(N850)),"Description translation&lt;&gt; lookup ", "" ))</f>
        <v/>
      </c>
      <c r="P850" s="3" t="s">
        <v>8447</v>
      </c>
      <c r="Q850" s="3" t="s">
        <v>8447</v>
      </c>
      <c r="R850" s="3" t="s">
        <v>9170</v>
      </c>
    </row>
    <row r="851" spans="1:18" x14ac:dyDescent="0.25">
      <c r="A851" s="2" t="str">
        <f>IF(TRIM(J851)="","",E851)</f>
        <v/>
      </c>
      <c r="B851" s="2" t="str">
        <f>IF(TRIM(K851)="","",I851)</f>
        <v/>
      </c>
      <c r="C851" s="2" t="str">
        <f>LEFT(F851,FIND(".",F851,6))</f>
        <v>Exif.MinoltaCsNew.</v>
      </c>
      <c r="D851" s="2" t="str">
        <f>VLOOKUP(C851,PrefixUebersetzung,2,FALSE)</f>
        <v>Exif.MinoltaCsNew.</v>
      </c>
      <c r="E851" s="2" t="str">
        <f>MID(F851,FIND(".",F851,6)+1,99)</f>
        <v>FocusMode</v>
      </c>
      <c r="F851" s="3" t="s">
        <v>522</v>
      </c>
      <c r="G851" s="3" t="s">
        <v>9515</v>
      </c>
      <c r="I851" s="3" t="s">
        <v>2529</v>
      </c>
      <c r="J851" s="3"/>
      <c r="L851" s="14"/>
      <c r="M851" s="3" t="str">
        <f>IFERROR(VLOOKUP(E851,A:J,10, FALSE),"")</f>
        <v>Fokusmodus</v>
      </c>
      <c r="N851" s="3" t="str">
        <f>IFERROR(VLOOKUP(I851,B:K,10,FALSE),"")</f>
        <v>Fokusmodus</v>
      </c>
      <c r="O851" s="3" t="str">
        <f>IF(AND(TRIM(J851)="",M851=""),"Suffix not translated ",
   IF(AND(TRIM(J851)&lt;&gt;"",TRIM(M851)&lt;&gt;"",TRIM(J851)&lt;&gt;TRIM(M851)),"Suffix translation &lt;&gt; lookup ", "" ))
&amp;IF(AND(TRIM(K851)="",N851=""),"Description not translated ",
   IF(AND(TRIM(K851)&lt;&gt;"",TRIM(N851)&lt;&gt;"",TRIM(K851)&lt;&gt;TRIM(N851)),"Description translation&lt;&gt; lookup ", "" ))</f>
        <v/>
      </c>
    </row>
    <row r="852" spans="1:18" x14ac:dyDescent="0.25">
      <c r="A852" s="2" t="str">
        <f>IF(TRIM(J852)="","",E852)</f>
        <v>FolderName</v>
      </c>
      <c r="B852" s="2" t="str">
        <f>IF(TRIM(K852)="","",I852)</f>
        <v>Folder name</v>
      </c>
      <c r="C852" s="2" t="str">
        <f>LEFT(F852,FIND(".",F852,6))</f>
        <v>Exif.MinoltaCsNew.</v>
      </c>
      <c r="D852" s="2" t="str">
        <f>VLOOKUP(C852,PrefixUebersetzung,2,FALSE)</f>
        <v>Exif.MinoltaCsNew.</v>
      </c>
      <c r="E852" s="2" t="str">
        <f>MID(F852,FIND(".",F852,6)+1,99)</f>
        <v>FolderName</v>
      </c>
      <c r="F852" s="3" t="s">
        <v>523</v>
      </c>
      <c r="G852" s="3" t="s">
        <v>9515</v>
      </c>
      <c r="I852" s="3" t="s">
        <v>2558</v>
      </c>
      <c r="J852" s="5" t="s">
        <v>3870</v>
      </c>
      <c r="K852" s="5" t="s">
        <v>3870</v>
      </c>
      <c r="L852" s="14"/>
      <c r="M852" s="3" t="str">
        <f>IFERROR(VLOOKUP(E852,A:J,10, FALSE),"")</f>
        <v>Ordnername</v>
      </c>
      <c r="N852" s="3" t="str">
        <f>IFERROR(VLOOKUP(I852,B:K,10,FALSE),"")</f>
        <v>Ordnername</v>
      </c>
      <c r="O852" s="3" t="str">
        <f>IF(AND(TRIM(J852)="",M852=""),"Suffix not translated ",
   IF(AND(TRIM(J852)&lt;&gt;"",TRIM(M852)&lt;&gt;"",TRIM(J852)&lt;&gt;TRIM(M852)),"Suffix translation &lt;&gt; lookup ", "" ))
&amp;IF(AND(TRIM(K852)="",N852=""),"Description not translated ",
   IF(AND(TRIM(K852)&lt;&gt;"",TRIM(N852)&lt;&gt;"",TRIM(K852)&lt;&gt;TRIM(N852)),"Description translation&lt;&gt; lookup ", "" ))</f>
        <v/>
      </c>
      <c r="P852" s="3" t="s">
        <v>8447</v>
      </c>
      <c r="Q852" s="3" t="s">
        <v>8447</v>
      </c>
      <c r="R852" s="3" t="s">
        <v>3870</v>
      </c>
    </row>
    <row r="853" spans="1:18" x14ac:dyDescent="0.25">
      <c r="A853" s="2" t="str">
        <f>IF(TRIM(J853)="","",E853)</f>
        <v/>
      </c>
      <c r="B853" s="2" t="str">
        <f>IF(TRIM(K853)="","",I853)</f>
        <v/>
      </c>
      <c r="C853" s="2" t="str">
        <f>LEFT(F853,FIND(".",F853,6))</f>
        <v>Exif.MinoltaCsNew.</v>
      </c>
      <c r="D853" s="2" t="str">
        <f>VLOOKUP(C853,PrefixUebersetzung,2,FALSE)</f>
        <v>Exif.MinoltaCsNew.</v>
      </c>
      <c r="E853" s="2" t="str">
        <f>MID(F853,FIND(".",F853,6)+1,99)</f>
        <v>ImageSize</v>
      </c>
      <c r="F853" s="3" t="s">
        <v>524</v>
      </c>
      <c r="G853" s="3" t="s">
        <v>9515</v>
      </c>
      <c r="I853" s="3" t="s">
        <v>2173</v>
      </c>
      <c r="L853" s="14"/>
      <c r="M853" s="3" t="str">
        <f>IFERROR(VLOOKUP(E853,A:J,10, FALSE),"")</f>
        <v>Bildgröße</v>
      </c>
      <c r="N853" s="3" t="str">
        <f>IFERROR(VLOOKUP(I853,B:K,10,FALSE),"")</f>
        <v>Bildgröße</v>
      </c>
      <c r="O853" s="3" t="str">
        <f>IF(AND(TRIM(J853)="",M853=""),"Suffix not translated ",
   IF(AND(TRIM(J853)&lt;&gt;"",TRIM(M853)&lt;&gt;"",TRIM(J853)&lt;&gt;TRIM(M853)),"Suffix translation &lt;&gt; lookup ", "" ))
&amp;IF(AND(TRIM(K853)="",N853=""),"Description not translated ",
   IF(AND(TRIM(K853)&lt;&gt;"",TRIM(N853)&lt;&gt;"",TRIM(K853)&lt;&gt;TRIM(N853)),"Description translation&lt;&gt; lookup ", "" ))</f>
        <v/>
      </c>
    </row>
    <row r="854" spans="1:18" x14ac:dyDescent="0.25">
      <c r="A854" s="2" t="str">
        <f>IF(TRIM(J854)="","",E854)</f>
        <v>Internal Flash</v>
      </c>
      <c r="B854" s="2" t="str">
        <f>IF(TRIM(K854)="","",I854)</f>
        <v>Internal Flash</v>
      </c>
      <c r="C854" s="2" t="str">
        <f>LEFT(F854,FIND(".",F854,6))</f>
        <v>Exif.MinoltaCsNew.</v>
      </c>
      <c r="D854" s="2" t="str">
        <f>VLOOKUP(C854,PrefixUebersetzung,2,FALSE)</f>
        <v>Exif.MinoltaCsNew.</v>
      </c>
      <c r="E854" s="2" t="str">
        <f>MID(F854,FIND(".",F854,6)+1,99)</f>
        <v>Internal Flash</v>
      </c>
      <c r="F854" s="3" t="s">
        <v>525</v>
      </c>
      <c r="G854" s="3" t="s">
        <v>9515</v>
      </c>
      <c r="I854" s="3" t="s">
        <v>2559</v>
      </c>
      <c r="J854" s="3" t="s">
        <v>4252</v>
      </c>
      <c r="K854" s="5" t="s">
        <v>4252</v>
      </c>
      <c r="L854" s="14"/>
      <c r="M854" s="3" t="str">
        <f>IFERROR(VLOOKUP(E854,A:J,10, FALSE),"")</f>
        <v>Interner Blitz</v>
      </c>
      <c r="N854" s="3" t="str">
        <f>IFERROR(VLOOKUP(I854,B:K,10,FALSE),"")</f>
        <v>Interner Blitz</v>
      </c>
      <c r="O854" s="3" t="str">
        <f>IF(AND(TRIM(J854)="",M854=""),"Suffix not translated ",
   IF(AND(TRIM(J854)&lt;&gt;"",TRIM(M854)&lt;&gt;"",TRIM(J854)&lt;&gt;TRIM(M854)),"Suffix translation &lt;&gt; lookup ", "" ))
&amp;IF(AND(TRIM(K854)="",N854=""),"Description not translated ",
   IF(AND(TRIM(K854)&lt;&gt;"",TRIM(N854)&lt;&gt;"",TRIM(K854)&lt;&gt;TRIM(N854)),"Description translation&lt;&gt; lookup ", "" ))</f>
        <v/>
      </c>
      <c r="P854" s="3" t="s">
        <v>8447</v>
      </c>
      <c r="Q854" s="3" t="s">
        <v>8447</v>
      </c>
      <c r="R854" s="3" t="s">
        <v>9238</v>
      </c>
    </row>
    <row r="855" spans="1:18" x14ac:dyDescent="0.25">
      <c r="A855" s="2" t="str">
        <f>IF(TRIM(J855)="","",E855)</f>
        <v>IntervalLength</v>
      </c>
      <c r="B855" s="2" t="str">
        <f>IF(TRIM(K855)="","",I855)</f>
        <v>Interval length</v>
      </c>
      <c r="C855" s="2" t="str">
        <f>LEFT(F855,FIND(".",F855,6))</f>
        <v>Exif.MinoltaCsNew.</v>
      </c>
      <c r="D855" s="2" t="str">
        <f>VLOOKUP(C855,PrefixUebersetzung,2,FALSE)</f>
        <v>Exif.MinoltaCsNew.</v>
      </c>
      <c r="E855" s="2" t="str">
        <f>MID(F855,FIND(".",F855,6)+1,99)</f>
        <v>IntervalLength</v>
      </c>
      <c r="F855" s="3" t="s">
        <v>526</v>
      </c>
      <c r="G855" s="3" t="s">
        <v>9515</v>
      </c>
      <c r="I855" s="3" t="s">
        <v>2560</v>
      </c>
      <c r="J855" s="3" t="s">
        <v>4253</v>
      </c>
      <c r="K855" s="5" t="s">
        <v>4253</v>
      </c>
      <c r="L855" s="14"/>
      <c r="M855" s="3" t="str">
        <f>IFERROR(VLOOKUP(E855,A:J,10, FALSE),"")</f>
        <v>Intervalllänge</v>
      </c>
      <c r="N855" s="3" t="str">
        <f>IFERROR(VLOOKUP(I855,B:K,10,FALSE),"")</f>
        <v>Intervalllänge</v>
      </c>
      <c r="O855" s="3" t="str">
        <f>IF(AND(TRIM(J855)="",M855=""),"Suffix not translated ",
   IF(AND(TRIM(J855)&lt;&gt;"",TRIM(M855)&lt;&gt;"",TRIM(J855)&lt;&gt;TRIM(M855)),"Suffix translation &lt;&gt; lookup ", "" ))
&amp;IF(AND(TRIM(K855)="",N855=""),"Description not translated ",
   IF(AND(TRIM(K855)&lt;&gt;"",TRIM(N855)&lt;&gt;"",TRIM(K855)&lt;&gt;TRIM(N855)),"Description translation&lt;&gt; lookup ", "" ))</f>
        <v/>
      </c>
      <c r="P855" s="3" t="s">
        <v>8447</v>
      </c>
      <c r="Q855" s="3" t="s">
        <v>8447</v>
      </c>
      <c r="R855" s="3" t="s">
        <v>9236</v>
      </c>
    </row>
    <row r="856" spans="1:18" x14ac:dyDescent="0.25">
      <c r="A856" s="2" t="str">
        <f>IF(TRIM(J856)="","",E856)</f>
        <v>IntervalMode</v>
      </c>
      <c r="B856" s="2" t="str">
        <f>IF(TRIM(K856)="","",I856)</f>
        <v>Interval mode</v>
      </c>
      <c r="C856" s="2" t="str">
        <f>LEFT(F856,FIND(".",F856,6))</f>
        <v>Exif.MinoltaCsNew.</v>
      </c>
      <c r="D856" s="2" t="str">
        <f>VLOOKUP(C856,PrefixUebersetzung,2,FALSE)</f>
        <v>Exif.MinoltaCsNew.</v>
      </c>
      <c r="E856" s="2" t="str">
        <f>MID(F856,FIND(".",F856,6)+1,99)</f>
        <v>IntervalMode</v>
      </c>
      <c r="F856" s="3" t="s">
        <v>527</v>
      </c>
      <c r="G856" s="3" t="s">
        <v>9515</v>
      </c>
      <c r="I856" s="3" t="s">
        <v>2561</v>
      </c>
      <c r="J856" s="3" t="s">
        <v>4254</v>
      </c>
      <c r="K856" s="5" t="s">
        <v>4254</v>
      </c>
      <c r="L856" s="14"/>
      <c r="M856" s="3" t="str">
        <f>IFERROR(VLOOKUP(E856,A:J,10, FALSE),"")</f>
        <v>Intervallmodus</v>
      </c>
      <c r="N856" s="3" t="str">
        <f>IFERROR(VLOOKUP(I856,B:K,10,FALSE),"")</f>
        <v>Intervallmodus</v>
      </c>
      <c r="O856" s="3" t="str">
        <f>IF(AND(TRIM(J856)="",M856=""),"Suffix not translated ",
   IF(AND(TRIM(J856)&lt;&gt;"",TRIM(M856)&lt;&gt;"",TRIM(J856)&lt;&gt;TRIM(M856)),"Suffix translation &lt;&gt; lookup ", "" ))
&amp;IF(AND(TRIM(K856)="",N856=""),"Description not translated ",
   IF(AND(TRIM(K856)&lt;&gt;"",TRIM(N856)&lt;&gt;"",TRIM(K856)&lt;&gt;TRIM(N856)),"Description translation&lt;&gt; lookup ", "" ))</f>
        <v/>
      </c>
      <c r="P856" s="3" t="s">
        <v>8447</v>
      </c>
      <c r="Q856" s="3" t="s">
        <v>8447</v>
      </c>
      <c r="R856" s="3" t="s">
        <v>4254</v>
      </c>
    </row>
    <row r="857" spans="1:18" x14ac:dyDescent="0.25">
      <c r="A857" s="2" t="str">
        <f>IF(TRIM(J857)="","",E857)</f>
        <v>IntervalNumber</v>
      </c>
      <c r="B857" s="2" t="str">
        <f>IF(TRIM(K857)="","",I857)</f>
        <v>Interval number</v>
      </c>
      <c r="C857" s="2" t="str">
        <f>LEFT(F857,FIND(".",F857,6))</f>
        <v>Exif.MinoltaCsNew.</v>
      </c>
      <c r="D857" s="2" t="str">
        <f>VLOOKUP(C857,PrefixUebersetzung,2,FALSE)</f>
        <v>Exif.MinoltaCsNew.</v>
      </c>
      <c r="E857" s="2" t="str">
        <f>MID(F857,FIND(".",F857,6)+1,99)</f>
        <v>IntervalNumber</v>
      </c>
      <c r="F857" s="3" t="s">
        <v>528</v>
      </c>
      <c r="G857" s="3" t="s">
        <v>9515</v>
      </c>
      <c r="I857" s="3" t="s">
        <v>2562</v>
      </c>
      <c r="J857" s="3" t="s">
        <v>3871</v>
      </c>
      <c r="K857" s="5" t="s">
        <v>3871</v>
      </c>
      <c r="L857" s="14"/>
      <c r="M857" s="3" t="str">
        <f>IFERROR(VLOOKUP(E857,A:J,10, FALSE),"")</f>
        <v>Intervallnummer</v>
      </c>
      <c r="N857" s="3" t="str">
        <f>IFERROR(VLOOKUP(I857,B:K,10,FALSE),"")</f>
        <v>Intervallnummer</v>
      </c>
      <c r="O857" s="3" t="str">
        <f>IF(AND(TRIM(J857)="",M857=""),"Suffix not translated ",
   IF(AND(TRIM(J857)&lt;&gt;"",TRIM(M857)&lt;&gt;"",TRIM(J857)&lt;&gt;TRIM(M857)),"Suffix translation &lt;&gt; lookup ", "" ))
&amp;IF(AND(TRIM(K857)="",N857=""),"Description not translated ",
   IF(AND(TRIM(K857)&lt;&gt;"",TRIM(N857)&lt;&gt;"",TRIM(K857)&lt;&gt;TRIM(N857)),"Description translation&lt;&gt; lookup ", "" ))</f>
        <v/>
      </c>
      <c r="P857" s="3" t="s">
        <v>8447</v>
      </c>
      <c r="Q857" s="3" t="s">
        <v>8447</v>
      </c>
      <c r="R857" s="3" t="s">
        <v>3871</v>
      </c>
    </row>
    <row r="858" spans="1:18" x14ac:dyDescent="0.25">
      <c r="A858" s="2" t="str">
        <f>IF(TRIM(J858)="","",E858)</f>
        <v/>
      </c>
      <c r="B858" s="2" t="str">
        <f>IF(TRIM(K858)="","",I858)</f>
        <v>ISO Value</v>
      </c>
      <c r="C858" s="2" t="str">
        <f>LEFT(F858,FIND(".",F858,6))</f>
        <v>Exif.MinoltaCsNew.</v>
      </c>
      <c r="D858" s="2" t="str">
        <f>VLOOKUP(C858,PrefixUebersetzung,2,FALSE)</f>
        <v>Exif.MinoltaCsNew.</v>
      </c>
      <c r="E858" s="2" t="str">
        <f>MID(F858,FIND(".",F858,6)+1,99)</f>
        <v>ISO</v>
      </c>
      <c r="F858" s="3" t="s">
        <v>529</v>
      </c>
      <c r="G858" s="3" t="s">
        <v>9515</v>
      </c>
      <c r="I858" s="3" t="s">
        <v>2563</v>
      </c>
      <c r="J858" s="3"/>
      <c r="K858" s="5" t="s">
        <v>3872</v>
      </c>
      <c r="L858" s="14"/>
      <c r="M858" s="3" t="str">
        <f>IFERROR(VLOOKUP(E858,A:J,10, FALSE),"")</f>
        <v>ISO</v>
      </c>
      <c r="N858" s="3" t="str">
        <f>IFERROR(VLOOKUP(I858,B:K,10,FALSE),"")</f>
        <v>ISO Wert</v>
      </c>
      <c r="O858" s="3" t="str">
        <f>IF(AND(TRIM(J858)="",M858=""),"Suffix not translated ",
   IF(AND(TRIM(J858)&lt;&gt;"",TRIM(M858)&lt;&gt;"",TRIM(J858)&lt;&gt;TRIM(M858)),"Suffix translation &lt;&gt; lookup ", "" ))
&amp;IF(AND(TRIM(K858)="",N858=""),"Description not translated ",
   IF(AND(TRIM(K858)&lt;&gt;"",TRIM(N858)&lt;&gt;"",TRIM(K858)&lt;&gt;TRIM(N858)),"Description translation&lt;&gt; lookup ", "" ))</f>
        <v/>
      </c>
      <c r="Q858" s="3" t="s">
        <v>8447</v>
      </c>
      <c r="R858" s="3" t="s">
        <v>9207</v>
      </c>
    </row>
    <row r="859" spans="1:18" x14ac:dyDescent="0.25">
      <c r="A859" s="2" t="str">
        <f>IF(TRIM(J859)="","",E859)</f>
        <v>ISOSetting</v>
      </c>
      <c r="B859" s="2" t="str">
        <f>IF(TRIM(K859)="","",I859)</f>
        <v>ISO setting</v>
      </c>
      <c r="C859" s="2" t="str">
        <f>LEFT(F859,FIND(".",F859,6))</f>
        <v>Exif.MinoltaCsNew.</v>
      </c>
      <c r="D859" s="2" t="str">
        <f>VLOOKUP(C859,PrefixUebersetzung,2,FALSE)</f>
        <v>Exif.MinoltaCsNew.</v>
      </c>
      <c r="E859" s="2" t="str">
        <f>MID(F859,FIND(".",F859,6)+1,99)</f>
        <v>ISOSetting</v>
      </c>
      <c r="F859" s="3" t="s">
        <v>530</v>
      </c>
      <c r="G859" s="3" t="s">
        <v>9515</v>
      </c>
      <c r="I859" s="3" t="s">
        <v>2564</v>
      </c>
      <c r="J859" s="3" t="s">
        <v>3873</v>
      </c>
      <c r="K859" s="5" t="s">
        <v>3873</v>
      </c>
      <c r="L859" s="14"/>
      <c r="M859" s="3" t="str">
        <f>IFERROR(VLOOKUP(E859,A:J,10, FALSE),"")</f>
        <v>ISO-Einstellung</v>
      </c>
      <c r="N859" s="3" t="str">
        <f>IFERROR(VLOOKUP(I859,B:K,10,FALSE),"")</f>
        <v>ISO-Einstellung</v>
      </c>
      <c r="O859" s="3" t="str">
        <f>IF(AND(TRIM(J859)="",M859=""),"Suffix not translated ",
   IF(AND(TRIM(J859)&lt;&gt;"",TRIM(M859)&lt;&gt;"",TRIM(J859)&lt;&gt;TRIM(M859)),"Suffix translation &lt;&gt; lookup ", "" ))
&amp;IF(AND(TRIM(K859)="",N859=""),"Description not translated ",
   IF(AND(TRIM(K859)&lt;&gt;"",TRIM(N859)&lt;&gt;"",TRIM(K859)&lt;&gt;TRIM(N859)),"Description translation&lt;&gt; lookup ", "" ))</f>
        <v/>
      </c>
      <c r="P859" s="3" t="s">
        <v>8447</v>
      </c>
      <c r="Q859" s="3" t="s">
        <v>8447</v>
      </c>
      <c r="R859" s="3" t="s">
        <v>3873</v>
      </c>
    </row>
    <row r="860" spans="1:18" x14ac:dyDescent="0.25">
      <c r="A860" s="2" t="str">
        <f>IF(TRIM(J860)="","",E860)</f>
        <v>LastFileNumber</v>
      </c>
      <c r="B860" s="2" t="str">
        <f>IF(TRIM(K860)="","",I860)</f>
        <v>Last image number</v>
      </c>
      <c r="C860" s="2" t="str">
        <f>LEFT(F860,FIND(".",F860,6))</f>
        <v>Exif.MinoltaCsNew.</v>
      </c>
      <c r="D860" s="2" t="str">
        <f>VLOOKUP(C860,PrefixUebersetzung,2,FALSE)</f>
        <v>Exif.MinoltaCsNew.</v>
      </c>
      <c r="E860" s="2" t="str">
        <f>MID(F860,FIND(".",F860,6)+1,99)</f>
        <v>LastFileNumber</v>
      </c>
      <c r="F860" s="3" t="s">
        <v>531</v>
      </c>
      <c r="G860" s="3" t="s">
        <v>9515</v>
      </c>
      <c r="I860" s="3" t="s">
        <v>2565</v>
      </c>
      <c r="J860" s="5" t="s">
        <v>4812</v>
      </c>
      <c r="K860" s="5" t="s">
        <v>4812</v>
      </c>
      <c r="L860" s="14"/>
      <c r="M860" s="3" t="str">
        <f>IFERROR(VLOOKUP(E860,A:J,10, FALSE),"")</f>
        <v>Letzte Bildnummer</v>
      </c>
      <c r="N860" s="3" t="str">
        <f>IFERROR(VLOOKUP(I860,B:K,10,FALSE),"")</f>
        <v>Letzte Bildnummer</v>
      </c>
      <c r="O860" s="3" t="str">
        <f>IF(AND(TRIM(J860)="",M860=""),"Suffix not translated ",
   IF(AND(TRIM(J860)&lt;&gt;"",TRIM(M860)&lt;&gt;"",TRIM(J860)&lt;&gt;TRIM(M860)),"Suffix translation &lt;&gt; lookup ", "" ))
&amp;IF(AND(TRIM(K860)="",N860=""),"Description not translated ",
   IF(AND(TRIM(K860)&lt;&gt;"",TRIM(N860)&lt;&gt;"",TRIM(K860)&lt;&gt;TRIM(N860)),"Description translation&lt;&gt; lookup ", "" ))</f>
        <v/>
      </c>
      <c r="P860" s="3" t="s">
        <v>8447</v>
      </c>
      <c r="Q860" s="3" t="s">
        <v>8447</v>
      </c>
      <c r="R860" s="3" t="s">
        <v>3773</v>
      </c>
    </row>
    <row r="861" spans="1:18" x14ac:dyDescent="0.25">
      <c r="A861" s="2" t="str">
        <f>IF(TRIM(J861)="","",E861)</f>
        <v>MacroMode</v>
      </c>
      <c r="B861" s="2" t="str">
        <f>IF(TRIM(K861)="","",I861)</f>
        <v/>
      </c>
      <c r="C861" s="2" t="str">
        <f>LEFT(F861,FIND(".",F861,6))</f>
        <v>Exif.MinoltaCsNew.</v>
      </c>
      <c r="D861" s="2" t="str">
        <f>VLOOKUP(C861,PrefixUebersetzung,2,FALSE)</f>
        <v>Exif.MinoltaCsNew.</v>
      </c>
      <c r="E861" s="2" t="str">
        <f>MID(F861,FIND(".",F861,6)+1,99)</f>
        <v>MacroMode</v>
      </c>
      <c r="F861" s="3" t="s">
        <v>532</v>
      </c>
      <c r="G861" s="3" t="s">
        <v>9515</v>
      </c>
      <c r="I861" s="3" t="s">
        <v>2178</v>
      </c>
      <c r="J861" s="3" t="s">
        <v>3711</v>
      </c>
      <c r="L861" s="14">
        <v>1</v>
      </c>
      <c r="M861" s="3" t="str">
        <f>IFERROR(VLOOKUP(E861,A:J,10, FALSE),"")</f>
        <v>Makromodus</v>
      </c>
      <c r="N861" s="3" t="str">
        <f>IFERROR(VLOOKUP(I861,B:K,10,FALSE),"")</f>
        <v>Makromodus</v>
      </c>
      <c r="O861" s="3" t="str">
        <f>IF(AND(TRIM(J861)="",M861=""),"Suffix not translated ",
   IF(AND(TRIM(J861)&lt;&gt;"",TRIM(M861)&lt;&gt;"",TRIM(J861)&lt;&gt;TRIM(M861)),"Suffix translation &lt;&gt; lookup ", "" ))
&amp;IF(AND(TRIM(K861)="",N861=""),"Description not translated ",
   IF(AND(TRIM(K861)&lt;&gt;"",TRIM(N861)&lt;&gt;"",TRIM(K861)&lt;&gt;TRIM(N861)),"Description translation&lt;&gt; lookup ", "" ))</f>
        <v/>
      </c>
      <c r="P861" s="3" t="s">
        <v>8447</v>
      </c>
    </row>
    <row r="862" spans="1:18" x14ac:dyDescent="0.25">
      <c r="A862" s="2" t="str">
        <f>IF(TRIM(J862)="","",E862)</f>
        <v/>
      </c>
      <c r="B862" s="2" t="str">
        <f>IF(TRIM(K862)="","",I862)</f>
        <v/>
      </c>
      <c r="C862" s="2" t="str">
        <f>LEFT(F862,FIND(".",F862,6))</f>
        <v>Exif.MinoltaCsNew.</v>
      </c>
      <c r="D862" s="2" t="str">
        <f>VLOOKUP(C862,PrefixUebersetzung,2,FALSE)</f>
        <v>Exif.MinoltaCsNew.</v>
      </c>
      <c r="E862" s="2" t="str">
        <f>MID(F862,FIND(".",F862,6)+1,99)</f>
        <v>MaxAperture</v>
      </c>
      <c r="F862" s="3" t="s">
        <v>533</v>
      </c>
      <c r="G862" s="3" t="s">
        <v>9515</v>
      </c>
      <c r="I862" s="3" t="s">
        <v>2180</v>
      </c>
      <c r="J862" s="3"/>
      <c r="L862" s="14"/>
      <c r="M862" s="3" t="str">
        <f>IFERROR(VLOOKUP(E862,A:J,10, FALSE),"")</f>
        <v>Blende maximal</v>
      </c>
      <c r="N862" s="3" t="str">
        <f>IFERROR(VLOOKUP(I862,B:K,10,FALSE),"")</f>
        <v>Maximale Blende</v>
      </c>
      <c r="O862" s="3" t="str">
        <f>IF(AND(TRIM(J862)="",M862=""),"Suffix not translated ",
   IF(AND(TRIM(J862)&lt;&gt;"",TRIM(M862)&lt;&gt;"",TRIM(J862)&lt;&gt;TRIM(M862)),"Suffix translation &lt;&gt; lookup ", "" ))
&amp;IF(AND(TRIM(K862)="",N862=""),"Description not translated ",
   IF(AND(TRIM(K862)&lt;&gt;"",TRIM(N862)&lt;&gt;"",TRIM(K862)&lt;&gt;TRIM(N862)),"Description translation&lt;&gt; lookup ", "" ))</f>
        <v/>
      </c>
    </row>
    <row r="863" spans="1:18" x14ac:dyDescent="0.25">
      <c r="A863" s="2" t="str">
        <f>IF(TRIM(J863)="","",E863)</f>
        <v/>
      </c>
      <c r="B863" s="2" t="str">
        <f>IF(TRIM(K863)="","",I863)</f>
        <v/>
      </c>
      <c r="C863" s="2" t="str">
        <f>LEFT(F863,FIND(".",F863,6))</f>
        <v>Exif.MinoltaCsNew.</v>
      </c>
      <c r="D863" s="2" t="str">
        <f>VLOOKUP(C863,PrefixUebersetzung,2,FALSE)</f>
        <v>Exif.MinoltaCsNew.</v>
      </c>
      <c r="E863" s="2" t="str">
        <f>MID(F863,FIND(".",F863,6)+1,99)</f>
        <v>MeteringMode</v>
      </c>
      <c r="F863" s="3" t="s">
        <v>534</v>
      </c>
      <c r="G863" s="3" t="s">
        <v>9515</v>
      </c>
      <c r="I863" s="3" t="s">
        <v>2533</v>
      </c>
      <c r="J863" s="3"/>
      <c r="L863" s="14">
        <v>1</v>
      </c>
      <c r="M863" s="3" t="str">
        <f>IFERROR(VLOOKUP(E863,A:J,10, FALSE),"")</f>
        <v>Messmethode</v>
      </c>
      <c r="N863" s="3" t="str">
        <f>IFERROR(VLOOKUP(I863,B:K,10,FALSE),"")</f>
        <v>Messmethode</v>
      </c>
      <c r="O863" s="3" t="str">
        <f>IF(AND(TRIM(J863)="",M863=""),"Suffix not translated ",
   IF(AND(TRIM(J863)&lt;&gt;"",TRIM(M863)&lt;&gt;"",TRIM(J863)&lt;&gt;TRIM(M863)),"Suffix translation &lt;&gt; lookup ", "" ))
&amp;IF(AND(TRIM(K863)="",N863=""),"Description not translated ",
   IF(AND(TRIM(K863)&lt;&gt;"",TRIM(N863)&lt;&gt;"",TRIM(K863)&lt;&gt;TRIM(N863)),"Description translation&lt;&gt; lookup ", "" ))</f>
        <v/>
      </c>
    </row>
    <row r="864" spans="1:18" x14ac:dyDescent="0.25">
      <c r="A864" s="2" t="str">
        <f>IF(TRIM(J864)="","",E864)</f>
        <v>MinoltaDate</v>
      </c>
      <c r="B864" s="2" t="str">
        <f>IF(TRIM(K864)="","",I864)</f>
        <v>Minolta date</v>
      </c>
      <c r="C864" s="2" t="str">
        <f>LEFT(F864,FIND(".",F864,6))</f>
        <v>Exif.MinoltaCsNew.</v>
      </c>
      <c r="D864" s="2" t="str">
        <f>VLOOKUP(C864,PrefixUebersetzung,2,FALSE)</f>
        <v>Exif.MinoltaCsNew.</v>
      </c>
      <c r="E864" s="2" t="str">
        <f>MID(F864,FIND(".",F864,6)+1,99)</f>
        <v>MinoltaDate</v>
      </c>
      <c r="F864" s="3" t="s">
        <v>535</v>
      </c>
      <c r="G864" s="3" t="s">
        <v>9515</v>
      </c>
      <c r="I864" s="3" t="s">
        <v>2566</v>
      </c>
      <c r="J864" s="3" t="s">
        <v>3874</v>
      </c>
      <c r="K864" s="5" t="s">
        <v>3874</v>
      </c>
      <c r="L864" s="14"/>
      <c r="M864" s="3" t="str">
        <f>IFERROR(VLOOKUP(E864,A:J,10, FALSE),"")</f>
        <v>Minolta Datum</v>
      </c>
      <c r="N864" s="3" t="str">
        <f>IFERROR(VLOOKUP(I864,B:K,10,FALSE),"")</f>
        <v>Minolta Datum</v>
      </c>
      <c r="O864" s="3" t="str">
        <f>IF(AND(TRIM(J864)="",M864=""),"Suffix not translated ",
   IF(AND(TRIM(J864)&lt;&gt;"",TRIM(M864)&lt;&gt;"",TRIM(J864)&lt;&gt;TRIM(M864)),"Suffix translation &lt;&gt; lookup ", "" ))
&amp;IF(AND(TRIM(K864)="",N864=""),"Description not translated ",
   IF(AND(TRIM(K864)&lt;&gt;"",TRIM(N864)&lt;&gt;"",TRIM(K864)&lt;&gt;TRIM(N864)),"Description translation&lt;&gt; lookup ", "" ))</f>
        <v/>
      </c>
      <c r="P864" s="3" t="s">
        <v>8447</v>
      </c>
      <c r="Q864" s="3" t="s">
        <v>8447</v>
      </c>
      <c r="R864" s="3" t="s">
        <v>3874</v>
      </c>
    </row>
    <row r="865" spans="1:18" x14ac:dyDescent="0.25">
      <c r="A865" s="2" t="str">
        <f>IF(TRIM(J865)="","",E865)</f>
        <v>MinoltaModel</v>
      </c>
      <c r="B865" s="2" t="str">
        <f>IF(TRIM(K865)="","",I865)</f>
        <v>Minolta model</v>
      </c>
      <c r="C865" s="2" t="str">
        <f>LEFT(F865,FIND(".",F865,6))</f>
        <v>Exif.MinoltaCsNew.</v>
      </c>
      <c r="D865" s="2" t="str">
        <f>VLOOKUP(C865,PrefixUebersetzung,2,FALSE)</f>
        <v>Exif.MinoltaCsNew.</v>
      </c>
      <c r="E865" s="2" t="str">
        <f>MID(F865,FIND(".",F865,6)+1,99)</f>
        <v>MinoltaModel</v>
      </c>
      <c r="F865" s="3" t="s">
        <v>536</v>
      </c>
      <c r="G865" s="3" t="s">
        <v>9515</v>
      </c>
      <c r="I865" s="3" t="s">
        <v>2567</v>
      </c>
      <c r="J865" s="3" t="s">
        <v>3875</v>
      </c>
      <c r="K865" s="5" t="s">
        <v>3875</v>
      </c>
      <c r="L865" s="14"/>
      <c r="M865" s="3" t="str">
        <f>IFERROR(VLOOKUP(E865,A:J,10, FALSE),"")</f>
        <v>Minolta Modell</v>
      </c>
      <c r="N865" s="3" t="str">
        <f>IFERROR(VLOOKUP(I865,B:K,10,FALSE),"")</f>
        <v>Minolta Modell</v>
      </c>
      <c r="O865" s="3" t="str">
        <f>IF(AND(TRIM(J865)="",M865=""),"Suffix not translated ",
   IF(AND(TRIM(J865)&lt;&gt;"",TRIM(M865)&lt;&gt;"",TRIM(J865)&lt;&gt;TRIM(M865)),"Suffix translation &lt;&gt; lookup ", "" ))
&amp;IF(AND(TRIM(K865)="",N865=""),"Description not translated ",
   IF(AND(TRIM(K865)&lt;&gt;"",TRIM(N865)&lt;&gt;"",TRIM(K865)&lt;&gt;TRIM(N865)),"Description translation&lt;&gt; lookup ", "" ))</f>
        <v/>
      </c>
      <c r="P865" s="3" t="s">
        <v>8447</v>
      </c>
      <c r="Q865" s="3" t="s">
        <v>8447</v>
      </c>
      <c r="R865" s="3" t="s">
        <v>3875</v>
      </c>
    </row>
    <row r="866" spans="1:18" x14ac:dyDescent="0.25">
      <c r="A866" s="2" t="str">
        <f>IF(TRIM(J866)="","",E866)</f>
        <v>MinoltaTime</v>
      </c>
      <c r="B866" s="2" t="str">
        <f>IF(TRIM(K866)="","",I866)</f>
        <v>Minolta time</v>
      </c>
      <c r="C866" s="2" t="str">
        <f>LEFT(F866,FIND(".",F866,6))</f>
        <v>Exif.MinoltaCsNew.</v>
      </c>
      <c r="D866" s="2" t="str">
        <f>VLOOKUP(C866,PrefixUebersetzung,2,FALSE)</f>
        <v>Exif.MinoltaCsNew.</v>
      </c>
      <c r="E866" s="2" t="str">
        <f>MID(F866,FIND(".",F866,6)+1,99)</f>
        <v>MinoltaTime</v>
      </c>
      <c r="F866" s="3" t="s">
        <v>537</v>
      </c>
      <c r="G866" s="3" t="s">
        <v>9515</v>
      </c>
      <c r="I866" s="3" t="s">
        <v>2568</v>
      </c>
      <c r="J866" s="3" t="s">
        <v>3876</v>
      </c>
      <c r="K866" s="5" t="s">
        <v>3876</v>
      </c>
      <c r="L866" s="14"/>
      <c r="M866" s="3" t="str">
        <f>IFERROR(VLOOKUP(E866,A:J,10, FALSE),"")</f>
        <v>Minolta Zeit</v>
      </c>
      <c r="N866" s="3" t="str">
        <f>IFERROR(VLOOKUP(I866,B:K,10,FALSE),"")</f>
        <v>Minolta Zeit</v>
      </c>
      <c r="O866" s="3" t="str">
        <f>IF(AND(TRIM(J866)="",M866=""),"Suffix not translated ",
   IF(AND(TRIM(J866)&lt;&gt;"",TRIM(M866)&lt;&gt;"",TRIM(J866)&lt;&gt;TRIM(M866)),"Suffix translation &lt;&gt; lookup ", "" ))
&amp;IF(AND(TRIM(K866)="",N866=""),"Description not translated ",
   IF(AND(TRIM(K866)&lt;&gt;"",TRIM(N866)&lt;&gt;"",TRIM(K866)&lt;&gt;TRIM(N866)),"Description translation&lt;&gt; lookup ", "" ))</f>
        <v/>
      </c>
      <c r="P866" s="3" t="s">
        <v>8447</v>
      </c>
      <c r="Q866" s="3" t="s">
        <v>8447</v>
      </c>
      <c r="R866" s="3" t="s">
        <v>3876</v>
      </c>
    </row>
    <row r="867" spans="1:18" x14ac:dyDescent="0.25">
      <c r="A867" s="2" t="str">
        <f>IF(TRIM(J867)="","",E867)</f>
        <v/>
      </c>
      <c r="B867" s="2" t="str">
        <f>IF(TRIM(K867)="","",I867)</f>
        <v/>
      </c>
      <c r="C867" s="2" t="str">
        <f>LEFT(F867,FIND(".",F867,6))</f>
        <v>Exif.MinoltaCsNew.</v>
      </c>
      <c r="D867" s="2" t="str">
        <f>VLOOKUP(C867,PrefixUebersetzung,2,FALSE)</f>
        <v>Exif.MinoltaCsNew.</v>
      </c>
      <c r="E867" s="2" t="str">
        <f>MID(F867,FIND(".",F867,6)+1,99)</f>
        <v>Quality</v>
      </c>
      <c r="F867" s="3" t="s">
        <v>538</v>
      </c>
      <c r="G867" s="3" t="s">
        <v>9515</v>
      </c>
      <c r="I867" s="3" t="s">
        <v>2507</v>
      </c>
      <c r="J867" s="3"/>
      <c r="L867" s="14"/>
      <c r="M867" s="3" t="str">
        <f>IFERROR(VLOOKUP(E867,A:J,10, FALSE),"")</f>
        <v>Qualität</v>
      </c>
      <c r="N867" s="3" t="str">
        <f>IFERROR(VLOOKUP(I867,B:K,10,FALSE),"")</f>
        <v>Bildqualität</v>
      </c>
      <c r="O867" s="3" t="str">
        <f>IF(AND(TRIM(J867)="",M867=""),"Suffix not translated ",
   IF(AND(TRIM(J867)&lt;&gt;"",TRIM(M867)&lt;&gt;"",TRIM(J867)&lt;&gt;TRIM(M867)),"Suffix translation &lt;&gt; lookup ", "" ))
&amp;IF(AND(TRIM(K867)="",N867=""),"Description not translated ",
   IF(AND(TRIM(K867)&lt;&gt;"",TRIM(N867)&lt;&gt;"",TRIM(K867)&lt;&gt;TRIM(N867)),"Description translation&lt;&gt; lookup ", "" ))</f>
        <v/>
      </c>
    </row>
    <row r="868" spans="1:18" x14ac:dyDescent="0.25">
      <c r="A868" s="2" t="str">
        <f>IF(TRIM(J868)="","",E868)</f>
        <v/>
      </c>
      <c r="B868" s="2" t="str">
        <f>IF(TRIM(K868)="","",I868)</f>
        <v/>
      </c>
      <c r="C868" s="2" t="str">
        <f>LEFT(F868,FIND(".",F868,6))</f>
        <v>Exif.MinoltaCsNew.</v>
      </c>
      <c r="D868" s="2" t="str">
        <f>VLOOKUP(C868,PrefixUebersetzung,2,FALSE)</f>
        <v>Exif.MinoltaCsNew.</v>
      </c>
      <c r="E868" s="2" t="str">
        <f>MID(F868,FIND(".",F868,6)+1,99)</f>
        <v>Saturation</v>
      </c>
      <c r="F868" s="3" t="s">
        <v>539</v>
      </c>
      <c r="G868" s="3" t="s">
        <v>9515</v>
      </c>
      <c r="I868" s="3" t="s">
        <v>2538</v>
      </c>
      <c r="L868" s="14">
        <v>1</v>
      </c>
      <c r="M868" s="3" t="str">
        <f>IFERROR(VLOOKUP(E868,A:J,10, FALSE),"")</f>
        <v>Sättigung</v>
      </c>
      <c r="N868" s="3" t="str">
        <f>IFERROR(VLOOKUP(I868,B:K,10,FALSE),"")</f>
        <v>Sättigung</v>
      </c>
      <c r="O868" s="3" t="str">
        <f>IF(AND(TRIM(J868)="",M868=""),"Suffix not translated ",
   IF(AND(TRIM(J868)&lt;&gt;"",TRIM(M868)&lt;&gt;"",TRIM(J868)&lt;&gt;TRIM(M868)),"Suffix translation &lt;&gt; lookup ", "" ))
&amp;IF(AND(TRIM(K868)="",N868=""),"Description not translated ",
   IF(AND(TRIM(K868)&lt;&gt;"",TRIM(N868)&lt;&gt;"",TRIM(K868)&lt;&gt;TRIM(N868)),"Description translation&lt;&gt; lookup ", "" ))</f>
        <v/>
      </c>
    </row>
    <row r="869" spans="1:18" x14ac:dyDescent="0.25">
      <c r="A869" s="2" t="str">
        <f>IF(TRIM(J869)="","",E869)</f>
        <v/>
      </c>
      <c r="B869" s="2" t="str">
        <f>IF(TRIM(K869)="","",I869)</f>
        <v/>
      </c>
      <c r="C869" s="2" t="str">
        <f>LEFT(F869,FIND(".",F869,6))</f>
        <v>Exif.MinoltaCsNew.</v>
      </c>
      <c r="D869" s="2" t="str">
        <f>VLOOKUP(C869,PrefixUebersetzung,2,FALSE)</f>
        <v>Exif.MinoltaCsNew.</v>
      </c>
      <c r="E869" s="2" t="str">
        <f>MID(F869,FIND(".",F869,6)+1,99)</f>
        <v>Sharpness</v>
      </c>
      <c r="F869" s="3" t="s">
        <v>540</v>
      </c>
      <c r="G869" s="3" t="s">
        <v>9515</v>
      </c>
      <c r="I869" s="3" t="s">
        <v>2221</v>
      </c>
      <c r="L869" s="14">
        <v>1</v>
      </c>
      <c r="M869" s="3" t="str">
        <f>IFERROR(VLOOKUP(E869,A:J,10, FALSE),"")</f>
        <v>Schärfe</v>
      </c>
      <c r="N869" s="3" t="str">
        <f>IFERROR(VLOOKUP(I869,B:K,10,FALSE),"")</f>
        <v>Schärfe</v>
      </c>
      <c r="O869" s="3" t="str">
        <f>IF(AND(TRIM(J869)="",M869=""),"Suffix not translated ",
   IF(AND(TRIM(J869)&lt;&gt;"",TRIM(M869)&lt;&gt;"",TRIM(J869)&lt;&gt;TRIM(M869)),"Suffix translation &lt;&gt; lookup ", "" ))
&amp;IF(AND(TRIM(K869)="",N869=""),"Description not translated ",
   IF(AND(TRIM(K869)&lt;&gt;"",TRIM(N869)&lt;&gt;"",TRIM(K869)&lt;&gt;TRIM(N869)),"Description translation&lt;&gt; lookup ", "" ))</f>
        <v/>
      </c>
    </row>
    <row r="870" spans="1:18" x14ac:dyDescent="0.25">
      <c r="A870" s="2" t="str">
        <f>IF(TRIM(J870)="","",E870)</f>
        <v>SpotFocusPointX</v>
      </c>
      <c r="B870" s="2" t="str">
        <f>IF(TRIM(K870)="","",I870)</f>
        <v>Spot focus point X</v>
      </c>
      <c r="C870" s="2" t="str">
        <f>LEFT(F870,FIND(".",F870,6))</f>
        <v>Exif.MinoltaCsNew.</v>
      </c>
      <c r="D870" s="2" t="str">
        <f>VLOOKUP(C870,PrefixUebersetzung,2,FALSE)</f>
        <v>Exif.MinoltaCsNew.</v>
      </c>
      <c r="E870" s="2" t="str">
        <f>MID(F870,FIND(".",F870,6)+1,99)</f>
        <v>SpotFocusPointX</v>
      </c>
      <c r="F870" s="3" t="s">
        <v>541</v>
      </c>
      <c r="G870" s="3" t="s">
        <v>9515</v>
      </c>
      <c r="I870" s="3" t="s">
        <v>2569</v>
      </c>
      <c r="J870" s="3" t="s">
        <v>4255</v>
      </c>
      <c r="K870" s="5" t="s">
        <v>4255</v>
      </c>
      <c r="L870" s="14"/>
      <c r="M870" s="3" t="str">
        <f>IFERROR(VLOOKUP(E870,A:J,10, FALSE),"")</f>
        <v>Spot-Fokuspunkt X</v>
      </c>
      <c r="N870" s="3" t="str">
        <f>IFERROR(VLOOKUP(I870,B:K,10,FALSE),"")</f>
        <v>Spot-Fokuspunkt X</v>
      </c>
      <c r="O870" s="3" t="str">
        <f>IF(AND(TRIM(J870)="",M870=""),"Suffix not translated ",
   IF(AND(TRIM(J870)&lt;&gt;"",TRIM(M870)&lt;&gt;"",TRIM(J870)&lt;&gt;TRIM(M870)),"Suffix translation &lt;&gt; lookup ", "" ))
&amp;IF(AND(TRIM(K870)="",N870=""),"Description not translated ",
   IF(AND(TRIM(K870)&lt;&gt;"",TRIM(N870)&lt;&gt;"",TRIM(K870)&lt;&gt;TRIM(N870)),"Description translation&lt;&gt; lookup ", "" ))</f>
        <v/>
      </c>
      <c r="P870" s="3" t="s">
        <v>8447</v>
      </c>
      <c r="Q870" s="3" t="s">
        <v>8447</v>
      </c>
      <c r="R870" s="3" t="s">
        <v>9353</v>
      </c>
    </row>
    <row r="871" spans="1:18" x14ac:dyDescent="0.25">
      <c r="A871" s="2" t="str">
        <f>IF(TRIM(J871)="","",E871)</f>
        <v>SpotFocusPointY</v>
      </c>
      <c r="B871" s="2" t="str">
        <f>IF(TRIM(K871)="","",I871)</f>
        <v>Spot focus point Y</v>
      </c>
      <c r="C871" s="2" t="str">
        <f>LEFT(F871,FIND(".",F871,6))</f>
        <v>Exif.MinoltaCsNew.</v>
      </c>
      <c r="D871" s="2" t="str">
        <f>VLOOKUP(C871,PrefixUebersetzung,2,FALSE)</f>
        <v>Exif.MinoltaCsNew.</v>
      </c>
      <c r="E871" s="2" t="str">
        <f>MID(F871,FIND(".",F871,6)+1,99)</f>
        <v>SpotFocusPointY</v>
      </c>
      <c r="F871" s="3" t="s">
        <v>542</v>
      </c>
      <c r="G871" s="3" t="s">
        <v>9515</v>
      </c>
      <c r="I871" s="3" t="s">
        <v>2570</v>
      </c>
      <c r="J871" s="5" t="s">
        <v>4256</v>
      </c>
      <c r="K871" s="5" t="s">
        <v>4256</v>
      </c>
      <c r="L871" s="14"/>
      <c r="M871" s="3" t="str">
        <f>IFERROR(VLOOKUP(E871,A:J,10, FALSE),"")</f>
        <v>Spot-Fokuspunkt Y</v>
      </c>
      <c r="N871" s="3" t="str">
        <f>IFERROR(VLOOKUP(I871,B:K,10,FALSE),"")</f>
        <v>Spot-Fokuspunkt Y</v>
      </c>
      <c r="O871" s="3" t="str">
        <f>IF(AND(TRIM(J871)="",M871=""),"Suffix not translated ",
   IF(AND(TRIM(J871)&lt;&gt;"",TRIM(M871)&lt;&gt;"",TRIM(J871)&lt;&gt;TRIM(M871)),"Suffix translation &lt;&gt; lookup ", "" ))
&amp;IF(AND(TRIM(K871)="",N871=""),"Description not translated ",
   IF(AND(TRIM(K871)&lt;&gt;"",TRIM(N871)&lt;&gt;"",TRIM(K871)&lt;&gt;TRIM(N871)),"Description translation&lt;&gt; lookup ", "" ))</f>
        <v/>
      </c>
      <c r="P871" s="3" t="s">
        <v>8447</v>
      </c>
      <c r="Q871" s="3" t="s">
        <v>8447</v>
      </c>
      <c r="R871" s="3" t="s">
        <v>9354</v>
      </c>
    </row>
    <row r="872" spans="1:18" x14ac:dyDescent="0.25">
      <c r="A872" s="2" t="str">
        <f>IF(TRIM(J872)="","",E872)</f>
        <v>SubjectProgram</v>
      </c>
      <c r="B872" s="2" t="str">
        <f>IF(TRIM(K872)="","",I872)</f>
        <v>Subject program</v>
      </c>
      <c r="C872" s="2" t="str">
        <f>LEFT(F872,FIND(".",F872,6))</f>
        <v>Exif.MinoltaCsNew.</v>
      </c>
      <c r="D872" s="2" t="str">
        <f>VLOOKUP(C872,PrefixUebersetzung,2,FALSE)</f>
        <v>Exif.MinoltaCsNew.</v>
      </c>
      <c r="E872" s="2" t="str">
        <f>MID(F872,FIND(".",F872,6)+1,99)</f>
        <v>SubjectProgram</v>
      </c>
      <c r="F872" s="3" t="s">
        <v>543</v>
      </c>
      <c r="G872" s="3" t="s">
        <v>9515</v>
      </c>
      <c r="I872" s="3" t="s">
        <v>2571</v>
      </c>
      <c r="J872" s="3" t="s">
        <v>4257</v>
      </c>
      <c r="K872" s="5" t="s">
        <v>4257</v>
      </c>
      <c r="L872" s="14"/>
      <c r="M872" s="3" t="str">
        <f>IFERROR(VLOOKUP(E872,A:J,10, FALSE),"")</f>
        <v>Motivprogramm</v>
      </c>
      <c r="N872" s="3" t="str">
        <f>IFERROR(VLOOKUP(I872,B:K,10,FALSE),"")</f>
        <v>Motivprogramm</v>
      </c>
      <c r="O872" s="3" t="str">
        <f>IF(AND(TRIM(J872)="",M872=""),"Suffix not translated ",
   IF(AND(TRIM(J872)&lt;&gt;"",TRIM(M872)&lt;&gt;"",TRIM(J872)&lt;&gt;TRIM(M872)),"Suffix translation &lt;&gt; lookup ", "" ))
&amp;IF(AND(TRIM(K872)="",N872=""),"Description not translated ",
   IF(AND(TRIM(K872)&lt;&gt;"",TRIM(N872)&lt;&gt;"",TRIM(K872)&lt;&gt;TRIM(N872)),"Description translation&lt;&gt; lookup ", "" ))</f>
        <v/>
      </c>
      <c r="P872" s="3" t="s">
        <v>8447</v>
      </c>
      <c r="Q872" s="3" t="s">
        <v>8447</v>
      </c>
      <c r="R872" s="3" t="s">
        <v>9360</v>
      </c>
    </row>
    <row r="873" spans="1:18" x14ac:dyDescent="0.25">
      <c r="A873" s="2" t="str">
        <f>IF(TRIM(J873)="","",E873)</f>
        <v/>
      </c>
      <c r="B873" s="2" t="str">
        <f>IF(TRIM(K873)="","",I873)</f>
        <v/>
      </c>
      <c r="C873" s="2" t="str">
        <f>LEFT(F873,FIND(".",F873,6))</f>
        <v>Exif.MinoltaCsNew.</v>
      </c>
      <c r="D873" s="2" t="str">
        <f>VLOOKUP(C873,PrefixUebersetzung,2,FALSE)</f>
        <v>Exif.MinoltaCsNew.</v>
      </c>
      <c r="E873" s="2" t="str">
        <f>MID(F873,FIND(".",F873,6)+1,99)</f>
        <v>WhiteBalance</v>
      </c>
      <c r="F873" s="3" t="s">
        <v>544</v>
      </c>
      <c r="G873" s="3" t="s">
        <v>9515</v>
      </c>
      <c r="I873" s="3" t="s">
        <v>2226</v>
      </c>
      <c r="L873" s="14">
        <v>1</v>
      </c>
      <c r="M873" s="3" t="str">
        <f>IFERROR(VLOOKUP(E873,A:J,10, FALSE),"")</f>
        <v>Weißabgleich</v>
      </c>
      <c r="N873" s="3" t="str">
        <f>IFERROR(VLOOKUP(I873,B:K,10,FALSE),"")</f>
        <v>Weißabgleich</v>
      </c>
      <c r="O873" s="3" t="str">
        <f>IF(AND(TRIM(J873)="",M873=""),"Suffix not translated ",
   IF(AND(TRIM(J873)&lt;&gt;"",TRIM(M873)&lt;&gt;"",TRIM(J873)&lt;&gt;TRIM(M873)),"Suffix translation &lt;&gt; lookup ", "" ))
&amp;IF(AND(TRIM(K873)="",N873=""),"Description not translated ",
   IF(AND(TRIM(K873)&lt;&gt;"",TRIM(N873)&lt;&gt;"",TRIM(K873)&lt;&gt;TRIM(N873)),"Description translation&lt;&gt; lookup ", "" ))</f>
        <v/>
      </c>
    </row>
    <row r="874" spans="1:18" x14ac:dyDescent="0.25">
      <c r="A874" s="2" t="str">
        <f>IF(TRIM(J874)="","",E874)</f>
        <v>WideFocusZone</v>
      </c>
      <c r="B874" s="2" t="str">
        <f>IF(TRIM(K874)="","",I874)</f>
        <v>Wide focus zone</v>
      </c>
      <c r="C874" s="2" t="str">
        <f>LEFT(F874,FIND(".",F874,6))</f>
        <v>Exif.MinoltaCsNew.</v>
      </c>
      <c r="D874" s="2" t="str">
        <f>VLOOKUP(C874,PrefixUebersetzung,2,FALSE)</f>
        <v>Exif.MinoltaCsNew.</v>
      </c>
      <c r="E874" s="2" t="str">
        <f>MID(F874,FIND(".",F874,6)+1,99)</f>
        <v>WideFocusZone</v>
      </c>
      <c r="F874" s="3" t="s">
        <v>545</v>
      </c>
      <c r="G874" s="3" t="s">
        <v>9515</v>
      </c>
      <c r="I874" s="3" t="s">
        <v>2572</v>
      </c>
      <c r="J874" s="5" t="s">
        <v>4258</v>
      </c>
      <c r="K874" s="5" t="s">
        <v>4258</v>
      </c>
      <c r="L874" s="14"/>
      <c r="M874" s="3" t="str">
        <f>IFERROR(VLOOKUP(E874,A:J,10, FALSE),"")</f>
        <v>Breite AF-Zone</v>
      </c>
      <c r="N874" s="3" t="str">
        <f>IFERROR(VLOOKUP(I874,B:K,10,FALSE),"")</f>
        <v>Breite AF-Zone</v>
      </c>
      <c r="O874" s="3" t="str">
        <f>IF(AND(TRIM(J874)="",M874=""),"Suffix not translated ",
   IF(AND(TRIM(J874)&lt;&gt;"",TRIM(M874)&lt;&gt;"",TRIM(J874)&lt;&gt;TRIM(M874)),"Suffix translation &lt;&gt; lookup ", "" ))
&amp;IF(AND(TRIM(K874)="",N874=""),"Description not translated ",
   IF(AND(TRIM(K874)&lt;&gt;"",TRIM(N874)&lt;&gt;"",TRIM(K874)&lt;&gt;TRIM(N874)),"Description translation&lt;&gt; lookup ", "" ))</f>
        <v/>
      </c>
      <c r="P874" s="3" t="s">
        <v>8447</v>
      </c>
      <c r="Q874" s="3" t="s">
        <v>8447</v>
      </c>
      <c r="R874" s="3" t="s">
        <v>9423</v>
      </c>
    </row>
    <row r="875" spans="1:18" x14ac:dyDescent="0.25">
      <c r="A875" s="2" t="str">
        <f>IF(TRIM(J875)="","",E875)</f>
        <v/>
      </c>
      <c r="B875" s="2" t="str">
        <f>IF(TRIM(K875)="","",I875)</f>
        <v/>
      </c>
      <c r="C875" s="2" t="str">
        <f>LEFT(F875,FIND(".",F875,6))</f>
        <v>Exif.MinoltaCsOld.</v>
      </c>
      <c r="D875" s="2" t="str">
        <f>VLOOKUP(C875,PrefixUebersetzung,2,FALSE)</f>
        <v>Exif.MinoltaCsOld.</v>
      </c>
      <c r="E875" s="2" t="str">
        <f>MID(F875,FIND(".",F875,6)+1,99)</f>
        <v>BracketStep</v>
      </c>
      <c r="F875" s="41" t="s">
        <v>9929</v>
      </c>
      <c r="G875" s="36" t="s">
        <v>9515</v>
      </c>
      <c r="H875" s="36"/>
      <c r="I875" s="36" t="s">
        <v>2543</v>
      </c>
      <c r="M875" s="3" t="str">
        <f>IFERROR(VLOOKUP(E875,A:J,10, FALSE),"")</f>
        <v>Schrittweite</v>
      </c>
      <c r="N875" s="3" t="str">
        <f>IFERROR(VLOOKUP(I875,B:K,10,FALSE),"")</f>
        <v>Schrittweite</v>
      </c>
      <c r="O875" s="3" t="str">
        <f>IF(AND(TRIM(J875)="",M875=""),"Suffix not translated ",
   IF(AND(TRIM(J875)&lt;&gt;"",TRIM(M875)&lt;&gt;"",TRIM(J875)&lt;&gt;TRIM(M875)),"Suffix translation &lt;&gt; lookup ", "" ))
&amp;IF(AND(TRIM(K875)="",N875=""),"Description not translated ",
   IF(AND(TRIM(K875)&lt;&gt;"",TRIM(N875)&lt;&gt;"",TRIM(K875)&lt;&gt;TRIM(N875)),"Description translation&lt;&gt; lookup ", "" ))</f>
        <v/>
      </c>
    </row>
    <row r="876" spans="1:18" x14ac:dyDescent="0.25">
      <c r="A876" s="2" t="str">
        <f>IF(TRIM(J876)="","",E876)</f>
        <v/>
      </c>
      <c r="B876" s="2" t="str">
        <f>IF(TRIM(K876)="","",I876)</f>
        <v/>
      </c>
      <c r="C876" s="2" t="str">
        <f>LEFT(F876,FIND(".",F876,6))</f>
        <v>Exif.MinoltaCsOld.</v>
      </c>
      <c r="D876" s="2" t="str">
        <f>VLOOKUP(C876,PrefixUebersetzung,2,FALSE)</f>
        <v>Exif.MinoltaCsOld.</v>
      </c>
      <c r="E876" s="2" t="str">
        <f>MID(F876,FIND(".",F876,6)+1,99)</f>
        <v>Brightness</v>
      </c>
      <c r="F876" s="41" t="s">
        <v>9930</v>
      </c>
      <c r="G876" s="36" t="s">
        <v>9515</v>
      </c>
      <c r="H876" s="36"/>
      <c r="I876" s="36" t="s">
        <v>2544</v>
      </c>
      <c r="M876" s="3" t="str">
        <f>IFERROR(VLOOKUP(E876,A:J,10, FALSE),"")</f>
        <v>Helligkeit</v>
      </c>
      <c r="N876" s="3" t="str">
        <f>IFERROR(VLOOKUP(I876,B:K,10,FALSE),"")</f>
        <v>Helligkeit</v>
      </c>
      <c r="O876" s="3" t="str">
        <f>IF(AND(TRIM(J876)="",M876=""),"Suffix not translated ",
   IF(AND(TRIM(J876)&lt;&gt;"",TRIM(M876)&lt;&gt;"",TRIM(J876)&lt;&gt;TRIM(M876)),"Suffix translation &lt;&gt; lookup ", "" ))
&amp;IF(AND(TRIM(K876)="",N876=""),"Description not translated ",
   IF(AND(TRIM(K876)&lt;&gt;"",TRIM(N876)&lt;&gt;"",TRIM(K876)&lt;&gt;TRIM(N876)),"Description translation&lt;&gt; lookup ", "" ))</f>
        <v/>
      </c>
    </row>
    <row r="877" spans="1:18" x14ac:dyDescent="0.25">
      <c r="A877" s="2" t="str">
        <f>IF(TRIM(J877)="","",E877)</f>
        <v/>
      </c>
      <c r="B877" s="2" t="str">
        <f>IF(TRIM(K877)="","",I877)</f>
        <v/>
      </c>
      <c r="C877" s="2" t="str">
        <f>LEFT(F877,FIND(".",F877,6))</f>
        <v>Exif.MinoltaCsOld.</v>
      </c>
      <c r="D877" s="2" t="str">
        <f>VLOOKUP(C877,PrefixUebersetzung,2,FALSE)</f>
        <v>Exif.MinoltaCsOld.</v>
      </c>
      <c r="E877" s="2" t="str">
        <f>MID(F877,FIND(".",F877,6)+1,99)</f>
        <v>BWFilter</v>
      </c>
      <c r="F877" s="41" t="s">
        <v>9931</v>
      </c>
      <c r="G877" s="36" t="s">
        <v>9515</v>
      </c>
      <c r="H877" s="36"/>
      <c r="I877" s="36" t="s">
        <v>2545</v>
      </c>
      <c r="M877" s="3" t="str">
        <f>IFERROR(VLOOKUP(E877,A:J,10, FALSE),"")</f>
        <v>Schwarz-Weiß-Filter</v>
      </c>
      <c r="N877" s="3" t="str">
        <f>IFERROR(VLOOKUP(I877,B:K,10,FALSE),"")</f>
        <v>Schwarz-Weiß-Filter</v>
      </c>
      <c r="O877" s="3" t="str">
        <f>IF(AND(TRIM(J877)="",M877=""),"Suffix not translated ",
   IF(AND(TRIM(J877)&lt;&gt;"",TRIM(M877)&lt;&gt;"",TRIM(J877)&lt;&gt;TRIM(M877)),"Suffix translation &lt;&gt; lookup ", "" ))
&amp;IF(AND(TRIM(K877)="",N877=""),"Description not translated ",
   IF(AND(TRIM(K877)&lt;&gt;"",TRIM(N877)&lt;&gt;"",TRIM(K877)&lt;&gt;TRIM(N877)),"Description translation&lt;&gt; lookup ", "" ))</f>
        <v/>
      </c>
    </row>
    <row r="878" spans="1:18" x14ac:dyDescent="0.25">
      <c r="A878" s="2" t="str">
        <f>IF(TRIM(J878)="","",E878)</f>
        <v/>
      </c>
      <c r="B878" s="2" t="str">
        <f>IF(TRIM(K878)="","",I878)</f>
        <v/>
      </c>
      <c r="C878" s="2" t="str">
        <f>LEFT(F878,FIND(".",F878,6))</f>
        <v>Exif.MinoltaCsOld.</v>
      </c>
      <c r="D878" s="2" t="str">
        <f>VLOOKUP(C878,PrefixUebersetzung,2,FALSE)</f>
        <v>Exif.MinoltaCsOld.</v>
      </c>
      <c r="E878" s="2" t="str">
        <f>MID(F878,FIND(".",F878,6)+1,99)</f>
        <v>ColorBalanceBlue</v>
      </c>
      <c r="F878" s="41" t="s">
        <v>9932</v>
      </c>
      <c r="G878" s="36" t="s">
        <v>9515</v>
      </c>
      <c r="H878" s="36"/>
      <c r="I878" s="36" t="s">
        <v>2546</v>
      </c>
      <c r="M878" s="3" t="str">
        <f>IFERROR(VLOOKUP(E878,A:J,10, FALSE),"")</f>
        <v>Farbbalance blau</v>
      </c>
      <c r="N878" s="3" t="str">
        <f>IFERROR(VLOOKUP(I878,B:K,10,FALSE),"")</f>
        <v>Farbbalance blau</v>
      </c>
      <c r="O878" s="3" t="str">
        <f>IF(AND(TRIM(J878)="",M878=""),"Suffix not translated ",
   IF(AND(TRIM(J878)&lt;&gt;"",TRIM(M878)&lt;&gt;"",TRIM(J878)&lt;&gt;TRIM(M878)),"Suffix translation &lt;&gt; lookup ", "" ))
&amp;IF(AND(TRIM(K878)="",N878=""),"Description not translated ",
   IF(AND(TRIM(K878)&lt;&gt;"",TRIM(N878)&lt;&gt;"",TRIM(K878)&lt;&gt;TRIM(N878)),"Description translation&lt;&gt; lookup ", "" ))</f>
        <v/>
      </c>
    </row>
    <row r="879" spans="1:18" x14ac:dyDescent="0.25">
      <c r="A879" s="2" t="str">
        <f>IF(TRIM(J879)="","",E879)</f>
        <v/>
      </c>
      <c r="B879" s="2" t="str">
        <f>IF(TRIM(K879)="","",I879)</f>
        <v/>
      </c>
      <c r="C879" s="2" t="str">
        <f>LEFT(F879,FIND(".",F879,6))</f>
        <v>Exif.MinoltaCsOld.</v>
      </c>
      <c r="D879" s="2" t="str">
        <f>VLOOKUP(C879,PrefixUebersetzung,2,FALSE)</f>
        <v>Exif.MinoltaCsOld.</v>
      </c>
      <c r="E879" s="2" t="str">
        <f>MID(F879,FIND(".",F879,6)+1,99)</f>
        <v>ColorBalanceGreen</v>
      </c>
      <c r="F879" s="41" t="s">
        <v>9933</v>
      </c>
      <c r="G879" s="36" t="s">
        <v>9515</v>
      </c>
      <c r="H879" s="36"/>
      <c r="I879" s="36" t="s">
        <v>2547</v>
      </c>
      <c r="M879" s="3" t="str">
        <f>IFERROR(VLOOKUP(E879,A:J,10, FALSE),"")</f>
        <v>Farbbalance grün</v>
      </c>
      <c r="N879" s="3" t="str">
        <f>IFERROR(VLOOKUP(I879,B:K,10,FALSE),"")</f>
        <v>Farbbalance grün</v>
      </c>
      <c r="O879" s="3" t="str">
        <f>IF(AND(TRIM(J879)="",M879=""),"Suffix not translated ",
   IF(AND(TRIM(J879)&lt;&gt;"",TRIM(M879)&lt;&gt;"",TRIM(J879)&lt;&gt;TRIM(M879)),"Suffix translation &lt;&gt; lookup ", "" ))
&amp;IF(AND(TRIM(K879)="",N879=""),"Description not translated ",
   IF(AND(TRIM(K879)&lt;&gt;"",TRIM(N879)&lt;&gt;"",TRIM(K879)&lt;&gt;TRIM(N879)),"Description translation&lt;&gt; lookup ", "" ))</f>
        <v/>
      </c>
    </row>
    <row r="880" spans="1:18" x14ac:dyDescent="0.25">
      <c r="A880" s="2" t="str">
        <f>IF(TRIM(J880)="","",E880)</f>
        <v/>
      </c>
      <c r="B880" s="2" t="str">
        <f>IF(TRIM(K880)="","",I880)</f>
        <v/>
      </c>
      <c r="C880" s="2" t="str">
        <f>LEFT(F880,FIND(".",F880,6))</f>
        <v>Exif.MinoltaCsOld.</v>
      </c>
      <c r="D880" s="2" t="str">
        <f>VLOOKUP(C880,PrefixUebersetzung,2,FALSE)</f>
        <v>Exif.MinoltaCsOld.</v>
      </c>
      <c r="E880" s="2" t="str">
        <f>MID(F880,FIND(".",F880,6)+1,99)</f>
        <v>ColorBalanceRed</v>
      </c>
      <c r="F880" s="41" t="s">
        <v>9934</v>
      </c>
      <c r="G880" s="36" t="s">
        <v>9515</v>
      </c>
      <c r="H880" s="36"/>
      <c r="I880" s="36" t="s">
        <v>2548</v>
      </c>
      <c r="M880" s="3" t="str">
        <f>IFERROR(VLOOKUP(E880,A:J,10, FALSE),"")</f>
        <v>Farbbalance rot</v>
      </c>
      <c r="N880" s="3" t="str">
        <f>IFERROR(VLOOKUP(I880,B:K,10,FALSE),"")</f>
        <v>Farbbalance rot</v>
      </c>
      <c r="O880" s="3" t="str">
        <f>IF(AND(TRIM(J880)="",M880=""),"Suffix not translated ",
   IF(AND(TRIM(J880)&lt;&gt;"",TRIM(M880)&lt;&gt;"",TRIM(J880)&lt;&gt;TRIM(M880)),"Suffix translation &lt;&gt; lookup ", "" ))
&amp;IF(AND(TRIM(K880)="",N880=""),"Description not translated ",
   IF(AND(TRIM(K880)&lt;&gt;"",TRIM(N880)&lt;&gt;"",TRIM(K880)&lt;&gt;TRIM(N880)),"Description translation&lt;&gt; lookup ", "" ))</f>
        <v/>
      </c>
    </row>
    <row r="881" spans="1:15" x14ac:dyDescent="0.25">
      <c r="A881" s="2" t="str">
        <f>IF(TRIM(J881)="","",E881)</f>
        <v/>
      </c>
      <c r="B881" s="2" t="str">
        <f>IF(TRIM(K881)="","",I881)</f>
        <v/>
      </c>
      <c r="C881" s="2" t="str">
        <f>LEFT(F881,FIND(".",F881,6))</f>
        <v>Exif.MinoltaCsOld.</v>
      </c>
      <c r="D881" s="2" t="str">
        <f>VLOOKUP(C881,PrefixUebersetzung,2,FALSE)</f>
        <v>Exif.MinoltaCsOld.</v>
      </c>
      <c r="E881" s="2" t="str">
        <f>MID(F881,FIND(".",F881,6)+1,99)</f>
        <v>ColorFilter</v>
      </c>
      <c r="F881" s="41" t="s">
        <v>9935</v>
      </c>
      <c r="G881" s="36" t="s">
        <v>9515</v>
      </c>
      <c r="H881" s="36"/>
      <c r="I881" s="36" t="s">
        <v>2549</v>
      </c>
      <c r="M881" s="3" t="str">
        <f>IFERROR(VLOOKUP(E881,A:J,10, FALSE),"")</f>
        <v>Farbfilter</v>
      </c>
      <c r="N881" s="3" t="str">
        <f>IFERROR(VLOOKUP(I881,B:K,10,FALSE),"")</f>
        <v>Farbfilter</v>
      </c>
      <c r="O881" s="3" t="str">
        <f>IF(AND(TRIM(J881)="",M881=""),"Suffix not translated ",
   IF(AND(TRIM(J881)&lt;&gt;"",TRIM(M881)&lt;&gt;"",TRIM(J881)&lt;&gt;TRIM(M881)),"Suffix translation &lt;&gt; lookup ", "" ))
&amp;IF(AND(TRIM(K881)="",N881=""),"Description not translated ",
   IF(AND(TRIM(K881)&lt;&gt;"",TRIM(N881)&lt;&gt;"",TRIM(K881)&lt;&gt;TRIM(N881)),"Description translation&lt;&gt; lookup ", "" ))</f>
        <v/>
      </c>
    </row>
    <row r="882" spans="1:15" x14ac:dyDescent="0.25">
      <c r="A882" s="2" t="str">
        <f>IF(TRIM(J882)="","",E882)</f>
        <v/>
      </c>
      <c r="B882" s="2" t="str">
        <f>IF(TRIM(K882)="","",I882)</f>
        <v/>
      </c>
      <c r="C882" s="2" t="str">
        <f>LEFT(F882,FIND(".",F882,6))</f>
        <v>Exif.MinoltaCsOld.</v>
      </c>
      <c r="D882" s="2" t="str">
        <f>VLOOKUP(C882,PrefixUebersetzung,2,FALSE)</f>
        <v>Exif.MinoltaCsOld.</v>
      </c>
      <c r="E882" s="2" t="str">
        <f>MID(F882,FIND(".",F882,6)+1,99)</f>
        <v>ColorMode</v>
      </c>
      <c r="F882" s="41" t="s">
        <v>9936</v>
      </c>
      <c r="G882" s="36" t="s">
        <v>9515</v>
      </c>
      <c r="H882" s="36"/>
      <c r="I882" s="36" t="s">
        <v>2550</v>
      </c>
      <c r="M882" s="3" t="str">
        <f>IFERROR(VLOOKUP(E882,A:J,10, FALSE),"")</f>
        <v>Farbmodus</v>
      </c>
      <c r="N882" s="3" t="str">
        <f>IFERROR(VLOOKUP(I882,B:K,10,FALSE),"")</f>
        <v>Farbmodus</v>
      </c>
      <c r="O882" s="3" t="str">
        <f>IF(AND(TRIM(J882)="",M882=""),"Suffix not translated ",
   IF(AND(TRIM(J882)&lt;&gt;"",TRIM(M882)&lt;&gt;"",TRIM(J882)&lt;&gt;TRIM(M882)),"Suffix translation &lt;&gt; lookup ", "" ))
&amp;IF(AND(TRIM(K882)="",N882=""),"Description not translated ",
   IF(AND(TRIM(K882)&lt;&gt;"",TRIM(N882)&lt;&gt;"",TRIM(K882)&lt;&gt;TRIM(N882)),"Description translation&lt;&gt; lookup ", "" ))</f>
        <v/>
      </c>
    </row>
    <row r="883" spans="1:15" x14ac:dyDescent="0.25">
      <c r="A883" s="2" t="str">
        <f>IF(TRIM(J883)="","",E883)</f>
        <v/>
      </c>
      <c r="B883" s="2" t="str">
        <f>IF(TRIM(K883)="","",I883)</f>
        <v/>
      </c>
      <c r="C883" s="2" t="str">
        <f>LEFT(F883,FIND(".",F883,6))</f>
        <v>Exif.MinoltaCsOld.</v>
      </c>
      <c r="D883" s="2" t="str">
        <f>VLOOKUP(C883,PrefixUebersetzung,2,FALSE)</f>
        <v>Exif.MinoltaCsOld.</v>
      </c>
      <c r="E883" s="2" t="str">
        <f>MID(F883,FIND(".",F883,6)+1,99)</f>
        <v>ColorProfile</v>
      </c>
      <c r="F883" s="41" t="s">
        <v>9937</v>
      </c>
      <c r="G883" s="36" t="s">
        <v>9515</v>
      </c>
      <c r="H883" s="36"/>
      <c r="I883" s="36" t="s">
        <v>2551</v>
      </c>
      <c r="M883" s="3" t="str">
        <f>IFERROR(VLOOKUP(E883,A:J,10, FALSE),"")</f>
        <v>Farbprofil</v>
      </c>
      <c r="N883" s="3" t="str">
        <f>IFERROR(VLOOKUP(I883,B:K,10,FALSE),"")</f>
        <v>Farbprofil</v>
      </c>
      <c r="O883" s="3" t="str">
        <f>IF(AND(TRIM(J883)="",M883=""),"Suffix not translated ",
   IF(AND(TRIM(J883)&lt;&gt;"",TRIM(M883)&lt;&gt;"",TRIM(J883)&lt;&gt;TRIM(M883)),"Suffix translation &lt;&gt; lookup ", "" ))
&amp;IF(AND(TRIM(K883)="",N883=""),"Description not translated ",
   IF(AND(TRIM(K883)&lt;&gt;"",TRIM(N883)&lt;&gt;"",TRIM(K883)&lt;&gt;TRIM(N883)),"Description translation&lt;&gt; lookup ", "" ))</f>
        <v/>
      </c>
    </row>
    <row r="884" spans="1:15" x14ac:dyDescent="0.25">
      <c r="A884" s="2" t="str">
        <f>IF(TRIM(J884)="","",E884)</f>
        <v/>
      </c>
      <c r="B884" s="2" t="str">
        <f>IF(TRIM(K884)="","",I884)</f>
        <v/>
      </c>
      <c r="C884" s="2" t="str">
        <f>LEFT(F884,FIND(".",F884,6))</f>
        <v>Exif.MinoltaCsOld.</v>
      </c>
      <c r="D884" s="2" t="str">
        <f>VLOOKUP(C884,PrefixUebersetzung,2,FALSE)</f>
        <v>Exif.MinoltaCsOld.</v>
      </c>
      <c r="E884" s="2" t="str">
        <f>MID(F884,FIND(".",F884,6)+1,99)</f>
        <v>Contrast</v>
      </c>
      <c r="F884" s="41" t="s">
        <v>9938</v>
      </c>
      <c r="G884" s="36" t="s">
        <v>9515</v>
      </c>
      <c r="H884" s="36"/>
      <c r="I884" s="36" t="s">
        <v>2520</v>
      </c>
      <c r="M884" s="3" t="str">
        <f>IFERROR(VLOOKUP(E884,A:J,10, FALSE),"")</f>
        <v>Kontrast</v>
      </c>
      <c r="N884" s="3" t="str">
        <f>IFERROR(VLOOKUP(I884,B:K,10,FALSE),"")</f>
        <v>Kontrast</v>
      </c>
      <c r="O884" s="3" t="str">
        <f>IF(AND(TRIM(J884)="",M884=""),"Suffix not translated ",
   IF(AND(TRIM(J884)&lt;&gt;"",TRIM(M884)&lt;&gt;"",TRIM(J884)&lt;&gt;TRIM(M884)),"Suffix translation &lt;&gt; lookup ", "" ))
&amp;IF(AND(TRIM(K884)="",N884=""),"Description not translated ",
   IF(AND(TRIM(K884)&lt;&gt;"",TRIM(N884)&lt;&gt;"",TRIM(K884)&lt;&gt;TRIM(N884)),"Description translation&lt;&gt; lookup ", "" ))</f>
        <v/>
      </c>
    </row>
    <row r="885" spans="1:15" x14ac:dyDescent="0.25">
      <c r="A885" s="2" t="str">
        <f>IF(TRIM(J885)="","",E885)</f>
        <v/>
      </c>
      <c r="B885" s="2" t="str">
        <f>IF(TRIM(K885)="","",I885)</f>
        <v/>
      </c>
      <c r="C885" s="2" t="str">
        <f>LEFT(F885,FIND(".",F885,6))</f>
        <v>Exif.MinoltaCsOld.</v>
      </c>
      <c r="D885" s="2" t="str">
        <f>VLOOKUP(C885,PrefixUebersetzung,2,FALSE)</f>
        <v>Exif.MinoltaCsOld.</v>
      </c>
      <c r="E885" s="2" t="str">
        <f>MID(F885,FIND(".",F885,6)+1,99)</f>
        <v>DataImprint</v>
      </c>
      <c r="F885" s="41" t="s">
        <v>9939</v>
      </c>
      <c r="G885" s="36" t="s">
        <v>9515</v>
      </c>
      <c r="H885" s="36"/>
      <c r="I885" s="36" t="s">
        <v>2552</v>
      </c>
      <c r="M885" s="3" t="str">
        <f>IFERROR(VLOOKUP(E885,A:J,10, FALSE),"")</f>
        <v>Daten Impressum</v>
      </c>
      <c r="N885" s="3" t="str">
        <f>IFERROR(VLOOKUP(I885,B:K,10,FALSE),"")</f>
        <v>Daten Impressum</v>
      </c>
      <c r="O885" s="3" t="str">
        <f>IF(AND(TRIM(J885)="",M885=""),"Suffix not translated ",
   IF(AND(TRIM(J885)&lt;&gt;"",TRIM(M885)&lt;&gt;"",TRIM(J885)&lt;&gt;TRIM(M885)),"Suffix translation &lt;&gt; lookup ", "" ))
&amp;IF(AND(TRIM(K885)="",N885=""),"Description not translated ",
   IF(AND(TRIM(K885)&lt;&gt;"",TRIM(N885)&lt;&gt;"",TRIM(K885)&lt;&gt;TRIM(N885)),"Description translation&lt;&gt; lookup ", "" ))</f>
        <v/>
      </c>
    </row>
    <row r="886" spans="1:15" x14ac:dyDescent="0.25">
      <c r="A886" s="2" t="str">
        <f>IF(TRIM(J886)="","",E886)</f>
        <v/>
      </c>
      <c r="B886" s="2" t="str">
        <f>IF(TRIM(K886)="","",I886)</f>
        <v/>
      </c>
      <c r="C886" s="2" t="str">
        <f>LEFT(F886,FIND(".",F886,6))</f>
        <v>Exif.MinoltaCsOld.</v>
      </c>
      <c r="D886" s="2" t="str">
        <f>VLOOKUP(C886,PrefixUebersetzung,2,FALSE)</f>
        <v>Exif.MinoltaCsOld.</v>
      </c>
      <c r="E886" s="2" t="str">
        <f>MID(F886,FIND(".",F886,6)+1,99)</f>
        <v>DECPosition</v>
      </c>
      <c r="F886" s="41" t="s">
        <v>9940</v>
      </c>
      <c r="G886" s="36" t="s">
        <v>9515</v>
      </c>
      <c r="H886" s="36"/>
      <c r="I886" s="36" t="s">
        <v>2553</v>
      </c>
      <c r="M886" s="3" t="str">
        <f>IFERROR(VLOOKUP(E886,A:J,10, FALSE),"")</f>
        <v>DEC Schalterstellung</v>
      </c>
      <c r="N886" s="3" t="str">
        <f>IFERROR(VLOOKUP(I886,B:K,10,FALSE),"")</f>
        <v>DEC Schalterstellung</v>
      </c>
      <c r="O886" s="3" t="str">
        <f>IF(AND(TRIM(J886)="",M886=""),"Suffix not translated ",
   IF(AND(TRIM(J886)&lt;&gt;"",TRIM(M886)&lt;&gt;"",TRIM(J886)&lt;&gt;TRIM(M886)),"Suffix translation &lt;&gt; lookup ", "" ))
&amp;IF(AND(TRIM(K886)="",N886=""),"Description not translated ",
   IF(AND(TRIM(K886)&lt;&gt;"",TRIM(N886)&lt;&gt;"",TRIM(K886)&lt;&gt;TRIM(N886)),"Description translation&lt;&gt; lookup ", "" ))</f>
        <v/>
      </c>
    </row>
    <row r="887" spans="1:15" x14ac:dyDescent="0.25">
      <c r="A887" s="2" t="str">
        <f>IF(TRIM(J887)="","",E887)</f>
        <v/>
      </c>
      <c r="B887" s="2" t="str">
        <f>IF(TRIM(K887)="","",I887)</f>
        <v/>
      </c>
      <c r="C887" s="2" t="str">
        <f>LEFT(F887,FIND(".",F887,6))</f>
        <v>Exif.MinoltaCsOld.</v>
      </c>
      <c r="D887" s="2" t="str">
        <f>VLOOKUP(C887,PrefixUebersetzung,2,FALSE)</f>
        <v>Exif.MinoltaCsOld.</v>
      </c>
      <c r="E887" s="2" t="str">
        <f>MID(F887,FIND(".",F887,6)+1,99)</f>
        <v>DigitalZoom</v>
      </c>
      <c r="F887" s="41" t="s">
        <v>9941</v>
      </c>
      <c r="G887" s="36" t="s">
        <v>9515</v>
      </c>
      <c r="H887" s="36"/>
      <c r="I887" s="36" t="s">
        <v>2161</v>
      </c>
      <c r="M887" s="3" t="str">
        <f>IFERROR(VLOOKUP(E887,A:J,10, FALSE),"")</f>
        <v>Digitaler Zoom</v>
      </c>
      <c r="N887" s="3" t="str">
        <f>IFERROR(VLOOKUP(I887,B:K,10,FALSE),"")</f>
        <v>Digitaler Zoom</v>
      </c>
      <c r="O887" s="3" t="str">
        <f>IF(AND(TRIM(J887)="",M887=""),"Suffix not translated ",
   IF(AND(TRIM(J887)&lt;&gt;"",TRIM(M887)&lt;&gt;"",TRIM(J887)&lt;&gt;TRIM(M887)),"Suffix translation &lt;&gt; lookup ", "" ))
&amp;IF(AND(TRIM(K887)="",N887=""),"Description not translated ",
   IF(AND(TRIM(K887)&lt;&gt;"",TRIM(N887)&lt;&gt;"",TRIM(K887)&lt;&gt;TRIM(N887)),"Description translation&lt;&gt; lookup ", "" ))</f>
        <v/>
      </c>
    </row>
    <row r="888" spans="1:15" x14ac:dyDescent="0.25">
      <c r="A888" s="2" t="str">
        <f>IF(TRIM(J888)="","",E888)</f>
        <v/>
      </c>
      <c r="B888" s="2" t="str">
        <f>IF(TRIM(K888)="","",I888)</f>
        <v/>
      </c>
      <c r="C888" s="2" t="str">
        <f>LEFT(F888,FIND(".",F888,6))</f>
        <v>Exif.MinoltaCsOld.</v>
      </c>
      <c r="D888" s="2" t="str">
        <f>VLOOKUP(C888,PrefixUebersetzung,2,FALSE)</f>
        <v>Exif.MinoltaCsOld.</v>
      </c>
      <c r="E888" s="2" t="str">
        <f>MID(F888,FIND(".",F888,6)+1,99)</f>
        <v>DriveMode</v>
      </c>
      <c r="F888" s="41" t="s">
        <v>9942</v>
      </c>
      <c r="G888" s="36" t="s">
        <v>9515</v>
      </c>
      <c r="H888" s="36"/>
      <c r="I888" s="36" t="s">
        <v>2554</v>
      </c>
      <c r="M888" s="3" t="str">
        <f>IFERROR(VLOOKUP(E888,A:J,10, FALSE),"")</f>
        <v>Betriebsart</v>
      </c>
      <c r="N888" s="3" t="str">
        <f>IFERROR(VLOOKUP(I888,B:K,10,FALSE),"")</f>
        <v>Betriebsart</v>
      </c>
      <c r="O888" s="3" t="str">
        <f>IF(AND(TRIM(J888)="",M888=""),"Suffix not translated ",
   IF(AND(TRIM(J888)&lt;&gt;"",TRIM(M888)&lt;&gt;"",TRIM(J888)&lt;&gt;TRIM(M888)),"Suffix translation &lt;&gt; lookup ", "" ))
&amp;IF(AND(TRIM(K888)="",N888=""),"Description not translated ",
   IF(AND(TRIM(K888)&lt;&gt;"",TRIM(N888)&lt;&gt;"",TRIM(K888)&lt;&gt;TRIM(N888)),"Description translation&lt;&gt; lookup ", "" ))</f>
        <v/>
      </c>
    </row>
    <row r="889" spans="1:15" x14ac:dyDescent="0.25">
      <c r="A889" s="2" t="str">
        <f>IF(TRIM(J889)="","",E889)</f>
        <v/>
      </c>
      <c r="B889" s="2" t="str">
        <f>IF(TRIM(K889)="","",I889)</f>
        <v/>
      </c>
      <c r="C889" s="2" t="str">
        <f>LEFT(F889,FIND(".",F889,6))</f>
        <v>Exif.MinoltaCsOld.</v>
      </c>
      <c r="D889" s="2" t="str">
        <f>VLOOKUP(C889,PrefixUebersetzung,2,FALSE)</f>
        <v>Exif.MinoltaCsOld.</v>
      </c>
      <c r="E889" s="2" t="str">
        <f>MID(F889,FIND(".",F889,6)+1,99)</f>
        <v>ExposureCompensation</v>
      </c>
      <c r="F889" s="41" t="s">
        <v>9943</v>
      </c>
      <c r="G889" s="36" t="s">
        <v>9515</v>
      </c>
      <c r="H889" s="36"/>
      <c r="I889" s="36" t="s">
        <v>2521</v>
      </c>
      <c r="M889" s="3" t="str">
        <f>IFERROR(VLOOKUP(E889,A:J,10, FALSE),"")</f>
        <v>Belichtungskorrektur</v>
      </c>
      <c r="N889" s="3" t="str">
        <f>IFERROR(VLOOKUP(I889,B:K,10,FALSE),"")</f>
        <v>Belichtungskorrektur</v>
      </c>
      <c r="O889" s="3" t="str">
        <f>IF(AND(TRIM(J889)="",M889=""),"Suffix not translated ",
   IF(AND(TRIM(J889)&lt;&gt;"",TRIM(M889)&lt;&gt;"",TRIM(J889)&lt;&gt;TRIM(M889)),"Suffix translation &lt;&gt; lookup ", "" ))
&amp;IF(AND(TRIM(K889)="",N889=""),"Description not translated ",
   IF(AND(TRIM(K889)&lt;&gt;"",TRIM(N889)&lt;&gt;"",TRIM(K889)&lt;&gt;TRIM(N889)),"Description translation&lt;&gt; lookup ", "" ))</f>
        <v/>
      </c>
    </row>
    <row r="890" spans="1:15" x14ac:dyDescent="0.25">
      <c r="A890" s="2" t="str">
        <f>IF(TRIM(J890)="","",E890)</f>
        <v/>
      </c>
      <c r="B890" s="2" t="str">
        <f>IF(TRIM(K890)="","",I890)</f>
        <v/>
      </c>
      <c r="C890" s="2" t="str">
        <f>LEFT(F890,FIND(".",F890,6))</f>
        <v>Exif.MinoltaCsOld.</v>
      </c>
      <c r="D890" s="2" t="str">
        <f>VLOOKUP(C890,PrefixUebersetzung,2,FALSE)</f>
        <v>Exif.MinoltaCsOld.</v>
      </c>
      <c r="E890" s="2" t="str">
        <f>MID(F890,FIND(".",F890,6)+1,99)</f>
        <v>ExposureMode</v>
      </c>
      <c r="F890" s="41" t="s">
        <v>9944</v>
      </c>
      <c r="G890" s="36" t="s">
        <v>9515</v>
      </c>
      <c r="H890" s="36"/>
      <c r="I890" s="36" t="s">
        <v>2523</v>
      </c>
      <c r="M890" s="3" t="str">
        <f>IFERROR(VLOOKUP(E890,A:J,10, FALSE),"")</f>
        <v>Belichtungsmodus</v>
      </c>
      <c r="N890" s="3" t="str">
        <f>IFERROR(VLOOKUP(I890,B:K,10,FALSE),"")</f>
        <v>Belichtungsmodus</v>
      </c>
      <c r="O890" s="3" t="str">
        <f>IF(AND(TRIM(J890)="",M890=""),"Suffix not translated ",
   IF(AND(TRIM(J890)&lt;&gt;"",TRIM(M890)&lt;&gt;"",TRIM(J890)&lt;&gt;TRIM(M890)),"Suffix translation &lt;&gt; lookup ", "" ))
&amp;IF(AND(TRIM(K890)="",N890=""),"Description not translated ",
   IF(AND(TRIM(K890)&lt;&gt;"",TRIM(N890)&lt;&gt;"",TRIM(K890)&lt;&gt;TRIM(N890)),"Description translation&lt;&gt; lookup ", "" ))</f>
        <v/>
      </c>
    </row>
    <row r="891" spans="1:15" x14ac:dyDescent="0.25">
      <c r="A891" s="2" t="str">
        <f>IF(TRIM(J891)="","",E891)</f>
        <v/>
      </c>
      <c r="B891" s="2" t="str">
        <f>IF(TRIM(K891)="","",I891)</f>
        <v/>
      </c>
      <c r="C891" s="2" t="str">
        <f>LEFT(F891,FIND(".",F891,6))</f>
        <v>Exif.MinoltaCsOld.</v>
      </c>
      <c r="D891" s="2" t="str">
        <f>VLOOKUP(C891,PrefixUebersetzung,2,FALSE)</f>
        <v>Exif.MinoltaCsOld.</v>
      </c>
      <c r="E891" s="2" t="str">
        <f>MID(F891,FIND(".",F891,6)+1,99)</f>
        <v>ExposureTime</v>
      </c>
      <c r="F891" s="41" t="s">
        <v>9945</v>
      </c>
      <c r="G891" s="36" t="s">
        <v>9515</v>
      </c>
      <c r="H891" s="36"/>
      <c r="I891" s="36" t="s">
        <v>2525</v>
      </c>
      <c r="M891" s="3" t="str">
        <f>IFERROR(VLOOKUP(E891,A:J,10, FALSE),"")</f>
        <v>Belichtungszeit</v>
      </c>
      <c r="N891" s="3" t="str">
        <f>IFERROR(VLOOKUP(I891,B:K,10,FALSE),"")</f>
        <v>Belichtungszeit</v>
      </c>
      <c r="O891" s="3" t="str">
        <f>IF(AND(TRIM(J891)="",M891=""),"Suffix not translated ",
   IF(AND(TRIM(J891)&lt;&gt;"",TRIM(M891)&lt;&gt;"",TRIM(J891)&lt;&gt;TRIM(M891)),"Suffix translation &lt;&gt; lookup ", "" ))
&amp;IF(AND(TRIM(K891)="",N891=""),"Description not translated ",
   IF(AND(TRIM(K891)&lt;&gt;"",TRIM(N891)&lt;&gt;"",TRIM(K891)&lt;&gt;TRIM(N891)),"Description translation&lt;&gt; lookup ", "" ))</f>
        <v/>
      </c>
    </row>
    <row r="892" spans="1:15" x14ac:dyDescent="0.25">
      <c r="A892" s="2" t="str">
        <f>IF(TRIM(J892)="","",E892)</f>
        <v/>
      </c>
      <c r="B892" s="2" t="str">
        <f>IF(TRIM(K892)="","",I892)</f>
        <v/>
      </c>
      <c r="C892" s="2" t="str">
        <f>LEFT(F892,FIND(".",F892,6))</f>
        <v>Exif.MinoltaCsOld.</v>
      </c>
      <c r="D892" s="2" t="str">
        <f>VLOOKUP(C892,PrefixUebersetzung,2,FALSE)</f>
        <v>Exif.MinoltaCsOld.</v>
      </c>
      <c r="E892" s="2" t="str">
        <f>MID(F892,FIND(".",F892,6)+1,99)</f>
        <v>FileNumberMemory</v>
      </c>
      <c r="F892" s="41" t="s">
        <v>9946</v>
      </c>
      <c r="G892" s="36" t="s">
        <v>9515</v>
      </c>
      <c r="H892" s="36"/>
      <c r="I892" s="36" t="s">
        <v>2555</v>
      </c>
      <c r="M892" s="3" t="str">
        <f>IFERROR(VLOOKUP(E892,A:J,10, FALSE),"")</f>
        <v>Dateinummer Speicher</v>
      </c>
      <c r="N892" s="3" t="str">
        <f>IFERROR(VLOOKUP(I892,B:K,10,FALSE),"")</f>
        <v>Dateinummer Speicher</v>
      </c>
      <c r="O892" s="3" t="str">
        <f>IF(AND(TRIM(J892)="",M892=""),"Suffix not translated ",
   IF(AND(TRIM(J892)&lt;&gt;"",TRIM(M892)&lt;&gt;"",TRIM(J892)&lt;&gt;TRIM(M892)),"Suffix translation &lt;&gt; lookup ", "" ))
&amp;IF(AND(TRIM(K892)="",N892=""),"Description not translated ",
   IF(AND(TRIM(K892)&lt;&gt;"",TRIM(N892)&lt;&gt;"",TRIM(K892)&lt;&gt;TRIM(N892)),"Description translation&lt;&gt; lookup ", "" ))</f>
        <v/>
      </c>
    </row>
    <row r="893" spans="1:15" ht="30" x14ac:dyDescent="0.25">
      <c r="A893" s="2" t="str">
        <f>IF(TRIM(J893)="","",E893)</f>
        <v/>
      </c>
      <c r="B893" s="2" t="str">
        <f>IF(TRIM(K893)="","",I893)</f>
        <v/>
      </c>
      <c r="C893" s="2" t="str">
        <f>LEFT(F893,FIND(".",F893,6))</f>
        <v>Exif.MinoltaCsOld.</v>
      </c>
      <c r="D893" s="2" t="str">
        <f>VLOOKUP(C893,PrefixUebersetzung,2,FALSE)</f>
        <v>Exif.MinoltaCsOld.</v>
      </c>
      <c r="E893" s="2" t="str">
        <f>MID(F893,FIND(".",F893,6)+1,99)</f>
        <v>FlashExposureComp</v>
      </c>
      <c r="F893" s="41" t="s">
        <v>9947</v>
      </c>
      <c r="G893" s="36" t="s">
        <v>9515</v>
      </c>
      <c r="H893" s="36"/>
      <c r="I893" s="36" t="s">
        <v>2502</v>
      </c>
      <c r="M893" s="3" t="str">
        <f>IFERROR(VLOOKUP(E893,A:J,10, FALSE),"")</f>
        <v>Blitzbelichtungskorrektur</v>
      </c>
      <c r="N893" s="3" t="str">
        <f>IFERROR(VLOOKUP(I893,B:K,10,FALSE),"")</f>
        <v>Blitzbelichtungskorrektur in EV</v>
      </c>
      <c r="O893" s="3" t="str">
        <f>IF(AND(TRIM(J893)="",M893=""),"Suffix not translated ",
   IF(AND(TRIM(J893)&lt;&gt;"",TRIM(M893)&lt;&gt;"",TRIM(J893)&lt;&gt;TRIM(M893)),"Suffix translation &lt;&gt; lookup ", "" ))
&amp;IF(AND(TRIM(K893)="",N893=""),"Description not translated ",
   IF(AND(TRIM(K893)&lt;&gt;"",TRIM(N893)&lt;&gt;"",TRIM(K893)&lt;&gt;TRIM(N893)),"Description translation&lt;&gt; lookup ", "" ))</f>
        <v/>
      </c>
    </row>
    <row r="894" spans="1:15" x14ac:dyDescent="0.25">
      <c r="A894" s="2" t="str">
        <f>IF(TRIM(J894)="","",E894)</f>
        <v/>
      </c>
      <c r="B894" s="2" t="str">
        <f>IF(TRIM(K894)="","",I894)</f>
        <v/>
      </c>
      <c r="C894" s="2" t="str">
        <f>LEFT(F894,FIND(".",F894,6))</f>
        <v>Exif.MinoltaCsOld.</v>
      </c>
      <c r="D894" s="2" t="str">
        <f>VLOOKUP(C894,PrefixUebersetzung,2,FALSE)</f>
        <v>Exif.MinoltaCsOld.</v>
      </c>
      <c r="E894" s="2" t="str">
        <f>MID(F894,FIND(".",F894,6)+1,99)</f>
        <v>FlashFired</v>
      </c>
      <c r="F894" s="41" t="s">
        <v>9948</v>
      </c>
      <c r="G894" s="36" t="s">
        <v>9515</v>
      </c>
      <c r="H894" s="36"/>
      <c r="I894" s="36" t="s">
        <v>2526</v>
      </c>
      <c r="M894" s="3" t="str">
        <f>IFERROR(VLOOKUP(E894,A:J,10, FALSE),"")</f>
        <v>Blitz ausgelöst</v>
      </c>
      <c r="N894" s="3" t="str">
        <f>IFERROR(VLOOKUP(I894,B:K,10,FALSE),"")</f>
        <v>Blitz ausgelöst</v>
      </c>
      <c r="O894" s="3" t="str">
        <f>IF(AND(TRIM(J894)="",M894=""),"Suffix not translated ",
   IF(AND(TRIM(J894)&lt;&gt;"",TRIM(M894)&lt;&gt;"",TRIM(J894)&lt;&gt;TRIM(M894)),"Suffix translation &lt;&gt; lookup ", "" ))
&amp;IF(AND(TRIM(K894)="",N894=""),"Description not translated ",
   IF(AND(TRIM(K894)&lt;&gt;"",TRIM(N894)&lt;&gt;"",TRIM(K894)&lt;&gt;TRIM(N894)),"Description translation&lt;&gt; lookup ", "" ))</f>
        <v/>
      </c>
    </row>
    <row r="895" spans="1:15" x14ac:dyDescent="0.25">
      <c r="A895" s="2" t="str">
        <f>IF(TRIM(J895)="","",E895)</f>
        <v/>
      </c>
      <c r="B895" s="2" t="str">
        <f>IF(TRIM(K895)="","",I895)</f>
        <v/>
      </c>
      <c r="C895" s="2" t="str">
        <f>LEFT(F895,FIND(".",F895,6))</f>
        <v>Exif.MinoltaCsOld.</v>
      </c>
      <c r="D895" s="2" t="str">
        <f>VLOOKUP(C895,PrefixUebersetzung,2,FALSE)</f>
        <v>Exif.MinoltaCsOld.</v>
      </c>
      <c r="E895" s="2" t="str">
        <f>MID(F895,FIND(".",F895,6)+1,99)</f>
        <v>FlashMetering</v>
      </c>
      <c r="F895" s="41" t="s">
        <v>9949</v>
      </c>
      <c r="G895" s="36" t="s">
        <v>9515</v>
      </c>
      <c r="H895" s="36"/>
      <c r="I895" s="36" t="s">
        <v>2556</v>
      </c>
      <c r="M895" s="3" t="str">
        <f>IFERROR(VLOOKUP(E895,A:J,10, FALSE),"")</f>
        <v>Blitzmessung</v>
      </c>
      <c r="N895" s="3" t="str">
        <f>IFERROR(VLOOKUP(I895,B:K,10,FALSE),"")</f>
        <v>Blitzmessung</v>
      </c>
      <c r="O895" s="3" t="str">
        <f>IF(AND(TRIM(J895)="",M895=""),"Suffix not translated ",
   IF(AND(TRIM(J895)&lt;&gt;"",TRIM(M895)&lt;&gt;"",TRIM(J895)&lt;&gt;TRIM(M895)),"Suffix translation &lt;&gt; lookup ", "" ))
&amp;IF(AND(TRIM(K895)="",N895=""),"Description not translated ",
   IF(AND(TRIM(K895)&lt;&gt;"",TRIM(N895)&lt;&gt;"",TRIM(K895)&lt;&gt;TRIM(N895)),"Description translation&lt;&gt; lookup ", "" ))</f>
        <v/>
      </c>
    </row>
    <row r="896" spans="1:15" x14ac:dyDescent="0.25">
      <c r="A896" s="2" t="str">
        <f>IF(TRIM(J896)="","",E896)</f>
        <v/>
      </c>
      <c r="B896" s="2" t="str">
        <f>IF(TRIM(K896)="","",I896)</f>
        <v/>
      </c>
      <c r="C896" s="2" t="str">
        <f>LEFT(F896,FIND(".",F896,6))</f>
        <v>Exif.MinoltaCsOld.</v>
      </c>
      <c r="D896" s="2" t="str">
        <f>VLOOKUP(C896,PrefixUebersetzung,2,FALSE)</f>
        <v>Exif.MinoltaCsOld.</v>
      </c>
      <c r="E896" s="2" t="str">
        <f>MID(F896,FIND(".",F896,6)+1,99)</f>
        <v>FlashMode</v>
      </c>
      <c r="F896" s="41" t="s">
        <v>9950</v>
      </c>
      <c r="G896" s="36" t="s">
        <v>9515</v>
      </c>
      <c r="H896" s="36"/>
      <c r="I896" s="36" t="s">
        <v>2540</v>
      </c>
      <c r="M896" s="3" t="str">
        <f>IFERROR(VLOOKUP(E896,A:J,10, FALSE),"")</f>
        <v>Blitzmodus</v>
      </c>
      <c r="N896" s="3" t="str">
        <f>IFERROR(VLOOKUP(I896,B:K,10,FALSE),"")</f>
        <v>Blitzmodus</v>
      </c>
      <c r="O896" s="3" t="str">
        <f>IF(AND(TRIM(J896)="",M896=""),"Suffix not translated ",
   IF(AND(TRIM(J896)&lt;&gt;"",TRIM(M896)&lt;&gt;"",TRIM(J896)&lt;&gt;TRIM(M896)),"Suffix translation &lt;&gt; lookup ", "" ))
&amp;IF(AND(TRIM(K896)="",N896=""),"Description not translated ",
   IF(AND(TRIM(K896)&lt;&gt;"",TRIM(N896)&lt;&gt;"",TRIM(K896)&lt;&gt;TRIM(N896)),"Description translation&lt;&gt; lookup ", "" ))</f>
        <v/>
      </c>
    </row>
    <row r="897" spans="1:15" x14ac:dyDescent="0.25">
      <c r="A897" s="2" t="str">
        <f>IF(TRIM(J897)="","",E897)</f>
        <v/>
      </c>
      <c r="B897" s="2" t="str">
        <f>IF(TRIM(K897)="","",I897)</f>
        <v/>
      </c>
      <c r="C897" s="2" t="str">
        <f>LEFT(F897,FIND(".",F897,6))</f>
        <v>Exif.MinoltaCsOld.</v>
      </c>
      <c r="D897" s="2" t="str">
        <f>VLOOKUP(C897,PrefixUebersetzung,2,FALSE)</f>
        <v>Exif.MinoltaCsOld.</v>
      </c>
      <c r="E897" s="2" t="str">
        <f>MID(F897,FIND(".",F897,6)+1,99)</f>
        <v>FNumber</v>
      </c>
      <c r="F897" s="41" t="s">
        <v>9951</v>
      </c>
      <c r="G897" s="36" t="s">
        <v>9515</v>
      </c>
      <c r="H897" s="36"/>
      <c r="I897" s="36" t="s">
        <v>2527</v>
      </c>
      <c r="M897" s="3" t="str">
        <f>IFERROR(VLOOKUP(E897,A:J,10, FALSE),"")</f>
        <v>Blendenzahl</v>
      </c>
      <c r="N897" s="3" t="str">
        <f>IFERROR(VLOOKUP(I897,B:K,10,FALSE),"")</f>
        <v>Blendenzahl</v>
      </c>
      <c r="O897" s="3" t="str">
        <f>IF(AND(TRIM(J897)="",M897=""),"Suffix not translated ",
   IF(AND(TRIM(J897)&lt;&gt;"",TRIM(M897)&lt;&gt;"",TRIM(J897)&lt;&gt;TRIM(M897)),"Suffix translation &lt;&gt; lookup ", "" ))
&amp;IF(AND(TRIM(K897)="",N897=""),"Description not translated ",
   IF(AND(TRIM(K897)&lt;&gt;"",TRIM(N897)&lt;&gt;"",TRIM(K897)&lt;&gt;TRIM(N897)),"Description translation&lt;&gt; lookup ", "" ))</f>
        <v/>
      </c>
    </row>
    <row r="898" spans="1:15" x14ac:dyDescent="0.25">
      <c r="A898" s="2" t="str">
        <f>IF(TRIM(J898)="","",E898)</f>
        <v/>
      </c>
      <c r="B898" s="2" t="str">
        <f>IF(TRIM(K898)="","",I898)</f>
        <v/>
      </c>
      <c r="C898" s="2" t="str">
        <f>LEFT(F898,FIND(".",F898,6))</f>
        <v>Exif.MinoltaCsOld.</v>
      </c>
      <c r="D898" s="2" t="str">
        <f>VLOOKUP(C898,PrefixUebersetzung,2,FALSE)</f>
        <v>Exif.MinoltaCsOld.</v>
      </c>
      <c r="E898" s="2" t="str">
        <f>MID(F898,FIND(".",F898,6)+1,99)</f>
        <v>FocalLength</v>
      </c>
      <c r="F898" s="41" t="s">
        <v>9952</v>
      </c>
      <c r="G898" s="36" t="s">
        <v>9515</v>
      </c>
      <c r="H898" s="36"/>
      <c r="I898" s="36" t="s">
        <v>2124</v>
      </c>
      <c r="M898" s="3" t="str">
        <f>IFERROR(VLOOKUP(E898,A:J,10, FALSE),"")</f>
        <v>Brennweite</v>
      </c>
      <c r="N898" s="3" t="str">
        <f>IFERROR(VLOOKUP(I898,B:K,10,FALSE),"")</f>
        <v>Brennweite</v>
      </c>
      <c r="O898" s="3" t="str">
        <f>IF(AND(TRIM(J898)="",M898=""),"Suffix not translated ",
   IF(AND(TRIM(J898)&lt;&gt;"",TRIM(M898)&lt;&gt;"",TRIM(J898)&lt;&gt;TRIM(M898)),"Suffix translation &lt;&gt; lookup ", "" ))
&amp;IF(AND(TRIM(K898)="",N898=""),"Description not translated ",
   IF(AND(TRIM(K898)&lt;&gt;"",TRIM(N898)&lt;&gt;"",TRIM(K898)&lt;&gt;TRIM(N898)),"Description translation&lt;&gt; lookup ", "" ))</f>
        <v/>
      </c>
    </row>
    <row r="899" spans="1:15" x14ac:dyDescent="0.25">
      <c r="A899" s="2" t="str">
        <f>IF(TRIM(J899)="","",E899)</f>
        <v/>
      </c>
      <c r="B899" s="2" t="str">
        <f>IF(TRIM(K899)="","",I899)</f>
        <v/>
      </c>
      <c r="C899" s="2" t="str">
        <f>LEFT(F899,FIND(".",F899,6))</f>
        <v>Exif.MinoltaCsOld.</v>
      </c>
      <c r="D899" s="2" t="str">
        <f>VLOOKUP(C899,PrefixUebersetzung,2,FALSE)</f>
        <v>Exif.MinoltaCsOld.</v>
      </c>
      <c r="E899" s="2" t="str">
        <f>MID(F899,FIND(".",F899,6)+1,99)</f>
        <v>FocusArea</v>
      </c>
      <c r="F899" s="41" t="s">
        <v>9953</v>
      </c>
      <c r="G899" s="36" t="s">
        <v>9515</v>
      </c>
      <c r="H899" s="36"/>
      <c r="I899" s="36" t="s">
        <v>2528</v>
      </c>
      <c r="M899" s="3" t="str">
        <f>IFERROR(VLOOKUP(E899,A:J,10, FALSE),"")</f>
        <v>Fokusbereich</v>
      </c>
      <c r="N899" s="3" t="str">
        <f>IFERROR(VLOOKUP(I899,B:K,10,FALSE),"")</f>
        <v>Fokusbereich</v>
      </c>
      <c r="O899" s="3" t="str">
        <f>IF(AND(TRIM(J899)="",M899=""),"Suffix not translated ",
   IF(AND(TRIM(J899)&lt;&gt;"",TRIM(M899)&lt;&gt;"",TRIM(J899)&lt;&gt;TRIM(M899)),"Suffix translation &lt;&gt; lookup ", "" ))
&amp;IF(AND(TRIM(K899)="",N899=""),"Description not translated ",
   IF(AND(TRIM(K899)&lt;&gt;"",TRIM(N899)&lt;&gt;"",TRIM(K899)&lt;&gt;TRIM(N899)),"Description translation&lt;&gt; lookup ", "" ))</f>
        <v/>
      </c>
    </row>
    <row r="900" spans="1:15" x14ac:dyDescent="0.25">
      <c r="A900" s="2" t="str">
        <f>IF(TRIM(J900)="","",E900)</f>
        <v/>
      </c>
      <c r="B900" s="2" t="str">
        <f>IF(TRIM(K900)="","",I900)</f>
        <v/>
      </c>
      <c r="C900" s="2" t="str">
        <f>LEFT(F900,FIND(".",F900,6))</f>
        <v>Exif.MinoltaCsOld.</v>
      </c>
      <c r="D900" s="2" t="str">
        <f>VLOOKUP(C900,PrefixUebersetzung,2,FALSE)</f>
        <v>Exif.MinoltaCsOld.</v>
      </c>
      <c r="E900" s="2" t="str">
        <f>MID(F900,FIND(".",F900,6)+1,99)</f>
        <v>FocusDistance</v>
      </c>
      <c r="F900" s="41" t="s">
        <v>9954</v>
      </c>
      <c r="G900" s="36" t="s">
        <v>9515</v>
      </c>
      <c r="H900" s="36"/>
      <c r="I900" s="36" t="s">
        <v>2557</v>
      </c>
      <c r="M900" s="3" t="str">
        <f>IFERROR(VLOOKUP(E900,A:J,10, FALSE),"")</f>
        <v>Aufnahmeabstand</v>
      </c>
      <c r="N900" s="3" t="str">
        <f>IFERROR(VLOOKUP(I900,B:K,10,FALSE),"")</f>
        <v>Aufnahmeabstand</v>
      </c>
      <c r="O900" s="3" t="str">
        <f>IF(AND(TRIM(J900)="",M900=""),"Suffix not translated ",
   IF(AND(TRIM(J900)&lt;&gt;"",TRIM(M900)&lt;&gt;"",TRIM(J900)&lt;&gt;TRIM(M900)),"Suffix translation &lt;&gt; lookup ", "" ))
&amp;IF(AND(TRIM(K900)="",N900=""),"Description not translated ",
   IF(AND(TRIM(K900)&lt;&gt;"",TRIM(N900)&lt;&gt;"",TRIM(K900)&lt;&gt;TRIM(N900)),"Description translation&lt;&gt; lookup ", "" ))</f>
        <v/>
      </c>
    </row>
    <row r="901" spans="1:15" x14ac:dyDescent="0.25">
      <c r="A901" s="2" t="str">
        <f>IF(TRIM(J901)="","",E901)</f>
        <v/>
      </c>
      <c r="B901" s="2" t="str">
        <f>IF(TRIM(K901)="","",I901)</f>
        <v/>
      </c>
      <c r="C901" s="2" t="str">
        <f>LEFT(F901,FIND(".",F901,6))</f>
        <v>Exif.MinoltaCsOld.</v>
      </c>
      <c r="D901" s="2" t="str">
        <f>VLOOKUP(C901,PrefixUebersetzung,2,FALSE)</f>
        <v>Exif.MinoltaCsOld.</v>
      </c>
      <c r="E901" s="2" t="str">
        <f>MID(F901,FIND(".",F901,6)+1,99)</f>
        <v>FocusMode</v>
      </c>
      <c r="F901" s="41" t="s">
        <v>9955</v>
      </c>
      <c r="G901" s="36" t="s">
        <v>9515</v>
      </c>
      <c r="H901" s="36"/>
      <c r="I901" s="36" t="s">
        <v>2529</v>
      </c>
      <c r="M901" s="3" t="str">
        <f>IFERROR(VLOOKUP(E901,A:J,10, FALSE),"")</f>
        <v>Fokusmodus</v>
      </c>
      <c r="N901" s="3" t="str">
        <f>IFERROR(VLOOKUP(I901,B:K,10,FALSE),"")</f>
        <v>Fokusmodus</v>
      </c>
      <c r="O901" s="3" t="str">
        <f>IF(AND(TRIM(J901)="",M901=""),"Suffix not translated ",
   IF(AND(TRIM(J901)&lt;&gt;"",TRIM(M901)&lt;&gt;"",TRIM(J901)&lt;&gt;TRIM(M901)),"Suffix translation &lt;&gt; lookup ", "" ))
&amp;IF(AND(TRIM(K901)="",N901=""),"Description not translated ",
   IF(AND(TRIM(K901)&lt;&gt;"",TRIM(N901)&lt;&gt;"",TRIM(K901)&lt;&gt;TRIM(N901)),"Description translation&lt;&gt; lookup ", "" ))</f>
        <v/>
      </c>
    </row>
    <row r="902" spans="1:15" x14ac:dyDescent="0.25">
      <c r="A902" s="2" t="str">
        <f>IF(TRIM(J902)="","",E902)</f>
        <v/>
      </c>
      <c r="B902" s="2" t="str">
        <f>IF(TRIM(K902)="","",I902)</f>
        <v/>
      </c>
      <c r="C902" s="2" t="str">
        <f>LEFT(F902,FIND(".",F902,6))</f>
        <v>Exif.MinoltaCsOld.</v>
      </c>
      <c r="D902" s="2" t="str">
        <f>VLOOKUP(C902,PrefixUebersetzung,2,FALSE)</f>
        <v>Exif.MinoltaCsOld.</v>
      </c>
      <c r="E902" s="2" t="str">
        <f>MID(F902,FIND(".",F902,6)+1,99)</f>
        <v>FolderName</v>
      </c>
      <c r="F902" s="41" t="s">
        <v>9956</v>
      </c>
      <c r="G902" s="36" t="s">
        <v>9515</v>
      </c>
      <c r="H902" s="36"/>
      <c r="I902" s="36" t="s">
        <v>2558</v>
      </c>
      <c r="M902" s="3" t="str">
        <f>IFERROR(VLOOKUP(E902,A:J,10, FALSE),"")</f>
        <v>Ordnername</v>
      </c>
      <c r="N902" s="3" t="str">
        <f>IFERROR(VLOOKUP(I902,B:K,10,FALSE),"")</f>
        <v>Ordnername</v>
      </c>
      <c r="O902" s="3" t="str">
        <f>IF(AND(TRIM(J902)="",M902=""),"Suffix not translated ",
   IF(AND(TRIM(J902)&lt;&gt;"",TRIM(M902)&lt;&gt;"",TRIM(J902)&lt;&gt;TRIM(M902)),"Suffix translation &lt;&gt; lookup ", "" ))
&amp;IF(AND(TRIM(K902)="",N902=""),"Description not translated ",
   IF(AND(TRIM(K902)&lt;&gt;"",TRIM(N902)&lt;&gt;"",TRIM(K902)&lt;&gt;TRIM(N902)),"Description translation&lt;&gt; lookup ", "" ))</f>
        <v/>
      </c>
    </row>
    <row r="903" spans="1:15" x14ac:dyDescent="0.25">
      <c r="A903" s="2" t="str">
        <f>IF(TRIM(J903)="","",E903)</f>
        <v/>
      </c>
      <c r="B903" s="2" t="str">
        <f>IF(TRIM(K903)="","",I903)</f>
        <v/>
      </c>
      <c r="C903" s="2" t="str">
        <f>LEFT(F903,FIND(".",F903,6))</f>
        <v>Exif.MinoltaCsOld.</v>
      </c>
      <c r="D903" s="2" t="str">
        <f>VLOOKUP(C903,PrefixUebersetzung,2,FALSE)</f>
        <v>Exif.MinoltaCsOld.</v>
      </c>
      <c r="E903" s="2" t="str">
        <f>MID(F903,FIND(".",F903,6)+1,99)</f>
        <v>ImageSize</v>
      </c>
      <c r="F903" s="41" t="s">
        <v>9957</v>
      </c>
      <c r="G903" s="36" t="s">
        <v>9515</v>
      </c>
      <c r="H903" s="36"/>
      <c r="I903" s="36" t="s">
        <v>2173</v>
      </c>
      <c r="M903" s="3" t="str">
        <f>IFERROR(VLOOKUP(E903,A:J,10, FALSE),"")</f>
        <v>Bildgröße</v>
      </c>
      <c r="N903" s="3" t="str">
        <f>IFERROR(VLOOKUP(I903,B:K,10,FALSE),"")</f>
        <v>Bildgröße</v>
      </c>
      <c r="O903" s="3" t="str">
        <f>IF(AND(TRIM(J903)="",M903=""),"Suffix not translated ",
   IF(AND(TRIM(J903)&lt;&gt;"",TRIM(M903)&lt;&gt;"",TRIM(J903)&lt;&gt;TRIM(M903)),"Suffix translation &lt;&gt; lookup ", "" ))
&amp;IF(AND(TRIM(K903)="",N903=""),"Description not translated ",
   IF(AND(TRIM(K903)&lt;&gt;"",TRIM(N903)&lt;&gt;"",TRIM(K903)&lt;&gt;TRIM(N903)),"Description translation&lt;&gt; lookup ", "" ))</f>
        <v/>
      </c>
    </row>
    <row r="904" spans="1:15" x14ac:dyDescent="0.25">
      <c r="A904" s="2" t="str">
        <f>IF(TRIM(J904)="","",E904)</f>
        <v/>
      </c>
      <c r="B904" s="2" t="str">
        <f>IF(TRIM(K904)="","",I904)</f>
        <v/>
      </c>
      <c r="C904" s="2" t="str">
        <f>LEFT(F904,FIND(".",F904,6))</f>
        <v>Exif.MinoltaCsOld.</v>
      </c>
      <c r="D904" s="2" t="str">
        <f>VLOOKUP(C904,PrefixUebersetzung,2,FALSE)</f>
        <v>Exif.MinoltaCsOld.</v>
      </c>
      <c r="E904" s="2" t="str">
        <f>MID(F904,FIND(".",F904,6)+1,99)</f>
        <v>Internal Flash</v>
      </c>
      <c r="F904" s="41" t="s">
        <v>9958</v>
      </c>
      <c r="G904" s="36" t="s">
        <v>9515</v>
      </c>
      <c r="H904" s="36"/>
      <c r="I904" s="36" t="s">
        <v>2559</v>
      </c>
      <c r="M904" s="3" t="str">
        <f>IFERROR(VLOOKUP(E904,A:J,10, FALSE),"")</f>
        <v>Interner Blitz</v>
      </c>
      <c r="N904" s="3" t="str">
        <f>IFERROR(VLOOKUP(I904,B:K,10,FALSE),"")</f>
        <v>Interner Blitz</v>
      </c>
      <c r="O904" s="3" t="str">
        <f>IF(AND(TRIM(J904)="",M904=""),"Suffix not translated ",
   IF(AND(TRIM(J904)&lt;&gt;"",TRIM(M904)&lt;&gt;"",TRIM(J904)&lt;&gt;TRIM(M904)),"Suffix translation &lt;&gt; lookup ", "" ))
&amp;IF(AND(TRIM(K904)="",N904=""),"Description not translated ",
   IF(AND(TRIM(K904)&lt;&gt;"",TRIM(N904)&lt;&gt;"",TRIM(K904)&lt;&gt;TRIM(N904)),"Description translation&lt;&gt; lookup ", "" ))</f>
        <v/>
      </c>
    </row>
    <row r="905" spans="1:15" x14ac:dyDescent="0.25">
      <c r="A905" s="2" t="str">
        <f>IF(TRIM(J905)="","",E905)</f>
        <v/>
      </c>
      <c r="B905" s="2" t="str">
        <f>IF(TRIM(K905)="","",I905)</f>
        <v/>
      </c>
      <c r="C905" s="2" t="str">
        <f>LEFT(F905,FIND(".",F905,6))</f>
        <v>Exif.MinoltaCsOld.</v>
      </c>
      <c r="D905" s="2" t="str">
        <f>VLOOKUP(C905,PrefixUebersetzung,2,FALSE)</f>
        <v>Exif.MinoltaCsOld.</v>
      </c>
      <c r="E905" s="2" t="str">
        <f>MID(F905,FIND(".",F905,6)+1,99)</f>
        <v>IntervalLength</v>
      </c>
      <c r="F905" s="41" t="s">
        <v>9959</v>
      </c>
      <c r="G905" s="36" t="s">
        <v>9515</v>
      </c>
      <c r="H905" s="36"/>
      <c r="I905" s="36" t="s">
        <v>2560</v>
      </c>
      <c r="M905" s="3" t="str">
        <f>IFERROR(VLOOKUP(E905,A:J,10, FALSE),"")</f>
        <v>Intervalllänge</v>
      </c>
      <c r="N905" s="3" t="str">
        <f>IFERROR(VLOOKUP(I905,B:K,10,FALSE),"")</f>
        <v>Intervalllänge</v>
      </c>
      <c r="O905" s="3" t="str">
        <f>IF(AND(TRIM(J905)="",M905=""),"Suffix not translated ",
   IF(AND(TRIM(J905)&lt;&gt;"",TRIM(M905)&lt;&gt;"",TRIM(J905)&lt;&gt;TRIM(M905)),"Suffix translation &lt;&gt; lookup ", "" ))
&amp;IF(AND(TRIM(K905)="",N905=""),"Description not translated ",
   IF(AND(TRIM(K905)&lt;&gt;"",TRIM(N905)&lt;&gt;"",TRIM(K905)&lt;&gt;TRIM(N905)),"Description translation&lt;&gt; lookup ", "" ))</f>
        <v/>
      </c>
    </row>
    <row r="906" spans="1:15" x14ac:dyDescent="0.25">
      <c r="A906" s="2" t="str">
        <f>IF(TRIM(J906)="","",E906)</f>
        <v/>
      </c>
      <c r="B906" s="2" t="str">
        <f>IF(TRIM(K906)="","",I906)</f>
        <v/>
      </c>
      <c r="C906" s="2" t="str">
        <f>LEFT(F906,FIND(".",F906,6))</f>
        <v>Exif.MinoltaCsOld.</v>
      </c>
      <c r="D906" s="2" t="str">
        <f>VLOOKUP(C906,PrefixUebersetzung,2,FALSE)</f>
        <v>Exif.MinoltaCsOld.</v>
      </c>
      <c r="E906" s="2" t="str">
        <f>MID(F906,FIND(".",F906,6)+1,99)</f>
        <v>IntervalMode</v>
      </c>
      <c r="F906" s="41" t="s">
        <v>9960</v>
      </c>
      <c r="G906" s="36" t="s">
        <v>9515</v>
      </c>
      <c r="H906" s="36"/>
      <c r="I906" s="36" t="s">
        <v>2561</v>
      </c>
      <c r="M906" s="3" t="str">
        <f>IFERROR(VLOOKUP(E906,A:J,10, FALSE),"")</f>
        <v>Intervallmodus</v>
      </c>
      <c r="N906" s="3" t="str">
        <f>IFERROR(VLOOKUP(I906,B:K,10,FALSE),"")</f>
        <v>Intervallmodus</v>
      </c>
      <c r="O906" s="3" t="str">
        <f>IF(AND(TRIM(J906)="",M906=""),"Suffix not translated ",
   IF(AND(TRIM(J906)&lt;&gt;"",TRIM(M906)&lt;&gt;"",TRIM(J906)&lt;&gt;TRIM(M906)),"Suffix translation &lt;&gt; lookup ", "" ))
&amp;IF(AND(TRIM(K906)="",N906=""),"Description not translated ",
   IF(AND(TRIM(K906)&lt;&gt;"",TRIM(N906)&lt;&gt;"",TRIM(K906)&lt;&gt;TRIM(N906)),"Description translation&lt;&gt; lookup ", "" ))</f>
        <v/>
      </c>
    </row>
    <row r="907" spans="1:15" x14ac:dyDescent="0.25">
      <c r="A907" s="2" t="str">
        <f>IF(TRIM(J907)="","",E907)</f>
        <v/>
      </c>
      <c r="B907" s="2" t="str">
        <f>IF(TRIM(K907)="","",I907)</f>
        <v/>
      </c>
      <c r="C907" s="2" t="str">
        <f>LEFT(F907,FIND(".",F907,6))</f>
        <v>Exif.MinoltaCsOld.</v>
      </c>
      <c r="D907" s="2" t="str">
        <f>VLOOKUP(C907,PrefixUebersetzung,2,FALSE)</f>
        <v>Exif.MinoltaCsOld.</v>
      </c>
      <c r="E907" s="2" t="str">
        <f>MID(F907,FIND(".",F907,6)+1,99)</f>
        <v>IntervalNumber</v>
      </c>
      <c r="F907" s="41" t="s">
        <v>9961</v>
      </c>
      <c r="G907" s="36" t="s">
        <v>9515</v>
      </c>
      <c r="H907" s="36"/>
      <c r="I907" s="36" t="s">
        <v>2562</v>
      </c>
      <c r="M907" s="3" t="str">
        <f>IFERROR(VLOOKUP(E907,A:J,10, FALSE),"")</f>
        <v>Intervallnummer</v>
      </c>
      <c r="N907" s="3" t="str">
        <f>IFERROR(VLOOKUP(I907,B:K,10,FALSE),"")</f>
        <v>Intervallnummer</v>
      </c>
      <c r="O907" s="3" t="str">
        <f>IF(AND(TRIM(J907)="",M907=""),"Suffix not translated ",
   IF(AND(TRIM(J907)&lt;&gt;"",TRIM(M907)&lt;&gt;"",TRIM(J907)&lt;&gt;TRIM(M907)),"Suffix translation &lt;&gt; lookup ", "" ))
&amp;IF(AND(TRIM(K907)="",N907=""),"Description not translated ",
   IF(AND(TRIM(K907)&lt;&gt;"",TRIM(N907)&lt;&gt;"",TRIM(K907)&lt;&gt;TRIM(N907)),"Description translation&lt;&gt; lookup ", "" ))</f>
        <v/>
      </c>
    </row>
    <row r="908" spans="1:15" x14ac:dyDescent="0.25">
      <c r="A908" s="2" t="str">
        <f>IF(TRIM(J908)="","",E908)</f>
        <v/>
      </c>
      <c r="B908" s="2" t="str">
        <f>IF(TRIM(K908)="","",I908)</f>
        <v/>
      </c>
      <c r="C908" s="2" t="str">
        <f>LEFT(F908,FIND(".",F908,6))</f>
        <v>Exif.MinoltaCsOld.</v>
      </c>
      <c r="D908" s="2" t="str">
        <f>VLOOKUP(C908,PrefixUebersetzung,2,FALSE)</f>
        <v>Exif.MinoltaCsOld.</v>
      </c>
      <c r="E908" s="2" t="str">
        <f>MID(F908,FIND(".",F908,6)+1,99)</f>
        <v>ISO</v>
      </c>
      <c r="F908" s="41" t="s">
        <v>9962</v>
      </c>
      <c r="G908" s="36" t="s">
        <v>9515</v>
      </c>
      <c r="H908" s="36"/>
      <c r="I908" s="36" t="s">
        <v>2563</v>
      </c>
      <c r="M908" s="3" t="str">
        <f>IFERROR(VLOOKUP(E908,A:J,10, FALSE),"")</f>
        <v>ISO</v>
      </c>
      <c r="N908" s="3" t="str">
        <f>IFERROR(VLOOKUP(I908,B:K,10,FALSE),"")</f>
        <v>ISO Wert</v>
      </c>
      <c r="O908" s="3" t="str">
        <f>IF(AND(TRIM(J908)="",M908=""),"Suffix not translated ",
   IF(AND(TRIM(J908)&lt;&gt;"",TRIM(M908)&lt;&gt;"",TRIM(J908)&lt;&gt;TRIM(M908)),"Suffix translation &lt;&gt; lookup ", "" ))
&amp;IF(AND(TRIM(K908)="",N908=""),"Description not translated ",
   IF(AND(TRIM(K908)&lt;&gt;"",TRIM(N908)&lt;&gt;"",TRIM(K908)&lt;&gt;TRIM(N908)),"Description translation&lt;&gt; lookup ", "" ))</f>
        <v/>
      </c>
    </row>
    <row r="909" spans="1:15" x14ac:dyDescent="0.25">
      <c r="A909" s="2" t="str">
        <f>IF(TRIM(J909)="","",E909)</f>
        <v/>
      </c>
      <c r="B909" s="2" t="str">
        <f>IF(TRIM(K909)="","",I909)</f>
        <v/>
      </c>
      <c r="C909" s="2" t="str">
        <f>LEFT(F909,FIND(".",F909,6))</f>
        <v>Exif.MinoltaCsOld.</v>
      </c>
      <c r="D909" s="2" t="str">
        <f>VLOOKUP(C909,PrefixUebersetzung,2,FALSE)</f>
        <v>Exif.MinoltaCsOld.</v>
      </c>
      <c r="E909" s="2" t="str">
        <f>MID(F909,FIND(".",F909,6)+1,99)</f>
        <v>ISOSetting</v>
      </c>
      <c r="F909" s="41" t="s">
        <v>9963</v>
      </c>
      <c r="G909" s="36" t="s">
        <v>9515</v>
      </c>
      <c r="H909" s="36"/>
      <c r="I909" s="36" t="s">
        <v>2564</v>
      </c>
      <c r="M909" s="3" t="str">
        <f>IFERROR(VLOOKUP(E909,A:J,10, FALSE),"")</f>
        <v>ISO-Einstellung</v>
      </c>
      <c r="N909" s="3" t="str">
        <f>IFERROR(VLOOKUP(I909,B:K,10,FALSE),"")</f>
        <v>ISO-Einstellung</v>
      </c>
      <c r="O909" s="3" t="str">
        <f>IF(AND(TRIM(J909)="",M909=""),"Suffix not translated ",
   IF(AND(TRIM(J909)&lt;&gt;"",TRIM(M909)&lt;&gt;"",TRIM(J909)&lt;&gt;TRIM(M909)),"Suffix translation &lt;&gt; lookup ", "" ))
&amp;IF(AND(TRIM(K909)="",N909=""),"Description not translated ",
   IF(AND(TRIM(K909)&lt;&gt;"",TRIM(N909)&lt;&gt;"",TRIM(K909)&lt;&gt;TRIM(N909)),"Description translation&lt;&gt; lookup ", "" ))</f>
        <v/>
      </c>
    </row>
    <row r="910" spans="1:15" x14ac:dyDescent="0.25">
      <c r="A910" s="2" t="str">
        <f>IF(TRIM(J910)="","",E910)</f>
        <v/>
      </c>
      <c r="B910" s="2" t="str">
        <f>IF(TRIM(K910)="","",I910)</f>
        <v/>
      </c>
      <c r="C910" s="2" t="str">
        <f>LEFT(F910,FIND(".",F910,6))</f>
        <v>Exif.MinoltaCsOld.</v>
      </c>
      <c r="D910" s="2" t="str">
        <f>VLOOKUP(C910,PrefixUebersetzung,2,FALSE)</f>
        <v>Exif.MinoltaCsOld.</v>
      </c>
      <c r="E910" s="2" t="str">
        <f>MID(F910,FIND(".",F910,6)+1,99)</f>
        <v>LastFileNumber</v>
      </c>
      <c r="F910" s="41" t="s">
        <v>9964</v>
      </c>
      <c r="G910" s="36" t="s">
        <v>9515</v>
      </c>
      <c r="H910" s="36"/>
      <c r="I910" s="36" t="s">
        <v>2565</v>
      </c>
      <c r="M910" s="3" t="str">
        <f>IFERROR(VLOOKUP(E910,A:J,10, FALSE),"")</f>
        <v>Letzte Bildnummer</v>
      </c>
      <c r="N910" s="3" t="str">
        <f>IFERROR(VLOOKUP(I910,B:K,10,FALSE),"")</f>
        <v>Letzte Bildnummer</v>
      </c>
      <c r="O910" s="3" t="str">
        <f>IF(AND(TRIM(J910)="",M910=""),"Suffix not translated ",
   IF(AND(TRIM(J910)&lt;&gt;"",TRIM(M910)&lt;&gt;"",TRIM(J910)&lt;&gt;TRIM(M910)),"Suffix translation &lt;&gt; lookup ", "" ))
&amp;IF(AND(TRIM(K910)="",N910=""),"Description not translated ",
   IF(AND(TRIM(K910)&lt;&gt;"",TRIM(N910)&lt;&gt;"",TRIM(K910)&lt;&gt;TRIM(N910)),"Description translation&lt;&gt; lookup ", "" ))</f>
        <v/>
      </c>
    </row>
    <row r="911" spans="1:15" x14ac:dyDescent="0.25">
      <c r="A911" s="2" t="str">
        <f>IF(TRIM(J911)="","",E911)</f>
        <v/>
      </c>
      <c r="B911" s="2" t="str">
        <f>IF(TRIM(K911)="","",I911)</f>
        <v/>
      </c>
      <c r="C911" s="2" t="str">
        <f>LEFT(F911,FIND(".",F911,6))</f>
        <v>Exif.MinoltaCsOld.</v>
      </c>
      <c r="D911" s="2" t="str">
        <f>VLOOKUP(C911,PrefixUebersetzung,2,FALSE)</f>
        <v>Exif.MinoltaCsOld.</v>
      </c>
      <c r="E911" s="2" t="str">
        <f>MID(F911,FIND(".",F911,6)+1,99)</f>
        <v>MacroMode</v>
      </c>
      <c r="F911" s="41" t="s">
        <v>9965</v>
      </c>
      <c r="G911" s="36" t="s">
        <v>9515</v>
      </c>
      <c r="H911" s="36"/>
      <c r="I911" s="36" t="s">
        <v>2178</v>
      </c>
      <c r="M911" s="3" t="str">
        <f>IFERROR(VLOOKUP(E911,A:J,10, FALSE),"")</f>
        <v>Makromodus</v>
      </c>
      <c r="N911" s="3" t="str">
        <f>IFERROR(VLOOKUP(I911,B:K,10,FALSE),"")</f>
        <v>Makromodus</v>
      </c>
      <c r="O911" s="3" t="str">
        <f>IF(AND(TRIM(J911)="",M911=""),"Suffix not translated ",
   IF(AND(TRIM(J911)&lt;&gt;"",TRIM(M911)&lt;&gt;"",TRIM(J911)&lt;&gt;TRIM(M911)),"Suffix translation &lt;&gt; lookup ", "" ))
&amp;IF(AND(TRIM(K911)="",N911=""),"Description not translated ",
   IF(AND(TRIM(K911)&lt;&gt;"",TRIM(N911)&lt;&gt;"",TRIM(K911)&lt;&gt;TRIM(N911)),"Description translation&lt;&gt; lookup ", "" ))</f>
        <v/>
      </c>
    </row>
    <row r="912" spans="1:15" x14ac:dyDescent="0.25">
      <c r="A912" s="2" t="str">
        <f>IF(TRIM(J912)="","",E912)</f>
        <v/>
      </c>
      <c r="B912" s="2" t="str">
        <f>IF(TRIM(K912)="","",I912)</f>
        <v/>
      </c>
      <c r="C912" s="2" t="str">
        <f>LEFT(F912,FIND(".",F912,6))</f>
        <v>Exif.MinoltaCsOld.</v>
      </c>
      <c r="D912" s="2" t="str">
        <f>VLOOKUP(C912,PrefixUebersetzung,2,FALSE)</f>
        <v>Exif.MinoltaCsOld.</v>
      </c>
      <c r="E912" s="2" t="str">
        <f>MID(F912,FIND(".",F912,6)+1,99)</f>
        <v>MaxAperture</v>
      </c>
      <c r="F912" s="41" t="s">
        <v>9966</v>
      </c>
      <c r="G912" s="36" t="s">
        <v>9515</v>
      </c>
      <c r="H912" s="36"/>
      <c r="I912" s="36" t="s">
        <v>2180</v>
      </c>
      <c r="M912" s="3" t="str">
        <f>IFERROR(VLOOKUP(E912,A:J,10, FALSE),"")</f>
        <v>Blende maximal</v>
      </c>
      <c r="N912" s="3" t="str">
        <f>IFERROR(VLOOKUP(I912,B:K,10,FALSE),"")</f>
        <v>Maximale Blende</v>
      </c>
      <c r="O912" s="3" t="str">
        <f>IF(AND(TRIM(J912)="",M912=""),"Suffix not translated ",
   IF(AND(TRIM(J912)&lt;&gt;"",TRIM(M912)&lt;&gt;"",TRIM(J912)&lt;&gt;TRIM(M912)),"Suffix translation &lt;&gt; lookup ", "" ))
&amp;IF(AND(TRIM(K912)="",N912=""),"Description not translated ",
   IF(AND(TRIM(K912)&lt;&gt;"",TRIM(N912)&lt;&gt;"",TRIM(K912)&lt;&gt;TRIM(N912)),"Description translation&lt;&gt; lookup ", "" ))</f>
        <v/>
      </c>
    </row>
    <row r="913" spans="1:18" x14ac:dyDescent="0.25">
      <c r="A913" s="2" t="str">
        <f>IF(TRIM(J913)="","",E913)</f>
        <v/>
      </c>
      <c r="B913" s="2" t="str">
        <f>IF(TRIM(K913)="","",I913)</f>
        <v/>
      </c>
      <c r="C913" s="2" t="str">
        <f>LEFT(F913,FIND(".",F913,6))</f>
        <v>Exif.MinoltaCsOld.</v>
      </c>
      <c r="D913" s="2" t="str">
        <f>VLOOKUP(C913,PrefixUebersetzung,2,FALSE)</f>
        <v>Exif.MinoltaCsOld.</v>
      </c>
      <c r="E913" s="2" t="str">
        <f>MID(F913,FIND(".",F913,6)+1,99)</f>
        <v>MeteringMode</v>
      </c>
      <c r="F913" s="41" t="s">
        <v>9967</v>
      </c>
      <c r="G913" s="36" t="s">
        <v>9515</v>
      </c>
      <c r="H913" s="36"/>
      <c r="I913" s="36" t="s">
        <v>2533</v>
      </c>
      <c r="M913" s="3" t="str">
        <f>IFERROR(VLOOKUP(E913,A:J,10, FALSE),"")</f>
        <v>Messmethode</v>
      </c>
      <c r="N913" s="3" t="str">
        <f>IFERROR(VLOOKUP(I913,B:K,10,FALSE),"")</f>
        <v>Messmethode</v>
      </c>
      <c r="O913" s="3" t="str">
        <f>IF(AND(TRIM(J913)="",M913=""),"Suffix not translated ",
   IF(AND(TRIM(J913)&lt;&gt;"",TRIM(M913)&lt;&gt;"",TRIM(J913)&lt;&gt;TRIM(M913)),"Suffix translation &lt;&gt; lookup ", "" ))
&amp;IF(AND(TRIM(K913)="",N913=""),"Description not translated ",
   IF(AND(TRIM(K913)&lt;&gt;"",TRIM(N913)&lt;&gt;"",TRIM(K913)&lt;&gt;TRIM(N913)),"Description translation&lt;&gt; lookup ", "" ))</f>
        <v/>
      </c>
    </row>
    <row r="914" spans="1:18" x14ac:dyDescent="0.25">
      <c r="A914" s="2" t="str">
        <f>IF(TRIM(J914)="","",E914)</f>
        <v/>
      </c>
      <c r="B914" s="2" t="str">
        <f>IF(TRIM(K914)="","",I914)</f>
        <v/>
      </c>
      <c r="C914" s="2" t="str">
        <f>LEFT(F914,FIND(".",F914,6))</f>
        <v>Exif.MinoltaCsOld.</v>
      </c>
      <c r="D914" s="2" t="str">
        <f>VLOOKUP(C914,PrefixUebersetzung,2,FALSE)</f>
        <v>Exif.MinoltaCsOld.</v>
      </c>
      <c r="E914" s="2" t="str">
        <f>MID(F914,FIND(".",F914,6)+1,99)</f>
        <v>MinoltaDate</v>
      </c>
      <c r="F914" s="41" t="s">
        <v>9968</v>
      </c>
      <c r="G914" s="36" t="s">
        <v>9515</v>
      </c>
      <c r="H914" s="36"/>
      <c r="I914" s="36" t="s">
        <v>2566</v>
      </c>
      <c r="M914" s="3" t="str">
        <f>IFERROR(VLOOKUP(E914,A:J,10, FALSE),"")</f>
        <v>Minolta Datum</v>
      </c>
      <c r="N914" s="3" t="str">
        <f>IFERROR(VLOOKUP(I914,B:K,10,FALSE),"")</f>
        <v>Minolta Datum</v>
      </c>
      <c r="O914" s="3" t="str">
        <f>IF(AND(TRIM(J914)="",M914=""),"Suffix not translated ",
   IF(AND(TRIM(J914)&lt;&gt;"",TRIM(M914)&lt;&gt;"",TRIM(J914)&lt;&gt;TRIM(M914)),"Suffix translation &lt;&gt; lookup ", "" ))
&amp;IF(AND(TRIM(K914)="",N914=""),"Description not translated ",
   IF(AND(TRIM(K914)&lt;&gt;"",TRIM(N914)&lt;&gt;"",TRIM(K914)&lt;&gt;TRIM(N914)),"Description translation&lt;&gt; lookup ", "" ))</f>
        <v/>
      </c>
    </row>
    <row r="915" spans="1:18" x14ac:dyDescent="0.25">
      <c r="A915" s="2" t="str">
        <f>IF(TRIM(J915)="","",E915)</f>
        <v/>
      </c>
      <c r="B915" s="2" t="str">
        <f>IF(TRIM(K915)="","",I915)</f>
        <v/>
      </c>
      <c r="C915" s="2" t="str">
        <f>LEFT(F915,FIND(".",F915,6))</f>
        <v>Exif.MinoltaCsOld.</v>
      </c>
      <c r="D915" s="2" t="str">
        <f>VLOOKUP(C915,PrefixUebersetzung,2,FALSE)</f>
        <v>Exif.MinoltaCsOld.</v>
      </c>
      <c r="E915" s="2" t="str">
        <f>MID(F915,FIND(".",F915,6)+1,99)</f>
        <v>MinoltaModel</v>
      </c>
      <c r="F915" s="41" t="s">
        <v>9969</v>
      </c>
      <c r="G915" s="36" t="s">
        <v>9515</v>
      </c>
      <c r="H915" s="36"/>
      <c r="I915" s="36" t="s">
        <v>2567</v>
      </c>
      <c r="M915" s="3" t="str">
        <f>IFERROR(VLOOKUP(E915,A:J,10, FALSE),"")</f>
        <v>Minolta Modell</v>
      </c>
      <c r="N915" s="3" t="str">
        <f>IFERROR(VLOOKUP(I915,B:K,10,FALSE),"")</f>
        <v>Minolta Modell</v>
      </c>
      <c r="O915" s="3" t="str">
        <f>IF(AND(TRIM(J915)="",M915=""),"Suffix not translated ",
   IF(AND(TRIM(J915)&lt;&gt;"",TRIM(M915)&lt;&gt;"",TRIM(J915)&lt;&gt;TRIM(M915)),"Suffix translation &lt;&gt; lookup ", "" ))
&amp;IF(AND(TRIM(K915)="",N915=""),"Description not translated ",
   IF(AND(TRIM(K915)&lt;&gt;"",TRIM(N915)&lt;&gt;"",TRIM(K915)&lt;&gt;TRIM(N915)),"Description translation&lt;&gt; lookup ", "" ))</f>
        <v/>
      </c>
    </row>
    <row r="916" spans="1:18" x14ac:dyDescent="0.25">
      <c r="A916" s="2" t="str">
        <f>IF(TRIM(J916)="","",E916)</f>
        <v/>
      </c>
      <c r="B916" s="2" t="str">
        <f>IF(TRIM(K916)="","",I916)</f>
        <v/>
      </c>
      <c r="C916" s="2" t="str">
        <f>LEFT(F916,FIND(".",F916,6))</f>
        <v>Exif.MinoltaCsOld.</v>
      </c>
      <c r="D916" s="2" t="str">
        <f>VLOOKUP(C916,PrefixUebersetzung,2,FALSE)</f>
        <v>Exif.MinoltaCsOld.</v>
      </c>
      <c r="E916" s="2" t="str">
        <f>MID(F916,FIND(".",F916,6)+1,99)</f>
        <v>MinoltaTime</v>
      </c>
      <c r="F916" s="41" t="s">
        <v>9970</v>
      </c>
      <c r="G916" s="36" t="s">
        <v>9515</v>
      </c>
      <c r="H916" s="36"/>
      <c r="I916" s="36" t="s">
        <v>2568</v>
      </c>
      <c r="M916" s="3" t="str">
        <f>IFERROR(VLOOKUP(E916,A:J,10, FALSE),"")</f>
        <v>Minolta Zeit</v>
      </c>
      <c r="N916" s="3" t="str">
        <f>IFERROR(VLOOKUP(I916,B:K,10,FALSE),"")</f>
        <v>Minolta Zeit</v>
      </c>
      <c r="O916" s="3" t="str">
        <f>IF(AND(TRIM(J916)="",M916=""),"Suffix not translated ",
   IF(AND(TRIM(J916)&lt;&gt;"",TRIM(M916)&lt;&gt;"",TRIM(J916)&lt;&gt;TRIM(M916)),"Suffix translation &lt;&gt; lookup ", "" ))
&amp;IF(AND(TRIM(K916)="",N916=""),"Description not translated ",
   IF(AND(TRIM(K916)&lt;&gt;"",TRIM(N916)&lt;&gt;"",TRIM(K916)&lt;&gt;TRIM(N916)),"Description translation&lt;&gt; lookup ", "" ))</f>
        <v/>
      </c>
    </row>
    <row r="917" spans="1:18" x14ac:dyDescent="0.25">
      <c r="A917" s="2" t="str">
        <f>IF(TRIM(J917)="","",E917)</f>
        <v/>
      </c>
      <c r="B917" s="2" t="str">
        <f>IF(TRIM(K917)="","",I917)</f>
        <v/>
      </c>
      <c r="C917" s="2" t="str">
        <f>LEFT(F917,FIND(".",F917,6))</f>
        <v>Exif.MinoltaCsOld.</v>
      </c>
      <c r="D917" s="2" t="str">
        <f>VLOOKUP(C917,PrefixUebersetzung,2,FALSE)</f>
        <v>Exif.MinoltaCsOld.</v>
      </c>
      <c r="E917" s="2" t="str">
        <f>MID(F917,FIND(".",F917,6)+1,99)</f>
        <v>Quality</v>
      </c>
      <c r="F917" s="41" t="s">
        <v>9971</v>
      </c>
      <c r="G917" s="36" t="s">
        <v>9515</v>
      </c>
      <c r="H917" s="36"/>
      <c r="I917" s="36" t="s">
        <v>2507</v>
      </c>
      <c r="M917" s="3" t="str">
        <f>IFERROR(VLOOKUP(E917,A:J,10, FALSE),"")</f>
        <v>Qualität</v>
      </c>
      <c r="N917" s="3" t="str">
        <f>IFERROR(VLOOKUP(I917,B:K,10,FALSE),"")</f>
        <v>Bildqualität</v>
      </c>
      <c r="O917" s="3" t="str">
        <f>IF(AND(TRIM(J917)="",M917=""),"Suffix not translated ",
   IF(AND(TRIM(J917)&lt;&gt;"",TRIM(M917)&lt;&gt;"",TRIM(J917)&lt;&gt;TRIM(M917)),"Suffix translation &lt;&gt; lookup ", "" ))
&amp;IF(AND(TRIM(K917)="",N917=""),"Description not translated ",
   IF(AND(TRIM(K917)&lt;&gt;"",TRIM(N917)&lt;&gt;"",TRIM(K917)&lt;&gt;TRIM(N917)),"Description translation&lt;&gt; lookup ", "" ))</f>
        <v/>
      </c>
    </row>
    <row r="918" spans="1:18" x14ac:dyDescent="0.25">
      <c r="A918" s="2" t="str">
        <f>IF(TRIM(J918)="","",E918)</f>
        <v/>
      </c>
      <c r="B918" s="2" t="str">
        <f>IF(TRIM(K918)="","",I918)</f>
        <v/>
      </c>
      <c r="C918" s="2" t="str">
        <f>LEFT(F918,FIND(".",F918,6))</f>
        <v>Exif.MinoltaCsOld.</v>
      </c>
      <c r="D918" s="2" t="str">
        <f>VLOOKUP(C918,PrefixUebersetzung,2,FALSE)</f>
        <v>Exif.MinoltaCsOld.</v>
      </c>
      <c r="E918" s="2" t="str">
        <f>MID(F918,FIND(".",F918,6)+1,99)</f>
        <v>Saturation</v>
      </c>
      <c r="F918" s="41" t="s">
        <v>9972</v>
      </c>
      <c r="G918" s="36" t="s">
        <v>9515</v>
      </c>
      <c r="H918" s="36"/>
      <c r="I918" s="36" t="s">
        <v>2538</v>
      </c>
      <c r="M918" s="3" t="str">
        <f>IFERROR(VLOOKUP(E918,A:J,10, FALSE),"")</f>
        <v>Sättigung</v>
      </c>
      <c r="N918" s="3" t="str">
        <f>IFERROR(VLOOKUP(I918,B:K,10,FALSE),"")</f>
        <v>Sättigung</v>
      </c>
      <c r="O918" s="3" t="str">
        <f>IF(AND(TRIM(J918)="",M918=""),"Suffix not translated ",
   IF(AND(TRIM(J918)&lt;&gt;"",TRIM(M918)&lt;&gt;"",TRIM(J918)&lt;&gt;TRIM(M918)),"Suffix translation &lt;&gt; lookup ", "" ))
&amp;IF(AND(TRIM(K918)="",N918=""),"Description not translated ",
   IF(AND(TRIM(K918)&lt;&gt;"",TRIM(N918)&lt;&gt;"",TRIM(K918)&lt;&gt;TRIM(N918)),"Description translation&lt;&gt; lookup ", "" ))</f>
        <v/>
      </c>
    </row>
    <row r="919" spans="1:18" x14ac:dyDescent="0.25">
      <c r="A919" s="2" t="str">
        <f>IF(TRIM(J919)="","",E919)</f>
        <v/>
      </c>
      <c r="B919" s="2" t="str">
        <f>IF(TRIM(K919)="","",I919)</f>
        <v/>
      </c>
      <c r="C919" s="2" t="str">
        <f>LEFT(F919,FIND(".",F919,6))</f>
        <v>Exif.MinoltaCsOld.</v>
      </c>
      <c r="D919" s="2" t="str">
        <f>VLOOKUP(C919,PrefixUebersetzung,2,FALSE)</f>
        <v>Exif.MinoltaCsOld.</v>
      </c>
      <c r="E919" s="2" t="str">
        <f>MID(F919,FIND(".",F919,6)+1,99)</f>
        <v>Sharpness</v>
      </c>
      <c r="F919" s="41" t="s">
        <v>9973</v>
      </c>
      <c r="G919" s="36" t="s">
        <v>9515</v>
      </c>
      <c r="H919" s="36"/>
      <c r="I919" s="36" t="s">
        <v>2221</v>
      </c>
      <c r="M919" s="3" t="str">
        <f>IFERROR(VLOOKUP(E919,A:J,10, FALSE),"")</f>
        <v>Schärfe</v>
      </c>
      <c r="N919" s="3" t="str">
        <f>IFERROR(VLOOKUP(I919,B:K,10,FALSE),"")</f>
        <v>Schärfe</v>
      </c>
      <c r="O919" s="3" t="str">
        <f>IF(AND(TRIM(J919)="",M919=""),"Suffix not translated ",
   IF(AND(TRIM(J919)&lt;&gt;"",TRIM(M919)&lt;&gt;"",TRIM(J919)&lt;&gt;TRIM(M919)),"Suffix translation &lt;&gt; lookup ", "" ))
&amp;IF(AND(TRIM(K919)="",N919=""),"Description not translated ",
   IF(AND(TRIM(K919)&lt;&gt;"",TRIM(N919)&lt;&gt;"",TRIM(K919)&lt;&gt;TRIM(N919)),"Description translation&lt;&gt; lookup ", "" ))</f>
        <v/>
      </c>
    </row>
    <row r="920" spans="1:18" x14ac:dyDescent="0.25">
      <c r="A920" s="2" t="str">
        <f>IF(TRIM(J920)="","",E920)</f>
        <v/>
      </c>
      <c r="B920" s="2" t="str">
        <f>IF(TRIM(K920)="","",I920)</f>
        <v/>
      </c>
      <c r="C920" s="2" t="str">
        <f>LEFT(F920,FIND(".",F920,6))</f>
        <v>Exif.MinoltaCsOld.</v>
      </c>
      <c r="D920" s="2" t="str">
        <f>VLOOKUP(C920,PrefixUebersetzung,2,FALSE)</f>
        <v>Exif.MinoltaCsOld.</v>
      </c>
      <c r="E920" s="2" t="str">
        <f>MID(F920,FIND(".",F920,6)+1,99)</f>
        <v>SpotFocusPointX</v>
      </c>
      <c r="F920" s="41" t="s">
        <v>9974</v>
      </c>
      <c r="G920" s="36" t="s">
        <v>9515</v>
      </c>
      <c r="H920" s="36"/>
      <c r="I920" s="36" t="s">
        <v>2569</v>
      </c>
      <c r="M920" s="3" t="str">
        <f>IFERROR(VLOOKUP(E920,A:J,10, FALSE),"")</f>
        <v>Spot-Fokuspunkt X</v>
      </c>
      <c r="N920" s="3" t="str">
        <f>IFERROR(VLOOKUP(I920,B:K,10,FALSE),"")</f>
        <v>Spot-Fokuspunkt X</v>
      </c>
      <c r="O920" s="3" t="str">
        <f>IF(AND(TRIM(J920)="",M920=""),"Suffix not translated ",
   IF(AND(TRIM(J920)&lt;&gt;"",TRIM(M920)&lt;&gt;"",TRIM(J920)&lt;&gt;TRIM(M920)),"Suffix translation &lt;&gt; lookup ", "" ))
&amp;IF(AND(TRIM(K920)="",N920=""),"Description not translated ",
   IF(AND(TRIM(K920)&lt;&gt;"",TRIM(N920)&lt;&gt;"",TRIM(K920)&lt;&gt;TRIM(N920)),"Description translation&lt;&gt; lookup ", "" ))</f>
        <v/>
      </c>
    </row>
    <row r="921" spans="1:18" x14ac:dyDescent="0.25">
      <c r="A921" s="2" t="str">
        <f>IF(TRIM(J921)="","",E921)</f>
        <v/>
      </c>
      <c r="B921" s="2" t="str">
        <f>IF(TRIM(K921)="","",I921)</f>
        <v/>
      </c>
      <c r="C921" s="2" t="str">
        <f>LEFT(F921,FIND(".",F921,6))</f>
        <v>Exif.MinoltaCsOld.</v>
      </c>
      <c r="D921" s="2" t="str">
        <f>VLOOKUP(C921,PrefixUebersetzung,2,FALSE)</f>
        <v>Exif.MinoltaCsOld.</v>
      </c>
      <c r="E921" s="2" t="str">
        <f>MID(F921,FIND(".",F921,6)+1,99)</f>
        <v>SpotFocusPointY</v>
      </c>
      <c r="F921" s="41" t="s">
        <v>9975</v>
      </c>
      <c r="G921" s="36" t="s">
        <v>9515</v>
      </c>
      <c r="H921" s="36"/>
      <c r="I921" s="36" t="s">
        <v>2570</v>
      </c>
      <c r="M921" s="3" t="str">
        <f>IFERROR(VLOOKUP(E921,A:J,10, FALSE),"")</f>
        <v>Spot-Fokuspunkt Y</v>
      </c>
      <c r="N921" s="3" t="str">
        <f>IFERROR(VLOOKUP(I921,B:K,10,FALSE),"")</f>
        <v>Spot-Fokuspunkt Y</v>
      </c>
      <c r="O921" s="3" t="str">
        <f>IF(AND(TRIM(J921)="",M921=""),"Suffix not translated ",
   IF(AND(TRIM(J921)&lt;&gt;"",TRIM(M921)&lt;&gt;"",TRIM(J921)&lt;&gt;TRIM(M921)),"Suffix translation &lt;&gt; lookup ", "" ))
&amp;IF(AND(TRIM(K921)="",N921=""),"Description not translated ",
   IF(AND(TRIM(K921)&lt;&gt;"",TRIM(N921)&lt;&gt;"",TRIM(K921)&lt;&gt;TRIM(N921)),"Description translation&lt;&gt; lookup ", "" ))</f>
        <v/>
      </c>
    </row>
    <row r="922" spans="1:18" x14ac:dyDescent="0.25">
      <c r="A922" s="2" t="str">
        <f>IF(TRIM(J922)="","",E922)</f>
        <v/>
      </c>
      <c r="B922" s="2" t="str">
        <f>IF(TRIM(K922)="","",I922)</f>
        <v/>
      </c>
      <c r="C922" s="2" t="str">
        <f>LEFT(F922,FIND(".",F922,6))</f>
        <v>Exif.MinoltaCsOld.</v>
      </c>
      <c r="D922" s="2" t="str">
        <f>VLOOKUP(C922,PrefixUebersetzung,2,FALSE)</f>
        <v>Exif.MinoltaCsOld.</v>
      </c>
      <c r="E922" s="2" t="str">
        <f>MID(F922,FIND(".",F922,6)+1,99)</f>
        <v>SubjectProgram</v>
      </c>
      <c r="F922" s="41" t="s">
        <v>9976</v>
      </c>
      <c r="G922" s="36" t="s">
        <v>9515</v>
      </c>
      <c r="H922" s="36"/>
      <c r="I922" s="36" t="s">
        <v>2571</v>
      </c>
      <c r="M922" s="3" t="str">
        <f>IFERROR(VLOOKUP(E922,A:J,10, FALSE),"")</f>
        <v>Motivprogramm</v>
      </c>
      <c r="N922" s="3" t="str">
        <f>IFERROR(VLOOKUP(I922,B:K,10,FALSE),"")</f>
        <v>Motivprogramm</v>
      </c>
      <c r="O922" s="3" t="str">
        <f>IF(AND(TRIM(J922)="",M922=""),"Suffix not translated ",
   IF(AND(TRIM(J922)&lt;&gt;"",TRIM(M922)&lt;&gt;"",TRIM(J922)&lt;&gt;TRIM(M922)),"Suffix translation &lt;&gt; lookup ", "" ))
&amp;IF(AND(TRIM(K922)="",N922=""),"Description not translated ",
   IF(AND(TRIM(K922)&lt;&gt;"",TRIM(N922)&lt;&gt;"",TRIM(K922)&lt;&gt;TRIM(N922)),"Description translation&lt;&gt; lookup ", "" ))</f>
        <v/>
      </c>
    </row>
    <row r="923" spans="1:18" x14ac:dyDescent="0.25">
      <c r="A923" s="2" t="str">
        <f>IF(TRIM(J923)="","",E923)</f>
        <v/>
      </c>
      <c r="B923" s="2" t="str">
        <f>IF(TRIM(K923)="","",I923)</f>
        <v/>
      </c>
      <c r="C923" s="2" t="str">
        <f>LEFT(F923,FIND(".",F923,6))</f>
        <v>Exif.MinoltaCsOld.</v>
      </c>
      <c r="D923" s="2" t="str">
        <f>VLOOKUP(C923,PrefixUebersetzung,2,FALSE)</f>
        <v>Exif.MinoltaCsOld.</v>
      </c>
      <c r="E923" s="2" t="str">
        <f>MID(F923,FIND(".",F923,6)+1,99)</f>
        <v>WhiteBalance</v>
      </c>
      <c r="F923" s="41" t="s">
        <v>9977</v>
      </c>
      <c r="G923" s="36" t="s">
        <v>9515</v>
      </c>
      <c r="H923" s="36"/>
      <c r="I923" s="36" t="s">
        <v>2226</v>
      </c>
      <c r="M923" s="3" t="str">
        <f>IFERROR(VLOOKUP(E923,A:J,10, FALSE),"")</f>
        <v>Weißabgleich</v>
      </c>
      <c r="N923" s="3" t="str">
        <f>IFERROR(VLOOKUP(I923,B:K,10,FALSE),"")</f>
        <v>Weißabgleich</v>
      </c>
      <c r="O923" s="3" t="str">
        <f>IF(AND(TRIM(J923)="",M923=""),"Suffix not translated ",
   IF(AND(TRIM(J923)&lt;&gt;"",TRIM(M923)&lt;&gt;"",TRIM(J923)&lt;&gt;TRIM(M923)),"Suffix translation &lt;&gt; lookup ", "" ))
&amp;IF(AND(TRIM(K923)="",N923=""),"Description not translated ",
   IF(AND(TRIM(K923)&lt;&gt;"",TRIM(N923)&lt;&gt;"",TRIM(K923)&lt;&gt;TRIM(N923)),"Description translation&lt;&gt; lookup ", "" ))</f>
        <v/>
      </c>
    </row>
    <row r="924" spans="1:18" x14ac:dyDescent="0.25">
      <c r="A924" s="2" t="str">
        <f>IF(TRIM(J924)="","",E924)</f>
        <v/>
      </c>
      <c r="B924" s="2" t="str">
        <f>IF(TRIM(K924)="","",I924)</f>
        <v/>
      </c>
      <c r="C924" s="2" t="str">
        <f>LEFT(F924,FIND(".",F924,6))</f>
        <v>Exif.MinoltaCsOld.</v>
      </c>
      <c r="D924" s="2" t="str">
        <f>VLOOKUP(C924,PrefixUebersetzung,2,FALSE)</f>
        <v>Exif.MinoltaCsOld.</v>
      </c>
      <c r="E924" s="2" t="str">
        <f>MID(F924,FIND(".",F924,6)+1,99)</f>
        <v>WideFocusZone</v>
      </c>
      <c r="F924" s="41" t="s">
        <v>9978</v>
      </c>
      <c r="G924" s="36" t="s">
        <v>9515</v>
      </c>
      <c r="H924" s="36"/>
      <c r="I924" s="36" t="s">
        <v>2572</v>
      </c>
      <c r="M924" s="3" t="str">
        <f>IFERROR(VLOOKUP(E924,A:J,10, FALSE),"")</f>
        <v>Breite AF-Zone</v>
      </c>
      <c r="N924" s="3" t="str">
        <f>IFERROR(VLOOKUP(I924,B:K,10,FALSE),"")</f>
        <v>Breite AF-Zone</v>
      </c>
      <c r="O924" s="3" t="str">
        <f>IF(AND(TRIM(J924)="",M924=""),"Suffix not translated ",
   IF(AND(TRIM(J924)&lt;&gt;"",TRIM(M924)&lt;&gt;"",TRIM(J924)&lt;&gt;TRIM(M924)),"Suffix translation &lt;&gt; lookup ", "" ))
&amp;IF(AND(TRIM(K924)="",N924=""),"Description not translated ",
   IF(AND(TRIM(K924)&lt;&gt;"",TRIM(N924)&lt;&gt;"",TRIM(K924)&lt;&gt;TRIM(N924)),"Description translation&lt;&gt; lookup ", "" ))</f>
        <v/>
      </c>
    </row>
    <row r="925" spans="1:18" x14ac:dyDescent="0.25">
      <c r="A925" s="2" t="str">
        <f>IF(TRIM(J925)="","",E925)</f>
        <v>MPFAxisDistanceX</v>
      </c>
      <c r="B925" s="2" t="str">
        <f>IF(TRIM(K925)="","",I925)</f>
        <v>MPF Axis Distance X</v>
      </c>
      <c r="C925" s="2" t="str">
        <f>LEFT(F925,FIND(".",F925,6))</f>
        <v>Exif.MpfInfo.</v>
      </c>
      <c r="D925" s="2" t="str">
        <f>VLOOKUP(C925,PrefixUebersetzung,2,FALSE)</f>
        <v>Exif.MpfInfo.</v>
      </c>
      <c r="E925" s="2" t="str">
        <f>MID(F925,FIND(".",F925,6)+1,99)</f>
        <v>MPFAxisDistanceX</v>
      </c>
      <c r="F925" s="3" t="s">
        <v>7886</v>
      </c>
      <c r="G925" s="3" t="s">
        <v>9515</v>
      </c>
      <c r="I925" s="3" t="s">
        <v>7887</v>
      </c>
      <c r="J925" s="5" t="s">
        <v>8688</v>
      </c>
      <c r="K925" s="5" t="s">
        <v>8688</v>
      </c>
      <c r="L925" s="14"/>
      <c r="O925" s="3" t="str">
        <f>IF(AND(TRIM(J925)="",M925=""),"Suffix not translated ",
   IF(AND(TRIM(J925)&lt;&gt;"",TRIM(M925)&lt;&gt;"",TRIM(J925)&lt;&gt;TRIM(M925)),"Suffix translation &lt;&gt; lookup ", "" ))
&amp;IF(AND(TRIM(K925)="",N925=""),"Description not translated ",
   IF(AND(TRIM(K925)&lt;&gt;"",TRIM(N925)&lt;&gt;"",TRIM(K925)&lt;&gt;TRIM(N925)),"Description translation&lt;&gt; lookup ", "" ))</f>
        <v/>
      </c>
      <c r="P925" s="3" t="s">
        <v>8447</v>
      </c>
      <c r="Q925" s="3" t="s">
        <v>8447</v>
      </c>
      <c r="R925" s="3" t="s">
        <v>9170</v>
      </c>
    </row>
    <row r="926" spans="1:18" x14ac:dyDescent="0.25">
      <c r="A926" s="2" t="str">
        <f>IF(TRIM(J926)="","",E926)</f>
        <v>MPFAxisDistanceY</v>
      </c>
      <c r="B926" s="2" t="str">
        <f>IF(TRIM(K926)="","",I926)</f>
        <v>MPF Axis Distance Y</v>
      </c>
      <c r="C926" s="2" t="str">
        <f>LEFT(F926,FIND(".",F926,6))</f>
        <v>Exif.MpfInfo.</v>
      </c>
      <c r="D926" s="2" t="str">
        <f>VLOOKUP(C926,PrefixUebersetzung,2,FALSE)</f>
        <v>Exif.MpfInfo.</v>
      </c>
      <c r="E926" s="2" t="str">
        <f>MID(F926,FIND(".",F926,6)+1,99)</f>
        <v>MPFAxisDistanceY</v>
      </c>
      <c r="F926" s="3" t="s">
        <v>7888</v>
      </c>
      <c r="G926" s="3" t="s">
        <v>9515</v>
      </c>
      <c r="I926" s="3" t="s">
        <v>7889</v>
      </c>
      <c r="J926" s="5" t="s">
        <v>8689</v>
      </c>
      <c r="K926" s="5" t="s">
        <v>8689</v>
      </c>
      <c r="L926" s="14"/>
      <c r="O926" s="3" t="str">
        <f>IF(AND(TRIM(J926)="",M926=""),"Suffix not translated ",
   IF(AND(TRIM(J926)&lt;&gt;"",TRIM(M926)&lt;&gt;"",TRIM(J926)&lt;&gt;TRIM(M926)),"Suffix translation &lt;&gt; lookup ", "" ))
&amp;IF(AND(TRIM(K926)="",N926=""),"Description not translated ",
   IF(AND(TRIM(K926)&lt;&gt;"",TRIM(N926)&lt;&gt;"",TRIM(K926)&lt;&gt;TRIM(N926)),"Description translation&lt;&gt; lookup ", "" ))</f>
        <v/>
      </c>
      <c r="P926" s="3" t="s">
        <v>8447</v>
      </c>
      <c r="Q926" s="3" t="s">
        <v>8447</v>
      </c>
      <c r="R926" s="3" t="s">
        <v>9170</v>
      </c>
    </row>
    <row r="927" spans="1:18" x14ac:dyDescent="0.25">
      <c r="A927" s="2" t="str">
        <f>IF(TRIM(J927)="","",E927)</f>
        <v>MPFAxisDistanceZ</v>
      </c>
      <c r="B927" s="2" t="str">
        <f>IF(TRIM(K927)="","",I927)</f>
        <v>MPF Axis Distance Z</v>
      </c>
      <c r="C927" s="2" t="str">
        <f>LEFT(F927,FIND(".",F927,6))</f>
        <v>Exif.MpfInfo.</v>
      </c>
      <c r="D927" s="2" t="str">
        <f>VLOOKUP(C927,PrefixUebersetzung,2,FALSE)</f>
        <v>Exif.MpfInfo.</v>
      </c>
      <c r="E927" s="2" t="str">
        <f>MID(F927,FIND(".",F927,6)+1,99)</f>
        <v>MPFAxisDistanceZ</v>
      </c>
      <c r="F927" s="3" t="s">
        <v>7890</v>
      </c>
      <c r="G927" s="3" t="s">
        <v>9515</v>
      </c>
      <c r="I927" s="3" t="s">
        <v>7891</v>
      </c>
      <c r="J927" s="5" t="s">
        <v>8690</v>
      </c>
      <c r="K927" s="5" t="s">
        <v>8690</v>
      </c>
      <c r="L927" s="14"/>
      <c r="O927" s="3" t="str">
        <f>IF(AND(TRIM(J927)="",M927=""),"Suffix not translated ",
   IF(AND(TRIM(J927)&lt;&gt;"",TRIM(M927)&lt;&gt;"",TRIM(J927)&lt;&gt;TRIM(M927)),"Suffix translation &lt;&gt; lookup ", "" ))
&amp;IF(AND(TRIM(K927)="",N927=""),"Description not translated ",
   IF(AND(TRIM(K927)&lt;&gt;"",TRIM(N927)&lt;&gt;"",TRIM(K927)&lt;&gt;TRIM(N927)),"Description translation&lt;&gt; lookup ", "" ))</f>
        <v/>
      </c>
      <c r="P927" s="3" t="s">
        <v>8447</v>
      </c>
      <c r="Q927" s="3" t="s">
        <v>8447</v>
      </c>
      <c r="R927" s="3" t="s">
        <v>9170</v>
      </c>
    </row>
    <row r="928" spans="1:18" x14ac:dyDescent="0.25">
      <c r="A928" s="2" t="str">
        <f>IF(TRIM(J928)="","",E928)</f>
        <v/>
      </c>
      <c r="B928" s="2" t="str">
        <f>IF(TRIM(K928)="","",I928)</f>
        <v/>
      </c>
      <c r="C928" s="2" t="str">
        <f>LEFT(F928,FIND(".",F928,6))</f>
        <v>Exif.MpfInfo.</v>
      </c>
      <c r="D928" s="2" t="str">
        <f>VLOOKUP(C928,PrefixUebersetzung,2,FALSE)</f>
        <v>Exif.MpfInfo.</v>
      </c>
      <c r="E928" s="2" t="str">
        <f>MID(F928,FIND(".",F928,6)+1,99)</f>
        <v>MPFBaselineLength</v>
      </c>
      <c r="F928" s="3" t="s">
        <v>7892</v>
      </c>
      <c r="G928" s="3" t="s">
        <v>9515</v>
      </c>
      <c r="I928" s="3" t="s">
        <v>7893</v>
      </c>
      <c r="J928" s="3"/>
      <c r="L928" s="14">
        <v>5</v>
      </c>
      <c r="O928" s="3" t="str">
        <f>IF(AND(TRIM(J928)="",M928=""),"Suffix not translated ",
   IF(AND(TRIM(J928)&lt;&gt;"",TRIM(M928)&lt;&gt;"",TRIM(J928)&lt;&gt;TRIM(M928)),"Suffix translation &lt;&gt; lookup ", "" ))
&amp;IF(AND(TRIM(K928)="",N928=""),"Description not translated ",
   IF(AND(TRIM(K928)&lt;&gt;"",TRIM(N928)&lt;&gt;"",TRIM(K928)&lt;&gt;TRIM(N928)),"Description translation&lt;&gt; lookup ", "" ))</f>
        <v xml:space="preserve">Suffix not translated Description not translated </v>
      </c>
      <c r="P928" s="3" t="s">
        <v>8447</v>
      </c>
      <c r="Q928" s="3" t="s">
        <v>8447</v>
      </c>
    </row>
    <row r="929" spans="1:18" x14ac:dyDescent="0.25">
      <c r="A929" s="2" t="str">
        <f>IF(TRIM(J929)="","",E929)</f>
        <v/>
      </c>
      <c r="B929" s="2" t="str">
        <f>IF(TRIM(K929)="","",I929)</f>
        <v/>
      </c>
      <c r="C929" s="2" t="str">
        <f>LEFT(F929,FIND(".",F929,6))</f>
        <v>Exif.MpfInfo.</v>
      </c>
      <c r="D929" s="2" t="str">
        <f>VLOOKUP(C929,PrefixUebersetzung,2,FALSE)</f>
        <v>Exif.MpfInfo.</v>
      </c>
      <c r="E929" s="2" t="str">
        <f>MID(F929,FIND(".",F929,6)+1,99)</f>
        <v>MPFBaseViewpointNum</v>
      </c>
      <c r="F929" s="3" t="s">
        <v>7894</v>
      </c>
      <c r="G929" s="3" t="s">
        <v>9515</v>
      </c>
      <c r="I929" s="3" t="s">
        <v>7895</v>
      </c>
      <c r="J929" s="3"/>
      <c r="L929" s="14">
        <v>5</v>
      </c>
      <c r="O929" s="3" t="str">
        <f>IF(AND(TRIM(J929)="",M929=""),"Suffix not translated ",
   IF(AND(TRIM(J929)&lt;&gt;"",TRIM(M929)&lt;&gt;"",TRIM(J929)&lt;&gt;TRIM(M929)),"Suffix translation &lt;&gt; lookup ", "" ))
&amp;IF(AND(TRIM(K929)="",N929=""),"Description not translated ",
   IF(AND(TRIM(K929)&lt;&gt;"",TRIM(N929)&lt;&gt;"",TRIM(K929)&lt;&gt;TRIM(N929)),"Description translation&lt;&gt; lookup ", "" ))</f>
        <v xml:space="preserve">Suffix not translated Description not translated </v>
      </c>
      <c r="P929" s="3" t="s">
        <v>8447</v>
      </c>
      <c r="Q929" s="3" t="s">
        <v>8447</v>
      </c>
    </row>
    <row r="930" spans="1:18" x14ac:dyDescent="0.25">
      <c r="A930" s="2" t="str">
        <f>IF(TRIM(J930)="","",E930)</f>
        <v/>
      </c>
      <c r="B930" s="2" t="str">
        <f>IF(TRIM(K930)="","",I930)</f>
        <v>MPF Convergence Angle</v>
      </c>
      <c r="C930" s="2" t="str">
        <f>LEFT(F930,FIND(".",F930,6))</f>
        <v>Exif.MpfInfo.</v>
      </c>
      <c r="D930" s="2" t="str">
        <f>VLOOKUP(C930,PrefixUebersetzung,2,FALSE)</f>
        <v>Exif.MpfInfo.</v>
      </c>
      <c r="E930" s="2" t="str">
        <f>MID(F930,FIND(".",F930,6)+1,99)</f>
        <v>MPFConvergenceAngle</v>
      </c>
      <c r="F930" s="3" t="s">
        <v>7896</v>
      </c>
      <c r="G930" s="3" t="s">
        <v>9515</v>
      </c>
      <c r="I930" s="3" t="s">
        <v>7897</v>
      </c>
      <c r="J930" s="3"/>
      <c r="K930" s="5" t="s">
        <v>8691</v>
      </c>
      <c r="L930" s="14">
        <v>5</v>
      </c>
      <c r="O930" s="3" t="str">
        <f>IF(AND(TRIM(J930)="",M930=""),"Suffix not translated ",
   IF(AND(TRIM(J930)&lt;&gt;"",TRIM(M930)&lt;&gt;"",TRIM(J930)&lt;&gt;TRIM(M930)),"Suffix translation &lt;&gt; lookup ", "" ))
&amp;IF(AND(TRIM(K930)="",N930=""),"Description not translated ",
   IF(AND(TRIM(K930)&lt;&gt;"",TRIM(N930)&lt;&gt;"",TRIM(K930)&lt;&gt;TRIM(N930)),"Description translation&lt;&gt; lookup ", "" ))</f>
        <v xml:space="preserve">Suffix not translated </v>
      </c>
      <c r="P930" s="3" t="s">
        <v>8447</v>
      </c>
      <c r="Q930" s="3" t="s">
        <v>8447</v>
      </c>
    </row>
    <row r="931" spans="1:18" x14ac:dyDescent="0.25">
      <c r="A931" s="2" t="str">
        <f>IF(TRIM(J931)="","",E931)</f>
        <v>MPFImageList</v>
      </c>
      <c r="B931" s="2" t="str">
        <f>IF(TRIM(K931)="","",I931)</f>
        <v>MPF Image List</v>
      </c>
      <c r="C931" s="2" t="str">
        <f>LEFT(F931,FIND(".",F931,6))</f>
        <v>Exif.MpfInfo.</v>
      </c>
      <c r="D931" s="2" t="str">
        <f>VLOOKUP(C931,PrefixUebersetzung,2,FALSE)</f>
        <v>Exif.MpfInfo.</v>
      </c>
      <c r="E931" s="2" t="str">
        <f>MID(F931,FIND(".",F931,6)+1,99)</f>
        <v>MPFImageList</v>
      </c>
      <c r="F931" s="3" t="s">
        <v>7898</v>
      </c>
      <c r="G931" s="3" t="s">
        <v>9514</v>
      </c>
      <c r="I931" s="3" t="s">
        <v>7899</v>
      </c>
      <c r="J931" s="5" t="s">
        <v>8692</v>
      </c>
      <c r="K931" s="5" t="s">
        <v>8692</v>
      </c>
      <c r="L931" s="14"/>
      <c r="O931" s="3" t="str">
        <f>IF(AND(TRIM(J931)="",M931=""),"Suffix not translated ",
   IF(AND(TRIM(J931)&lt;&gt;"",TRIM(M931)&lt;&gt;"",TRIM(J931)&lt;&gt;TRIM(M931)),"Suffix translation &lt;&gt; lookup ", "" ))
&amp;IF(AND(TRIM(K931)="",N931=""),"Description not translated ",
   IF(AND(TRIM(K931)&lt;&gt;"",TRIM(N931)&lt;&gt;"",TRIM(K931)&lt;&gt;TRIM(N931)),"Description translation&lt;&gt; lookup ", "" ))</f>
        <v/>
      </c>
      <c r="P931" s="3" t="s">
        <v>8447</v>
      </c>
      <c r="Q931" s="3" t="s">
        <v>8447</v>
      </c>
      <c r="R931" s="3" t="s">
        <v>3737</v>
      </c>
    </row>
    <row r="932" spans="1:18" x14ac:dyDescent="0.25">
      <c r="A932" s="2" t="str">
        <f>IF(TRIM(J932)="","",E932)</f>
        <v>MPFImageUIDList</v>
      </c>
      <c r="B932" s="2" t="str">
        <f>IF(TRIM(K932)="","",I932)</f>
        <v>MPF Image UID List</v>
      </c>
      <c r="C932" s="2" t="str">
        <f>LEFT(F932,FIND(".",F932,6))</f>
        <v>Exif.MpfInfo.</v>
      </c>
      <c r="D932" s="2" t="str">
        <f>VLOOKUP(C932,PrefixUebersetzung,2,FALSE)</f>
        <v>Exif.MpfInfo.</v>
      </c>
      <c r="E932" s="2" t="str">
        <f>MID(F932,FIND(".",F932,6)+1,99)</f>
        <v>MPFImageUIDList</v>
      </c>
      <c r="F932" s="3" t="s">
        <v>7900</v>
      </c>
      <c r="G932" s="3" t="s">
        <v>9515</v>
      </c>
      <c r="I932" s="3" t="s">
        <v>7901</v>
      </c>
      <c r="J932" s="5" t="s">
        <v>8693</v>
      </c>
      <c r="K932" s="5" t="s">
        <v>8693</v>
      </c>
      <c r="L932" s="14"/>
      <c r="O932" s="3" t="str">
        <f>IF(AND(TRIM(J932)="",M932=""),"Suffix not translated ",
   IF(AND(TRIM(J932)&lt;&gt;"",TRIM(M932)&lt;&gt;"",TRIM(J932)&lt;&gt;TRIM(M932)),"Suffix translation &lt;&gt; lookup ", "" ))
&amp;IF(AND(TRIM(K932)="",N932=""),"Description not translated ",
   IF(AND(TRIM(K932)&lt;&gt;"",TRIM(N932)&lt;&gt;"",TRIM(K932)&lt;&gt;TRIM(N932)),"Description translation&lt;&gt; lookup ", "" ))</f>
        <v/>
      </c>
      <c r="P932" s="3" t="s">
        <v>8447</v>
      </c>
      <c r="Q932" s="3" t="s">
        <v>8447</v>
      </c>
      <c r="R932" s="3" t="s">
        <v>9263</v>
      </c>
    </row>
    <row r="933" spans="1:18" x14ac:dyDescent="0.25">
      <c r="A933" s="2" t="str">
        <f>IF(TRIM(J933)="","",E933)</f>
        <v>MPFIndividualNum</v>
      </c>
      <c r="B933" s="2" t="str">
        <f>IF(TRIM(K933)="","",I933)</f>
        <v>MPF Individual Num</v>
      </c>
      <c r="C933" s="2" t="str">
        <f>LEFT(F933,FIND(".",F933,6))</f>
        <v>Exif.MpfInfo.</v>
      </c>
      <c r="D933" s="2" t="str">
        <f>VLOOKUP(C933,PrefixUebersetzung,2,FALSE)</f>
        <v>Exif.MpfInfo.</v>
      </c>
      <c r="E933" s="2" t="str">
        <f>MID(F933,FIND(".",F933,6)+1,99)</f>
        <v>MPFIndividualNum</v>
      </c>
      <c r="F933" s="3" t="s">
        <v>7902</v>
      </c>
      <c r="G933" s="3" t="s">
        <v>9515</v>
      </c>
      <c r="I933" s="3" t="s">
        <v>7903</v>
      </c>
      <c r="J933" s="5" t="s">
        <v>11238</v>
      </c>
      <c r="K933" s="5" t="s">
        <v>11238</v>
      </c>
      <c r="L933" s="14">
        <v>5</v>
      </c>
      <c r="O933" s="3" t="str">
        <f>IF(AND(TRIM(J933)="",M933=""),"Suffix not translated ",
   IF(AND(TRIM(J933)&lt;&gt;"",TRIM(M933)&lt;&gt;"",TRIM(J933)&lt;&gt;TRIM(M933)),"Suffix translation &lt;&gt; lookup ", "" ))
&amp;IF(AND(TRIM(K933)="",N933=""),"Description not translated ",
   IF(AND(TRIM(K933)&lt;&gt;"",TRIM(N933)&lt;&gt;"",TRIM(K933)&lt;&gt;TRIM(N933)),"Description translation&lt;&gt; lookup ", "" ))</f>
        <v/>
      </c>
      <c r="P933" s="3" t="s">
        <v>8447</v>
      </c>
      <c r="Q933" s="3" t="s">
        <v>8447</v>
      </c>
    </row>
    <row r="934" spans="1:18" x14ac:dyDescent="0.25">
      <c r="A934" s="2" t="str">
        <f>IF(TRIM(J934)="","",E934)</f>
        <v>MPFNumberOfImages</v>
      </c>
      <c r="B934" s="2" t="str">
        <f>IF(TRIM(K934)="","",I934)</f>
        <v>MPF Number of Images</v>
      </c>
      <c r="C934" s="2" t="str">
        <f>LEFT(F934,FIND(".",F934,6))</f>
        <v>Exif.MpfInfo.</v>
      </c>
      <c r="D934" s="2" t="str">
        <f>VLOOKUP(C934,PrefixUebersetzung,2,FALSE)</f>
        <v>Exif.MpfInfo.</v>
      </c>
      <c r="E934" s="2" t="str">
        <f>MID(F934,FIND(".",F934,6)+1,99)</f>
        <v>MPFNumberOfImages</v>
      </c>
      <c r="F934" s="3" t="s">
        <v>7904</v>
      </c>
      <c r="G934" s="3" t="s">
        <v>9517</v>
      </c>
      <c r="I934" s="3" t="s">
        <v>7905</v>
      </c>
      <c r="J934" s="5" t="s">
        <v>8694</v>
      </c>
      <c r="K934" s="5" t="s">
        <v>8694</v>
      </c>
      <c r="L934" s="14"/>
      <c r="O934" s="3" t="str">
        <f>IF(AND(TRIM(J934)="",M934=""),"Suffix not translated ",
   IF(AND(TRIM(J934)&lt;&gt;"",TRIM(M934)&lt;&gt;"",TRIM(J934)&lt;&gt;TRIM(M934)),"Suffix translation &lt;&gt; lookup ", "" ))
&amp;IF(AND(TRIM(K934)="",N934=""),"Description not translated ",
   IF(AND(TRIM(K934)&lt;&gt;"",TRIM(N934)&lt;&gt;"",TRIM(K934)&lt;&gt;TRIM(N934)),"Description translation&lt;&gt; lookup ", "" ))</f>
        <v/>
      </c>
      <c r="P934" s="3" t="s">
        <v>8447</v>
      </c>
      <c r="Q934" s="3" t="s">
        <v>8447</v>
      </c>
      <c r="R934" s="3" t="s">
        <v>9264</v>
      </c>
    </row>
    <row r="935" spans="1:18" x14ac:dyDescent="0.25">
      <c r="A935" s="2" t="str">
        <f>IF(TRIM(J935)="","",E935)</f>
        <v>MPFPanOrientation</v>
      </c>
      <c r="B935" s="2" t="str">
        <f>IF(TRIM(K935)="","",I935)</f>
        <v>MPFPanOrientation</v>
      </c>
      <c r="C935" s="2" t="str">
        <f>LEFT(F935,FIND(".",F935,6))</f>
        <v>Exif.MpfInfo.</v>
      </c>
      <c r="D935" s="2" t="str">
        <f>VLOOKUP(C935,PrefixUebersetzung,2,FALSE)</f>
        <v>Exif.MpfInfo.</v>
      </c>
      <c r="E935" s="2" t="str">
        <f>MID(F935,FIND(".",F935,6)+1,99)</f>
        <v>MPFPanOrientation</v>
      </c>
      <c r="F935" s="3" t="s">
        <v>7906</v>
      </c>
      <c r="G935" s="3" t="s">
        <v>9515</v>
      </c>
      <c r="I935" s="3" t="s">
        <v>7907</v>
      </c>
      <c r="J935" s="5" t="s">
        <v>8696</v>
      </c>
      <c r="K935" s="5" t="s">
        <v>8696</v>
      </c>
      <c r="L935" s="14"/>
      <c r="O935" s="3" t="str">
        <f>IF(AND(TRIM(J935)="",M935=""),"Suffix not translated ",
   IF(AND(TRIM(J935)&lt;&gt;"",TRIM(M935)&lt;&gt;"",TRIM(J935)&lt;&gt;TRIM(M935)),"Suffix translation &lt;&gt; lookup ", "" ))
&amp;IF(AND(TRIM(K935)="",N935=""),"Description not translated ",
   IF(AND(TRIM(K935)&lt;&gt;"",TRIM(N935)&lt;&gt;"",TRIM(K935)&lt;&gt;TRIM(N935)),"Description translation&lt;&gt; lookup ", "" ))</f>
        <v/>
      </c>
      <c r="P935" s="3" t="s">
        <v>8447</v>
      </c>
      <c r="Q935" s="3" t="s">
        <v>8447</v>
      </c>
      <c r="R935" s="3" t="s">
        <v>9266</v>
      </c>
    </row>
    <row r="936" spans="1:18" x14ac:dyDescent="0.25">
      <c r="A936" s="2" t="str">
        <f>IF(TRIM(J936)="","",E936)</f>
        <v>MPFPanOverlapH</v>
      </c>
      <c r="B936" s="2" t="str">
        <f>IF(TRIM(K936)="","",I936)</f>
        <v>MPF Pan Overlap Horizontal</v>
      </c>
      <c r="C936" s="2" t="str">
        <f>LEFT(F936,FIND(".",F936,6))</f>
        <v>Exif.MpfInfo.</v>
      </c>
      <c r="D936" s="2" t="str">
        <f>VLOOKUP(C936,PrefixUebersetzung,2,FALSE)</f>
        <v>Exif.MpfInfo.</v>
      </c>
      <c r="E936" s="2" t="str">
        <f>MID(F936,FIND(".",F936,6)+1,99)</f>
        <v>MPFPanOverlapH</v>
      </c>
      <c r="F936" s="3" t="s">
        <v>7908</v>
      </c>
      <c r="G936" s="3" t="s">
        <v>9515</v>
      </c>
      <c r="I936" s="3" t="s">
        <v>11216</v>
      </c>
      <c r="J936" s="5" t="s">
        <v>8695</v>
      </c>
      <c r="K936" s="5" t="s">
        <v>8695</v>
      </c>
      <c r="L936" s="14"/>
      <c r="O936" s="3" t="str">
        <f>IF(AND(TRIM(J936)="",M936=""),"Suffix not translated ",
   IF(AND(TRIM(J936)&lt;&gt;"",TRIM(M936)&lt;&gt;"",TRIM(J936)&lt;&gt;TRIM(M936)),"Suffix translation &lt;&gt; lookup ", "" ))
&amp;IF(AND(TRIM(K936)="",N936=""),"Description not translated ",
   IF(AND(TRIM(K936)&lt;&gt;"",TRIM(N936)&lt;&gt;"",TRIM(K936)&lt;&gt;TRIM(N936)),"Description translation&lt;&gt; lookup ", "" ))</f>
        <v/>
      </c>
      <c r="P936" s="3" t="s">
        <v>8447</v>
      </c>
      <c r="Q936" s="3" t="s">
        <v>8447</v>
      </c>
    </row>
    <row r="937" spans="1:18" x14ac:dyDescent="0.25">
      <c r="A937" s="2" t="str">
        <f>IF(TRIM(J937)="","",E937)</f>
        <v>MPFPanOverlapV</v>
      </c>
      <c r="B937" s="2" t="str">
        <f>IF(TRIM(K937)="","",I937)</f>
        <v>MPF Pan Overlap Vertical</v>
      </c>
      <c r="C937" s="2" t="str">
        <f>LEFT(F937,FIND(".",F937,6))</f>
        <v>Exif.MpfInfo.</v>
      </c>
      <c r="D937" s="2" t="str">
        <f>VLOOKUP(C937,PrefixUebersetzung,2,FALSE)</f>
        <v>Exif.MpfInfo.</v>
      </c>
      <c r="E937" s="2" t="str">
        <f>MID(F937,FIND(".",F937,6)+1,99)</f>
        <v>MPFPanOverlapV</v>
      </c>
      <c r="F937" s="3" t="s">
        <v>7909</v>
      </c>
      <c r="G937" s="3" t="s">
        <v>9515</v>
      </c>
      <c r="I937" s="3" t="s">
        <v>7910</v>
      </c>
      <c r="J937" s="5" t="s">
        <v>8697</v>
      </c>
      <c r="K937" s="5" t="s">
        <v>8697</v>
      </c>
      <c r="L937" s="14"/>
      <c r="O937" s="3" t="str">
        <f>IF(AND(TRIM(J937)="",M937=""),"Suffix not translated ",
   IF(AND(TRIM(J937)&lt;&gt;"",TRIM(M937)&lt;&gt;"",TRIM(J937)&lt;&gt;TRIM(M937)),"Suffix translation &lt;&gt; lookup ", "" ))
&amp;IF(AND(TRIM(K937)="",N937=""),"Description not translated ",
   IF(AND(TRIM(K937)&lt;&gt;"",TRIM(N937)&lt;&gt;"",TRIM(K937)&lt;&gt;TRIM(N937)),"Description translation&lt;&gt; lookup ", "" ))</f>
        <v/>
      </c>
      <c r="P937" s="3" t="s">
        <v>8447</v>
      </c>
      <c r="Q937" s="3" t="s">
        <v>8447</v>
      </c>
    </row>
    <row r="938" spans="1:18" x14ac:dyDescent="0.25">
      <c r="A938" s="2" t="str">
        <f>IF(TRIM(J938)="","",E938)</f>
        <v>MPFPitchAngle</v>
      </c>
      <c r="B938" s="2" t="str">
        <f>IF(TRIM(K938)="","",I938)</f>
        <v>MPF Pitch Angle</v>
      </c>
      <c r="C938" s="2" t="str">
        <f>LEFT(F938,FIND(".",F938,6))</f>
        <v>Exif.MpfInfo.</v>
      </c>
      <c r="D938" s="2" t="str">
        <f>VLOOKUP(C938,PrefixUebersetzung,2,FALSE)</f>
        <v>Exif.MpfInfo.</v>
      </c>
      <c r="E938" s="2" t="str">
        <f>MID(F938,FIND(".",F938,6)+1,99)</f>
        <v>MPFPitchAngle</v>
      </c>
      <c r="F938" s="3" t="s">
        <v>7911</v>
      </c>
      <c r="G938" s="3" t="s">
        <v>9515</v>
      </c>
      <c r="I938" s="3" t="s">
        <v>7912</v>
      </c>
      <c r="J938" s="5" t="s">
        <v>8698</v>
      </c>
      <c r="K938" s="5" t="s">
        <v>8698</v>
      </c>
      <c r="L938" s="14"/>
      <c r="O938" s="3" t="str">
        <f>IF(AND(TRIM(J938)="",M938=""),"Suffix not translated ",
   IF(AND(TRIM(J938)&lt;&gt;"",TRIM(M938)&lt;&gt;"",TRIM(J938)&lt;&gt;TRIM(M938)),"Suffix translation &lt;&gt; lookup ", "" ))
&amp;IF(AND(TRIM(K938)="",N938=""),"Description not translated ",
   IF(AND(TRIM(K938)&lt;&gt;"",TRIM(N938)&lt;&gt;"",TRIM(K938)&lt;&gt;TRIM(N938)),"Description translation&lt;&gt; lookup ", "" ))</f>
        <v/>
      </c>
      <c r="P938" s="3" t="s">
        <v>8447</v>
      </c>
      <c r="Q938" s="3" t="s">
        <v>8447</v>
      </c>
    </row>
    <row r="939" spans="1:18" x14ac:dyDescent="0.25">
      <c r="A939" s="2" t="str">
        <f>IF(TRIM(J939)="","",E939)</f>
        <v>MPFRollAngle</v>
      </c>
      <c r="B939" s="2" t="str">
        <f>IF(TRIM(K939)="","",I939)</f>
        <v>MPF Roll Angle</v>
      </c>
      <c r="C939" s="2" t="str">
        <f>LEFT(F939,FIND(".",F939,6))</f>
        <v>Exif.MpfInfo.</v>
      </c>
      <c r="D939" s="2" t="str">
        <f>VLOOKUP(C939,PrefixUebersetzung,2,FALSE)</f>
        <v>Exif.MpfInfo.</v>
      </c>
      <c r="E939" s="2" t="str">
        <f>MID(F939,FIND(".",F939,6)+1,99)</f>
        <v>MPFRollAngle</v>
      </c>
      <c r="F939" s="3" t="s">
        <v>7913</v>
      </c>
      <c r="G939" s="3" t="s">
        <v>9515</v>
      </c>
      <c r="I939" s="3" t="s">
        <v>7914</v>
      </c>
      <c r="J939" s="5" t="s">
        <v>8699</v>
      </c>
      <c r="K939" s="5" t="s">
        <v>8699</v>
      </c>
      <c r="L939" s="14"/>
      <c r="O939" s="3" t="str">
        <f>IF(AND(TRIM(J939)="",M939=""),"Suffix not translated ",
   IF(AND(TRIM(J939)&lt;&gt;"",TRIM(M939)&lt;&gt;"",TRIM(J939)&lt;&gt;TRIM(M939)),"Suffix translation &lt;&gt; lookup ", "" ))
&amp;IF(AND(TRIM(K939)="",N939=""),"Description not translated ",
   IF(AND(TRIM(K939)&lt;&gt;"",TRIM(N939)&lt;&gt;"",TRIM(K939)&lt;&gt;TRIM(N939)),"Description translation&lt;&gt; lookup ", "" ))</f>
        <v/>
      </c>
      <c r="P939" s="3" t="s">
        <v>8447</v>
      </c>
      <c r="Q939" s="3" t="s">
        <v>8447</v>
      </c>
      <c r="R939" s="3" t="s">
        <v>9085</v>
      </c>
    </row>
    <row r="940" spans="1:18" x14ac:dyDescent="0.25">
      <c r="A940" s="2" t="str">
        <f>IF(TRIM(J940)="","",E940)</f>
        <v>MPFTotalFrames</v>
      </c>
      <c r="B940" s="2" t="str">
        <f>IF(TRIM(K940)="","",I940)</f>
        <v>MPF Total Frames</v>
      </c>
      <c r="C940" s="2" t="str">
        <f>LEFT(F940,FIND(".",F940,6))</f>
        <v>Exif.MpfInfo.</v>
      </c>
      <c r="D940" s="2" t="str">
        <f>VLOOKUP(C940,PrefixUebersetzung,2,FALSE)</f>
        <v>Exif.MpfInfo.</v>
      </c>
      <c r="E940" s="2" t="str">
        <f>MID(F940,FIND(".",F940,6)+1,99)</f>
        <v>MPFTotalFrames</v>
      </c>
      <c r="F940" s="3" t="s">
        <v>7915</v>
      </c>
      <c r="G940" s="3" t="s">
        <v>9515</v>
      </c>
      <c r="I940" s="3" t="s">
        <v>7916</v>
      </c>
      <c r="J940" s="5" t="s">
        <v>8700</v>
      </c>
      <c r="K940" s="5" t="s">
        <v>8700</v>
      </c>
      <c r="L940" s="14"/>
      <c r="O940" s="3" t="str">
        <f>IF(AND(TRIM(J940)="",M940=""),"Suffix not translated ",
   IF(AND(TRIM(J940)&lt;&gt;"",TRIM(M940)&lt;&gt;"",TRIM(J940)&lt;&gt;TRIM(M940)),"Suffix translation &lt;&gt; lookup ", "" ))
&amp;IF(AND(TRIM(K940)="",N940=""),"Description not translated ",
   IF(AND(TRIM(K940)&lt;&gt;"",TRIM(N940)&lt;&gt;"",TRIM(K940)&lt;&gt;TRIM(N940)),"Description translation&lt;&gt; lookup ", "" ))</f>
        <v/>
      </c>
      <c r="P940" s="3" t="s">
        <v>8447</v>
      </c>
      <c r="Q940" s="3" t="s">
        <v>8447</v>
      </c>
      <c r="R940" s="3" t="s">
        <v>9265</v>
      </c>
    </row>
    <row r="941" spans="1:18" x14ac:dyDescent="0.25">
      <c r="A941" s="2" t="str">
        <f>IF(TRIM(J941)="","",E941)</f>
        <v>MPFVersion</v>
      </c>
      <c r="B941" s="2" t="str">
        <f>IF(TRIM(K941)="","",I941)</f>
        <v>MPF Version</v>
      </c>
      <c r="C941" s="2" t="str">
        <f>LEFT(F941,FIND(".",F941,6))</f>
        <v>Exif.MpfInfo.</v>
      </c>
      <c r="D941" s="2" t="str">
        <f>VLOOKUP(C941,PrefixUebersetzung,2,FALSE)</f>
        <v>Exif.MpfInfo.</v>
      </c>
      <c r="E941" s="2" t="str">
        <f>MID(F941,FIND(".",F941,6)+1,99)</f>
        <v>MPFVersion</v>
      </c>
      <c r="F941" s="3" t="s">
        <v>7917</v>
      </c>
      <c r="G941" s="3" t="s">
        <v>9514</v>
      </c>
      <c r="I941" s="3" t="s">
        <v>7918</v>
      </c>
      <c r="J941" s="3" t="s">
        <v>7918</v>
      </c>
      <c r="K941" s="5" t="s">
        <v>7918</v>
      </c>
      <c r="L941" s="14"/>
      <c r="O941" s="3" t="str">
        <f>IF(AND(TRIM(J941)="",M941=""),"Suffix not translated ",
   IF(AND(TRIM(J941)&lt;&gt;"",TRIM(M941)&lt;&gt;"",TRIM(J941)&lt;&gt;TRIM(M941)),"Suffix translation &lt;&gt; lookup ", "" ))
&amp;IF(AND(TRIM(K941)="",N941=""),"Description not translated ",
   IF(AND(TRIM(K941)&lt;&gt;"",TRIM(N941)&lt;&gt;"",TRIM(K941)&lt;&gt;TRIM(N941)),"Description translation&lt;&gt; lookup ", "" ))</f>
        <v/>
      </c>
      <c r="P941" s="3" t="s">
        <v>8447</v>
      </c>
      <c r="Q941" s="3" t="s">
        <v>8447</v>
      </c>
      <c r="R941" s="3" t="s">
        <v>4503</v>
      </c>
    </row>
    <row r="942" spans="1:18" x14ac:dyDescent="0.25">
      <c r="A942" s="2" t="str">
        <f>IF(TRIM(J942)="","",E942)</f>
        <v>MPFVerticalDivergence</v>
      </c>
      <c r="B942" s="2" t="str">
        <f>IF(TRIM(K942)="","",I942)</f>
        <v>MPF Vertical Divergence</v>
      </c>
      <c r="C942" s="2" t="str">
        <f>LEFT(F942,FIND(".",F942,6))</f>
        <v>Exif.MpfInfo.</v>
      </c>
      <c r="D942" s="2" t="str">
        <f>VLOOKUP(C942,PrefixUebersetzung,2,FALSE)</f>
        <v>Exif.MpfInfo.</v>
      </c>
      <c r="E942" s="2" t="str">
        <f>MID(F942,FIND(".",F942,6)+1,99)</f>
        <v>MPFVerticalDivergence</v>
      </c>
      <c r="F942" s="3" t="s">
        <v>7919</v>
      </c>
      <c r="G942" s="3" t="s">
        <v>9515</v>
      </c>
      <c r="I942" s="3" t="s">
        <v>7920</v>
      </c>
      <c r="J942" s="5" t="s">
        <v>8701</v>
      </c>
      <c r="K942" s="5" t="s">
        <v>8701</v>
      </c>
      <c r="L942" s="14"/>
      <c r="O942" s="3" t="str">
        <f>IF(AND(TRIM(J942)="",M942=""),"Suffix not translated ",
   IF(AND(TRIM(J942)&lt;&gt;"",TRIM(M942)&lt;&gt;"",TRIM(J942)&lt;&gt;TRIM(M942)),"Suffix translation &lt;&gt; lookup ", "" ))
&amp;IF(AND(TRIM(K942)="",N942=""),"Description not translated ",
   IF(AND(TRIM(K942)&lt;&gt;"",TRIM(N942)&lt;&gt;"",TRIM(K942)&lt;&gt;TRIM(N942)),"Description translation&lt;&gt; lookup ", "" ))</f>
        <v/>
      </c>
      <c r="P942" s="3" t="s">
        <v>8447</v>
      </c>
      <c r="Q942" s="3" t="s">
        <v>8447</v>
      </c>
    </row>
    <row r="943" spans="1:18" x14ac:dyDescent="0.25">
      <c r="A943" s="2" t="str">
        <f>IF(TRIM(J943)="","",E943)</f>
        <v>MPFYawAngle</v>
      </c>
      <c r="B943" s="2" t="str">
        <f>IF(TRIM(K943)="","",I943)</f>
        <v>MPF Yaw Angle</v>
      </c>
      <c r="C943" s="2" t="str">
        <f>LEFT(F943,FIND(".",F943,6))</f>
        <v>Exif.MpfInfo.</v>
      </c>
      <c r="D943" s="2" t="str">
        <f>VLOOKUP(C943,PrefixUebersetzung,2,FALSE)</f>
        <v>Exif.MpfInfo.</v>
      </c>
      <c r="E943" s="2" t="str">
        <f>MID(F943,FIND(".",F943,6)+1,99)</f>
        <v>MPFYawAngle</v>
      </c>
      <c r="F943" s="3" t="s">
        <v>7921</v>
      </c>
      <c r="G943" s="3" t="s">
        <v>9515</v>
      </c>
      <c r="I943" s="3" t="s">
        <v>7922</v>
      </c>
      <c r="J943" s="5" t="s">
        <v>8702</v>
      </c>
      <c r="K943" s="5" t="s">
        <v>8702</v>
      </c>
      <c r="L943" s="14"/>
      <c r="O943" s="3" t="str">
        <f>IF(AND(TRIM(J943)="",M943=""),"Suffix not translated ",
   IF(AND(TRIM(J943)&lt;&gt;"",TRIM(M943)&lt;&gt;"",TRIM(J943)&lt;&gt;TRIM(M943)),"Suffix translation &lt;&gt; lookup ", "" ))
&amp;IF(AND(TRIM(K943)="",N943=""),"Description not translated ",
   IF(AND(TRIM(K943)&lt;&gt;"",TRIM(N943)&lt;&gt;"",TRIM(K943)&lt;&gt;TRIM(N943)),"Description translation&lt;&gt; lookup ", "" ))</f>
        <v/>
      </c>
      <c r="P943" s="3" t="s">
        <v>8447</v>
      </c>
      <c r="Q943" s="3" t="s">
        <v>8447</v>
      </c>
    </row>
    <row r="944" spans="1:18" x14ac:dyDescent="0.25">
      <c r="A944" s="2" t="str">
        <f>IF(TRIM(J944)="","",E944)</f>
        <v/>
      </c>
      <c r="B944" s="2" t="str">
        <f>IF(TRIM(K944)="","",I944)</f>
        <v/>
      </c>
      <c r="C944" s="2" t="str">
        <f>LEFT(F944,FIND(".",F944,6))</f>
        <v>Exif.Nikon1.</v>
      </c>
      <c r="D944" s="2" t="str">
        <f>VLOOKUP(C944,PrefixUebersetzung,2,FALSE)</f>
        <v>Exif.Nikon1.</v>
      </c>
      <c r="E944" s="2" t="str">
        <f>MID(F944,FIND(".",F944,6)+1,99)</f>
        <v>0x000a</v>
      </c>
      <c r="F944" s="3" t="s">
        <v>546</v>
      </c>
      <c r="G944" s="3" t="s">
        <v>9519</v>
      </c>
      <c r="I944" s="3" t="s">
        <v>2115</v>
      </c>
      <c r="J944" s="3"/>
      <c r="L944" s="14">
        <v>9</v>
      </c>
      <c r="M944" s="3" t="str">
        <f>IFERROR(VLOOKUP(E944,A:J,10, FALSE),"")</f>
        <v/>
      </c>
      <c r="N944" s="3" t="str">
        <f>IFERROR(VLOOKUP(I944,B:K,10,FALSE),"")</f>
        <v>Unbekannt</v>
      </c>
      <c r="O944" s="3" t="str">
        <f>IF(AND(TRIM(J944)="",M944=""),"Suffix not translated ",
   IF(AND(TRIM(J944)&lt;&gt;"",TRIM(M944)&lt;&gt;"",TRIM(J944)&lt;&gt;TRIM(M944)),"Suffix translation &lt;&gt; lookup ", "" ))
&amp;IF(AND(TRIM(K944)="",N944=""),"Description not translated ",
   IF(AND(TRIM(K944)&lt;&gt;"",TRIM(N944)&lt;&gt;"",TRIM(K944)&lt;&gt;TRIM(N944)),"Description translation&lt;&gt; lookup ", "" ))</f>
        <v xml:space="preserve">Suffix not translated </v>
      </c>
    </row>
    <row r="945" spans="1:18" x14ac:dyDescent="0.25">
      <c r="A945" s="2" t="str">
        <f>IF(TRIM(J945)="","",E945)</f>
        <v>AFFocusPos</v>
      </c>
      <c r="B945" s="2" t="str">
        <f>IF(TRIM(K945)="","",I945)</f>
        <v>AF focus position information</v>
      </c>
      <c r="C945" s="2" t="str">
        <f>LEFT(F945,FIND(".",F945,6))</f>
        <v>Exif.Nikon1.</v>
      </c>
      <c r="D945" s="2" t="str">
        <f>VLOOKUP(C945,PrefixUebersetzung,2,FALSE)</f>
        <v>Exif.Nikon1.</v>
      </c>
      <c r="E945" s="2" t="str">
        <f>MID(F945,FIND(".",F945,6)+1,99)</f>
        <v>AFFocusPos</v>
      </c>
      <c r="F945" s="3" t="s">
        <v>547</v>
      </c>
      <c r="G945" s="3" t="s">
        <v>9517</v>
      </c>
      <c r="I945" s="3" t="s">
        <v>2573</v>
      </c>
      <c r="J945" s="3" t="s">
        <v>4259</v>
      </c>
      <c r="K945" s="5" t="s">
        <v>3877</v>
      </c>
      <c r="L945" s="14"/>
      <c r="O945" s="3" t="str">
        <f>IF(AND(TRIM(J945)="",M945=""),"Suffix not translated ",
   IF(AND(TRIM(J945)&lt;&gt;"",TRIM(M945)&lt;&gt;"",TRIM(J945)&lt;&gt;TRIM(M945)),"Suffix translation &lt;&gt; lookup ", "" ))
&amp;IF(AND(TRIM(K945)="",N945=""),"Description not translated ",
   IF(AND(TRIM(K945)&lt;&gt;"",TRIM(N945)&lt;&gt;"",TRIM(K945)&lt;&gt;TRIM(N945)),"Description translation&lt;&gt; lookup ", "" ))</f>
        <v/>
      </c>
      <c r="P945" s="3" t="s">
        <v>8447</v>
      </c>
      <c r="Q945" s="3" t="s">
        <v>8447</v>
      </c>
      <c r="R945" s="3" t="s">
        <v>8979</v>
      </c>
    </row>
    <row r="946" spans="1:18" x14ac:dyDescent="0.25">
      <c r="A946" s="2" t="str">
        <f>IF(TRIM(J946)="","",E946)</f>
        <v>AuxiliaryLens</v>
      </c>
      <c r="B946" s="2" t="str">
        <f>IF(TRIM(K946)="","",I946)</f>
        <v>Auxiliary lens (adapter)</v>
      </c>
      <c r="C946" s="2" t="str">
        <f>LEFT(F946,FIND(".",F946,6))</f>
        <v>Exif.Nikon1.</v>
      </c>
      <c r="D946" s="2" t="str">
        <f>VLOOKUP(C946,PrefixUebersetzung,2,FALSE)</f>
        <v>Exif.Nikon1.</v>
      </c>
      <c r="E946" s="2" t="str">
        <f>MID(F946,FIND(".",F946,6)+1,99)</f>
        <v>AuxiliaryLens</v>
      </c>
      <c r="F946" s="3" t="s">
        <v>548</v>
      </c>
      <c r="G946" s="3" t="s">
        <v>9514</v>
      </c>
      <c r="I946" s="3" t="s">
        <v>2574</v>
      </c>
      <c r="J946" s="5" t="s">
        <v>3990</v>
      </c>
      <c r="K946" s="5" t="s">
        <v>3878</v>
      </c>
      <c r="L946" s="14"/>
      <c r="M946" s="3" t="str">
        <f>IFERROR(VLOOKUP(E946,A:J,10, FALSE),"")</f>
        <v>Vorsatzlinse</v>
      </c>
      <c r="N946" s="3" t="str">
        <f>IFERROR(VLOOKUP(I946,B:K,10,FALSE),"")</f>
        <v>Vorsatzlinse (Adapter)</v>
      </c>
      <c r="O946" s="3" t="str">
        <f>IF(AND(TRIM(J946)="",M946=""),"Suffix not translated ",
   IF(AND(TRIM(J946)&lt;&gt;"",TRIM(M946)&lt;&gt;"",TRIM(J946)&lt;&gt;TRIM(M946)),"Suffix translation &lt;&gt; lookup ", "" ))
&amp;IF(AND(TRIM(K946)="",N946=""),"Description not translated ",
   IF(AND(TRIM(K946)&lt;&gt;"",TRIM(N946)&lt;&gt;"",TRIM(K946)&lt;&gt;TRIM(N946)),"Description translation&lt;&gt; lookup ", "" ))</f>
        <v/>
      </c>
      <c r="P946" s="3" t="s">
        <v>8447</v>
      </c>
      <c r="Q946" s="3" t="s">
        <v>8447</v>
      </c>
      <c r="R946" s="3" t="s">
        <v>9011</v>
      </c>
    </row>
    <row r="947" spans="1:18" x14ac:dyDescent="0.25">
      <c r="A947" s="2" t="str">
        <f>IF(TRIM(J947)="","",E947)</f>
        <v/>
      </c>
      <c r="B947" s="2" t="str">
        <f>IF(TRIM(K947)="","",I947)</f>
        <v/>
      </c>
      <c r="C947" s="2" t="str">
        <f>LEFT(F947,FIND(".",F947,6))</f>
        <v>Exif.Nikon1.</v>
      </c>
      <c r="D947" s="2" t="str">
        <f>VLOOKUP(C947,PrefixUebersetzung,2,FALSE)</f>
        <v>Exif.Nikon1.</v>
      </c>
      <c r="E947" s="2" t="str">
        <f>MID(F947,FIND(".",F947,6)+1,99)</f>
        <v>ColorMode</v>
      </c>
      <c r="F947" s="3" t="s">
        <v>549</v>
      </c>
      <c r="G947" s="3" t="s">
        <v>9514</v>
      </c>
      <c r="I947" s="3" t="s">
        <v>2499</v>
      </c>
      <c r="L947" s="14"/>
      <c r="M947" s="3" t="str">
        <f>IFERROR(VLOOKUP(E947,A:J,10, FALSE),"")</f>
        <v>Farbmodus</v>
      </c>
      <c r="N947" s="3" t="str">
        <f>IFERROR(VLOOKUP(I947,B:K,10,FALSE),"")</f>
        <v>Farbmodus</v>
      </c>
      <c r="O947" s="3" t="str">
        <f>IF(AND(TRIM(J947)="",M947=""),"Suffix not translated ",
   IF(AND(TRIM(J947)&lt;&gt;"",TRIM(M947)&lt;&gt;"",TRIM(J947)&lt;&gt;TRIM(M947)),"Suffix translation &lt;&gt; lookup ", "" ))
&amp;IF(AND(TRIM(K947)="",N947=""),"Description not translated ",
   IF(AND(TRIM(K947)&lt;&gt;"",TRIM(N947)&lt;&gt;"",TRIM(K947)&lt;&gt;TRIM(N947)),"Description translation&lt;&gt; lookup ", "" ))</f>
        <v/>
      </c>
    </row>
    <row r="948" spans="1:18" x14ac:dyDescent="0.25">
      <c r="A948" s="2" t="str">
        <f>IF(TRIM(J948)="","",E948)</f>
        <v>DataDump</v>
      </c>
      <c r="B948" s="2" t="str">
        <f>IF(TRIM(K948)="","",I948)</f>
        <v>Data dump</v>
      </c>
      <c r="C948" s="2" t="str">
        <f>LEFT(F948,FIND(".",F948,6))</f>
        <v>Exif.Nikon1.</v>
      </c>
      <c r="D948" s="2" t="str">
        <f>VLOOKUP(C948,PrefixUebersetzung,2,FALSE)</f>
        <v>Exif.Nikon1.</v>
      </c>
      <c r="E948" s="2" t="str">
        <f>MID(F948,FIND(".",F948,6)+1,99)</f>
        <v>DataDump</v>
      </c>
      <c r="F948" s="3" t="s">
        <v>550</v>
      </c>
      <c r="G948" s="3" t="s">
        <v>9517</v>
      </c>
      <c r="I948" s="3" t="s">
        <v>2575</v>
      </c>
      <c r="J948" s="5" t="s">
        <v>3879</v>
      </c>
      <c r="K948" s="5" t="s">
        <v>3879</v>
      </c>
      <c r="L948" s="14"/>
      <c r="M948" s="3" t="str">
        <f>IFERROR(VLOOKUP(E948,A:J,10, FALSE),"")</f>
        <v>Daten-Dump</v>
      </c>
      <c r="N948" s="3" t="str">
        <f>IFERROR(VLOOKUP(I948,B:K,10,FALSE),"")</f>
        <v>Daten-Dump</v>
      </c>
      <c r="O948" s="3" t="str">
        <f>IF(AND(TRIM(J948)="",M948=""),"Suffix not translated ",
   IF(AND(TRIM(J948)&lt;&gt;"",TRIM(M948)&lt;&gt;"",TRIM(J948)&lt;&gt;TRIM(M948)),"Suffix translation &lt;&gt; lookup ", "" ))
&amp;IF(AND(TRIM(K948)="",N948=""),"Description not translated ",
   IF(AND(TRIM(K948)&lt;&gt;"",TRIM(N948)&lt;&gt;"",TRIM(K948)&lt;&gt;TRIM(N948)),"Description translation&lt;&gt; lookup ", "" ))</f>
        <v/>
      </c>
      <c r="P948" s="3" t="s">
        <v>8447</v>
      </c>
      <c r="Q948" s="3" t="s">
        <v>8447</v>
      </c>
      <c r="R948" s="3" t="s">
        <v>9095</v>
      </c>
    </row>
    <row r="949" spans="1:18" x14ac:dyDescent="0.25">
      <c r="A949" s="2" t="str">
        <f>IF(TRIM(J949)="","",E949)</f>
        <v/>
      </c>
      <c r="B949" s="2" t="str">
        <f>IF(TRIM(K949)="","",I949)</f>
        <v>Digital zoom setting</v>
      </c>
      <c r="C949" s="2" t="str">
        <f>LEFT(F949,FIND(".",F949,6))</f>
        <v>Exif.Nikon1.</v>
      </c>
      <c r="D949" s="2" t="str">
        <f>VLOOKUP(C949,PrefixUebersetzung,2,FALSE)</f>
        <v>Exif.Nikon1.</v>
      </c>
      <c r="E949" s="2" t="str">
        <f>MID(F949,FIND(".",F949,6)+1,99)</f>
        <v>DigitalZoom</v>
      </c>
      <c r="F949" s="3" t="s">
        <v>551</v>
      </c>
      <c r="G949" s="3" t="s">
        <v>9519</v>
      </c>
      <c r="I949" s="3" t="s">
        <v>2576</v>
      </c>
      <c r="J949" s="3"/>
      <c r="K949" s="5" t="s">
        <v>3880</v>
      </c>
      <c r="L949" s="14"/>
      <c r="M949" s="3" t="str">
        <f>IFERROR(VLOOKUP(E949,A:J,10, FALSE),"")</f>
        <v>Digitaler Zoom</v>
      </c>
      <c r="N949" s="3" t="str">
        <f>IFERROR(VLOOKUP(I949,B:K,10,FALSE),"")</f>
        <v>Digitale Zoom-Einstellung</v>
      </c>
      <c r="O949" s="3" t="str">
        <f>IF(AND(TRIM(J949)="",M949=""),"Suffix not translated ",
   IF(AND(TRIM(J949)&lt;&gt;"",TRIM(M949)&lt;&gt;"",TRIM(J949)&lt;&gt;TRIM(M949)),"Suffix translation &lt;&gt; lookup ", "" ))
&amp;IF(AND(TRIM(K949)="",N949=""),"Description not translated ",
   IF(AND(TRIM(K949)&lt;&gt;"",TRIM(N949)&lt;&gt;"",TRIM(K949)&lt;&gt;TRIM(N949)),"Description translation&lt;&gt; lookup ", "" ))</f>
        <v/>
      </c>
      <c r="Q949" s="3" t="s">
        <v>8447</v>
      </c>
      <c r="R949" s="3" t="s">
        <v>9109</v>
      </c>
    </row>
    <row r="950" spans="1:18" x14ac:dyDescent="0.25">
      <c r="A950" s="2" t="str">
        <f>IF(TRIM(J950)="","",E950)</f>
        <v>FlashSetting</v>
      </c>
      <c r="B950" s="2" t="str">
        <f>IF(TRIM(K950)="","",I950)</f>
        <v>Flash setting</v>
      </c>
      <c r="C950" s="2" t="str">
        <f>LEFT(F950,FIND(".",F950,6))</f>
        <v>Exif.Nikon1.</v>
      </c>
      <c r="D950" s="2" t="str">
        <f>VLOOKUP(C950,PrefixUebersetzung,2,FALSE)</f>
        <v>Exif.Nikon1.</v>
      </c>
      <c r="E950" s="2" t="str">
        <f>MID(F950,FIND(".",F950,6)+1,99)</f>
        <v>FlashSetting</v>
      </c>
      <c r="F950" s="3" t="s">
        <v>552</v>
      </c>
      <c r="G950" s="3" t="s">
        <v>9514</v>
      </c>
      <c r="I950" s="3" t="s">
        <v>2577</v>
      </c>
      <c r="J950" s="5" t="s">
        <v>3881</v>
      </c>
      <c r="K950" s="5" t="s">
        <v>3881</v>
      </c>
      <c r="L950" s="14"/>
      <c r="M950" s="3" t="str">
        <f>IFERROR(VLOOKUP(E950,A:J,10, FALSE),"")</f>
        <v>Blitzeinstellung</v>
      </c>
      <c r="N950" s="3" t="str">
        <f>IFERROR(VLOOKUP(I950,B:K,10,FALSE),"")</f>
        <v>Blitzeinstellung</v>
      </c>
      <c r="O950" s="3" t="str">
        <f>IF(AND(TRIM(J950)="",M950=""),"Suffix not translated ",
   IF(AND(TRIM(J950)&lt;&gt;"",TRIM(M950)&lt;&gt;"",TRIM(J950)&lt;&gt;TRIM(M950)),"Suffix translation &lt;&gt; lookup ", "" ))
&amp;IF(AND(TRIM(K950)="",N950=""),"Description not translated ",
   IF(AND(TRIM(K950)&lt;&gt;"",TRIM(N950)&lt;&gt;"",TRIM(K950)&lt;&gt;TRIM(N950)),"Description translation&lt;&gt; lookup ", "" ))</f>
        <v/>
      </c>
      <c r="P950" s="3" t="s">
        <v>8447</v>
      </c>
      <c r="Q950" s="3" t="s">
        <v>8447</v>
      </c>
      <c r="R950" s="3" t="s">
        <v>3881</v>
      </c>
    </row>
    <row r="951" spans="1:18" x14ac:dyDescent="0.25">
      <c r="A951" s="2" t="str">
        <f>IF(TRIM(J951)="","",E951)</f>
        <v>Focus</v>
      </c>
      <c r="B951" s="2" t="str">
        <f>IF(TRIM(K951)="","",I951)</f>
        <v/>
      </c>
      <c r="C951" s="2" t="str">
        <f>LEFT(F951,FIND(".",F951,6))</f>
        <v>Exif.Nikon1.</v>
      </c>
      <c r="D951" s="2" t="str">
        <f>VLOOKUP(C951,PrefixUebersetzung,2,FALSE)</f>
        <v>Exif.Nikon1.</v>
      </c>
      <c r="E951" s="2" t="str">
        <f>MID(F951,FIND(".",F951,6)+1,99)</f>
        <v>Focus</v>
      </c>
      <c r="F951" s="3" t="s">
        <v>553</v>
      </c>
      <c r="G951" s="3" t="s">
        <v>9514</v>
      </c>
      <c r="I951" s="3" t="s">
        <v>2529</v>
      </c>
      <c r="J951" s="3" t="s">
        <v>4251</v>
      </c>
      <c r="L951" s="14"/>
      <c r="M951" s="3" t="str">
        <f>IFERROR(VLOOKUP(E951,A:J,10, FALSE),"")</f>
        <v>Fokusmodus</v>
      </c>
      <c r="N951" s="3" t="str">
        <f>IFERROR(VLOOKUP(I951,B:K,10,FALSE),"")</f>
        <v>Fokusmodus</v>
      </c>
      <c r="O951" s="3" t="str">
        <f>IF(AND(TRIM(J951)="",M951=""),"Suffix not translated ",
   IF(AND(TRIM(J951)&lt;&gt;"",TRIM(M951)&lt;&gt;"",TRIM(J951)&lt;&gt;TRIM(M951)),"Suffix translation &lt;&gt; lookup ", "" ))
&amp;IF(AND(TRIM(K951)="",N951=""),"Description not translated ",
   IF(AND(TRIM(K951)&lt;&gt;"",TRIM(N951)&lt;&gt;"",TRIM(K951)&lt;&gt;TRIM(N951)),"Description translation&lt;&gt; lookup ", "" ))</f>
        <v/>
      </c>
      <c r="P951" s="3" t="s">
        <v>8447</v>
      </c>
    </row>
    <row r="952" spans="1:18" x14ac:dyDescent="0.25">
      <c r="A952" s="2" t="str">
        <f>IF(TRIM(J952)="","",E952)</f>
        <v/>
      </c>
      <c r="B952" s="2" t="str">
        <f>IF(TRIM(K952)="","",I952)</f>
        <v>Manual focus distance</v>
      </c>
      <c r="C952" s="2" t="str">
        <f>LEFT(F952,FIND(".",F952,6))</f>
        <v>Exif.Nikon1.</v>
      </c>
      <c r="D952" s="2" t="str">
        <f>VLOOKUP(C952,PrefixUebersetzung,2,FALSE)</f>
        <v>Exif.Nikon1.</v>
      </c>
      <c r="E952" s="2" t="str">
        <f>MID(F952,FIND(".",F952,6)+1,99)</f>
        <v>FocusDistance</v>
      </c>
      <c r="F952" s="3" t="s">
        <v>554</v>
      </c>
      <c r="G952" s="3" t="s">
        <v>9519</v>
      </c>
      <c r="I952" s="3" t="s">
        <v>2578</v>
      </c>
      <c r="J952" s="3"/>
      <c r="K952" s="5" t="s">
        <v>3882</v>
      </c>
      <c r="L952" s="14"/>
      <c r="M952" s="3" t="str">
        <f>IFERROR(VLOOKUP(E952,A:J,10, FALSE),"")</f>
        <v>Aufnahmeabstand</v>
      </c>
      <c r="N952" s="3" t="str">
        <f>IFERROR(VLOOKUP(I952,B:K,10,FALSE),"")</f>
        <v>Manuelle Fokus-Entfernung</v>
      </c>
      <c r="O952" s="3" t="str">
        <f>IF(AND(TRIM(J952)="",M952=""),"Suffix not translated ",
   IF(AND(TRIM(J952)&lt;&gt;"",TRIM(M952)&lt;&gt;"",TRIM(J952)&lt;&gt;TRIM(M952)),"Suffix translation &lt;&gt; lookup ", "" ))
&amp;IF(AND(TRIM(K952)="",N952=""),"Description not translated ",
   IF(AND(TRIM(K952)&lt;&gt;"",TRIM(N952)&lt;&gt;"",TRIM(K952)&lt;&gt;TRIM(N952)),"Description translation&lt;&gt; lookup ", "" ))</f>
        <v/>
      </c>
      <c r="Q952" s="3" t="s">
        <v>8447</v>
      </c>
      <c r="R952" s="3" t="s">
        <v>9272</v>
      </c>
    </row>
    <row r="953" spans="1:18" x14ac:dyDescent="0.25">
      <c r="A953" s="2" t="str">
        <f>IF(TRIM(J953)="","",E953)</f>
        <v>ImageAdjustment</v>
      </c>
      <c r="B953" s="2" t="str">
        <f>IF(TRIM(K953)="","",I953)</f>
        <v>Image adjustment setting</v>
      </c>
      <c r="C953" s="2" t="str">
        <f>LEFT(F953,FIND(".",F953,6))</f>
        <v>Exif.Nikon1.</v>
      </c>
      <c r="D953" s="2" t="str">
        <f>VLOOKUP(C953,PrefixUebersetzung,2,FALSE)</f>
        <v>Exif.Nikon1.</v>
      </c>
      <c r="E953" s="2" t="str">
        <f>MID(F953,FIND(".",F953,6)+1,99)</f>
        <v>ImageAdjustment</v>
      </c>
      <c r="F953" s="3" t="s">
        <v>555</v>
      </c>
      <c r="G953" s="3" t="s">
        <v>9514</v>
      </c>
      <c r="I953" s="3" t="s">
        <v>2579</v>
      </c>
      <c r="J953" s="3" t="s">
        <v>4260</v>
      </c>
      <c r="K953" s="5" t="s">
        <v>5113</v>
      </c>
      <c r="L953" s="14"/>
      <c r="M953" s="3" t="str">
        <f>IFERROR(VLOOKUP(E953,A:J,10, FALSE),"")</f>
        <v>Bildanpassung</v>
      </c>
      <c r="N953" s="3" t="str">
        <f>IFERROR(VLOOKUP(I953,B:K,10,FALSE),"")</f>
        <v>Einstellung für Bildanpassung</v>
      </c>
      <c r="O953" s="3" t="str">
        <f>IF(AND(TRIM(J953)="",M953=""),"Suffix not translated ",
   IF(AND(TRIM(J953)&lt;&gt;"",TRIM(M953)&lt;&gt;"",TRIM(J953)&lt;&gt;TRIM(M953)),"Suffix translation &lt;&gt; lookup ", "" ))
&amp;IF(AND(TRIM(K953)="",N953=""),"Description not translated ",
   IF(AND(TRIM(K953)&lt;&gt;"",TRIM(N953)&lt;&gt;"",TRIM(K953)&lt;&gt;TRIM(N953)),"Description translation&lt;&gt; lookup ", "" ))</f>
        <v/>
      </c>
      <c r="P953" s="3" t="s">
        <v>8447</v>
      </c>
      <c r="Q953" s="3" t="s">
        <v>8447</v>
      </c>
      <c r="R953" s="3" t="s">
        <v>9204</v>
      </c>
    </row>
    <row r="954" spans="1:18" x14ac:dyDescent="0.25">
      <c r="A954" s="2" t="str">
        <f>IF(TRIM(J954)="","",E954)</f>
        <v>ISOSelection</v>
      </c>
      <c r="B954" s="2" t="str">
        <f>IF(TRIM(K954)="","",I954)</f>
        <v>ISO selection</v>
      </c>
      <c r="C954" s="2" t="str">
        <f>LEFT(F954,FIND(".",F954,6))</f>
        <v>Exif.Nikon1.</v>
      </c>
      <c r="D954" s="2" t="str">
        <f>VLOOKUP(C954,PrefixUebersetzung,2,FALSE)</f>
        <v>Exif.Nikon1.</v>
      </c>
      <c r="E954" s="2" t="str">
        <f>MID(F954,FIND(".",F954,6)+1,99)</f>
        <v>ISOSelection</v>
      </c>
      <c r="F954" s="3" t="s">
        <v>556</v>
      </c>
      <c r="G954" s="3" t="s">
        <v>9514</v>
      </c>
      <c r="I954" s="3" t="s">
        <v>2580</v>
      </c>
      <c r="J954" s="5" t="s">
        <v>3883</v>
      </c>
      <c r="K954" s="5" t="s">
        <v>3883</v>
      </c>
      <c r="L954" s="14"/>
      <c r="M954" s="3" t="str">
        <f>IFERROR(VLOOKUP(E954,A:J,10, FALSE),"")</f>
        <v>ISO Auswahl</v>
      </c>
      <c r="N954" s="3" t="str">
        <f>IFERROR(VLOOKUP(I954,B:K,10,FALSE),"")</f>
        <v>ISO Auswahl</v>
      </c>
      <c r="O954" s="3" t="str">
        <f>IF(AND(TRIM(J954)="",M954=""),"Suffix not translated ",
   IF(AND(TRIM(J954)&lt;&gt;"",TRIM(M954)&lt;&gt;"",TRIM(J954)&lt;&gt;TRIM(M954)),"Suffix translation &lt;&gt; lookup ", "" ))
&amp;IF(AND(TRIM(K954)="",N954=""),"Description not translated ",
   IF(AND(TRIM(K954)&lt;&gt;"",TRIM(N954)&lt;&gt;"",TRIM(K954)&lt;&gt;TRIM(N954)),"Description translation&lt;&gt; lookup ", "" ))</f>
        <v/>
      </c>
      <c r="P954" s="3" t="s">
        <v>8447</v>
      </c>
      <c r="Q954" s="3" t="s">
        <v>8447</v>
      </c>
      <c r="R954" s="3" t="s">
        <v>9018</v>
      </c>
    </row>
    <row r="955" spans="1:18" x14ac:dyDescent="0.25">
      <c r="A955" s="2" t="str">
        <f>IF(TRIM(J955)="","",E955)</f>
        <v/>
      </c>
      <c r="B955" s="2" t="str">
        <f>IF(TRIM(K955)="","",I955)</f>
        <v/>
      </c>
      <c r="C955" s="2" t="str">
        <f>LEFT(F955,FIND(".",F955,6))</f>
        <v>Exif.Nikon1.</v>
      </c>
      <c r="D955" s="2" t="str">
        <f>VLOOKUP(C955,PrefixUebersetzung,2,FALSE)</f>
        <v>Exif.Nikon1.</v>
      </c>
      <c r="E955" s="2" t="str">
        <f>MID(F955,FIND(".",F955,6)+1,99)</f>
        <v>ISOSpeed</v>
      </c>
      <c r="F955" s="3" t="s">
        <v>557</v>
      </c>
      <c r="G955" s="3" t="s">
        <v>9512</v>
      </c>
      <c r="I955" s="3" t="s">
        <v>2175</v>
      </c>
      <c r="L955" s="14">
        <v>1</v>
      </c>
      <c r="M955" s="3" t="str">
        <f>IFERROR(VLOOKUP(E955,A:J,10, FALSE),"")</f>
        <v>ISO-Empfindlichkeit</v>
      </c>
      <c r="N955" s="3" t="str">
        <f>IFERROR(VLOOKUP(I955,B:K,10,FALSE),"")</f>
        <v>ISO-Empfindlichkeit</v>
      </c>
      <c r="O955" s="3" t="str">
        <f>IF(AND(TRIM(J955)="",M955=""),"Suffix not translated ",
   IF(AND(TRIM(J955)&lt;&gt;"",TRIM(M955)&lt;&gt;"",TRIM(J955)&lt;&gt;TRIM(M955)),"Suffix translation &lt;&gt; lookup ", "" ))
&amp;IF(AND(TRIM(K955)="",N955=""),"Description not translated ",
   IF(AND(TRIM(K955)&lt;&gt;"",TRIM(N955)&lt;&gt;"",TRIM(K955)&lt;&gt;TRIM(N955)),"Description translation&lt;&gt; lookup ", "" ))</f>
        <v/>
      </c>
    </row>
    <row r="956" spans="1:18" x14ac:dyDescent="0.25">
      <c r="A956" s="2" t="str">
        <f>IF(TRIM(J956)="","",E956)</f>
        <v/>
      </c>
      <c r="B956" s="2" t="str">
        <f>IF(TRIM(K956)="","",I956)</f>
        <v/>
      </c>
      <c r="C956" s="2" t="str">
        <f>LEFT(F956,FIND(".",F956,6))</f>
        <v>Exif.Nikon1.</v>
      </c>
      <c r="D956" s="2" t="str">
        <f>VLOOKUP(C956,PrefixUebersetzung,2,FALSE)</f>
        <v>Exif.Nikon1.</v>
      </c>
      <c r="E956" s="2" t="str">
        <f>MID(F956,FIND(".",F956,6)+1,99)</f>
        <v>Quality</v>
      </c>
      <c r="F956" s="3" t="s">
        <v>558</v>
      </c>
      <c r="G956" s="3" t="s">
        <v>9514</v>
      </c>
      <c r="I956" s="3" t="s">
        <v>2260</v>
      </c>
      <c r="J956" s="3"/>
      <c r="L956" s="14"/>
      <c r="M956" s="3" t="str">
        <f>IFERROR(VLOOKUP(E956,A:J,10, FALSE),"")</f>
        <v>Qualität</v>
      </c>
      <c r="N956" s="3" t="str">
        <f>IFERROR(VLOOKUP(I956,B:K,10,FALSE),"")</f>
        <v>Einstellung der Bildqualität</v>
      </c>
      <c r="O956" s="3" t="str">
        <f>IF(AND(TRIM(J956)="",M956=""),"Suffix not translated ",
   IF(AND(TRIM(J956)&lt;&gt;"",TRIM(M956)&lt;&gt;"",TRIM(J956)&lt;&gt;TRIM(M956)),"Suffix translation &lt;&gt; lookup ", "" ))
&amp;IF(AND(TRIM(K956)="",N956=""),"Description not translated ",
   IF(AND(TRIM(K956)&lt;&gt;"",TRIM(N956)&lt;&gt;"",TRIM(K956)&lt;&gt;TRIM(N956)),"Description translation&lt;&gt; lookup ", "" ))</f>
        <v/>
      </c>
    </row>
    <row r="957" spans="1:18" x14ac:dyDescent="0.25">
      <c r="A957" s="2" t="str">
        <f>IF(TRIM(J957)="","",E957)</f>
        <v>Sharpening</v>
      </c>
      <c r="B957" s="2" t="str">
        <f>IF(TRIM(K957)="","",I957)</f>
        <v>Image sharpening setting</v>
      </c>
      <c r="C957" s="2" t="str">
        <f>LEFT(F957,FIND(".",F957,6))</f>
        <v>Exif.Nikon1.</v>
      </c>
      <c r="D957" s="2" t="str">
        <f>VLOOKUP(C957,PrefixUebersetzung,2,FALSE)</f>
        <v>Exif.Nikon1.</v>
      </c>
      <c r="E957" s="2" t="str">
        <f>MID(F957,FIND(".",F957,6)+1,99)</f>
        <v>Sharpening</v>
      </c>
      <c r="F957" s="3" t="s">
        <v>559</v>
      </c>
      <c r="G957" s="3" t="s">
        <v>9514</v>
      </c>
      <c r="I957" s="3" t="s">
        <v>2581</v>
      </c>
      <c r="J957" s="5" t="s">
        <v>4261</v>
      </c>
      <c r="K957" s="5" t="s">
        <v>5114</v>
      </c>
      <c r="L957" s="14"/>
      <c r="M957" s="3" t="str">
        <f>IFERROR(VLOOKUP(E957,A:J,10, FALSE),"")</f>
        <v>Scharfzeichnung</v>
      </c>
      <c r="N957" s="3" t="str">
        <f>IFERROR(VLOOKUP(I957,B:K,10,FALSE),"")</f>
        <v>Einstellung für Scharfzeichnung</v>
      </c>
      <c r="O957" s="3" t="str">
        <f>IF(AND(TRIM(J957)="",M957=""),"Suffix not translated ",
   IF(AND(TRIM(J957)&lt;&gt;"",TRIM(M957)&lt;&gt;"",TRIM(J957)&lt;&gt;TRIM(M957)),"Suffix translation &lt;&gt; lookup ", "" ))
&amp;IF(AND(TRIM(K957)="",N957=""),"Description not translated ",
   IF(AND(TRIM(K957)&lt;&gt;"",TRIM(N957)&lt;&gt;"",TRIM(K957)&lt;&gt;TRIM(N957)),"Description translation&lt;&gt; lookup ", "" ))</f>
        <v/>
      </c>
      <c r="P957" s="3" t="s">
        <v>8447</v>
      </c>
      <c r="Q957" s="3" t="s">
        <v>8447</v>
      </c>
      <c r="R957" s="3" t="s">
        <v>9224</v>
      </c>
    </row>
    <row r="958" spans="1:18" ht="30" x14ac:dyDescent="0.25">
      <c r="A958" s="2" t="str">
        <f>IF(TRIM(J958)="","",E958)</f>
        <v/>
      </c>
      <c r="B958" s="2" t="str">
        <f>IF(TRIM(K958)="","",I958)</f>
        <v>Nikon Makernote version</v>
      </c>
      <c r="C958" s="2" t="str">
        <f>LEFT(F958,FIND(".",F958,6))</f>
        <v>Exif.Nikon1.</v>
      </c>
      <c r="D958" s="2" t="str">
        <f>VLOOKUP(C958,PrefixUebersetzung,2,FALSE)</f>
        <v>Exif.Nikon1.</v>
      </c>
      <c r="E958" s="2" t="str">
        <f>MID(F958,FIND(".",F958,6)+1,99)</f>
        <v>Version</v>
      </c>
      <c r="F958" s="3" t="s">
        <v>560</v>
      </c>
      <c r="G958" s="3" t="s">
        <v>9517</v>
      </c>
      <c r="I958" s="3" t="s">
        <v>2582</v>
      </c>
      <c r="J958" s="3"/>
      <c r="K958" s="5" t="s">
        <v>5142</v>
      </c>
      <c r="L958" s="14"/>
      <c r="M958" s="3" t="str">
        <f>IFERROR(VLOOKUP(E958,A:J,10, FALSE),"")</f>
        <v>Version</v>
      </c>
      <c r="N958" s="3" t="str">
        <f>IFERROR(VLOOKUP(I958,B:K,10,FALSE),"")</f>
        <v>Nikon Herstellernotiz Version</v>
      </c>
      <c r="O958" s="3" t="str">
        <f>IF(AND(TRIM(J958)="",M958=""),"Suffix not translated ",
   IF(AND(TRIM(J958)&lt;&gt;"",TRIM(M958)&lt;&gt;"",TRIM(J958)&lt;&gt;TRIM(M958)),"Suffix translation &lt;&gt; lookup ", "" ))
&amp;IF(AND(TRIM(K958)="",N958=""),"Description not translated ",
   IF(AND(TRIM(K958)&lt;&gt;"",TRIM(N958)&lt;&gt;"",TRIM(K958)&lt;&gt;TRIM(N958)),"Description translation&lt;&gt; lookup ", "" ))</f>
        <v/>
      </c>
      <c r="Q958" s="3" t="s">
        <v>8447</v>
      </c>
      <c r="R958" s="3" t="s">
        <v>9289</v>
      </c>
    </row>
    <row r="959" spans="1:18" x14ac:dyDescent="0.25">
      <c r="A959" s="2" t="str">
        <f>IF(TRIM(J959)="","",E959)</f>
        <v/>
      </c>
      <c r="B959" s="2" t="str">
        <f>IF(TRIM(K959)="","",I959)</f>
        <v/>
      </c>
      <c r="C959" s="2" t="str">
        <f>LEFT(F959,FIND(".",F959,6))</f>
        <v>Exif.Nikon1.</v>
      </c>
      <c r="D959" s="2" t="str">
        <f>VLOOKUP(C959,PrefixUebersetzung,2,FALSE)</f>
        <v>Exif.Nikon1.</v>
      </c>
      <c r="E959" s="2" t="str">
        <f>MID(F959,FIND(".",F959,6)+1,99)</f>
        <v>WhiteBalance</v>
      </c>
      <c r="F959" s="3" t="s">
        <v>561</v>
      </c>
      <c r="G959" s="3" t="s">
        <v>9514</v>
      </c>
      <c r="I959" s="3" t="s">
        <v>2226</v>
      </c>
      <c r="L959" s="14">
        <v>1</v>
      </c>
      <c r="M959" s="3" t="str">
        <f>IFERROR(VLOOKUP(E959,A:J,10, FALSE),"")</f>
        <v>Weißabgleich</v>
      </c>
      <c r="N959" s="3" t="str">
        <f>IFERROR(VLOOKUP(I959,B:K,10,FALSE),"")</f>
        <v>Weißabgleich</v>
      </c>
      <c r="O959" s="3" t="str">
        <f>IF(AND(TRIM(J959)="",M959=""),"Suffix not translated ",
   IF(AND(TRIM(J959)&lt;&gt;"",TRIM(M959)&lt;&gt;"",TRIM(J959)&lt;&gt;TRIM(M959)),"Suffix translation &lt;&gt; lookup ", "" ))
&amp;IF(AND(TRIM(K959)="",N959=""),"Description not translated ",
   IF(AND(TRIM(K959)&lt;&gt;"",TRIM(N959)&lt;&gt;"",TRIM(K959)&lt;&gt;TRIM(N959)),"Description translation&lt;&gt; lookup ", "" ))</f>
        <v/>
      </c>
    </row>
    <row r="960" spans="1:18" x14ac:dyDescent="0.25">
      <c r="A960" s="2" t="str">
        <f>IF(TRIM(J960)="","",E960)</f>
        <v/>
      </c>
      <c r="B960" s="2" t="str">
        <f>IF(TRIM(K960)="","",I960)</f>
        <v/>
      </c>
      <c r="C960" s="2" t="str">
        <f>LEFT(F960,FIND(".",F960,6))</f>
        <v>Exif.Nikon2.</v>
      </c>
      <c r="D960" s="2" t="str">
        <f>VLOOKUP(C960,PrefixUebersetzung,2,FALSE)</f>
        <v>Exif.Nikon2.</v>
      </c>
      <c r="E960" s="2" t="str">
        <f>MID(F960,FIND(".",F960,6)+1,99)</f>
        <v>0x0002</v>
      </c>
      <c r="F960" s="3" t="s">
        <v>562</v>
      </c>
      <c r="G960" s="3" t="s">
        <v>9514</v>
      </c>
      <c r="I960" s="3" t="s">
        <v>2115</v>
      </c>
      <c r="J960" s="3"/>
      <c r="L960" s="14">
        <v>9</v>
      </c>
      <c r="N960" s="3" t="str">
        <f>IFERROR(VLOOKUP(I960,B:K,10,FALSE),"")</f>
        <v>Unbekannt</v>
      </c>
      <c r="O960" s="3" t="str">
        <f>IF(AND(TRIM(J960)="",M960=""),"Suffix not translated ",
   IF(AND(TRIM(J960)&lt;&gt;"",TRIM(M960)&lt;&gt;"",TRIM(J960)&lt;&gt;TRIM(M960)),"Suffix translation &lt;&gt; lookup ", "" ))
&amp;IF(AND(TRIM(K960)="",N960=""),"Description not translated ",
   IF(AND(TRIM(K960)&lt;&gt;"",TRIM(N960)&lt;&gt;"",TRIM(K960)&lt;&gt;TRIM(N960)),"Description translation&lt;&gt; lookup ", "" ))</f>
        <v xml:space="preserve">Suffix not translated </v>
      </c>
      <c r="P960" s="3" t="s">
        <v>8447</v>
      </c>
    </row>
    <row r="961" spans="1:17" x14ac:dyDescent="0.25">
      <c r="A961" s="2" t="str">
        <f>IF(TRIM(J961)="","",E961)</f>
        <v/>
      </c>
      <c r="B961" s="2" t="str">
        <f>IF(TRIM(K961)="","",I961)</f>
        <v/>
      </c>
      <c r="C961" s="2" t="str">
        <f>LEFT(F961,FIND(".",F961,6))</f>
        <v>Exif.Nikon2.</v>
      </c>
      <c r="D961" s="2" t="str">
        <f>VLOOKUP(C961,PrefixUebersetzung,2,FALSE)</f>
        <v>Exif.Nikon2.</v>
      </c>
      <c r="E961" s="2" t="str">
        <f>MID(F961,FIND(".",F961,6)+1,99)</f>
        <v>0x0009</v>
      </c>
      <c r="F961" s="3" t="s">
        <v>563</v>
      </c>
      <c r="G961" s="3" t="s">
        <v>9514</v>
      </c>
      <c r="I961" s="3" t="s">
        <v>2115</v>
      </c>
      <c r="J961" s="3"/>
      <c r="L961" s="14">
        <v>9</v>
      </c>
      <c r="N961" s="3" t="str">
        <f>IFERROR(VLOOKUP(I961,B:K,10,FALSE),"")</f>
        <v>Unbekannt</v>
      </c>
      <c r="O961" s="3" t="str">
        <f>IF(AND(TRIM(J961)="",M961=""),"Suffix not translated ",
   IF(AND(TRIM(J961)&lt;&gt;"",TRIM(M961)&lt;&gt;"",TRIM(J961)&lt;&gt;TRIM(M961)),"Suffix translation &lt;&gt; lookup ", "" ))
&amp;IF(AND(TRIM(K961)="",N961=""),"Description not translated ",
   IF(AND(TRIM(K961)&lt;&gt;"",TRIM(N961)&lt;&gt;"",TRIM(K961)&lt;&gt;TRIM(N961)),"Description translation&lt;&gt; lookup ", "" ))</f>
        <v xml:space="preserve">Suffix not translated </v>
      </c>
      <c r="P961" s="3" t="s">
        <v>8447</v>
      </c>
    </row>
    <row r="962" spans="1:17" x14ac:dyDescent="0.25">
      <c r="A962" s="2" t="str">
        <f>IF(TRIM(J962)="","",E962)</f>
        <v/>
      </c>
      <c r="B962" s="2" t="str">
        <f>IF(TRIM(K962)="","",I962)</f>
        <v/>
      </c>
      <c r="C962" s="2" t="str">
        <f>LEFT(F962,FIND(".",F962,6))</f>
        <v>Exif.Nikon2.</v>
      </c>
      <c r="D962" s="2" t="str">
        <f>VLOOKUP(C962,PrefixUebersetzung,2,FALSE)</f>
        <v>Exif.Nikon2.</v>
      </c>
      <c r="E962" s="2" t="str">
        <f>MID(F962,FIND(".",F962,6)+1,99)</f>
        <v>0x0f00</v>
      </c>
      <c r="F962" s="3" t="s">
        <v>564</v>
      </c>
      <c r="G962" s="3" t="s">
        <v>9515</v>
      </c>
      <c r="I962" s="3" t="s">
        <v>2115</v>
      </c>
      <c r="J962" s="3"/>
      <c r="L962" s="14">
        <v>9</v>
      </c>
      <c r="N962" s="3" t="str">
        <f>IFERROR(VLOOKUP(I962,B:K,10,FALSE),"")</f>
        <v>Unbekannt</v>
      </c>
      <c r="O962" s="3" t="str">
        <f>IF(AND(TRIM(J962)="",M962=""),"Suffix not translated ",
   IF(AND(TRIM(J962)&lt;&gt;"",TRIM(M962)&lt;&gt;"",TRIM(J962)&lt;&gt;TRIM(M962)),"Suffix translation &lt;&gt; lookup ", "" ))
&amp;IF(AND(TRIM(K962)="",N962=""),"Description not translated ",
   IF(AND(TRIM(K962)&lt;&gt;"",TRIM(N962)&lt;&gt;"",TRIM(K962)&lt;&gt;TRIM(N962)),"Description translation&lt;&gt; lookup ", "" ))</f>
        <v xml:space="preserve">Suffix not translated </v>
      </c>
      <c r="P962" s="3" t="s">
        <v>8447</v>
      </c>
    </row>
    <row r="963" spans="1:17" x14ac:dyDescent="0.25">
      <c r="A963" s="2" t="str">
        <f>IF(TRIM(J963)="","",E963)</f>
        <v/>
      </c>
      <c r="B963" s="2" t="str">
        <f>IF(TRIM(K963)="","",I963)</f>
        <v/>
      </c>
      <c r="C963" s="2" t="str">
        <f>LEFT(F963,FIND(".",F963,6))</f>
        <v>Exif.Nikon2.</v>
      </c>
      <c r="D963" s="2" t="str">
        <f>VLOOKUP(C963,PrefixUebersetzung,2,FALSE)</f>
        <v>Exif.Nikon2.</v>
      </c>
      <c r="E963" s="2" t="str">
        <f>MID(F963,FIND(".",F963,6)+1,99)</f>
        <v>AuxiliaryLens</v>
      </c>
      <c r="F963" s="3" t="s">
        <v>565</v>
      </c>
      <c r="G963" s="3" t="s">
        <v>9512</v>
      </c>
      <c r="I963" s="3" t="s">
        <v>2574</v>
      </c>
      <c r="J963" s="3"/>
      <c r="L963" s="14"/>
      <c r="M963" s="3" t="str">
        <f>IFERROR(VLOOKUP(E963,A:J,10, FALSE),"")</f>
        <v>Vorsatzlinse</v>
      </c>
      <c r="N963" s="3" t="str">
        <f>IFERROR(VLOOKUP(I963,B:K,10,FALSE),"")</f>
        <v>Vorsatzlinse (Adapter)</v>
      </c>
      <c r="O963" s="3" t="str">
        <f>IF(AND(TRIM(J963)="",M963=""),"Suffix not translated ",
   IF(AND(TRIM(J963)&lt;&gt;"",TRIM(M963)&lt;&gt;"",TRIM(J963)&lt;&gt;TRIM(M963)),"Suffix translation &lt;&gt; lookup ", "" ))
&amp;IF(AND(TRIM(K963)="",N963=""),"Description not translated ",
   IF(AND(TRIM(K963)&lt;&gt;"",TRIM(N963)&lt;&gt;"",TRIM(K963)&lt;&gt;TRIM(N963)),"Description translation&lt;&gt; lookup ", "" ))</f>
        <v/>
      </c>
    </row>
    <row r="964" spans="1:17" x14ac:dyDescent="0.25">
      <c r="A964" s="2" t="str">
        <f>IF(TRIM(J964)="","",E964)</f>
        <v/>
      </c>
      <c r="B964" s="2" t="str">
        <f>IF(TRIM(K964)="","",I964)</f>
        <v/>
      </c>
      <c r="C964" s="2" t="str">
        <f>LEFT(F964,FIND(".",F964,6))</f>
        <v>Exif.Nikon2.</v>
      </c>
      <c r="D964" s="2" t="str">
        <f>VLOOKUP(C964,PrefixUebersetzung,2,FALSE)</f>
        <v>Exif.Nikon2.</v>
      </c>
      <c r="E964" s="2" t="str">
        <f>MID(F964,FIND(".",F964,6)+1,99)</f>
        <v>ColorMode</v>
      </c>
      <c r="F964" s="3" t="s">
        <v>566</v>
      </c>
      <c r="G964" s="3" t="s">
        <v>9512</v>
      </c>
      <c r="I964" s="3" t="s">
        <v>2499</v>
      </c>
      <c r="L964" s="14"/>
      <c r="M964" s="3" t="str">
        <f>IFERROR(VLOOKUP(E964,A:J,10, FALSE),"")</f>
        <v>Farbmodus</v>
      </c>
      <c r="N964" s="3" t="str">
        <f>IFERROR(VLOOKUP(I964,B:K,10,FALSE),"")</f>
        <v>Farbmodus</v>
      </c>
      <c r="O964" s="3" t="str">
        <f>IF(AND(TRIM(J964)="",M964=""),"Suffix not translated ",
   IF(AND(TRIM(J964)&lt;&gt;"",TRIM(M964)&lt;&gt;"",TRIM(J964)&lt;&gt;TRIM(M964)),"Suffix translation &lt;&gt; lookup ", "" ))
&amp;IF(AND(TRIM(K964)="",N964=""),"Description not translated ",
   IF(AND(TRIM(K964)&lt;&gt;"",TRIM(N964)&lt;&gt;"",TRIM(K964)&lt;&gt;TRIM(N964)),"Description translation&lt;&gt; lookup ", "" ))</f>
        <v/>
      </c>
    </row>
    <row r="965" spans="1:17" x14ac:dyDescent="0.25">
      <c r="A965" s="2" t="str">
        <f>IF(TRIM(J965)="","",E965)</f>
        <v/>
      </c>
      <c r="B965" s="2" t="str">
        <f>IF(TRIM(K965)="","",I965)</f>
        <v/>
      </c>
      <c r="C965" s="2" t="str">
        <f>LEFT(F965,FIND(".",F965,6))</f>
        <v>Exif.Nikon2.</v>
      </c>
      <c r="D965" s="2" t="str">
        <f>VLOOKUP(C965,PrefixUebersetzung,2,FALSE)</f>
        <v>Exif.Nikon2.</v>
      </c>
      <c r="E965" s="2" t="str">
        <f>MID(F965,FIND(".",F965,6)+1,99)</f>
        <v>DigitalZoom</v>
      </c>
      <c r="F965" s="3" t="s">
        <v>567</v>
      </c>
      <c r="G965" s="3" t="s">
        <v>9519</v>
      </c>
      <c r="I965" s="3" t="s">
        <v>2576</v>
      </c>
      <c r="J965" s="3"/>
      <c r="L965" s="14"/>
      <c r="M965" s="3" t="str">
        <f>IFERROR(VLOOKUP(E965,A:J,10, FALSE),"")</f>
        <v>Digitaler Zoom</v>
      </c>
      <c r="N965" s="3" t="str">
        <f>IFERROR(VLOOKUP(I965,B:K,10,FALSE),"")</f>
        <v>Digitale Zoom-Einstellung</v>
      </c>
      <c r="O965" s="3" t="str">
        <f>IF(AND(TRIM(J965)="",M965=""),"Suffix not translated ",
   IF(AND(TRIM(J965)&lt;&gt;"",TRIM(M965)&lt;&gt;"",TRIM(J965)&lt;&gt;TRIM(M965)),"Suffix translation &lt;&gt; lookup ", "" ))
&amp;IF(AND(TRIM(K965)="",N965=""),"Description not translated ",
   IF(AND(TRIM(K965)&lt;&gt;"",TRIM(N965)&lt;&gt;"",TRIM(K965)&lt;&gt;TRIM(N965)),"Description translation&lt;&gt; lookup ", "" ))</f>
        <v/>
      </c>
    </row>
    <row r="966" spans="1:17" x14ac:dyDescent="0.25">
      <c r="A966" s="2" t="str">
        <f>IF(TRIM(J966)="","",E966)</f>
        <v/>
      </c>
      <c r="B966" s="2" t="str">
        <f>IF(TRIM(K966)="","",I966)</f>
        <v/>
      </c>
      <c r="C966" s="2" t="str">
        <f>LEFT(F966,FIND(".",F966,6))</f>
        <v>Exif.Nikon2.</v>
      </c>
      <c r="D966" s="2" t="str">
        <f>VLOOKUP(C966,PrefixUebersetzung,2,FALSE)</f>
        <v>Exif.Nikon2.</v>
      </c>
      <c r="E966" s="2" t="str">
        <f>MID(F966,FIND(".",F966,6)+1,99)</f>
        <v>Focus</v>
      </c>
      <c r="F966" s="3" t="s">
        <v>568</v>
      </c>
      <c r="G966" s="3" t="s">
        <v>9519</v>
      </c>
      <c r="I966" s="3" t="s">
        <v>2529</v>
      </c>
      <c r="J966" s="3"/>
      <c r="L966" s="14"/>
      <c r="M966" s="3" t="str">
        <f>IFERROR(VLOOKUP(E966,A:J,10, FALSE),"")</f>
        <v>Fokusmodus</v>
      </c>
      <c r="N966" s="3" t="str">
        <f>IFERROR(VLOOKUP(I966,B:K,10,FALSE),"")</f>
        <v>Fokusmodus</v>
      </c>
      <c r="O966" s="3" t="str">
        <f>IF(AND(TRIM(J966)="",M966=""),"Suffix not translated ",
   IF(AND(TRIM(J966)&lt;&gt;"",TRIM(M966)&lt;&gt;"",TRIM(J966)&lt;&gt;TRIM(M966)),"Suffix translation &lt;&gt; lookup ", "" ))
&amp;IF(AND(TRIM(K966)="",N966=""),"Description not translated ",
   IF(AND(TRIM(K966)&lt;&gt;"",TRIM(N966)&lt;&gt;"",TRIM(K966)&lt;&gt;TRIM(N966)),"Description translation&lt;&gt; lookup ", "" ))</f>
        <v/>
      </c>
    </row>
    <row r="967" spans="1:17" x14ac:dyDescent="0.25">
      <c r="A967" s="2" t="str">
        <f>IF(TRIM(J967)="","",E967)</f>
        <v/>
      </c>
      <c r="B967" s="2" t="str">
        <f>IF(TRIM(K967)="","",I967)</f>
        <v/>
      </c>
      <c r="C967" s="2" t="str">
        <f>LEFT(F967,FIND(".",F967,6))</f>
        <v>Exif.Nikon2.</v>
      </c>
      <c r="D967" s="2" t="str">
        <f>VLOOKUP(C967,PrefixUebersetzung,2,FALSE)</f>
        <v>Exif.Nikon2.</v>
      </c>
      <c r="E967" s="2" t="str">
        <f>MID(F967,FIND(".",F967,6)+1,99)</f>
        <v>ImageAdjustment</v>
      </c>
      <c r="F967" s="3" t="s">
        <v>569</v>
      </c>
      <c r="G967" s="3" t="s">
        <v>9512</v>
      </c>
      <c r="I967" s="3" t="s">
        <v>2579</v>
      </c>
      <c r="J967" s="3"/>
      <c r="L967" s="14"/>
      <c r="M967" s="3" t="str">
        <f>IFERROR(VLOOKUP(E967,A:J,10, FALSE),"")</f>
        <v>Bildanpassung</v>
      </c>
      <c r="N967" s="3" t="str">
        <f>IFERROR(VLOOKUP(I967,B:K,10,FALSE),"")</f>
        <v>Einstellung für Bildanpassung</v>
      </c>
      <c r="O967" s="3" t="str">
        <f>IF(AND(TRIM(J967)="",M967=""),"Suffix not translated ",
   IF(AND(TRIM(J967)&lt;&gt;"",TRIM(M967)&lt;&gt;"",TRIM(J967)&lt;&gt;TRIM(M967)),"Suffix translation &lt;&gt; lookup ", "" ))
&amp;IF(AND(TRIM(K967)="",N967=""),"Description not translated ",
   IF(AND(TRIM(K967)&lt;&gt;"",TRIM(N967)&lt;&gt;"",TRIM(K967)&lt;&gt;TRIM(N967)),"Description translation&lt;&gt; lookup ", "" ))</f>
        <v/>
      </c>
    </row>
    <row r="968" spans="1:17" x14ac:dyDescent="0.25">
      <c r="A968" s="2" t="str">
        <f>IF(TRIM(J968)="","",E968)</f>
        <v/>
      </c>
      <c r="B968" s="2" t="str">
        <f>IF(TRIM(K968)="","",I968)</f>
        <v/>
      </c>
      <c r="C968" s="2" t="str">
        <f>LEFT(F968,FIND(".",F968,6))</f>
        <v>Exif.Nikon2.</v>
      </c>
      <c r="D968" s="2" t="str">
        <f>VLOOKUP(C968,PrefixUebersetzung,2,FALSE)</f>
        <v>Exif.Nikon2.</v>
      </c>
      <c r="E968" s="2" t="str">
        <f>MID(F968,FIND(".",F968,6)+1,99)</f>
        <v>ISOSpeed</v>
      </c>
      <c r="F968" s="3" t="s">
        <v>570</v>
      </c>
      <c r="G968" s="3" t="s">
        <v>9512</v>
      </c>
      <c r="I968" s="3" t="s">
        <v>2175</v>
      </c>
      <c r="L968" s="14">
        <v>1</v>
      </c>
      <c r="M968" s="3" t="str">
        <f>IFERROR(VLOOKUP(E968,A:J,10, FALSE),"")</f>
        <v>ISO-Empfindlichkeit</v>
      </c>
      <c r="N968" s="3" t="str">
        <f>IFERROR(VLOOKUP(I968,B:K,10,FALSE),"")</f>
        <v>ISO-Empfindlichkeit</v>
      </c>
      <c r="O968" s="3" t="str">
        <f>IF(AND(TRIM(J968)="",M968=""),"Suffix not translated ",
   IF(AND(TRIM(J968)&lt;&gt;"",TRIM(M968)&lt;&gt;"",TRIM(J968)&lt;&gt;TRIM(M968)),"Suffix translation &lt;&gt; lookup ", "" ))
&amp;IF(AND(TRIM(K968)="",N968=""),"Description not translated ",
   IF(AND(TRIM(K968)&lt;&gt;"",TRIM(N968)&lt;&gt;"",TRIM(K968)&lt;&gt;TRIM(N968)),"Description translation&lt;&gt; lookup ", "" ))</f>
        <v/>
      </c>
    </row>
    <row r="969" spans="1:17" x14ac:dyDescent="0.25">
      <c r="A969" s="2" t="str">
        <f>IF(TRIM(J969)="","",E969)</f>
        <v/>
      </c>
      <c r="B969" s="2" t="str">
        <f>IF(TRIM(K969)="","",I969)</f>
        <v/>
      </c>
      <c r="C969" s="2" t="str">
        <f>LEFT(F969,FIND(".",F969,6))</f>
        <v>Exif.Nikon2.</v>
      </c>
      <c r="D969" s="2" t="str">
        <f>VLOOKUP(C969,PrefixUebersetzung,2,FALSE)</f>
        <v>Exif.Nikon2.</v>
      </c>
      <c r="E969" s="2" t="str">
        <f>MID(F969,FIND(".",F969,6)+1,99)</f>
        <v>Quality</v>
      </c>
      <c r="F969" s="3" t="s">
        <v>571</v>
      </c>
      <c r="G969" s="3" t="s">
        <v>9512</v>
      </c>
      <c r="I969" s="3" t="s">
        <v>2260</v>
      </c>
      <c r="J969" s="3"/>
      <c r="L969" s="14"/>
      <c r="M969" s="3" t="str">
        <f>IFERROR(VLOOKUP(E969,A:J,10, FALSE),"")</f>
        <v>Qualität</v>
      </c>
      <c r="N969" s="3" t="str">
        <f>IFERROR(VLOOKUP(I969,B:K,10,FALSE),"")</f>
        <v>Einstellung der Bildqualität</v>
      </c>
      <c r="O969" s="3" t="str">
        <f>IF(AND(TRIM(J969)="",M969=""),"Suffix not translated ",
   IF(AND(TRIM(J969)&lt;&gt;"",TRIM(M969)&lt;&gt;"",TRIM(J969)&lt;&gt;TRIM(M969)),"Suffix translation &lt;&gt; lookup ", "" ))
&amp;IF(AND(TRIM(K969)="",N969=""),"Description not translated ",
   IF(AND(TRIM(K969)&lt;&gt;"",TRIM(N969)&lt;&gt;"",TRIM(K969)&lt;&gt;TRIM(N969)),"Description translation&lt;&gt; lookup ", "" ))</f>
        <v/>
      </c>
    </row>
    <row r="970" spans="1:17" x14ac:dyDescent="0.25">
      <c r="A970" s="2" t="str">
        <f>IF(TRIM(J970)="","",E970)</f>
        <v/>
      </c>
      <c r="B970" s="2" t="str">
        <f>IF(TRIM(K970)="","",I970)</f>
        <v/>
      </c>
      <c r="C970" s="2" t="str">
        <f>LEFT(F970,FIND(".",F970,6))</f>
        <v>Exif.Nikon2.</v>
      </c>
      <c r="D970" s="2" t="str">
        <f>VLOOKUP(C970,PrefixUebersetzung,2,FALSE)</f>
        <v>Exif.Nikon2.</v>
      </c>
      <c r="E970" s="2" t="str">
        <f>MID(F970,FIND(".",F970,6)+1,99)</f>
        <v>WhiteBalance</v>
      </c>
      <c r="F970" s="3" t="s">
        <v>572</v>
      </c>
      <c r="G970" s="3" t="s">
        <v>9512</v>
      </c>
      <c r="I970" s="3" t="s">
        <v>2226</v>
      </c>
      <c r="J970" s="3"/>
      <c r="L970" s="14">
        <v>1</v>
      </c>
      <c r="M970" s="3" t="str">
        <f>IFERROR(VLOOKUP(E970,A:J,10, FALSE),"")</f>
        <v>Weißabgleich</v>
      </c>
      <c r="N970" s="3" t="str">
        <f>IFERROR(VLOOKUP(I970,B:K,10,FALSE),"")</f>
        <v>Weißabgleich</v>
      </c>
      <c r="O970" s="3" t="str">
        <f>IF(AND(TRIM(J970)="",M970=""),"Suffix not translated ",
   IF(AND(TRIM(J970)&lt;&gt;"",TRIM(M970)&lt;&gt;"",TRIM(J970)&lt;&gt;TRIM(M970)),"Suffix translation &lt;&gt; lookup ", "" ))
&amp;IF(AND(TRIM(K970)="",N970=""),"Description not translated ",
   IF(AND(TRIM(K970)&lt;&gt;"",TRIM(N970)&lt;&gt;"",TRIM(K970)&lt;&gt;TRIM(N970)),"Description translation&lt;&gt; lookup ", "" ))</f>
        <v/>
      </c>
    </row>
    <row r="971" spans="1:17" x14ac:dyDescent="0.25">
      <c r="A971" s="2" t="str">
        <f>IF(TRIM(J971)="","",E971)</f>
        <v/>
      </c>
      <c r="B971" s="2" t="str">
        <f>IF(TRIM(K971)="","",I971)</f>
        <v/>
      </c>
      <c r="C971" s="2" t="str">
        <f>LEFT(F971,FIND(".",F971,6))</f>
        <v>Exif.Nikon3.</v>
      </c>
      <c r="D971" s="2" t="str">
        <f>VLOOKUP(C971,PrefixUebersetzung,2,FALSE)</f>
        <v>Exif.Nikon3.</v>
      </c>
      <c r="E971" s="2" t="str">
        <f>MID(F971,FIND(".",F971,6)+1,99)</f>
        <v>0x000a</v>
      </c>
      <c r="F971" s="3" t="s">
        <v>573</v>
      </c>
      <c r="G971" s="3" t="s">
        <v>9519</v>
      </c>
      <c r="I971" s="3" t="s">
        <v>2115</v>
      </c>
      <c r="J971" s="3"/>
      <c r="L971" s="14">
        <v>9</v>
      </c>
      <c r="M971" s="3" t="str">
        <f>IFERROR(VLOOKUP(E971,A:J,10, FALSE),"")</f>
        <v/>
      </c>
      <c r="N971" s="3" t="str">
        <f>IFERROR(VLOOKUP(I971,B:K,10,FALSE),"")</f>
        <v>Unbekannt</v>
      </c>
      <c r="O971" s="3" t="str">
        <f>IF(AND(TRIM(J971)="",M971=""),"Suffix not translated ",
   IF(AND(TRIM(J971)&lt;&gt;"",TRIM(M971)&lt;&gt;"",TRIM(J971)&lt;&gt;TRIM(M971)),"Suffix translation &lt;&gt; lookup ", "" ))
&amp;IF(AND(TRIM(K971)="",N971=""),"Description not translated ",
   IF(AND(TRIM(K971)&lt;&gt;"",TRIM(N971)&lt;&gt;"",TRIM(K971)&lt;&gt;TRIM(N971)),"Description translation&lt;&gt; lookup ", "" ))</f>
        <v xml:space="preserve">Suffix not translated </v>
      </c>
    </row>
    <row r="972" spans="1:17" x14ac:dyDescent="0.25">
      <c r="A972" s="2" t="str">
        <f>IF(TRIM(J972)="","",E972)</f>
        <v/>
      </c>
      <c r="B972" s="2" t="str">
        <f>IF(TRIM(K972)="","",I972)</f>
        <v/>
      </c>
      <c r="C972" s="2" t="str">
        <f>LEFT(F972,FIND(".",F972,6))</f>
        <v>Exif.Nikon3.</v>
      </c>
      <c r="D972" s="2" t="str">
        <f>VLOOKUP(C972,PrefixUebersetzung,2,FALSE)</f>
        <v>Exif.Nikon3.</v>
      </c>
      <c r="E972" s="2" t="str">
        <f>MID(F972,FIND(".",F972,6)+1,99)</f>
        <v>0x009b</v>
      </c>
      <c r="F972" s="3" t="s">
        <v>574</v>
      </c>
      <c r="G972" s="3" t="s">
        <v>9512</v>
      </c>
      <c r="I972" s="3" t="s">
        <v>2115</v>
      </c>
      <c r="J972" s="3"/>
      <c r="L972" s="14">
        <v>9</v>
      </c>
      <c r="N972" s="3" t="str">
        <f>IFERROR(VLOOKUP(I972,B:K,10,FALSE),"")</f>
        <v>Unbekannt</v>
      </c>
      <c r="O972" s="3" t="str">
        <f>IF(AND(TRIM(J972)="",M972=""),"Suffix not translated ",
   IF(AND(TRIM(J972)&lt;&gt;"",TRIM(M972)&lt;&gt;"",TRIM(J972)&lt;&gt;TRIM(M972)),"Suffix translation &lt;&gt; lookup ", "" ))
&amp;IF(AND(TRIM(K972)="",N972=""),"Description not translated ",
   IF(AND(TRIM(K972)&lt;&gt;"",TRIM(N972)&lt;&gt;"",TRIM(K972)&lt;&gt;TRIM(N972)),"Description translation&lt;&gt; lookup ", "" ))</f>
        <v xml:space="preserve">Suffix not translated </v>
      </c>
      <c r="P972" s="3" t="s">
        <v>8447</v>
      </c>
    </row>
    <row r="973" spans="1:17" x14ac:dyDescent="0.25">
      <c r="A973" s="2" t="str">
        <f>IF(TRIM(J973)="","",E973)</f>
        <v/>
      </c>
      <c r="B973" s="2" t="str">
        <f>IF(TRIM(K973)="","",I973)</f>
        <v/>
      </c>
      <c r="C973" s="2" t="str">
        <f>LEFT(F973,FIND(".",F973,6))</f>
        <v>Exif.Nikon3.</v>
      </c>
      <c r="D973" s="2" t="str">
        <f>VLOOKUP(C973,PrefixUebersetzung,2,FALSE)</f>
        <v>Exif.Nikon3.</v>
      </c>
      <c r="E973" s="2" t="str">
        <f>MID(F973,FIND(".",F973,6)+1,99)</f>
        <v>0x009f</v>
      </c>
      <c r="F973" s="3" t="s">
        <v>575</v>
      </c>
      <c r="G973" s="3" t="s">
        <v>9513</v>
      </c>
      <c r="I973" s="3" t="s">
        <v>2115</v>
      </c>
      <c r="J973" s="3"/>
      <c r="L973" s="14">
        <v>9</v>
      </c>
      <c r="N973" s="3" t="str">
        <f>IFERROR(VLOOKUP(I973,B:K,10,FALSE),"")</f>
        <v>Unbekannt</v>
      </c>
      <c r="O973" s="3" t="str">
        <f>IF(AND(TRIM(J973)="",M973=""),"Suffix not translated ",
   IF(AND(TRIM(J973)&lt;&gt;"",TRIM(M973)&lt;&gt;"",TRIM(J973)&lt;&gt;TRIM(M973)),"Suffix translation &lt;&gt; lookup ", "" ))
&amp;IF(AND(TRIM(K973)="",N973=""),"Description not translated ",
   IF(AND(TRIM(K973)&lt;&gt;"",TRIM(N973)&lt;&gt;"",TRIM(K973)&lt;&gt;TRIM(N973)),"Description translation&lt;&gt; lookup ", "" ))</f>
        <v xml:space="preserve">Suffix not translated </v>
      </c>
      <c r="P973" s="3" t="s">
        <v>8447</v>
      </c>
    </row>
    <row r="974" spans="1:17" x14ac:dyDescent="0.25">
      <c r="A974" s="2" t="str">
        <f>IF(TRIM(J974)="","",E974)</f>
        <v/>
      </c>
      <c r="B974" s="2" t="str">
        <f>IF(TRIM(K974)="","",I974)</f>
        <v/>
      </c>
      <c r="C974" s="2" t="str">
        <f>LEFT(F974,FIND(".",F974,6))</f>
        <v>Exif.Nikon3.</v>
      </c>
      <c r="D974" s="2" t="str">
        <f>VLOOKUP(C974,PrefixUebersetzung,2,FALSE)</f>
        <v>Exif.Nikon3.</v>
      </c>
      <c r="E974" s="2" t="str">
        <f>MID(F974,FIND(".",F974,6)+1,99)</f>
        <v>0x00a3</v>
      </c>
      <c r="F974" s="3" t="s">
        <v>576</v>
      </c>
      <c r="G974" s="3" t="s">
        <v>9518</v>
      </c>
      <c r="I974" s="3" t="s">
        <v>2115</v>
      </c>
      <c r="J974" s="3"/>
      <c r="L974" s="14">
        <v>9</v>
      </c>
      <c r="N974" s="3" t="str">
        <f>IFERROR(VLOOKUP(I974,B:K,10,FALSE),"")</f>
        <v>Unbekannt</v>
      </c>
      <c r="O974" s="3" t="str">
        <f>IF(AND(TRIM(J974)="",M974=""),"Suffix not translated ",
   IF(AND(TRIM(J974)&lt;&gt;"",TRIM(M974)&lt;&gt;"",TRIM(J974)&lt;&gt;TRIM(M974)),"Suffix translation &lt;&gt; lookup ", "" ))
&amp;IF(AND(TRIM(K974)="",N974=""),"Description not translated ",
   IF(AND(TRIM(K974)&lt;&gt;"",TRIM(N974)&lt;&gt;"",TRIM(K974)&lt;&gt;TRIM(N974)),"Description translation&lt;&gt; lookup ", "" ))</f>
        <v xml:space="preserve">Suffix not translated </v>
      </c>
      <c r="P974" s="3" t="s">
        <v>8447</v>
      </c>
    </row>
    <row r="975" spans="1:17" x14ac:dyDescent="0.25">
      <c r="A975" s="2" t="str">
        <f>IF(TRIM(J975)="","",E975)</f>
        <v>ActiveDLighting</v>
      </c>
      <c r="B975" s="2" t="str">
        <f>IF(TRIM(K975)="","",I975)</f>
        <v>ActiveD-lighting</v>
      </c>
      <c r="C975" s="2" t="str">
        <f>LEFT(F975,FIND(".",F975,6))</f>
        <v>Exif.Nikon3.</v>
      </c>
      <c r="D975" s="2" t="str">
        <f>VLOOKUP(C975,PrefixUebersetzung,2,FALSE)</f>
        <v>Exif.Nikon3.</v>
      </c>
      <c r="E975" s="2" t="str">
        <f>MID(F975,FIND(".",F975,6)+1,99)</f>
        <v>ActiveDLighting</v>
      </c>
      <c r="F975" s="3" t="s">
        <v>577</v>
      </c>
      <c r="G975" s="3" t="s">
        <v>9512</v>
      </c>
      <c r="I975" s="3" t="s">
        <v>2583</v>
      </c>
      <c r="J975" s="3" t="s">
        <v>4262</v>
      </c>
      <c r="K975" s="5" t="s">
        <v>4262</v>
      </c>
      <c r="L975" s="14"/>
      <c r="O975" s="3" t="str">
        <f>IF(AND(TRIM(J975)="",M975=""),"Suffix not translated ",
   IF(AND(TRIM(J975)&lt;&gt;"",TRIM(M975)&lt;&gt;"",TRIM(J975)&lt;&gt;TRIM(M975)),"Suffix translation &lt;&gt; lookup ", "" ))
&amp;IF(AND(TRIM(K975)="",N975=""),"Description not translated ",
   IF(AND(TRIM(K975)&lt;&gt;"",TRIM(N975)&lt;&gt;"",TRIM(K975)&lt;&gt;TRIM(N975)),"Description translation&lt;&gt; lookup ", "" ))</f>
        <v/>
      </c>
      <c r="P975" s="3" t="s">
        <v>8447</v>
      </c>
      <c r="Q975" s="3" t="s">
        <v>8447</v>
      </c>
    </row>
    <row r="976" spans="1:17" x14ac:dyDescent="0.25">
      <c r="A976" s="2" t="str">
        <f>IF(TRIM(J976)="","",E976)</f>
        <v/>
      </c>
      <c r="B976" s="2" t="str">
        <f>IF(TRIM(K976)="","",I976)</f>
        <v/>
      </c>
      <c r="C976" s="2" t="str">
        <f>LEFT(F976,FIND(".",F976,6))</f>
        <v>Exif.Nikon3.</v>
      </c>
      <c r="D976" s="2" t="str">
        <f>VLOOKUP(C976,PrefixUebersetzung,2,FALSE)</f>
        <v>Exif.Nikon3.</v>
      </c>
      <c r="E976" s="2" t="str">
        <f>MID(F976,FIND(".",F976,6)+1,99)</f>
        <v>AFInfo</v>
      </c>
      <c r="F976" s="3" t="s">
        <v>578</v>
      </c>
      <c r="G976" s="3" t="s">
        <v>9517</v>
      </c>
      <c r="I976" s="3" t="s">
        <v>2116</v>
      </c>
      <c r="J976" s="3"/>
      <c r="L976" s="14"/>
      <c r="M976" s="3" t="str">
        <f>IFERROR(VLOOKUP(E976,A:J,10, FALSE),"")</f>
        <v>AF Information</v>
      </c>
      <c r="N976" s="3" t="str">
        <f>IFERROR(VLOOKUP(I976,B:K,10,FALSE),"")</f>
        <v>Autofokus Information</v>
      </c>
      <c r="O976" s="3" t="str">
        <f>IF(AND(TRIM(J976)="",M976=""),"Suffix not translated ",
   IF(AND(TRIM(J976)&lt;&gt;"",TRIM(M976)&lt;&gt;"",TRIM(J976)&lt;&gt;TRIM(M976)),"Suffix translation &lt;&gt; lookup ", "" ))
&amp;IF(AND(TRIM(K976)="",N976=""),"Description not translated ",
   IF(AND(TRIM(K976)&lt;&gt;"",TRIM(N976)&lt;&gt;"",TRIM(K976)&lt;&gt;TRIM(N976)),"Description translation&lt;&gt; lookup ", "" ))</f>
        <v/>
      </c>
    </row>
    <row r="977" spans="1:18" x14ac:dyDescent="0.25">
      <c r="A977" s="2" t="str">
        <f>IF(TRIM(J977)="","",E977)</f>
        <v>AFInfo2</v>
      </c>
      <c r="B977" s="2" t="str">
        <f>IF(TRIM(K977)="","",I977)</f>
        <v>AF info 2</v>
      </c>
      <c r="C977" s="2" t="str">
        <f>LEFT(F977,FIND(".",F977,6))</f>
        <v>Exif.Nikon3.</v>
      </c>
      <c r="D977" s="2" t="str">
        <f>VLOOKUP(C977,PrefixUebersetzung,2,FALSE)</f>
        <v>Exif.Nikon3.</v>
      </c>
      <c r="E977" s="2" t="str">
        <f>MID(F977,FIND(".",F977,6)+1,99)</f>
        <v>AFInfo2</v>
      </c>
      <c r="F977" s="3" t="s">
        <v>579</v>
      </c>
      <c r="G977" s="3" t="s">
        <v>9517</v>
      </c>
      <c r="I977" s="3" t="s">
        <v>2584</v>
      </c>
      <c r="J977" s="3" t="s">
        <v>4263</v>
      </c>
      <c r="K977" s="5" t="s">
        <v>4263</v>
      </c>
      <c r="L977" s="14"/>
      <c r="O977" s="3" t="str">
        <f>IF(AND(TRIM(J977)="",M977=""),"Suffix not translated ",
   IF(AND(TRIM(J977)&lt;&gt;"",TRIM(M977)&lt;&gt;"",TRIM(J977)&lt;&gt;TRIM(M977)),"Suffix translation &lt;&gt; lookup ", "" ))
&amp;IF(AND(TRIM(K977)="",N977=""),"Description not translated ",
   IF(AND(TRIM(K977)&lt;&gt;"",TRIM(N977)&lt;&gt;"",TRIM(K977)&lt;&gt;TRIM(N977)),"Description translation&lt;&gt; lookup ", "" ))</f>
        <v/>
      </c>
      <c r="P977" s="3" t="s">
        <v>8447</v>
      </c>
      <c r="Q977" s="3" t="s">
        <v>8447</v>
      </c>
      <c r="R977" s="3" t="s">
        <v>8963</v>
      </c>
    </row>
    <row r="978" spans="1:18" x14ac:dyDescent="0.25">
      <c r="A978" s="2" t="str">
        <f>IF(TRIM(J978)="","",E978)</f>
        <v>AFResponse</v>
      </c>
      <c r="B978" s="2" t="str">
        <f>IF(TRIM(K978)="","",I978)</f>
        <v>AF response</v>
      </c>
      <c r="C978" s="2" t="str">
        <f>LEFT(F978,FIND(".",F978,6))</f>
        <v>Exif.Nikon3.</v>
      </c>
      <c r="D978" s="2" t="str">
        <f>VLOOKUP(C978,PrefixUebersetzung,2,FALSE)</f>
        <v>Exif.Nikon3.</v>
      </c>
      <c r="E978" s="2" t="str">
        <f>MID(F978,FIND(".",F978,6)+1,99)</f>
        <v>AFResponse</v>
      </c>
      <c r="F978" s="3" t="s">
        <v>580</v>
      </c>
      <c r="G978" s="3" t="s">
        <v>9514</v>
      </c>
      <c r="I978" s="3" t="s">
        <v>2585</v>
      </c>
      <c r="J978" s="3" t="s">
        <v>3884</v>
      </c>
      <c r="K978" s="5" t="s">
        <v>3884</v>
      </c>
      <c r="L978" s="14"/>
      <c r="O978" s="3" t="str">
        <f>IF(AND(TRIM(J978)="",M978=""),"Suffix not translated ",
   IF(AND(TRIM(J978)&lt;&gt;"",TRIM(M978)&lt;&gt;"",TRIM(J978)&lt;&gt;TRIM(M978)),"Suffix translation &lt;&gt; lookup ", "" ))
&amp;IF(AND(TRIM(K978)="",N978=""),"Description not translated ",
   IF(AND(TRIM(K978)&lt;&gt;"",TRIM(N978)&lt;&gt;"",TRIM(K978)&lt;&gt;TRIM(N978)),"Description translation&lt;&gt; lookup ", "" ))</f>
        <v/>
      </c>
      <c r="P978" s="3" t="s">
        <v>8447</v>
      </c>
      <c r="Q978" s="3" t="s">
        <v>8447</v>
      </c>
      <c r="R978" s="3" t="s">
        <v>8973</v>
      </c>
    </row>
    <row r="979" spans="1:18" x14ac:dyDescent="0.25">
      <c r="A979" s="2" t="str">
        <f>IF(TRIM(J979)="","",E979)</f>
        <v>AFTune</v>
      </c>
      <c r="B979" s="2" t="str">
        <f>IF(TRIM(K979)="","",I979)</f>
        <v>AF tune</v>
      </c>
      <c r="C979" s="2" t="str">
        <f>LEFT(F979,FIND(".",F979,6))</f>
        <v>Exif.Nikon3.</v>
      </c>
      <c r="D979" s="2" t="str">
        <f>VLOOKUP(C979,PrefixUebersetzung,2,FALSE)</f>
        <v>Exif.Nikon3.</v>
      </c>
      <c r="E979" s="2" t="str">
        <f>MID(F979,FIND(".",F979,6)+1,99)</f>
        <v>AFTune</v>
      </c>
      <c r="F979" s="3" t="s">
        <v>581</v>
      </c>
      <c r="G979" s="3" t="s">
        <v>9517</v>
      </c>
      <c r="I979" s="3" t="s">
        <v>2586</v>
      </c>
      <c r="J979" s="3" t="s">
        <v>4264</v>
      </c>
      <c r="K979" s="5" t="s">
        <v>4264</v>
      </c>
      <c r="L979" s="14"/>
      <c r="O979" s="3" t="str">
        <f>IF(AND(TRIM(J979)="",M979=""),"Suffix not translated ",
   IF(AND(TRIM(J979)&lt;&gt;"",TRIM(M979)&lt;&gt;"",TRIM(J979)&lt;&gt;TRIM(M979)),"Suffix translation &lt;&gt; lookup ", "" ))
&amp;IF(AND(TRIM(K979)="",N979=""),"Description not translated ",
   IF(AND(TRIM(K979)&lt;&gt;"",TRIM(N979)&lt;&gt;"",TRIM(K979)&lt;&gt;TRIM(N979)),"Description translation&lt;&gt; lookup ", "" ))</f>
        <v/>
      </c>
      <c r="P979" s="3" t="s">
        <v>8447</v>
      </c>
      <c r="Q979" s="3" t="s">
        <v>8447</v>
      </c>
      <c r="R979" s="3" t="s">
        <v>8968</v>
      </c>
    </row>
    <row r="980" spans="1:18" ht="30" x14ac:dyDescent="0.25">
      <c r="A980" s="2" t="str">
        <f>IF(TRIM(J980)="","",E980)</f>
        <v>AutoBracketRelease</v>
      </c>
      <c r="B980" s="2" t="str">
        <f>IF(TRIM(K980)="","",I980)</f>
        <v>Auto bracket release</v>
      </c>
      <c r="C980" s="2" t="str">
        <f>LEFT(F980,FIND(".",F980,6))</f>
        <v>Exif.Nikon3.</v>
      </c>
      <c r="D980" s="2" t="str">
        <f>VLOOKUP(C980,PrefixUebersetzung,2,FALSE)</f>
        <v>Exif.Nikon3.</v>
      </c>
      <c r="E980" s="2" t="str">
        <f>MID(F980,FIND(".",F980,6)+1,99)</f>
        <v>AutoBracketRelease</v>
      </c>
      <c r="F980" s="3" t="s">
        <v>582</v>
      </c>
      <c r="G980" s="3" t="s">
        <v>9512</v>
      </c>
      <c r="I980" s="3" t="s">
        <v>2587</v>
      </c>
      <c r="J980" s="5" t="s">
        <v>5038</v>
      </c>
      <c r="K980" s="5" t="s">
        <v>5118</v>
      </c>
      <c r="L980" s="14"/>
      <c r="O980" s="3" t="str">
        <f>IF(AND(TRIM(J980)="",M980=""),"Suffix not translated ",
   IF(AND(TRIM(J980)&lt;&gt;"",TRIM(M980)&lt;&gt;"",TRIM(J980)&lt;&gt;TRIM(M980)),"Suffix translation &lt;&gt; lookup ", "" ))
&amp;IF(AND(TRIM(K980)="",N980=""),"Description not translated ",
   IF(AND(TRIM(K980)&lt;&gt;"",TRIM(N980)&lt;&gt;"",TRIM(K980)&lt;&gt;TRIM(N980)),"Description translation&lt;&gt; lookup ", "" ))</f>
        <v/>
      </c>
      <c r="P980" s="3" t="s">
        <v>8447</v>
      </c>
      <c r="Q980" s="3" t="s">
        <v>8447</v>
      </c>
      <c r="R980" s="3" t="s">
        <v>9002</v>
      </c>
    </row>
    <row r="981" spans="1:18" x14ac:dyDescent="0.25">
      <c r="A981" s="2" t="str">
        <f>IF(TRIM(J981)="","",E981)</f>
        <v/>
      </c>
      <c r="B981" s="2" t="str">
        <f>IF(TRIM(K981)="","",I981)</f>
        <v/>
      </c>
      <c r="C981" s="2" t="str">
        <f>LEFT(F981,FIND(".",F981,6))</f>
        <v>Exif.Nikon3.</v>
      </c>
      <c r="D981" s="2" t="str">
        <f>VLOOKUP(C981,PrefixUebersetzung,2,FALSE)</f>
        <v>Exif.Nikon3.</v>
      </c>
      <c r="E981" s="2" t="str">
        <f>MID(F981,FIND(".",F981,6)+1,99)</f>
        <v>AuxiliaryLens</v>
      </c>
      <c r="F981" s="3" t="s">
        <v>583</v>
      </c>
      <c r="G981" s="3" t="s">
        <v>9514</v>
      </c>
      <c r="I981" s="3" t="s">
        <v>2574</v>
      </c>
      <c r="J981" s="3"/>
      <c r="L981" s="14"/>
      <c r="M981" s="3" t="str">
        <f>IFERROR(VLOOKUP(E981,A:J,10, FALSE),"")</f>
        <v>Vorsatzlinse</v>
      </c>
      <c r="N981" s="3" t="str">
        <f>IFERROR(VLOOKUP(I981,B:K,10,FALSE),"")</f>
        <v>Vorsatzlinse (Adapter)</v>
      </c>
      <c r="O981" s="3" t="str">
        <f>IF(AND(TRIM(J981)="",M981=""),"Suffix not translated ",
   IF(AND(TRIM(J981)&lt;&gt;"",TRIM(M981)&lt;&gt;"",TRIM(J981)&lt;&gt;TRIM(M981)),"Suffix translation &lt;&gt; lookup ", "" ))
&amp;IF(AND(TRIM(K981)="",N981=""),"Description not translated ",
   IF(AND(TRIM(K981)&lt;&gt;"",TRIM(N981)&lt;&gt;"",TRIM(K981)&lt;&gt;TRIM(N981)),"Description translation&lt;&gt; lookup ", "" ))</f>
        <v/>
      </c>
    </row>
    <row r="982" spans="1:18" x14ac:dyDescent="0.25">
      <c r="A982" s="2" t="str">
        <f>IF(TRIM(J982)="","",E982)</f>
        <v>BarometerInfo</v>
      </c>
      <c r="B982" s="2" t="str">
        <f>IF(TRIM(K982)="","",I982)</f>
        <v>Barometer Info</v>
      </c>
      <c r="C982" s="2" t="str">
        <f>LEFT(F982,FIND(".",F982,6))</f>
        <v>Exif.Nikon3.</v>
      </c>
      <c r="D982" s="2" t="str">
        <f>VLOOKUP(C982,PrefixUebersetzung,2,FALSE)</f>
        <v>Exif.Nikon3.</v>
      </c>
      <c r="E982" s="2" t="str">
        <f>MID(F982,FIND(".",F982,6)+1,99)</f>
        <v>BarometerInfo</v>
      </c>
      <c r="F982" s="3" t="s">
        <v>7923</v>
      </c>
      <c r="G982" s="3" t="s">
        <v>9516</v>
      </c>
      <c r="I982" s="3" t="s">
        <v>7924</v>
      </c>
      <c r="J982" s="3" t="s">
        <v>8633</v>
      </c>
      <c r="K982" s="5" t="s">
        <v>8633</v>
      </c>
      <c r="L982" s="14"/>
      <c r="O982" s="3" t="str">
        <f>IF(AND(TRIM(J982)="",M982=""),"Suffix not translated ",
   IF(AND(TRIM(J982)&lt;&gt;"",TRIM(M982)&lt;&gt;"",TRIM(J982)&lt;&gt;TRIM(M982)),"Suffix translation &lt;&gt; lookup ", "" ))
&amp;IF(AND(TRIM(K982)="",N982=""),"Description not translated ",
   IF(AND(TRIM(K982)&lt;&gt;"",TRIM(N982)&lt;&gt;"",TRIM(K982)&lt;&gt;TRIM(N982)),"Description translation&lt;&gt; lookup ", "" ))</f>
        <v/>
      </c>
      <c r="P982" s="3" t="s">
        <v>8447</v>
      </c>
      <c r="Q982" s="3" t="s">
        <v>8447</v>
      </c>
      <c r="R982" s="3" t="s">
        <v>4765</v>
      </c>
    </row>
    <row r="983" spans="1:18" x14ac:dyDescent="0.25">
      <c r="A983" s="2" t="str">
        <f>IF(TRIM(J983)="","",E983)</f>
        <v/>
      </c>
      <c r="B983" s="2" t="str">
        <f>IF(TRIM(K983)="","",I983)</f>
        <v/>
      </c>
      <c r="C983" s="2" t="str">
        <f>LEFT(F983,FIND(".",F983,6))</f>
        <v>Exif.Nikon3.</v>
      </c>
      <c r="D983" s="2" t="str">
        <f>VLOOKUP(C983,PrefixUebersetzung,2,FALSE)</f>
        <v>Exif.Nikon3.</v>
      </c>
      <c r="E983" s="2" t="str">
        <f>MID(F983,FIND(".",F983,6)+1,99)</f>
        <v>CaptureData</v>
      </c>
      <c r="F983" s="3" t="s">
        <v>584</v>
      </c>
      <c r="G983" s="3" t="s">
        <v>9517</v>
      </c>
      <c r="I983" s="3" t="s">
        <v>2588</v>
      </c>
      <c r="J983" s="3"/>
      <c r="L983" s="14">
        <v>5</v>
      </c>
      <c r="O983" s="3" t="str">
        <f>IF(AND(TRIM(J983)="",M983=""),"Suffix not translated ",
   IF(AND(TRIM(J983)&lt;&gt;"",TRIM(M983)&lt;&gt;"",TRIM(J983)&lt;&gt;TRIM(M983)),"Suffix translation &lt;&gt; lookup ", "" ))
&amp;IF(AND(TRIM(K983)="",N983=""),"Description not translated ",
   IF(AND(TRIM(K983)&lt;&gt;"",TRIM(N983)&lt;&gt;"",TRIM(K983)&lt;&gt;TRIM(N983)),"Description translation&lt;&gt; lookup ", "" ))</f>
        <v xml:space="preserve">Suffix not translated Description not translated </v>
      </c>
      <c r="P983" s="3" t="s">
        <v>8447</v>
      </c>
      <c r="Q983" s="3" t="s">
        <v>8447</v>
      </c>
    </row>
    <row r="984" spans="1:18" x14ac:dyDescent="0.25">
      <c r="A984" s="2" t="str">
        <f>IF(TRIM(J984)="","",E984)</f>
        <v/>
      </c>
      <c r="B984" s="2" t="str">
        <f>IF(TRIM(K984)="","",I984)</f>
        <v/>
      </c>
      <c r="C984" s="2" t="str">
        <f>LEFT(F984,FIND(".",F984,6))</f>
        <v>Exif.Nikon3.</v>
      </c>
      <c r="D984" s="2" t="str">
        <f>VLOOKUP(C984,PrefixUebersetzung,2,FALSE)</f>
        <v>Exif.Nikon3.</v>
      </c>
      <c r="E984" s="2" t="str">
        <f>MID(F984,FIND(".",F984,6)+1,99)</f>
        <v>CaptureOffsets</v>
      </c>
      <c r="F984" s="3" t="s">
        <v>585</v>
      </c>
      <c r="G984" s="3" t="s">
        <v>9517</v>
      </c>
      <c r="I984" s="3" t="s">
        <v>2589</v>
      </c>
      <c r="J984" s="3"/>
      <c r="L984" s="14">
        <v>5</v>
      </c>
      <c r="O984" s="3" t="str">
        <f>IF(AND(TRIM(J984)="",M984=""),"Suffix not translated ",
   IF(AND(TRIM(J984)&lt;&gt;"",TRIM(M984)&lt;&gt;"",TRIM(J984)&lt;&gt;TRIM(M984)),"Suffix translation &lt;&gt; lookup ", "" ))
&amp;IF(AND(TRIM(K984)="",N984=""),"Description not translated ",
   IF(AND(TRIM(K984)&lt;&gt;"",TRIM(N984)&lt;&gt;"",TRIM(K984)&lt;&gt;TRIM(N984)),"Description translation&lt;&gt; lookup ", "" ))</f>
        <v xml:space="preserve">Suffix not translated Description not translated </v>
      </c>
      <c r="P984" s="3" t="s">
        <v>8447</v>
      </c>
      <c r="Q984" s="3" t="s">
        <v>8447</v>
      </c>
    </row>
    <row r="985" spans="1:18" x14ac:dyDescent="0.25">
      <c r="A985" s="2" t="str">
        <f>IF(TRIM(J985)="","",E985)</f>
        <v/>
      </c>
      <c r="B985" s="2" t="str">
        <f>IF(TRIM(K985)="","",I985)</f>
        <v/>
      </c>
      <c r="C985" s="2" t="str">
        <f>LEFT(F985,FIND(".",F985,6))</f>
        <v>Exif.Nikon3.</v>
      </c>
      <c r="D985" s="2" t="str">
        <f>VLOOKUP(C985,PrefixUebersetzung,2,FALSE)</f>
        <v>Exif.Nikon3.</v>
      </c>
      <c r="E985" s="2" t="str">
        <f>MID(F985,FIND(".",F985,6)+1,99)</f>
        <v>CaptureOutput</v>
      </c>
      <c r="F985" s="3" t="s">
        <v>586</v>
      </c>
      <c r="G985" s="3" t="s">
        <v>9517</v>
      </c>
      <c r="I985" s="3" t="s">
        <v>2590</v>
      </c>
      <c r="J985" s="3"/>
      <c r="L985" s="14">
        <v>5</v>
      </c>
      <c r="O985" s="3" t="str">
        <f>IF(AND(TRIM(J985)="",M985=""),"Suffix not translated ",
   IF(AND(TRIM(J985)&lt;&gt;"",TRIM(M985)&lt;&gt;"",TRIM(J985)&lt;&gt;TRIM(M985)),"Suffix translation &lt;&gt; lookup ", "" ))
&amp;IF(AND(TRIM(K985)="",N985=""),"Description not translated ",
   IF(AND(TRIM(K985)&lt;&gt;"",TRIM(N985)&lt;&gt;"",TRIM(K985)&lt;&gt;TRIM(N985)),"Description translation&lt;&gt; lookup ", "" ))</f>
        <v xml:space="preserve">Suffix not translated Description not translated </v>
      </c>
      <c r="P985" s="3" t="s">
        <v>8447</v>
      </c>
      <c r="Q985" s="3" t="s">
        <v>8447</v>
      </c>
    </row>
    <row r="986" spans="1:18" x14ac:dyDescent="0.25">
      <c r="A986" s="2" t="str">
        <f>IF(TRIM(J986)="","",E986)</f>
        <v/>
      </c>
      <c r="B986" s="2" t="str">
        <f>IF(TRIM(K986)="","",I986)</f>
        <v/>
      </c>
      <c r="C986" s="2" t="str">
        <f>LEFT(F986,FIND(".",F986,6))</f>
        <v>Exif.Nikon3.</v>
      </c>
      <c r="D986" s="2" t="str">
        <f>VLOOKUP(C986,PrefixUebersetzung,2,FALSE)</f>
        <v>Exif.Nikon3.</v>
      </c>
      <c r="E986" s="2" t="str">
        <f>MID(F986,FIND(".",F986,6)+1,99)</f>
        <v>CaptureVersion</v>
      </c>
      <c r="F986" s="3" t="s">
        <v>587</v>
      </c>
      <c r="G986" s="3" t="s">
        <v>9514</v>
      </c>
      <c r="I986" s="3" t="s">
        <v>2591</v>
      </c>
      <c r="J986" s="3"/>
      <c r="L986" s="14">
        <v>5</v>
      </c>
      <c r="O986" s="3" t="str">
        <f>IF(AND(TRIM(J986)="",M986=""),"Suffix not translated ",
   IF(AND(TRIM(J986)&lt;&gt;"",TRIM(M986)&lt;&gt;"",TRIM(J986)&lt;&gt;TRIM(M986)),"Suffix translation &lt;&gt; lookup ", "" ))
&amp;IF(AND(TRIM(K986)="",N986=""),"Description not translated ",
   IF(AND(TRIM(K986)&lt;&gt;"",TRIM(N986)&lt;&gt;"",TRIM(K986)&lt;&gt;TRIM(N986)),"Description translation&lt;&gt; lookup ", "" ))</f>
        <v xml:space="preserve">Suffix not translated Description not translated </v>
      </c>
      <c r="P986" s="3" t="s">
        <v>8447</v>
      </c>
      <c r="Q986" s="3" t="s">
        <v>8447</v>
      </c>
    </row>
    <row r="987" spans="1:18" x14ac:dyDescent="0.25">
      <c r="A987" s="2" t="str">
        <f>IF(TRIM(J987)="","",E987)</f>
        <v/>
      </c>
      <c r="B987" s="2" t="str">
        <f>IF(TRIM(K987)="","",I987)</f>
        <v>Color balance</v>
      </c>
      <c r="C987" s="2" t="str">
        <f>LEFT(F987,FIND(".",F987,6))</f>
        <v>Exif.Nikon3.</v>
      </c>
      <c r="D987" s="2" t="str">
        <f>VLOOKUP(C987,PrefixUebersetzung,2,FALSE)</f>
        <v>Exif.Nikon3.</v>
      </c>
      <c r="E987" s="2" t="str">
        <f>MID(F987,FIND(".",F987,6)+1,99)</f>
        <v>ColorBalance</v>
      </c>
      <c r="F987" s="3" t="s">
        <v>588</v>
      </c>
      <c r="G987" s="3" t="s">
        <v>9517</v>
      </c>
      <c r="I987" s="3" t="s">
        <v>2592</v>
      </c>
      <c r="J987" s="3"/>
      <c r="K987" s="5" t="s">
        <v>4265</v>
      </c>
      <c r="L987" s="14"/>
      <c r="M987" s="3" t="str">
        <f>IFERROR(VLOOKUP(E987,A:J,10, FALSE),"")</f>
        <v>Farbabgleich</v>
      </c>
      <c r="O987" s="3" t="str">
        <f>IF(AND(TRIM(J987)="",M987=""),"Suffix not translated ",
   IF(AND(TRIM(J987)&lt;&gt;"",TRIM(M987)&lt;&gt;"",TRIM(J987)&lt;&gt;TRIM(M987)),"Suffix translation &lt;&gt; lookup ", "" ))
&amp;IF(AND(TRIM(K987)="",N987=""),"Description not translated ",
   IF(AND(TRIM(K987)&lt;&gt;"",TRIM(N987)&lt;&gt;"",TRIM(K987)&lt;&gt;TRIM(N987)),"Description translation&lt;&gt; lookup ", "" ))</f>
        <v/>
      </c>
      <c r="Q987" s="3" t="s">
        <v>8447</v>
      </c>
      <c r="R987" s="3" t="s">
        <v>9065</v>
      </c>
    </row>
    <row r="988" spans="1:18" x14ac:dyDescent="0.25">
      <c r="A988" s="2" t="str">
        <f>IF(TRIM(J988)="","",E988)</f>
        <v>ColorHue</v>
      </c>
      <c r="B988" s="2" t="str">
        <f>IF(TRIM(K988)="","",I988)</f>
        <v>Color hue</v>
      </c>
      <c r="C988" s="2" t="str">
        <f>LEFT(F988,FIND(".",F988,6))</f>
        <v>Exif.Nikon3.</v>
      </c>
      <c r="D988" s="2" t="str">
        <f>VLOOKUP(C988,PrefixUebersetzung,2,FALSE)</f>
        <v>Exif.Nikon3.</v>
      </c>
      <c r="E988" s="2" t="str">
        <f>MID(F988,FIND(".",F988,6)+1,99)</f>
        <v>ColorHue</v>
      </c>
      <c r="F988" s="3" t="s">
        <v>589</v>
      </c>
      <c r="G988" s="3" t="s">
        <v>9514</v>
      </c>
      <c r="I988" s="3" t="s">
        <v>2593</v>
      </c>
      <c r="J988" s="5" t="s">
        <v>3693</v>
      </c>
      <c r="K988" s="5" t="s">
        <v>3693</v>
      </c>
      <c r="L988" s="14"/>
      <c r="O988" s="3" t="str">
        <f>IF(AND(TRIM(J988)="",M988=""),"Suffix not translated ",
   IF(AND(TRIM(J988)&lt;&gt;"",TRIM(M988)&lt;&gt;"",TRIM(J988)&lt;&gt;TRIM(M988)),"Suffix translation &lt;&gt; lookup ", "" ))
&amp;IF(AND(TRIM(K988)="",N988=""),"Description not translated ",
   IF(AND(TRIM(K988)&lt;&gt;"",TRIM(N988)&lt;&gt;"",TRIM(K988)&lt;&gt;TRIM(N988)),"Description translation&lt;&gt; lookup ", "" ))</f>
        <v/>
      </c>
      <c r="P988" s="3" t="s">
        <v>8447</v>
      </c>
      <c r="Q988" s="3" t="s">
        <v>8447</v>
      </c>
      <c r="R988" s="3" t="s">
        <v>3693</v>
      </c>
    </row>
    <row r="989" spans="1:18" x14ac:dyDescent="0.25">
      <c r="A989" s="2" t="str">
        <f>IF(TRIM(J989)="","",E989)</f>
        <v/>
      </c>
      <c r="B989" s="2" t="str">
        <f>IF(TRIM(K989)="","",I989)</f>
        <v/>
      </c>
      <c r="C989" s="2" t="str">
        <f>LEFT(F989,FIND(".",F989,6))</f>
        <v>Exif.Nikon3.</v>
      </c>
      <c r="D989" s="2" t="str">
        <f>VLOOKUP(C989,PrefixUebersetzung,2,FALSE)</f>
        <v>Exif.Nikon3.</v>
      </c>
      <c r="E989" s="2" t="str">
        <f>MID(F989,FIND(".",F989,6)+1,99)</f>
        <v>ColorMode</v>
      </c>
      <c r="F989" s="3" t="s">
        <v>590</v>
      </c>
      <c r="G989" s="3" t="s">
        <v>9514</v>
      </c>
      <c r="I989" s="3" t="s">
        <v>2499</v>
      </c>
      <c r="L989" s="14"/>
      <c r="M989" s="3" t="str">
        <f>IFERROR(VLOOKUP(E989,A:J,10, FALSE),"")</f>
        <v>Farbmodus</v>
      </c>
      <c r="N989" s="3" t="str">
        <f>IFERROR(VLOOKUP(I989,B:K,10,FALSE),"")</f>
        <v>Farbmodus</v>
      </c>
      <c r="O989" s="3" t="str">
        <f>IF(AND(TRIM(J989)="",M989=""),"Suffix not translated ",
   IF(AND(TRIM(J989)&lt;&gt;"",TRIM(M989)&lt;&gt;"",TRIM(J989)&lt;&gt;TRIM(M989)),"Suffix translation &lt;&gt; lookup ", "" ))
&amp;IF(AND(TRIM(K989)="",N989=""),"Description not translated ",
   IF(AND(TRIM(K989)&lt;&gt;"",TRIM(N989)&lt;&gt;"",TRIM(K989)&lt;&gt;TRIM(N989)),"Description translation&lt;&gt; lookup ", "" ))</f>
        <v/>
      </c>
    </row>
    <row r="990" spans="1:18" x14ac:dyDescent="0.25">
      <c r="A990" s="2" t="str">
        <f>IF(TRIM(J990)="","",E990)</f>
        <v/>
      </c>
      <c r="B990" s="2" t="str">
        <f>IF(TRIM(K990)="","",I990)</f>
        <v/>
      </c>
      <c r="C990" s="2" t="str">
        <f>LEFT(F990,FIND(".",F990,6))</f>
        <v>Exif.Nikon3.</v>
      </c>
      <c r="D990" s="2" t="str">
        <f>VLOOKUP(C990,PrefixUebersetzung,2,FALSE)</f>
        <v>Exif.Nikon3.</v>
      </c>
      <c r="E990" s="2" t="str">
        <f>MID(F990,FIND(".",F990,6)+1,99)</f>
        <v>ColorSpace</v>
      </c>
      <c r="F990" s="3" t="s">
        <v>591</v>
      </c>
      <c r="G990" s="3" t="s">
        <v>9512</v>
      </c>
      <c r="I990" s="3" t="s">
        <v>2519</v>
      </c>
      <c r="L990" s="14"/>
      <c r="M990" s="3" t="str">
        <f>IFERROR(VLOOKUP(E990,A:J,10, FALSE),"")</f>
        <v>Farbraum</v>
      </c>
      <c r="N990" s="3" t="str">
        <f>IFERROR(VLOOKUP(I990,B:K,10,FALSE),"")</f>
        <v>Farbraum</v>
      </c>
      <c r="O990" s="3" t="str">
        <f>IF(AND(TRIM(J990)="",M990=""),"Suffix not translated ",
   IF(AND(TRIM(J990)&lt;&gt;"",TRIM(M990)&lt;&gt;"",TRIM(J990)&lt;&gt;TRIM(M990)),"Suffix translation &lt;&gt; lookup ", "" ))
&amp;IF(AND(TRIM(K990)="",N990=""),"Description not translated ",
   IF(AND(TRIM(K990)&lt;&gt;"",TRIM(N990)&lt;&gt;"",TRIM(K990)&lt;&gt;TRIM(N990)),"Description translation&lt;&gt; lookup ", "" ))</f>
        <v/>
      </c>
    </row>
    <row r="991" spans="1:18" x14ac:dyDescent="0.25">
      <c r="A991" s="2" t="str">
        <f>IF(TRIM(J991)="","",E991)</f>
        <v>ContrastCurve</v>
      </c>
      <c r="B991" s="2" t="str">
        <f>IF(TRIM(K991)="","",I991)</f>
        <v>Contrast curve</v>
      </c>
      <c r="C991" s="2" t="str">
        <f>LEFT(F991,FIND(".",F991,6))</f>
        <v>Exif.Nikon3.</v>
      </c>
      <c r="D991" s="2" t="str">
        <f>VLOOKUP(C991,PrefixUebersetzung,2,FALSE)</f>
        <v>Exif.Nikon3.</v>
      </c>
      <c r="E991" s="2" t="str">
        <f>MID(F991,FIND(".",F991,6)+1,99)</f>
        <v>ContrastCurve</v>
      </c>
      <c r="F991" s="3" t="s">
        <v>592</v>
      </c>
      <c r="G991" s="3" t="s">
        <v>9517</v>
      </c>
      <c r="I991" s="3" t="s">
        <v>2594</v>
      </c>
      <c r="J991" s="5" t="s">
        <v>4813</v>
      </c>
      <c r="K991" s="5" t="s">
        <v>4813</v>
      </c>
      <c r="L991" s="14"/>
      <c r="O991" s="3" t="str">
        <f>IF(AND(TRIM(J991)="",M991=""),"Suffix not translated ",
   IF(AND(TRIM(J991)&lt;&gt;"",TRIM(M991)&lt;&gt;"",TRIM(J991)&lt;&gt;TRIM(M991)),"Suffix translation &lt;&gt; lookup ", "" ))
&amp;IF(AND(TRIM(K991)="",N991=""),"Description not translated ",
   IF(AND(TRIM(K991)&lt;&gt;"",TRIM(N991)&lt;&gt;"",TRIM(K991)&lt;&gt;TRIM(N991)),"Description translation&lt;&gt; lookup ", "" ))</f>
        <v/>
      </c>
      <c r="P991" s="3" t="s">
        <v>8447</v>
      </c>
      <c r="Q991" s="3" t="s">
        <v>8447</v>
      </c>
      <c r="R991" s="3" t="s">
        <v>9056</v>
      </c>
    </row>
    <row r="992" spans="1:18" x14ac:dyDescent="0.25">
      <c r="A992" s="2" t="str">
        <f>IF(TRIM(J992)="","",E992)</f>
        <v>CropHiSpeed</v>
      </c>
      <c r="B992" s="2" t="str">
        <f>IF(TRIM(K992)="","",I992)</f>
        <v>Crop high speed</v>
      </c>
      <c r="C992" s="2" t="str">
        <f>LEFT(F992,FIND(".",F992,6))</f>
        <v>Exif.Nikon3.</v>
      </c>
      <c r="D992" s="2" t="str">
        <f>VLOOKUP(C992,PrefixUebersetzung,2,FALSE)</f>
        <v>Exif.Nikon3.</v>
      </c>
      <c r="E992" s="2" t="str">
        <f>MID(F992,FIND(".",F992,6)+1,99)</f>
        <v>CropHiSpeed</v>
      </c>
      <c r="F992" s="3" t="s">
        <v>593</v>
      </c>
      <c r="G992" s="3" t="s">
        <v>9512</v>
      </c>
      <c r="I992" s="3" t="s">
        <v>2595</v>
      </c>
      <c r="J992" s="3" t="s">
        <v>5084</v>
      </c>
      <c r="K992" s="5" t="s">
        <v>5084</v>
      </c>
      <c r="L992" s="14"/>
      <c r="O992" s="3" t="str">
        <f>IF(AND(TRIM(J992)="",M992=""),"Suffix not translated ",
   IF(AND(TRIM(J992)&lt;&gt;"",TRIM(M992)&lt;&gt;"",TRIM(J992)&lt;&gt;TRIM(M992)),"Suffix translation &lt;&gt; lookup ", "" ))
&amp;IF(AND(TRIM(K992)="",N992=""),"Description not translated ",
   IF(AND(TRIM(K992)&lt;&gt;"",TRIM(N992)&lt;&gt;"",TRIM(K992)&lt;&gt;TRIM(N992)),"Description translation&lt;&gt; lookup ", "" ))</f>
        <v/>
      </c>
      <c r="P992" s="3" t="s">
        <v>8447</v>
      </c>
      <c r="Q992" s="3" t="s">
        <v>8447</v>
      </c>
      <c r="R992" s="3" t="s">
        <v>9086</v>
      </c>
    </row>
    <row r="993" spans="1:18" x14ac:dyDescent="0.25">
      <c r="A993" s="2" t="str">
        <f>IF(TRIM(J993)="","",E993)</f>
        <v/>
      </c>
      <c r="B993" s="2" t="str">
        <f>IF(TRIM(K993)="","",I993)</f>
        <v/>
      </c>
      <c r="C993" s="2" t="str">
        <f>LEFT(F993,FIND(".",F993,6))</f>
        <v>Exif.Nikon3.</v>
      </c>
      <c r="D993" s="2" t="str">
        <f>VLOOKUP(C993,PrefixUebersetzung,2,FALSE)</f>
        <v>Exif.Nikon3.</v>
      </c>
      <c r="E993" s="2" t="str">
        <f>MID(F993,FIND(".",F993,6)+1,99)</f>
        <v>DataDump</v>
      </c>
      <c r="F993" s="3" t="s">
        <v>594</v>
      </c>
      <c r="G993" s="3" t="s">
        <v>9517</v>
      </c>
      <c r="I993" s="3" t="s">
        <v>2575</v>
      </c>
      <c r="L993" s="14"/>
      <c r="M993" s="3" t="str">
        <f>IFERROR(VLOOKUP(E993,A:J,10, FALSE),"")</f>
        <v>Daten-Dump</v>
      </c>
      <c r="N993" s="3" t="str">
        <f>IFERROR(VLOOKUP(I993,B:K,10,FALSE),"")</f>
        <v>Daten-Dump</v>
      </c>
      <c r="O993" s="3" t="str">
        <f>IF(AND(TRIM(J993)="",M993=""),"Suffix not translated ",
   IF(AND(TRIM(J993)&lt;&gt;"",TRIM(M993)&lt;&gt;"",TRIM(J993)&lt;&gt;TRIM(M993)),"Suffix translation &lt;&gt; lookup ", "" ))
&amp;IF(AND(TRIM(K993)="",N993=""),"Description not translated ",
   IF(AND(TRIM(K993)&lt;&gt;"",TRIM(N993)&lt;&gt;"",TRIM(K993)&lt;&gt;TRIM(N993)),"Description translation&lt;&gt; lookup ", "" ))</f>
        <v/>
      </c>
    </row>
    <row r="994" spans="1:18" x14ac:dyDescent="0.25">
      <c r="A994" s="2" t="str">
        <f>IF(TRIM(J994)="","",E994)</f>
        <v>DeletedImageCount</v>
      </c>
      <c r="B994" s="2" t="str">
        <f>IF(TRIM(K994)="","",I994)</f>
        <v>Deleted image count</v>
      </c>
      <c r="C994" s="2" t="str">
        <f>LEFT(F994,FIND(".",F994,6))</f>
        <v>Exif.Nikon3.</v>
      </c>
      <c r="D994" s="2" t="str">
        <f>VLOOKUP(C994,PrefixUebersetzung,2,FALSE)</f>
        <v>Exif.Nikon3.</v>
      </c>
      <c r="E994" s="2" t="str">
        <f>MID(F994,FIND(".",F994,6)+1,99)</f>
        <v>DeletedImageCount</v>
      </c>
      <c r="F994" s="3" t="s">
        <v>595</v>
      </c>
      <c r="G994" s="3" t="s">
        <v>9515</v>
      </c>
      <c r="I994" s="3" t="s">
        <v>2596</v>
      </c>
      <c r="J994" s="3" t="s">
        <v>5081</v>
      </c>
      <c r="K994" s="5" t="s">
        <v>6529</v>
      </c>
      <c r="L994" s="14"/>
      <c r="M994" s="3" t="str">
        <f>IFERROR(VLOOKUP(E994,A:J,10, FALSE),"")</f>
        <v>Gelöschte Bilder Zähler</v>
      </c>
      <c r="N994" s="3" t="str">
        <f>IFERROR(VLOOKUP(I994,B:K,10,FALSE),"")</f>
        <v>Zähler gelöschte Bilder</v>
      </c>
      <c r="O994" s="3" t="str">
        <f>IF(AND(TRIM(J994)="",M994=""),"Suffix not translated ",
   IF(AND(TRIM(J994)&lt;&gt;"",TRIM(M994)&lt;&gt;"",TRIM(J994)&lt;&gt;TRIM(M994)),"Suffix translation &lt;&gt; lookup ", "" ))
&amp;IF(AND(TRIM(K994)="",N994=""),"Description not translated ",
   IF(AND(TRIM(K994)&lt;&gt;"",TRIM(N994)&lt;&gt;"",TRIM(K994)&lt;&gt;TRIM(N994)),"Description translation&lt;&gt; lookup ", "" ))</f>
        <v/>
      </c>
      <c r="P994" s="3" t="s">
        <v>8447</v>
      </c>
      <c r="Q994" s="3" t="s">
        <v>8447</v>
      </c>
      <c r="R994" s="3" t="s">
        <v>9103</v>
      </c>
    </row>
    <row r="995" spans="1:18" x14ac:dyDescent="0.25">
      <c r="A995" s="2" t="str">
        <f>IF(TRIM(J995)="","",E995)</f>
        <v/>
      </c>
      <c r="B995" s="2" t="str">
        <f>IF(TRIM(K995)="","",I995)</f>
        <v/>
      </c>
      <c r="C995" s="2" t="str">
        <f>LEFT(F995,FIND(".",F995,6))</f>
        <v>Exif.Nikon3.</v>
      </c>
      <c r="D995" s="2" t="str">
        <f>VLOOKUP(C995,PrefixUebersetzung,2,FALSE)</f>
        <v>Exif.Nikon3.</v>
      </c>
      <c r="E995" s="2" t="str">
        <f>MID(F995,FIND(".",F995,6)+1,99)</f>
        <v>DigitalZoom</v>
      </c>
      <c r="F995" s="3" t="s">
        <v>596</v>
      </c>
      <c r="G995" s="3" t="s">
        <v>9519</v>
      </c>
      <c r="I995" s="3" t="s">
        <v>2576</v>
      </c>
      <c r="J995" s="3"/>
      <c r="L995" s="14"/>
      <c r="M995" s="3" t="str">
        <f>IFERROR(VLOOKUP(E995,A:J,10, FALSE),"")</f>
        <v>Digitaler Zoom</v>
      </c>
      <c r="N995" s="3" t="str">
        <f>IFERROR(VLOOKUP(I995,B:K,10,FALSE),"")</f>
        <v>Digitale Zoom-Einstellung</v>
      </c>
      <c r="O995" s="3" t="str">
        <f>IF(AND(TRIM(J995)="",M995=""),"Suffix not translated ",
   IF(AND(TRIM(J995)&lt;&gt;"",TRIM(M995)&lt;&gt;"",TRIM(J995)&lt;&gt;TRIM(M995)),"Suffix translation &lt;&gt; lookup ", "" ))
&amp;IF(AND(TRIM(K995)="",N995=""),"Description not translated ",
   IF(AND(TRIM(K995)&lt;&gt;"",TRIM(N995)&lt;&gt;"",TRIM(K995)&lt;&gt;TRIM(N995)),"Description translation&lt;&gt; lookup ", "" ))</f>
        <v/>
      </c>
    </row>
    <row r="996" spans="1:18" x14ac:dyDescent="0.25">
      <c r="A996" s="2" t="str">
        <f>IF(TRIM(J996)="","",E996)</f>
        <v>ExposureBracketComp</v>
      </c>
      <c r="B996" s="2" t="str">
        <f>IF(TRIM(K996)="","",I996)</f>
        <v>AE bracket compensation applied</v>
      </c>
      <c r="C996" s="2" t="str">
        <f>LEFT(F996,FIND(".",F996,6))</f>
        <v>Exif.Nikon3.</v>
      </c>
      <c r="D996" s="2" t="str">
        <f>VLOOKUP(C996,PrefixUebersetzung,2,FALSE)</f>
        <v>Exif.Nikon3.</v>
      </c>
      <c r="E996" s="2" t="str">
        <f>MID(F996,FIND(".",F996,6)+1,99)</f>
        <v>ExposureBracketComp</v>
      </c>
      <c r="F996" s="3" t="s">
        <v>597</v>
      </c>
      <c r="G996" s="3" t="s">
        <v>9520</v>
      </c>
      <c r="I996" s="3" t="s">
        <v>2597</v>
      </c>
      <c r="J996" s="3" t="s">
        <v>5040</v>
      </c>
      <c r="K996" s="5" t="s">
        <v>5040</v>
      </c>
      <c r="L996" s="14"/>
      <c r="O996" s="3" t="str">
        <f>IF(AND(TRIM(J996)="",M996=""),"Suffix not translated ",
   IF(AND(TRIM(J996)&lt;&gt;"",TRIM(M996)&lt;&gt;"",TRIM(J996)&lt;&gt;TRIM(M996)),"Suffix translation &lt;&gt; lookup ", "" ))
&amp;IF(AND(TRIM(K996)="",N996=""),"Description not translated ",
   IF(AND(TRIM(K996)&lt;&gt;"",TRIM(N996)&lt;&gt;"",TRIM(K996)&lt;&gt;TRIM(N996)),"Description translation&lt;&gt; lookup ", "" ))</f>
        <v/>
      </c>
      <c r="P996" s="3" t="s">
        <v>8447</v>
      </c>
      <c r="Q996" s="3" t="s">
        <v>8447</v>
      </c>
      <c r="R996" s="3" t="s">
        <v>8960</v>
      </c>
    </row>
    <row r="997" spans="1:18" x14ac:dyDescent="0.25">
      <c r="A997" s="2" t="str">
        <f>IF(TRIM(J997)="","",E997)</f>
        <v>ExposureDiff</v>
      </c>
      <c r="B997" s="2" t="str">
        <f>IF(TRIM(K997)="","",I997)</f>
        <v>Exposure difference</v>
      </c>
      <c r="C997" s="2" t="str">
        <f>LEFT(F997,FIND(".",F997,6))</f>
        <v>Exif.Nikon3.</v>
      </c>
      <c r="D997" s="2" t="str">
        <f>VLOOKUP(C997,PrefixUebersetzung,2,FALSE)</f>
        <v>Exif.Nikon3.</v>
      </c>
      <c r="E997" s="2" t="str">
        <f>MID(F997,FIND(".",F997,6)+1,99)</f>
        <v>ExposureDiff</v>
      </c>
      <c r="F997" s="3" t="s">
        <v>598</v>
      </c>
      <c r="G997" s="3" t="s">
        <v>9517</v>
      </c>
      <c r="I997" s="3" t="s">
        <v>2598</v>
      </c>
      <c r="J997" s="3" t="s">
        <v>4266</v>
      </c>
      <c r="K997" s="5" t="s">
        <v>4266</v>
      </c>
      <c r="L997" s="14"/>
      <c r="O997" s="3" t="str">
        <f>IF(AND(TRIM(J997)="",M997=""),"Suffix not translated ",
   IF(AND(TRIM(J997)&lt;&gt;"",TRIM(M997)&lt;&gt;"",TRIM(J997)&lt;&gt;TRIM(M997)),"Suffix translation &lt;&gt; lookup ", "" ))
&amp;IF(AND(TRIM(K997)="",N997=""),"Description not translated ",
   IF(AND(TRIM(K997)&lt;&gt;"",TRIM(N997)&lt;&gt;"",TRIM(K997)&lt;&gt;TRIM(N997)),"Description translation&lt;&gt; lookup ", "" ))</f>
        <v/>
      </c>
      <c r="P997" s="3" t="s">
        <v>8447</v>
      </c>
      <c r="Q997" s="3" t="s">
        <v>8447</v>
      </c>
      <c r="R997" s="3" t="s">
        <v>9142</v>
      </c>
    </row>
    <row r="998" spans="1:18" x14ac:dyDescent="0.25">
      <c r="A998" s="2" t="str">
        <f>IF(TRIM(J998)="","",E998)</f>
        <v>ExposureTuning</v>
      </c>
      <c r="B998" s="2" t="str">
        <f>IF(TRIM(K998)="","",I998)</f>
        <v>Exposure tuning</v>
      </c>
      <c r="C998" s="2" t="str">
        <f>LEFT(F998,FIND(".",F998,6))</f>
        <v>Exif.Nikon3.</v>
      </c>
      <c r="D998" s="2" t="str">
        <f>VLOOKUP(C998,PrefixUebersetzung,2,FALSE)</f>
        <v>Exif.Nikon3.</v>
      </c>
      <c r="E998" s="2" t="str">
        <f>MID(F998,FIND(".",F998,6)+1,99)</f>
        <v>ExposureTuning</v>
      </c>
      <c r="F998" s="3" t="s">
        <v>599</v>
      </c>
      <c r="G998" s="3" t="s">
        <v>9512</v>
      </c>
      <c r="I998" s="3" t="s">
        <v>2599</v>
      </c>
      <c r="J998" s="3" t="s">
        <v>4267</v>
      </c>
      <c r="K998" s="5" t="s">
        <v>4267</v>
      </c>
      <c r="L998" s="14"/>
      <c r="O998" s="3" t="str">
        <f>IF(AND(TRIM(J998)="",M998=""),"Suffix not translated ",
   IF(AND(TRIM(J998)&lt;&gt;"",TRIM(M998)&lt;&gt;"",TRIM(J998)&lt;&gt;TRIM(M998)),"Suffix translation &lt;&gt; lookup ", "" ))
&amp;IF(AND(TRIM(K998)="",N998=""),"Description not translated ",
   IF(AND(TRIM(K998)&lt;&gt;"",TRIM(N998)&lt;&gt;"",TRIM(K998)&lt;&gt;TRIM(N998)),"Description translation&lt;&gt; lookup ", "" ))</f>
        <v/>
      </c>
      <c r="P998" s="3" t="s">
        <v>8447</v>
      </c>
      <c r="Q998" s="3" t="s">
        <v>8447</v>
      </c>
      <c r="R998" s="3" t="s">
        <v>4134</v>
      </c>
    </row>
    <row r="999" spans="1:18" x14ac:dyDescent="0.25">
      <c r="A999" s="2" t="str">
        <f>IF(TRIM(J999)="","",E999)</f>
        <v>FileInfo</v>
      </c>
      <c r="B999" s="2" t="str">
        <f>IF(TRIM(K999)="","",I999)</f>
        <v>File info</v>
      </c>
      <c r="C999" s="2" t="str">
        <f>LEFT(F999,FIND(".",F999,6))</f>
        <v>Exif.Nikon3.</v>
      </c>
      <c r="D999" s="2" t="str">
        <f>VLOOKUP(C999,PrefixUebersetzung,2,FALSE)</f>
        <v>Exif.Nikon3.</v>
      </c>
      <c r="E999" s="2" t="str">
        <f>MID(F999,FIND(".",F999,6)+1,99)</f>
        <v>FileInfo</v>
      </c>
      <c r="F999" s="3" t="s">
        <v>600</v>
      </c>
      <c r="G999" s="3" t="s">
        <v>9517</v>
      </c>
      <c r="I999" s="3" t="s">
        <v>2600</v>
      </c>
      <c r="J999" s="5" t="s">
        <v>5043</v>
      </c>
      <c r="K999" s="5" t="s">
        <v>5043</v>
      </c>
      <c r="L999" s="14"/>
      <c r="O999" s="3" t="str">
        <f>IF(AND(TRIM(J999)="",M999=""),"Suffix not translated ",
   IF(AND(TRIM(J999)&lt;&gt;"",TRIM(M999)&lt;&gt;"",TRIM(J999)&lt;&gt;TRIM(M999)),"Suffix translation &lt;&gt; lookup ", "" ))
&amp;IF(AND(TRIM(K999)="",N999=""),"Description not translated ",
   IF(AND(TRIM(K999)&lt;&gt;"",TRIM(N999)&lt;&gt;"",TRIM(K999)&lt;&gt;TRIM(N999)),"Description translation&lt;&gt; lookup ", "" ))</f>
        <v/>
      </c>
      <c r="P999" s="3" t="s">
        <v>8447</v>
      </c>
      <c r="Q999" s="3" t="s">
        <v>8447</v>
      </c>
      <c r="R999" s="3" t="s">
        <v>9157</v>
      </c>
    </row>
    <row r="1000" spans="1:18" x14ac:dyDescent="0.25">
      <c r="A1000" s="2" t="str">
        <f>IF(TRIM(J1000)="","",E1000)</f>
        <v>FlashBracketComp</v>
      </c>
      <c r="B1000" s="2" t="str">
        <f>IF(TRIM(K1000)="","",I1000)</f>
        <v>Flash bracket compensation applied</v>
      </c>
      <c r="C1000" s="2" t="str">
        <f>LEFT(F1000,FIND(".",F1000,6))</f>
        <v>Exif.Nikon3.</v>
      </c>
      <c r="D1000" s="2" t="str">
        <f>VLOOKUP(C1000,PrefixUebersetzung,2,FALSE)</f>
        <v>Exif.Nikon3.</v>
      </c>
      <c r="E1000" s="2" t="str">
        <f>MID(F1000,FIND(".",F1000,6)+1,99)</f>
        <v>FlashBracketComp</v>
      </c>
      <c r="F1000" s="3" t="s">
        <v>601</v>
      </c>
      <c r="G1000" s="3" t="s">
        <v>9517</v>
      </c>
      <c r="I1000" s="3" t="s">
        <v>2601</v>
      </c>
      <c r="J1000" s="3" t="s">
        <v>5039</v>
      </c>
      <c r="K1000" s="5" t="s">
        <v>5039</v>
      </c>
      <c r="L1000" s="14"/>
      <c r="O1000" s="3" t="str">
        <f>IF(AND(TRIM(J1000)="",M1000=""),"Suffix not translated ",
   IF(AND(TRIM(J1000)&lt;&gt;"",TRIM(M1000)&lt;&gt;"",TRIM(J1000)&lt;&gt;TRIM(M1000)),"Suffix translation &lt;&gt; lookup ", "" ))
&amp;IF(AND(TRIM(K1000)="",N1000=""),"Description not translated ",
   IF(AND(TRIM(K1000)&lt;&gt;"",TRIM(N1000)&lt;&gt;"",TRIM(K1000)&lt;&gt;TRIM(N1000)),"Description translation&lt;&gt; lookup ", "" ))</f>
        <v/>
      </c>
      <c r="P1000" s="3" t="s">
        <v>8447</v>
      </c>
      <c r="Q1000" s="3" t="s">
        <v>8447</v>
      </c>
      <c r="R1000" s="3" t="s">
        <v>9167</v>
      </c>
    </row>
    <row r="1001" spans="1:18" x14ac:dyDescent="0.25">
      <c r="A1001" s="2" t="str">
        <f>IF(TRIM(J1001)="","",E1001)</f>
        <v>FlashComp</v>
      </c>
      <c r="B1001" s="2" t="str">
        <f>IF(TRIM(K1001)="","",I1001)</f>
        <v>Flash compensation setting</v>
      </c>
      <c r="C1001" s="2" t="str">
        <f>LEFT(F1001,FIND(".",F1001,6))</f>
        <v>Exif.Nikon3.</v>
      </c>
      <c r="D1001" s="2" t="str">
        <f>VLOOKUP(C1001,PrefixUebersetzung,2,FALSE)</f>
        <v>Exif.Nikon3.</v>
      </c>
      <c r="E1001" s="2" t="str">
        <f>MID(F1001,FIND(".",F1001,6)+1,99)</f>
        <v>FlashComp</v>
      </c>
      <c r="F1001" s="3" t="s">
        <v>602</v>
      </c>
      <c r="G1001" s="3" t="s">
        <v>9517</v>
      </c>
      <c r="I1001" s="3" t="s">
        <v>2602</v>
      </c>
      <c r="J1001" s="3" t="s">
        <v>3754</v>
      </c>
      <c r="K1001" s="5" t="s">
        <v>3929</v>
      </c>
      <c r="L1001" s="14"/>
      <c r="O1001" s="3" t="str">
        <f>IF(AND(TRIM(J1001)="",M1001=""),"Suffix not translated ",
   IF(AND(TRIM(J1001)&lt;&gt;"",TRIM(M1001)&lt;&gt;"",TRIM(J1001)&lt;&gt;TRIM(M1001)),"Suffix translation &lt;&gt; lookup ", "" ))
&amp;IF(AND(TRIM(K1001)="",N1001=""),"Description not translated ",
   IF(AND(TRIM(K1001)&lt;&gt;"",TRIM(N1001)&lt;&gt;"",TRIM(K1001)&lt;&gt;TRIM(N1001)),"Description translation&lt;&gt; lookup ", "" ))</f>
        <v/>
      </c>
      <c r="P1001" s="3" t="s">
        <v>8447</v>
      </c>
      <c r="Q1001" s="3" t="s">
        <v>8447</v>
      </c>
      <c r="R1001" s="3" t="s">
        <v>9175</v>
      </c>
    </row>
    <row r="1002" spans="1:18" x14ac:dyDescent="0.25">
      <c r="A1002" s="2" t="str">
        <f>IF(TRIM(J1002)="","",E1002)</f>
        <v>FlashDevice</v>
      </c>
      <c r="B1002" s="2" t="str">
        <f>IF(TRIM(K1002)="","",I1002)</f>
        <v>Flash device</v>
      </c>
      <c r="C1002" s="2" t="str">
        <f>LEFT(F1002,FIND(".",F1002,6))</f>
        <v>Exif.Nikon3.</v>
      </c>
      <c r="D1002" s="2" t="str">
        <f>VLOOKUP(C1002,PrefixUebersetzung,2,FALSE)</f>
        <v>Exif.Nikon3.</v>
      </c>
      <c r="E1002" s="2" t="str">
        <f>MID(F1002,FIND(".",F1002,6)+1,99)</f>
        <v>FlashDevice</v>
      </c>
      <c r="F1002" s="3" t="s">
        <v>603</v>
      </c>
      <c r="G1002" s="3" t="s">
        <v>9514</v>
      </c>
      <c r="I1002" s="3" t="s">
        <v>2603</v>
      </c>
      <c r="J1002" s="3" t="s">
        <v>4268</v>
      </c>
      <c r="K1002" s="5" t="s">
        <v>4268</v>
      </c>
      <c r="L1002" s="14"/>
      <c r="M1002" s="3" t="str">
        <f>IFERROR(VLOOKUP(E1002,A:J,10, FALSE),"")</f>
        <v>Blitzgerät</v>
      </c>
      <c r="N1002" s="3" t="str">
        <f>IFERROR(VLOOKUP(I1002,B:K,10,FALSE),"")</f>
        <v>Blitzgerät</v>
      </c>
      <c r="O1002" s="3" t="str">
        <f>IF(AND(TRIM(J1002)="",M1002=""),"Suffix not translated ",
   IF(AND(TRIM(J1002)&lt;&gt;"",TRIM(M1002)&lt;&gt;"",TRIM(J1002)&lt;&gt;TRIM(M1002)),"Suffix translation &lt;&gt; lookup ", "" ))
&amp;IF(AND(TRIM(K1002)="",N1002=""),"Description not translated ",
   IF(AND(TRIM(K1002)&lt;&gt;"",TRIM(N1002)&lt;&gt;"",TRIM(K1002)&lt;&gt;TRIM(N1002)),"Description translation&lt;&gt; lookup ", "" ))</f>
        <v/>
      </c>
      <c r="P1002" s="3" t="s">
        <v>8447</v>
      </c>
      <c r="Q1002" s="3" t="s">
        <v>8447</v>
      </c>
      <c r="R1002" s="3" t="s">
        <v>9166</v>
      </c>
    </row>
    <row r="1003" spans="1:18" ht="30" x14ac:dyDescent="0.25">
      <c r="A1003" s="2" t="str">
        <f>IF(TRIM(J1003)="","",E1003)</f>
        <v/>
      </c>
      <c r="B1003" s="2" t="str">
        <f>IF(TRIM(K1003)="","",I1003)</f>
        <v>Flash exposure comp</v>
      </c>
      <c r="C1003" s="2" t="str">
        <f>LEFT(F1003,FIND(".",F1003,6))</f>
        <v>Exif.Nikon3.</v>
      </c>
      <c r="D1003" s="2" t="str">
        <f>VLOOKUP(C1003,PrefixUebersetzung,2,FALSE)</f>
        <v>Exif.Nikon3.</v>
      </c>
      <c r="E1003" s="2" t="str">
        <f>MID(F1003,FIND(".",F1003,6)+1,99)</f>
        <v>FlashExposureComp</v>
      </c>
      <c r="F1003" s="3" t="s">
        <v>604</v>
      </c>
      <c r="G1003" s="3" t="s">
        <v>9517</v>
      </c>
      <c r="I1003" s="3" t="s">
        <v>2604</v>
      </c>
      <c r="J1003" s="3"/>
      <c r="K1003" s="5" t="s">
        <v>3929</v>
      </c>
      <c r="L1003" s="14"/>
      <c r="M1003" s="3" t="str">
        <f>IFERROR(VLOOKUP(E1003,A:J,10, FALSE),"")</f>
        <v>Blitzbelichtungskorrektur</v>
      </c>
      <c r="O1003" s="3" t="str">
        <f>IF(AND(TRIM(J1003)="",M1003=""),"Suffix not translated ",
   IF(AND(TRIM(J1003)&lt;&gt;"",TRIM(M1003)&lt;&gt;"",TRIM(J1003)&lt;&gt;TRIM(M1003)),"Suffix translation &lt;&gt; lookup ", "" ))
&amp;IF(AND(TRIM(K1003)="",N1003=""),"Description not translated ",
   IF(AND(TRIM(K1003)&lt;&gt;"",TRIM(N1003)&lt;&gt;"",TRIM(K1003)&lt;&gt;TRIM(N1003)),"Description translation&lt;&gt; lookup ", "" ))</f>
        <v/>
      </c>
      <c r="Q1003" s="3" t="s">
        <v>8447</v>
      </c>
      <c r="R1003" s="3" t="s">
        <v>9167</v>
      </c>
    </row>
    <row r="1004" spans="1:18" x14ac:dyDescent="0.25">
      <c r="A1004" s="2" t="str">
        <f>IF(TRIM(J1004)="","",E1004)</f>
        <v>FlashInfo</v>
      </c>
      <c r="B1004" s="2" t="str">
        <f>IF(TRIM(K1004)="","",I1004)</f>
        <v>Flash info</v>
      </c>
      <c r="C1004" s="2" t="str">
        <f>LEFT(F1004,FIND(".",F1004,6))</f>
        <v>Exif.Nikon3.</v>
      </c>
      <c r="D1004" s="2" t="str">
        <f>VLOOKUP(C1004,PrefixUebersetzung,2,FALSE)</f>
        <v>Exif.Nikon3.</v>
      </c>
      <c r="E1004" s="2" t="str">
        <f>MID(F1004,FIND(".",F1004,6)+1,99)</f>
        <v>FlashInfo</v>
      </c>
      <c r="F1004" s="3" t="s">
        <v>605</v>
      </c>
      <c r="G1004" s="3" t="s">
        <v>9517</v>
      </c>
      <c r="I1004" s="3" t="s">
        <v>2605</v>
      </c>
      <c r="J1004" s="3" t="s">
        <v>4269</v>
      </c>
      <c r="K1004" s="5" t="s">
        <v>4269</v>
      </c>
      <c r="L1004" s="14"/>
      <c r="M1004" s="3" t="str">
        <f>IFERROR(VLOOKUP(E1004,A:J,10, FALSE),"")</f>
        <v>Blitzinformation</v>
      </c>
      <c r="O1004" s="3" t="str">
        <f>IF(AND(TRIM(J1004)="",M1004=""),"Suffix not translated ",
   IF(AND(TRIM(J1004)&lt;&gt;"",TRIM(M1004)&lt;&gt;"",TRIM(J1004)&lt;&gt;TRIM(M1004)),"Suffix translation &lt;&gt; lookup ", "" ))
&amp;IF(AND(TRIM(K1004)="",N1004=""),"Description not translated ",
   IF(AND(TRIM(K1004)&lt;&gt;"",TRIM(N1004)&lt;&gt;"",TRIM(K1004)&lt;&gt;TRIM(N1004)),"Description translation&lt;&gt; lookup ", "" ))</f>
        <v/>
      </c>
      <c r="P1004" s="3" t="s">
        <v>8447</v>
      </c>
      <c r="Q1004" s="3" t="s">
        <v>8447</v>
      </c>
      <c r="R1004" s="3" t="s">
        <v>4269</v>
      </c>
    </row>
    <row r="1005" spans="1:18" x14ac:dyDescent="0.25">
      <c r="A1005" s="2" t="str">
        <f>IF(TRIM(J1005)="","",E1005)</f>
        <v/>
      </c>
      <c r="B1005" s="2" t="str">
        <f>IF(TRIM(K1005)="","",I1005)</f>
        <v>Mode of flash used</v>
      </c>
      <c r="C1005" s="2" t="str">
        <f>LEFT(F1005,FIND(".",F1005,6))</f>
        <v>Exif.Nikon3.</v>
      </c>
      <c r="D1005" s="2" t="str">
        <f>VLOOKUP(C1005,PrefixUebersetzung,2,FALSE)</f>
        <v>Exif.Nikon3.</v>
      </c>
      <c r="E1005" s="2" t="str">
        <f>MID(F1005,FIND(".",F1005,6)+1,99)</f>
        <v>FlashMode</v>
      </c>
      <c r="F1005" s="3" t="s">
        <v>606</v>
      </c>
      <c r="G1005" s="3" t="s">
        <v>9518</v>
      </c>
      <c r="I1005" s="3" t="s">
        <v>2606</v>
      </c>
      <c r="J1005" s="3"/>
      <c r="K1005" s="5" t="s">
        <v>4249</v>
      </c>
      <c r="L1005" s="14"/>
      <c r="M1005" s="3" t="str">
        <f>IFERROR(VLOOKUP(E1005,A:J,10, FALSE),"")</f>
        <v>Blitzmodus</v>
      </c>
      <c r="O1005" s="3" t="str">
        <f>IF(AND(TRIM(J1005)="",M1005=""),"Suffix not translated ",
   IF(AND(TRIM(J1005)&lt;&gt;"",TRIM(M1005)&lt;&gt;"",TRIM(J1005)&lt;&gt;TRIM(M1005)),"Suffix translation &lt;&gt; lookup ", "" ))
&amp;IF(AND(TRIM(K1005)="",N1005=""),"Description not translated ",
   IF(AND(TRIM(K1005)&lt;&gt;"",TRIM(N1005)&lt;&gt;"",TRIM(K1005)&lt;&gt;TRIM(N1005)),"Description translation&lt;&gt; lookup ", "" ))</f>
        <v/>
      </c>
      <c r="Q1005" s="3" t="s">
        <v>8447</v>
      </c>
      <c r="R1005" s="3" t="s">
        <v>9282</v>
      </c>
    </row>
    <row r="1006" spans="1:18" x14ac:dyDescent="0.25">
      <c r="A1006" s="2" t="str">
        <f>IF(TRIM(J1006)="","",E1006)</f>
        <v/>
      </c>
      <c r="B1006" s="2" t="str">
        <f>IF(TRIM(K1006)="","",I1006)</f>
        <v/>
      </c>
      <c r="C1006" s="2" t="str">
        <f>LEFT(F1006,FIND(".",F1006,6))</f>
        <v>Exif.Nikon3.</v>
      </c>
      <c r="D1006" s="2" t="str">
        <f>VLOOKUP(C1006,PrefixUebersetzung,2,FALSE)</f>
        <v>Exif.Nikon3.</v>
      </c>
      <c r="E1006" s="2" t="str">
        <f>MID(F1006,FIND(".",F1006,6)+1,99)</f>
        <v>FlashSetting</v>
      </c>
      <c r="F1006" s="3" t="s">
        <v>607</v>
      </c>
      <c r="G1006" s="3" t="s">
        <v>9514</v>
      </c>
      <c r="I1006" s="3" t="s">
        <v>2577</v>
      </c>
      <c r="L1006" s="14"/>
      <c r="M1006" s="3" t="str">
        <f>IFERROR(VLOOKUP(E1006,A:J,10, FALSE),"")</f>
        <v>Blitzeinstellung</v>
      </c>
      <c r="N1006" s="3" t="str">
        <f>IFERROR(VLOOKUP(I1006,B:K,10,FALSE),"")</f>
        <v>Blitzeinstellung</v>
      </c>
      <c r="O1006" s="3" t="str">
        <f>IF(AND(TRIM(J1006)="",M1006=""),"Suffix not translated ",
   IF(AND(TRIM(J1006)&lt;&gt;"",TRIM(M1006)&lt;&gt;"",TRIM(J1006)&lt;&gt;TRIM(M1006)),"Suffix translation &lt;&gt; lookup ", "" ))
&amp;IF(AND(TRIM(K1006)="",N1006=""),"Description not translated ",
   IF(AND(TRIM(K1006)&lt;&gt;"",TRIM(N1006)&lt;&gt;"",TRIM(K1006)&lt;&gt;TRIM(N1006)),"Description translation&lt;&gt; lookup ", "" ))</f>
        <v/>
      </c>
    </row>
    <row r="1007" spans="1:18" x14ac:dyDescent="0.25">
      <c r="A1007" s="2" t="str">
        <f>IF(TRIM(J1007)="","",E1007)</f>
        <v/>
      </c>
      <c r="B1007" s="2" t="str">
        <f>IF(TRIM(K1007)="","",I1007)</f>
        <v/>
      </c>
      <c r="C1007" s="2" t="str">
        <f>LEFT(F1007,FIND(".",F1007,6))</f>
        <v>Exif.Nikon3.</v>
      </c>
      <c r="D1007" s="2" t="str">
        <f>VLOOKUP(C1007,PrefixUebersetzung,2,FALSE)</f>
        <v>Exif.Nikon3.</v>
      </c>
      <c r="E1007" s="2" t="str">
        <f>MID(F1007,FIND(".",F1007,6)+1,99)</f>
        <v>Focus</v>
      </c>
      <c r="F1007" s="3" t="s">
        <v>608</v>
      </c>
      <c r="G1007" s="3" t="s">
        <v>9514</v>
      </c>
      <c r="I1007" s="3" t="s">
        <v>2529</v>
      </c>
      <c r="J1007" s="3"/>
      <c r="L1007" s="14"/>
      <c r="M1007" s="3" t="str">
        <f>IFERROR(VLOOKUP(E1007,A:J,10, FALSE),"")</f>
        <v>Fokusmodus</v>
      </c>
      <c r="N1007" s="3" t="str">
        <f>IFERROR(VLOOKUP(I1007,B:K,10,FALSE),"")</f>
        <v>Fokusmodus</v>
      </c>
      <c r="O1007" s="3" t="str">
        <f>IF(AND(TRIM(J1007)="",M1007=""),"Suffix not translated ",
   IF(AND(TRIM(J1007)&lt;&gt;"",TRIM(M1007)&lt;&gt;"",TRIM(J1007)&lt;&gt;TRIM(M1007)),"Suffix translation &lt;&gt; lookup ", "" ))
&amp;IF(AND(TRIM(K1007)="",N1007=""),"Description not translated ",
   IF(AND(TRIM(K1007)&lt;&gt;"",TRIM(N1007)&lt;&gt;"",TRIM(K1007)&lt;&gt;TRIM(N1007)),"Description translation&lt;&gt; lookup ", "" ))</f>
        <v/>
      </c>
    </row>
    <row r="1008" spans="1:18" x14ac:dyDescent="0.25">
      <c r="A1008" s="2" t="str">
        <f>IF(TRIM(J1008)="","",E1008)</f>
        <v/>
      </c>
      <c r="B1008" s="2" t="str">
        <f>IF(TRIM(K1008)="","",I1008)</f>
        <v/>
      </c>
      <c r="C1008" s="2" t="str">
        <f>LEFT(F1008,FIND(".",F1008,6))</f>
        <v>Exif.Nikon3.</v>
      </c>
      <c r="D1008" s="2" t="str">
        <f>VLOOKUP(C1008,PrefixUebersetzung,2,FALSE)</f>
        <v>Exif.Nikon3.</v>
      </c>
      <c r="E1008" s="2" t="str">
        <f>MID(F1008,FIND(".",F1008,6)+1,99)</f>
        <v>FocusDistance</v>
      </c>
      <c r="F1008" s="3" t="s">
        <v>609</v>
      </c>
      <c r="G1008" s="3" t="s">
        <v>9519</v>
      </c>
      <c r="I1008" s="3" t="s">
        <v>2578</v>
      </c>
      <c r="J1008" s="3"/>
      <c r="L1008" s="14"/>
      <c r="M1008" s="3" t="str">
        <f>IFERROR(VLOOKUP(E1008,A:J,10, FALSE),"")</f>
        <v>Aufnahmeabstand</v>
      </c>
      <c r="N1008" s="3" t="str">
        <f>IFERROR(VLOOKUP(I1008,B:K,10,FALSE),"")</f>
        <v>Manuelle Fokus-Entfernung</v>
      </c>
      <c r="O1008" s="3" t="str">
        <f>IF(AND(TRIM(J1008)="",M1008=""),"Suffix not translated ",
   IF(AND(TRIM(J1008)&lt;&gt;"",TRIM(M1008)&lt;&gt;"",TRIM(J1008)&lt;&gt;TRIM(M1008)),"Suffix translation &lt;&gt; lookup ", "" ))
&amp;IF(AND(TRIM(K1008)="",N1008=""),"Description not translated ",
   IF(AND(TRIM(K1008)&lt;&gt;"",TRIM(N1008)&lt;&gt;"",TRIM(K1008)&lt;&gt;TRIM(N1008)),"Description translation&lt;&gt; lookup ", "" ))</f>
        <v/>
      </c>
    </row>
    <row r="1009" spans="1:18" ht="30" x14ac:dyDescent="0.25">
      <c r="A1009" s="2" t="str">
        <f>IF(TRIM(J1009)="","",E1009)</f>
        <v>HighISONoiseReduction</v>
      </c>
      <c r="B1009" s="2" t="str">
        <f>IF(TRIM(K1009)="","",I1009)</f>
        <v>High ISO Noise Reduction</v>
      </c>
      <c r="C1009" s="2" t="str">
        <f>LEFT(F1009,FIND(".",F1009,6))</f>
        <v>Exif.Nikon3.</v>
      </c>
      <c r="D1009" s="2" t="str">
        <f>VLOOKUP(C1009,PrefixUebersetzung,2,FALSE)</f>
        <v>Exif.Nikon3.</v>
      </c>
      <c r="E1009" s="2" t="str">
        <f>MID(F1009,FIND(".",F1009,6)+1,99)</f>
        <v>HighISONoiseReduction</v>
      </c>
      <c r="F1009" s="3" t="s">
        <v>610</v>
      </c>
      <c r="G1009" s="3" t="s">
        <v>9512</v>
      </c>
      <c r="I1009" s="3" t="s">
        <v>2607</v>
      </c>
      <c r="J1009" s="5" t="s">
        <v>11109</v>
      </c>
      <c r="K1009" s="5" t="s">
        <v>11110</v>
      </c>
      <c r="L1009" s="14"/>
      <c r="M1009" s="3" t="str">
        <f>IFERROR(VLOOKUP(E1009,A:J,10, FALSE),"")</f>
        <v>Rauschunterdrückung bei ISO+</v>
      </c>
      <c r="N1009" s="3" t="str">
        <f>IFERROR(VLOOKUP(I1009,B:K,10,FALSE),"")</f>
        <v>Rauschunterdrückung bei hohen ISO-Werten</v>
      </c>
      <c r="O1009" s="3" t="str">
        <f>IF(AND(TRIM(J1009)="",M1009=""),"Suffix not translated ",
   IF(AND(TRIM(J1009)&lt;&gt;"",TRIM(M1009)&lt;&gt;"",TRIM(J1009)&lt;&gt;TRIM(M1009)),"Suffix translation &lt;&gt; lookup ", "" ))
&amp;IF(AND(TRIM(K1009)="",N1009=""),"Description not translated ",
   IF(AND(TRIM(K1009)&lt;&gt;"",TRIM(N1009)&lt;&gt;"",TRIM(K1009)&lt;&gt;TRIM(N1009)),"Description translation&lt;&gt; lookup ", "" ))</f>
        <v/>
      </c>
      <c r="R1009" s="3" t="s">
        <v>9201</v>
      </c>
    </row>
    <row r="1010" spans="1:18" x14ac:dyDescent="0.25">
      <c r="A1010" s="2" t="str">
        <f>IF(TRIM(J1010)="","",E1010)</f>
        <v>HueAdjustment</v>
      </c>
      <c r="B1010" s="2" t="str">
        <f>IF(TRIM(K1010)="","",I1010)</f>
        <v>Hue adjustment</v>
      </c>
      <c r="C1010" s="2" t="str">
        <f>LEFT(F1010,FIND(".",F1010,6))</f>
        <v>Exif.Nikon3.</v>
      </c>
      <c r="D1010" s="2" t="str">
        <f>VLOOKUP(C1010,PrefixUebersetzung,2,FALSE)</f>
        <v>Exif.Nikon3.</v>
      </c>
      <c r="E1010" s="2" t="str">
        <f>MID(F1010,FIND(".",F1010,6)+1,99)</f>
        <v>HueAdjustment</v>
      </c>
      <c r="F1010" s="3" t="s">
        <v>611</v>
      </c>
      <c r="G1010" s="3" t="s">
        <v>9513</v>
      </c>
      <c r="I1010" s="3" t="s">
        <v>2608</v>
      </c>
      <c r="J1010" s="3" t="s">
        <v>4272</v>
      </c>
      <c r="K1010" s="5" t="s">
        <v>4272</v>
      </c>
      <c r="L1010" s="14"/>
      <c r="M1010" s="3" t="str">
        <f>IFERROR(VLOOKUP(E1010,A:J,10, FALSE),"")</f>
        <v>Farbtonanpassung</v>
      </c>
      <c r="N1010" s="3" t="str">
        <f>IFERROR(VLOOKUP(I1010,B:K,10,FALSE),"")</f>
        <v>Farbtonanpassung</v>
      </c>
      <c r="O1010" s="3" t="str">
        <f>IF(AND(TRIM(J1010)="",M1010=""),"Suffix not translated ",
   IF(AND(TRIM(J1010)&lt;&gt;"",TRIM(M1010)&lt;&gt;"",TRIM(J1010)&lt;&gt;TRIM(M1010)),"Suffix translation &lt;&gt; lookup ", "" ))
&amp;IF(AND(TRIM(K1010)="",N1010=""),"Description not translated ",
   IF(AND(TRIM(K1010)&lt;&gt;"",TRIM(N1010)&lt;&gt;"",TRIM(K1010)&lt;&gt;TRIM(N1010)),"Description translation&lt;&gt; lookup ", "" ))</f>
        <v/>
      </c>
      <c r="P1010" s="3" t="s">
        <v>8447</v>
      </c>
      <c r="Q1010" s="3" t="s">
        <v>8447</v>
      </c>
      <c r="R1010" s="3" t="s">
        <v>8964</v>
      </c>
    </row>
    <row r="1011" spans="1:18" x14ac:dyDescent="0.25">
      <c r="A1011" s="2" t="str">
        <f>IF(TRIM(J1011)="","",E1011)</f>
        <v>ICCProfile</v>
      </c>
      <c r="B1011" s="2" t="str">
        <f>IF(TRIM(K1011)="","",I1011)</f>
        <v>ICC profile</v>
      </c>
      <c r="C1011" s="2" t="str">
        <f>LEFT(F1011,FIND(".",F1011,6))</f>
        <v>Exif.Nikon3.</v>
      </c>
      <c r="D1011" s="2" t="str">
        <f>VLOOKUP(C1011,PrefixUebersetzung,2,FALSE)</f>
        <v>Exif.Nikon3.</v>
      </c>
      <c r="E1011" s="2" t="str">
        <f>MID(F1011,FIND(".",F1011,6)+1,99)</f>
        <v>ICCProfile</v>
      </c>
      <c r="F1011" s="3" t="s">
        <v>612</v>
      </c>
      <c r="G1011" s="3" t="s">
        <v>9517</v>
      </c>
      <c r="I1011" s="3" t="s">
        <v>2609</v>
      </c>
      <c r="J1011" s="3" t="s">
        <v>3885</v>
      </c>
      <c r="K1011" s="5" t="s">
        <v>3885</v>
      </c>
      <c r="L1011" s="14"/>
      <c r="M1011" s="3" t="str">
        <f>IFERROR(VLOOKUP(E1011,A:J,10, FALSE),"")</f>
        <v>ICC-Profil</v>
      </c>
      <c r="O1011" s="3" t="str">
        <f>IF(AND(TRIM(J1011)="",M1011=""),"Suffix not translated ",
   IF(AND(TRIM(J1011)&lt;&gt;"",TRIM(M1011)&lt;&gt;"",TRIM(J1011)&lt;&gt;TRIM(M1011)),"Suffix translation &lt;&gt; lookup ", "" ))
&amp;IF(AND(TRIM(K1011)="",N1011=""),"Description not translated ",
   IF(AND(TRIM(K1011)&lt;&gt;"",TRIM(N1011)&lt;&gt;"",TRIM(K1011)&lt;&gt;TRIM(N1011)),"Description translation&lt;&gt; lookup ", "" ))</f>
        <v/>
      </c>
      <c r="P1011" s="3" t="s">
        <v>8447</v>
      </c>
      <c r="Q1011" s="3" t="s">
        <v>8447</v>
      </c>
      <c r="R1011" s="3" t="s">
        <v>3867</v>
      </c>
    </row>
    <row r="1012" spans="1:18" x14ac:dyDescent="0.25">
      <c r="A1012" s="2" t="str">
        <f>IF(TRIM(J1012)="","",E1012)</f>
        <v/>
      </c>
      <c r="B1012" s="2" t="str">
        <f>IF(TRIM(K1012)="","",I1012)</f>
        <v/>
      </c>
      <c r="C1012" s="2" t="str">
        <f>LEFT(F1012,FIND(".",F1012,6))</f>
        <v>Exif.Nikon3.</v>
      </c>
      <c r="D1012" s="2" t="str">
        <f>VLOOKUP(C1012,PrefixUebersetzung,2,FALSE)</f>
        <v>Exif.Nikon3.</v>
      </c>
      <c r="E1012" s="2" t="str">
        <f>MID(F1012,FIND(".",F1012,6)+1,99)</f>
        <v>ImageAdjustment</v>
      </c>
      <c r="F1012" s="3" t="s">
        <v>613</v>
      </c>
      <c r="G1012" s="3" t="s">
        <v>9514</v>
      </c>
      <c r="I1012" s="3" t="s">
        <v>2579</v>
      </c>
      <c r="J1012" s="3"/>
      <c r="L1012" s="14"/>
      <c r="M1012" s="3" t="str">
        <f>IFERROR(VLOOKUP(E1012,A:J,10, FALSE),"")</f>
        <v>Bildanpassung</v>
      </c>
      <c r="N1012" s="3" t="str">
        <f>IFERROR(VLOOKUP(I1012,B:K,10,FALSE),"")</f>
        <v>Einstellung für Bildanpassung</v>
      </c>
      <c r="O1012" s="3" t="str">
        <f>IF(AND(TRIM(J1012)="",M1012=""),"Suffix not translated ",
   IF(AND(TRIM(J1012)&lt;&gt;"",TRIM(M1012)&lt;&gt;"",TRIM(J1012)&lt;&gt;TRIM(M1012)),"Suffix translation &lt;&gt; lookup ", "" ))
&amp;IF(AND(TRIM(K1012)="",N1012=""),"Description not translated ",
   IF(AND(TRIM(K1012)&lt;&gt;"",TRIM(N1012)&lt;&gt;"",TRIM(K1012)&lt;&gt;TRIM(N1012)),"Description translation&lt;&gt; lookup ", "" ))</f>
        <v/>
      </c>
    </row>
    <row r="1013" spans="1:18" x14ac:dyDescent="0.25">
      <c r="A1013" s="2" t="str">
        <f>IF(TRIM(J1013)="","",E1013)</f>
        <v>ImageAuthentication</v>
      </c>
      <c r="B1013" s="2" t="str">
        <f>IF(TRIM(K1013)="","",I1013)</f>
        <v>Image authentication</v>
      </c>
      <c r="C1013" s="2" t="str">
        <f>LEFT(F1013,FIND(".",F1013,6))</f>
        <v>Exif.Nikon3.</v>
      </c>
      <c r="D1013" s="2" t="str">
        <f>VLOOKUP(C1013,PrefixUebersetzung,2,FALSE)</f>
        <v>Exif.Nikon3.</v>
      </c>
      <c r="E1013" s="2" t="str">
        <f>MID(F1013,FIND(".",F1013,6)+1,99)</f>
        <v>ImageAuthentication</v>
      </c>
      <c r="F1013" s="3" t="s">
        <v>614</v>
      </c>
      <c r="G1013" s="3" t="s">
        <v>9518</v>
      </c>
      <c r="I1013" s="3" t="s">
        <v>2610</v>
      </c>
      <c r="J1013" s="5" t="s">
        <v>3886</v>
      </c>
      <c r="K1013" s="5" t="s">
        <v>3886</v>
      </c>
      <c r="L1013" s="14"/>
      <c r="O1013" s="3" t="str">
        <f>IF(AND(TRIM(J1013)="",M1013=""),"Suffix not translated ",
   IF(AND(TRIM(J1013)&lt;&gt;"",TRIM(M1013)&lt;&gt;"",TRIM(J1013)&lt;&gt;TRIM(M1013)),"Suffix translation &lt;&gt; lookup ", "" ))
&amp;IF(AND(TRIM(K1013)="",N1013=""),"Description not translated ",
   IF(AND(TRIM(K1013)&lt;&gt;"",TRIM(N1013)&lt;&gt;"",TRIM(K1013)&lt;&gt;TRIM(N1013)),"Description translation&lt;&gt; lookup ", "" ))</f>
        <v/>
      </c>
      <c r="P1013" s="3" t="s">
        <v>8447</v>
      </c>
      <c r="Q1013" s="3" t="s">
        <v>8447</v>
      </c>
      <c r="R1013" s="3" t="s">
        <v>9041</v>
      </c>
    </row>
    <row r="1014" spans="1:18" x14ac:dyDescent="0.25">
      <c r="A1014" s="2" t="str">
        <f>IF(TRIM(J1014)="","",E1014)</f>
        <v>ImageBoundary</v>
      </c>
      <c r="B1014" s="2" t="str">
        <f>IF(TRIM(K1014)="","",I1014)</f>
        <v>Image boundary</v>
      </c>
      <c r="C1014" s="2" t="str">
        <f>LEFT(F1014,FIND(".",F1014,6))</f>
        <v>Exif.Nikon3.</v>
      </c>
      <c r="D1014" s="2" t="str">
        <f>VLOOKUP(C1014,PrefixUebersetzung,2,FALSE)</f>
        <v>Exif.Nikon3.</v>
      </c>
      <c r="E1014" s="2" t="str">
        <f>MID(F1014,FIND(".",F1014,6)+1,99)</f>
        <v>ImageBoundary</v>
      </c>
      <c r="F1014" s="3" t="s">
        <v>615</v>
      </c>
      <c r="G1014" s="3" t="s">
        <v>9512</v>
      </c>
      <c r="I1014" s="3" t="s">
        <v>2611</v>
      </c>
      <c r="J1014" s="5" t="s">
        <v>4273</v>
      </c>
      <c r="K1014" s="5" t="s">
        <v>4273</v>
      </c>
      <c r="L1014" s="14"/>
      <c r="O1014" s="3" t="str">
        <f>IF(AND(TRIM(J1014)="",M1014=""),"Suffix not translated ",
   IF(AND(TRIM(J1014)&lt;&gt;"",TRIM(M1014)&lt;&gt;"",TRIM(J1014)&lt;&gt;TRIM(M1014)),"Suffix translation &lt;&gt; lookup ", "" ))
&amp;IF(AND(TRIM(K1014)="",N1014=""),"Description not translated ",
   IF(AND(TRIM(K1014)&lt;&gt;"",TRIM(N1014)&lt;&gt;"",TRIM(K1014)&lt;&gt;TRIM(N1014)),"Description translation&lt;&gt; lookup ", "" ))</f>
        <v/>
      </c>
      <c r="P1014" s="3" t="s">
        <v>8447</v>
      </c>
      <c r="Q1014" s="3" t="s">
        <v>8447</v>
      </c>
      <c r="R1014" s="3" t="s">
        <v>9213</v>
      </c>
    </row>
    <row r="1015" spans="1:18" x14ac:dyDescent="0.25">
      <c r="A1015" s="2" t="str">
        <f>IF(TRIM(J1015)="","",E1015)</f>
        <v>ImageCount</v>
      </c>
      <c r="B1015" s="2" t="str">
        <f>IF(TRIM(K1015)="","",I1015)</f>
        <v>Image count</v>
      </c>
      <c r="C1015" s="2" t="str">
        <f>LEFT(F1015,FIND(".",F1015,6))</f>
        <v>Exif.Nikon3.</v>
      </c>
      <c r="D1015" s="2" t="str">
        <f>VLOOKUP(C1015,PrefixUebersetzung,2,FALSE)</f>
        <v>Exif.Nikon3.</v>
      </c>
      <c r="E1015" s="2" t="str">
        <f>MID(F1015,FIND(".",F1015,6)+1,99)</f>
        <v>ImageCount</v>
      </c>
      <c r="F1015" s="3" t="s">
        <v>616</v>
      </c>
      <c r="G1015" s="3" t="s">
        <v>9515</v>
      </c>
      <c r="I1015" s="3" t="s">
        <v>2612</v>
      </c>
      <c r="J1015" s="3" t="s">
        <v>4270</v>
      </c>
      <c r="K1015" s="5" t="s">
        <v>4270</v>
      </c>
      <c r="L1015" s="14"/>
      <c r="O1015" s="3" t="str">
        <f>IF(AND(TRIM(J1015)="",M1015=""),"Suffix not translated ",
   IF(AND(TRIM(J1015)&lt;&gt;"",TRIM(M1015)&lt;&gt;"",TRIM(J1015)&lt;&gt;TRIM(M1015)),"Suffix translation &lt;&gt; lookup ", "" ))
&amp;IF(AND(TRIM(K1015)="",N1015=""),"Description not translated ",
   IF(AND(TRIM(K1015)&lt;&gt;"",TRIM(N1015)&lt;&gt;"",TRIM(K1015)&lt;&gt;TRIM(N1015)),"Description translation&lt;&gt; lookup ", "" ))</f>
        <v/>
      </c>
      <c r="P1015" s="3" t="s">
        <v>8447</v>
      </c>
      <c r="Q1015" s="3" t="s">
        <v>8447</v>
      </c>
      <c r="R1015" s="3" t="s">
        <v>9185</v>
      </c>
    </row>
    <row r="1016" spans="1:18" x14ac:dyDescent="0.25">
      <c r="A1016" s="2" t="str">
        <f>IF(TRIM(J1016)="","",E1016)</f>
        <v>ImageDataSize</v>
      </c>
      <c r="B1016" s="2" t="str">
        <f>IF(TRIM(K1016)="","",I1016)</f>
        <v>Image data size</v>
      </c>
      <c r="C1016" s="2" t="str">
        <f>LEFT(F1016,FIND(".",F1016,6))</f>
        <v>Exif.Nikon3.</v>
      </c>
      <c r="D1016" s="2" t="str">
        <f>VLOOKUP(C1016,PrefixUebersetzung,2,FALSE)</f>
        <v>Exif.Nikon3.</v>
      </c>
      <c r="E1016" s="2" t="str">
        <f>MID(F1016,FIND(".",F1016,6)+1,99)</f>
        <v>ImageDataSize</v>
      </c>
      <c r="F1016" s="3" t="s">
        <v>617</v>
      </c>
      <c r="G1016" s="3" t="s">
        <v>9515</v>
      </c>
      <c r="I1016" s="3" t="s">
        <v>2613</v>
      </c>
      <c r="J1016" s="5" t="s">
        <v>3887</v>
      </c>
      <c r="K1016" s="5" t="s">
        <v>3887</v>
      </c>
      <c r="L1016" s="14"/>
      <c r="O1016" s="3" t="str">
        <f>IF(AND(TRIM(J1016)="",M1016=""),"Suffix not translated ",
   IF(AND(TRIM(J1016)&lt;&gt;"",TRIM(M1016)&lt;&gt;"",TRIM(J1016)&lt;&gt;TRIM(M1016)),"Suffix translation &lt;&gt; lookup ", "" ))
&amp;IF(AND(TRIM(K1016)="",N1016=""),"Description not translated ",
   IF(AND(TRIM(K1016)&lt;&gt;"",TRIM(N1016)&lt;&gt;"",TRIM(K1016)&lt;&gt;TRIM(N1016)),"Description translation&lt;&gt; lookup ", "" ))</f>
        <v/>
      </c>
      <c r="P1016" s="3" t="s">
        <v>8447</v>
      </c>
      <c r="Q1016" s="3" t="s">
        <v>8447</v>
      </c>
      <c r="R1016" s="3" t="s">
        <v>9215</v>
      </c>
    </row>
    <row r="1017" spans="1:18" x14ac:dyDescent="0.25">
      <c r="A1017" s="2" t="str">
        <f>IF(TRIM(J1017)="","",E1017)</f>
        <v>ImageOptimization</v>
      </c>
      <c r="B1017" s="2" t="str">
        <f>IF(TRIM(K1017)="","",I1017)</f>
        <v>Image optimization</v>
      </c>
      <c r="C1017" s="2" t="str">
        <f>LEFT(F1017,FIND(".",F1017,6))</f>
        <v>Exif.Nikon3.</v>
      </c>
      <c r="D1017" s="2" t="str">
        <f>VLOOKUP(C1017,PrefixUebersetzung,2,FALSE)</f>
        <v>Exif.Nikon3.</v>
      </c>
      <c r="E1017" s="2" t="str">
        <f>MID(F1017,FIND(".",F1017,6)+1,99)</f>
        <v>ImageOptimization</v>
      </c>
      <c r="F1017" s="3" t="s">
        <v>618</v>
      </c>
      <c r="G1017" s="3" t="s">
        <v>9514</v>
      </c>
      <c r="I1017" s="3" t="s">
        <v>2614</v>
      </c>
      <c r="J1017" s="5" t="s">
        <v>3888</v>
      </c>
      <c r="K1017" s="5" t="s">
        <v>3888</v>
      </c>
      <c r="L1017" s="14"/>
      <c r="O1017" s="3" t="str">
        <f>IF(AND(TRIM(J1017)="",M1017=""),"Suffix not translated ",
   IF(AND(TRIM(J1017)&lt;&gt;"",TRIM(M1017)&lt;&gt;"",TRIM(J1017)&lt;&gt;TRIM(M1017)),"Suffix translation &lt;&gt; lookup ", "" ))
&amp;IF(AND(TRIM(K1017)="",N1017=""),"Description not translated ",
   IF(AND(TRIM(K1017)&lt;&gt;"",TRIM(N1017)&lt;&gt;"",TRIM(K1017)&lt;&gt;TRIM(N1017)),"Description translation&lt;&gt; lookup ", "" ))</f>
        <v/>
      </c>
      <c r="P1017" s="3" t="s">
        <v>8447</v>
      </c>
      <c r="Q1017" s="3" t="s">
        <v>8447</v>
      </c>
      <c r="R1017" s="3" t="s">
        <v>3888</v>
      </c>
    </row>
    <row r="1018" spans="1:18" x14ac:dyDescent="0.25">
      <c r="A1018" s="2" t="str">
        <f>IF(TRIM(J1018)="","",E1018)</f>
        <v>ImageProcessing</v>
      </c>
      <c r="B1018" s="2" t="str">
        <f>IF(TRIM(K1018)="","",I1018)</f>
        <v>Image processing</v>
      </c>
      <c r="C1018" s="2" t="str">
        <f>LEFT(F1018,FIND(".",F1018,6))</f>
        <v>Exif.Nikon3.</v>
      </c>
      <c r="D1018" s="2" t="str">
        <f>VLOOKUP(C1018,PrefixUebersetzung,2,FALSE)</f>
        <v>Exif.Nikon3.</v>
      </c>
      <c r="E1018" s="2" t="str">
        <f>MID(F1018,FIND(".",F1018,6)+1,99)</f>
        <v>ImageProcessing</v>
      </c>
      <c r="F1018" s="3" t="s">
        <v>619</v>
      </c>
      <c r="G1018" s="3" t="s">
        <v>9514</v>
      </c>
      <c r="I1018" s="3" t="s">
        <v>2615</v>
      </c>
      <c r="J1018" s="5" t="s">
        <v>3889</v>
      </c>
      <c r="K1018" s="5" t="s">
        <v>3889</v>
      </c>
      <c r="L1018" s="14"/>
      <c r="M1018" s="3" t="str">
        <f>IFERROR(VLOOKUP(E1018,A:J,10, FALSE),"")</f>
        <v>Bildverarbeitung</v>
      </c>
      <c r="N1018" s="3" t="str">
        <f>IFERROR(VLOOKUP(I1018,B:K,10,FALSE),"")</f>
        <v>Bildverarbeitung</v>
      </c>
      <c r="O1018" s="3" t="str">
        <f>IF(AND(TRIM(J1018)="",M1018=""),"Suffix not translated ",
   IF(AND(TRIM(J1018)&lt;&gt;"",TRIM(M1018)&lt;&gt;"",TRIM(J1018)&lt;&gt;TRIM(M1018)),"Suffix translation &lt;&gt; lookup ", "" ))
&amp;IF(AND(TRIM(K1018)="",N1018=""),"Description not translated ",
   IF(AND(TRIM(K1018)&lt;&gt;"",TRIM(N1018)&lt;&gt;"",TRIM(K1018)&lt;&gt;TRIM(N1018)),"Description translation&lt;&gt; lookup ", "" ))</f>
        <v/>
      </c>
      <c r="P1018" s="3" t="s">
        <v>8447</v>
      </c>
      <c r="Q1018" s="3" t="s">
        <v>8447</v>
      </c>
      <c r="R1018" s="3" t="s">
        <v>3889</v>
      </c>
    </row>
    <row r="1019" spans="1:18" x14ac:dyDescent="0.25">
      <c r="A1019" s="2" t="str">
        <f>IF(TRIM(J1019)="","",E1019)</f>
        <v/>
      </c>
      <c r="B1019" s="2" t="str">
        <f>IF(TRIM(K1019)="","",I1019)</f>
        <v/>
      </c>
      <c r="C1019" s="2" t="str">
        <f>LEFT(F1019,FIND(".",F1019,6))</f>
        <v>Exif.Nikon3.</v>
      </c>
      <c r="D1019" s="2" t="str">
        <f>VLOOKUP(C1019,PrefixUebersetzung,2,FALSE)</f>
        <v>Exif.Nikon3.</v>
      </c>
      <c r="E1019" s="2" t="str">
        <f>MID(F1019,FIND(".",F1019,6)+1,99)</f>
        <v>ImageStabilization</v>
      </c>
      <c r="F1019" s="3" t="s">
        <v>620</v>
      </c>
      <c r="G1019" s="3" t="s">
        <v>9514</v>
      </c>
      <c r="I1019" s="3" t="s">
        <v>2174</v>
      </c>
      <c r="L1019" s="14"/>
      <c r="M1019" s="3" t="str">
        <f>IFERROR(VLOOKUP(E1019,A:J,10, FALSE),"")</f>
        <v>Bildstabilisierung</v>
      </c>
      <c r="N1019" s="3" t="str">
        <f>IFERROR(VLOOKUP(I1019,B:K,10,FALSE),"")</f>
        <v>Bildstabilisierung</v>
      </c>
      <c r="O1019" s="3" t="str">
        <f>IF(AND(TRIM(J1019)="",M1019=""),"Suffix not translated ",
   IF(AND(TRIM(J1019)&lt;&gt;"",TRIM(M1019)&lt;&gt;"",TRIM(J1019)&lt;&gt;TRIM(M1019)),"Suffix translation &lt;&gt; lookup ", "" ))
&amp;IF(AND(TRIM(K1019)="",N1019=""),"Description not translated ",
   IF(AND(TRIM(K1019)&lt;&gt;"",TRIM(N1019)&lt;&gt;"",TRIM(K1019)&lt;&gt;TRIM(N1019)),"Description translation&lt;&gt; lookup ", "" ))</f>
        <v/>
      </c>
    </row>
    <row r="1020" spans="1:18" x14ac:dyDescent="0.25">
      <c r="A1020" s="2" t="str">
        <f>IF(TRIM(J1020)="","",E1020)</f>
        <v>ISOInfo</v>
      </c>
      <c r="B1020" s="2" t="str">
        <f>IF(TRIM(K1020)="","",I1020)</f>
        <v>ISO info</v>
      </c>
      <c r="C1020" s="2" t="str">
        <f>LEFT(F1020,FIND(".",F1020,6))</f>
        <v>Exif.Nikon3.</v>
      </c>
      <c r="D1020" s="2" t="str">
        <f>VLOOKUP(C1020,PrefixUebersetzung,2,FALSE)</f>
        <v>Exif.Nikon3.</v>
      </c>
      <c r="E1020" s="2" t="str">
        <f>MID(F1020,FIND(".",F1020,6)+1,99)</f>
        <v>ISOInfo</v>
      </c>
      <c r="F1020" s="3" t="s">
        <v>621</v>
      </c>
      <c r="G1020" s="3" t="s">
        <v>9517</v>
      </c>
      <c r="I1020" s="3" t="s">
        <v>2616</v>
      </c>
      <c r="J1020" s="3" t="s">
        <v>4814</v>
      </c>
      <c r="K1020" s="5" t="s">
        <v>4814</v>
      </c>
      <c r="L1020" s="14"/>
      <c r="O1020" s="3" t="str">
        <f>IF(AND(TRIM(J1020)="",M1020=""),"Suffix not translated ",
   IF(AND(TRIM(J1020)&lt;&gt;"",TRIM(M1020)&lt;&gt;"",TRIM(J1020)&lt;&gt;TRIM(M1020)),"Suffix translation &lt;&gt; lookup ", "" ))
&amp;IF(AND(TRIM(K1020)="",N1020=""),"Description not translated ",
   IF(AND(TRIM(K1020)&lt;&gt;"",TRIM(N1020)&lt;&gt;"",TRIM(K1020)&lt;&gt;TRIM(N1020)),"Description translation&lt;&gt; lookup ", "" ))</f>
        <v/>
      </c>
      <c r="P1020" s="3" t="s">
        <v>8447</v>
      </c>
      <c r="Q1020" s="3" t="s">
        <v>8447</v>
      </c>
      <c r="R1020" s="3" t="s">
        <v>3873</v>
      </c>
    </row>
    <row r="1021" spans="1:18" x14ac:dyDescent="0.25">
      <c r="A1021" s="2" t="str">
        <f>IF(TRIM(J1021)="","",E1021)</f>
        <v/>
      </c>
      <c r="B1021" s="2" t="str">
        <f>IF(TRIM(K1021)="","",I1021)</f>
        <v/>
      </c>
      <c r="C1021" s="2" t="str">
        <f>LEFT(F1021,FIND(".",F1021,6))</f>
        <v>Exif.Nikon3.</v>
      </c>
      <c r="D1021" s="2" t="str">
        <f>VLOOKUP(C1021,PrefixUebersetzung,2,FALSE)</f>
        <v>Exif.Nikon3.</v>
      </c>
      <c r="E1021" s="2" t="str">
        <f>MID(F1021,FIND(".",F1021,6)+1,99)</f>
        <v>ISOSelection</v>
      </c>
      <c r="F1021" s="3" t="s">
        <v>622</v>
      </c>
      <c r="G1021" s="3" t="s">
        <v>9514</v>
      </c>
      <c r="I1021" s="3" t="s">
        <v>2580</v>
      </c>
      <c r="L1021" s="14"/>
      <c r="M1021" s="3" t="str">
        <f>IFERROR(VLOOKUP(E1021,A:J,10, FALSE),"")</f>
        <v>ISO Auswahl</v>
      </c>
      <c r="N1021" s="3" t="str">
        <f>IFERROR(VLOOKUP(I1021,B:K,10,FALSE),"")</f>
        <v>ISO Auswahl</v>
      </c>
      <c r="O1021" s="3" t="str">
        <f>IF(AND(TRIM(J1021)="",M1021=""),"Suffix not translated ",
   IF(AND(TRIM(J1021)&lt;&gt;"",TRIM(M1021)&lt;&gt;"",TRIM(J1021)&lt;&gt;TRIM(M1021)),"Suffix translation &lt;&gt; lookup ", "" ))
&amp;IF(AND(TRIM(K1021)="",N1021=""),"Description not translated ",
   IF(AND(TRIM(K1021)&lt;&gt;"",TRIM(N1021)&lt;&gt;"",TRIM(K1021)&lt;&gt;TRIM(N1021)),"Description translation&lt;&gt; lookup ", "" ))</f>
        <v/>
      </c>
    </row>
    <row r="1022" spans="1:18" x14ac:dyDescent="0.25">
      <c r="A1022" s="2" t="str">
        <f>IF(TRIM(J1022)="","",E1022)</f>
        <v>ISOSettings</v>
      </c>
      <c r="B1022" s="2" t="str">
        <f>IF(TRIM(K1022)="","",I1022)</f>
        <v/>
      </c>
      <c r="C1022" s="2" t="str">
        <f>LEFT(F1022,FIND(".",F1022,6))</f>
        <v>Exif.Nikon3.</v>
      </c>
      <c r="D1022" s="2" t="str">
        <f>VLOOKUP(C1022,PrefixUebersetzung,2,FALSE)</f>
        <v>Exif.Nikon3.</v>
      </c>
      <c r="E1022" s="2" t="str">
        <f>MID(F1022,FIND(".",F1022,6)+1,99)</f>
        <v>ISOSettings</v>
      </c>
      <c r="F1022" s="3" t="s">
        <v>623</v>
      </c>
      <c r="G1022" s="3" t="s">
        <v>9512</v>
      </c>
      <c r="I1022" s="3" t="s">
        <v>2564</v>
      </c>
      <c r="J1022" s="5" t="s">
        <v>4815</v>
      </c>
      <c r="L1022" s="14"/>
      <c r="N1022" s="3" t="str">
        <f>IFERROR(VLOOKUP(I1022,B:K,10,FALSE),"")</f>
        <v>ISO-Einstellung</v>
      </c>
      <c r="O1022" s="3" t="str">
        <f>IF(AND(TRIM(J1022)="",M1022=""),"Suffix not translated ",
   IF(AND(TRIM(J1022)&lt;&gt;"",TRIM(M1022)&lt;&gt;"",TRIM(J1022)&lt;&gt;TRIM(M1022)),"Suffix translation &lt;&gt; lookup ", "" ))
&amp;IF(AND(TRIM(K1022)="",N1022=""),"Description not translated ",
   IF(AND(TRIM(K1022)&lt;&gt;"",TRIM(N1022)&lt;&gt;"",TRIM(K1022)&lt;&gt;TRIM(N1022)),"Description translation&lt;&gt; lookup ", "" ))</f>
        <v/>
      </c>
      <c r="P1022" s="3" t="s">
        <v>8447</v>
      </c>
    </row>
    <row r="1023" spans="1:18" x14ac:dyDescent="0.25">
      <c r="A1023" s="2" t="str">
        <f>IF(TRIM(J1023)="","",E1023)</f>
        <v/>
      </c>
      <c r="B1023" s="2" t="str">
        <f>IF(TRIM(K1023)="","",I1023)</f>
        <v/>
      </c>
      <c r="C1023" s="2" t="str">
        <f>LEFT(F1023,FIND(".",F1023,6))</f>
        <v>Exif.Nikon3.</v>
      </c>
      <c r="D1023" s="2" t="str">
        <f>VLOOKUP(C1023,PrefixUebersetzung,2,FALSE)</f>
        <v>Exif.Nikon3.</v>
      </c>
      <c r="E1023" s="2" t="str">
        <f>MID(F1023,FIND(".",F1023,6)+1,99)</f>
        <v>ISOSpeed</v>
      </c>
      <c r="F1023" s="3" t="s">
        <v>624</v>
      </c>
      <c r="G1023" s="3" t="s">
        <v>9512</v>
      </c>
      <c r="I1023" s="3" t="s">
        <v>2175</v>
      </c>
      <c r="L1023" s="14">
        <v>1</v>
      </c>
      <c r="M1023" s="3" t="str">
        <f>IFERROR(VLOOKUP(E1023,A:J,10, FALSE),"")</f>
        <v>ISO-Empfindlichkeit</v>
      </c>
      <c r="N1023" s="3" t="str">
        <f>IFERROR(VLOOKUP(I1023,B:K,10,FALSE),"")</f>
        <v>ISO-Empfindlichkeit</v>
      </c>
      <c r="O1023" s="3" t="str">
        <f>IF(AND(TRIM(J1023)="",M1023=""),"Suffix not translated ",
   IF(AND(TRIM(J1023)&lt;&gt;"",TRIM(M1023)&lt;&gt;"",TRIM(J1023)&lt;&gt;TRIM(M1023)),"Suffix translation &lt;&gt; lookup ", "" ))
&amp;IF(AND(TRIM(K1023)="",N1023=""),"Description not translated ",
   IF(AND(TRIM(K1023)&lt;&gt;"",TRIM(N1023)&lt;&gt;"",TRIM(K1023)&lt;&gt;TRIM(N1023)),"Description translation&lt;&gt; lookup ", "" ))</f>
        <v/>
      </c>
    </row>
    <row r="1024" spans="1:18" x14ac:dyDescent="0.25">
      <c r="A1024" s="2" t="str">
        <f>IF(TRIM(J1024)="","",E1024)</f>
        <v/>
      </c>
      <c r="B1024" s="2" t="str">
        <f>IF(TRIM(K1024)="","",I1024)</f>
        <v>Lens</v>
      </c>
      <c r="C1024" s="2" t="str">
        <f>LEFT(F1024,FIND(".",F1024,6))</f>
        <v>Exif.Nikon3.</v>
      </c>
      <c r="D1024" s="2" t="str">
        <f>VLOOKUP(C1024,PrefixUebersetzung,2,FALSE)</f>
        <v>Exif.Nikon3.</v>
      </c>
      <c r="E1024" s="2" t="str">
        <f>MID(F1024,FIND(".",F1024,6)+1,99)</f>
        <v>Lens</v>
      </c>
      <c r="F1024" s="3" t="s">
        <v>625</v>
      </c>
      <c r="G1024" s="3" t="s">
        <v>9519</v>
      </c>
      <c r="I1024" s="3" t="s">
        <v>2617</v>
      </c>
      <c r="K1024" s="5" t="s">
        <v>3890</v>
      </c>
      <c r="L1024" s="14"/>
      <c r="M1024" s="3" t="str">
        <f>IFERROR(VLOOKUP(E1024,A:J,10, FALSE),"")</f>
        <v>Objektiv</v>
      </c>
      <c r="O1024" s="3" t="str">
        <f>IF(AND(TRIM(J1024)="",M1024=""),"Suffix not translated ",
   IF(AND(TRIM(J1024)&lt;&gt;"",TRIM(M1024)&lt;&gt;"",TRIM(J1024)&lt;&gt;TRIM(M1024)),"Suffix translation &lt;&gt; lookup ", "" ))
&amp;IF(AND(TRIM(K1024)="",N1024=""),"Description not translated ",
   IF(AND(TRIM(K1024)&lt;&gt;"",TRIM(N1024)&lt;&gt;"",TRIM(K1024)&lt;&gt;TRIM(N1024)),"Description translation&lt;&gt; lookup ", "" ))</f>
        <v/>
      </c>
      <c r="Q1024" s="3" t="s">
        <v>8447</v>
      </c>
      <c r="R1024" s="3" t="s">
        <v>9246</v>
      </c>
    </row>
    <row r="1025" spans="1:18" x14ac:dyDescent="0.25">
      <c r="A1025" s="2" t="str">
        <f>IF(TRIM(J1025)="","",E1025)</f>
        <v>LensData</v>
      </c>
      <c r="B1025" s="2" t="str">
        <f>IF(TRIM(K1025)="","",I1025)</f>
        <v>Lens data settings</v>
      </c>
      <c r="C1025" s="2" t="str">
        <f>LEFT(F1025,FIND(".",F1025,6))</f>
        <v>Exif.Nikon3.</v>
      </c>
      <c r="D1025" s="2" t="str">
        <f>VLOOKUP(C1025,PrefixUebersetzung,2,FALSE)</f>
        <v>Exif.Nikon3.</v>
      </c>
      <c r="E1025" s="2" t="str">
        <f>MID(F1025,FIND(".",F1025,6)+1,99)</f>
        <v>LensData</v>
      </c>
      <c r="F1025" s="3" t="s">
        <v>626</v>
      </c>
      <c r="G1025" s="3" t="s">
        <v>9517</v>
      </c>
      <c r="I1025" s="3" t="s">
        <v>2618</v>
      </c>
      <c r="J1025" s="3" t="s">
        <v>5051</v>
      </c>
      <c r="K1025" s="5" t="s">
        <v>5051</v>
      </c>
      <c r="L1025" s="14"/>
      <c r="O1025" s="3" t="str">
        <f>IF(AND(TRIM(J1025)="",M1025=""),"Suffix not translated ",
   IF(AND(TRIM(J1025)&lt;&gt;"",TRIM(M1025)&lt;&gt;"",TRIM(J1025)&lt;&gt;TRIM(M1025)),"Suffix translation &lt;&gt; lookup ", "" ))
&amp;IF(AND(TRIM(K1025)="",N1025=""),"Description not translated ",
   IF(AND(TRIM(K1025)&lt;&gt;"",TRIM(N1025)&lt;&gt;"",TRIM(K1025)&lt;&gt;TRIM(N1025)),"Description translation&lt;&gt; lookup ", "" ))</f>
        <v/>
      </c>
      <c r="P1025" s="3" t="s">
        <v>8447</v>
      </c>
      <c r="Q1025" s="3" t="s">
        <v>8447</v>
      </c>
      <c r="R1025" s="3" t="s">
        <v>9248</v>
      </c>
    </row>
    <row r="1026" spans="1:18" x14ac:dyDescent="0.25">
      <c r="A1026" s="2" t="str">
        <f>IF(TRIM(J1026)="","",E1026)</f>
        <v>LensFStops</v>
      </c>
      <c r="B1026" s="2" t="str">
        <f>IF(TRIM(K1026)="","",I1026)</f>
        <v>Lens FStops</v>
      </c>
      <c r="C1026" s="2" t="str">
        <f>LEFT(F1026,FIND(".",F1026,6))</f>
        <v>Exif.Nikon3.</v>
      </c>
      <c r="D1026" s="2" t="str">
        <f>VLOOKUP(C1026,PrefixUebersetzung,2,FALSE)</f>
        <v>Exif.Nikon3.</v>
      </c>
      <c r="E1026" s="2" t="str">
        <f>MID(F1026,FIND(".",F1026,6)+1,99)</f>
        <v>LensFStops</v>
      </c>
      <c r="F1026" s="3" t="s">
        <v>627</v>
      </c>
      <c r="G1026" s="3" t="s">
        <v>9517</v>
      </c>
      <c r="I1026" s="3" t="s">
        <v>2619</v>
      </c>
      <c r="J1026" s="3" t="s">
        <v>5052</v>
      </c>
      <c r="K1026" s="5" t="s">
        <v>5052</v>
      </c>
      <c r="L1026" s="14"/>
      <c r="M1026" s="3" t="str">
        <f>IFERROR(VLOOKUP(E1026,A:J,10, FALSE),"")</f>
        <v>Objektiv Blendenstufen</v>
      </c>
      <c r="O1026" s="3" t="str">
        <f>IF(AND(TRIM(J1026)="",M1026=""),"Suffix not translated ",
   IF(AND(TRIM(J1026)&lt;&gt;"",TRIM(M1026)&lt;&gt;"",TRIM(J1026)&lt;&gt;TRIM(M1026)),"Suffix translation &lt;&gt; lookup ", "" ))
&amp;IF(AND(TRIM(K1026)="",N1026=""),"Description not translated ",
   IF(AND(TRIM(K1026)&lt;&gt;"",TRIM(N1026)&lt;&gt;"",TRIM(K1026)&lt;&gt;TRIM(N1026)),"Description translation&lt;&gt; lookup ", "" ))</f>
        <v/>
      </c>
      <c r="P1026" s="3" t="s">
        <v>8447</v>
      </c>
      <c r="Q1026" s="3" t="s">
        <v>8447</v>
      </c>
      <c r="R1026" s="3" t="s">
        <v>9250</v>
      </c>
    </row>
    <row r="1027" spans="1:18" x14ac:dyDescent="0.25">
      <c r="A1027" s="2" t="str">
        <f>IF(TRIM(J1027)="","",E1027)</f>
        <v/>
      </c>
      <c r="B1027" s="2" t="str">
        <f>IF(TRIM(K1027)="","",I1027)</f>
        <v/>
      </c>
      <c r="C1027" s="2" t="str">
        <f>LEFT(F1027,FIND(".",F1027,6))</f>
        <v>Exif.Nikon3.</v>
      </c>
      <c r="D1027" s="2" t="str">
        <f>VLOOKUP(C1027,PrefixUebersetzung,2,FALSE)</f>
        <v>Exif.Nikon3.</v>
      </c>
      <c r="E1027" s="2" t="str">
        <f>MID(F1027,FIND(".",F1027,6)+1,99)</f>
        <v>LensType</v>
      </c>
      <c r="F1027" s="3" t="s">
        <v>628</v>
      </c>
      <c r="G1027" s="3" t="s">
        <v>9518</v>
      </c>
      <c r="I1027" s="3" t="s">
        <v>2177</v>
      </c>
      <c r="L1027" s="14"/>
      <c r="M1027" s="3" t="str">
        <f>IFERROR(VLOOKUP(E1027,A:J,10, FALSE),"")</f>
        <v>Objektiv Typ</v>
      </c>
      <c r="N1027" s="3" t="str">
        <f>IFERROR(VLOOKUP(I1027,B:K,10,FALSE),"")</f>
        <v>Objektiv Typ</v>
      </c>
      <c r="O1027" s="3" t="str">
        <f>IF(AND(TRIM(J1027)="",M1027=""),"Suffix not translated ",
   IF(AND(TRIM(J1027)&lt;&gt;"",TRIM(M1027)&lt;&gt;"",TRIM(J1027)&lt;&gt;TRIM(M1027)),"Suffix translation &lt;&gt; lookup ", "" ))
&amp;IF(AND(TRIM(K1027)="",N1027=""),"Description not translated ",
   IF(AND(TRIM(K1027)&lt;&gt;"",TRIM(N1027)&lt;&gt;"",TRIM(K1027)&lt;&gt;TRIM(N1027)),"Description translation&lt;&gt; lookup ", "" ))</f>
        <v/>
      </c>
    </row>
    <row r="1028" spans="1:18" x14ac:dyDescent="0.25">
      <c r="A1028" s="2" t="str">
        <f>IF(TRIM(J1028)="","",E1028)</f>
        <v/>
      </c>
      <c r="B1028" s="2" t="str">
        <f>IF(TRIM(K1028)="","",I1028)</f>
        <v>Light source</v>
      </c>
      <c r="C1028" s="2" t="str">
        <f>LEFT(F1028,FIND(".",F1028,6))</f>
        <v>Exif.Nikon3.</v>
      </c>
      <c r="D1028" s="2" t="str">
        <f>VLOOKUP(C1028,PrefixUebersetzung,2,FALSE)</f>
        <v>Exif.Nikon3.</v>
      </c>
      <c r="E1028" s="2" t="str">
        <f>MID(F1028,FIND(".",F1028,6)+1,99)</f>
        <v>LightSource</v>
      </c>
      <c r="F1028" s="3" t="s">
        <v>629</v>
      </c>
      <c r="G1028" s="3" t="s">
        <v>9514</v>
      </c>
      <c r="I1028" s="3" t="s">
        <v>2620</v>
      </c>
      <c r="K1028" s="5" t="s">
        <v>3891</v>
      </c>
      <c r="L1028" s="14"/>
      <c r="M1028" s="3" t="str">
        <f>IFERROR(VLOOKUP(E1028,A:J,10, FALSE),"")</f>
        <v>Lichtquelle</v>
      </c>
      <c r="N1028" s="3" t="str">
        <f>IFERROR(VLOOKUP(I1028,B:K,10,FALSE),"")</f>
        <v>Lichtquelle</v>
      </c>
      <c r="O1028" s="3" t="str">
        <f>IF(AND(TRIM(J1028)="",M1028=""),"Suffix not translated ",
   IF(AND(TRIM(J1028)&lt;&gt;"",TRIM(M1028)&lt;&gt;"",TRIM(J1028)&lt;&gt;TRIM(M1028)),"Suffix translation &lt;&gt; lookup ", "" ))
&amp;IF(AND(TRIM(K1028)="",N1028=""),"Description not translated ",
   IF(AND(TRIM(K1028)&lt;&gt;"",TRIM(N1028)&lt;&gt;"",TRIM(K1028)&lt;&gt;TRIM(N1028)),"Description translation&lt;&gt; lookup ", "" ))</f>
        <v/>
      </c>
      <c r="Q1028" s="3" t="s">
        <v>8447</v>
      </c>
      <c r="R1028" s="3" t="s">
        <v>3891</v>
      </c>
    </row>
    <row r="1029" spans="1:18" x14ac:dyDescent="0.25">
      <c r="A1029" s="2" t="str">
        <f>IF(TRIM(J1029)="","",E1029)</f>
        <v/>
      </c>
      <c r="B1029" s="2" t="str">
        <f>IF(TRIM(K1029)="","",I1029)</f>
        <v>Linearization table</v>
      </c>
      <c r="C1029" s="2" t="str">
        <f>LEFT(F1029,FIND(".",F1029,6))</f>
        <v>Exif.Nikon3.</v>
      </c>
      <c r="D1029" s="2" t="str">
        <f>VLOOKUP(C1029,PrefixUebersetzung,2,FALSE)</f>
        <v>Exif.Nikon3.</v>
      </c>
      <c r="E1029" s="2" t="str">
        <f>MID(F1029,FIND(".",F1029,6)+1,99)</f>
        <v>LinearizationTable</v>
      </c>
      <c r="F1029" s="3" t="s">
        <v>630</v>
      </c>
      <c r="G1029" s="3" t="s">
        <v>9517</v>
      </c>
      <c r="I1029" s="3" t="s">
        <v>2621</v>
      </c>
      <c r="J1029" s="3"/>
      <c r="K1029" s="5" t="s">
        <v>4795</v>
      </c>
      <c r="L1029" s="14"/>
      <c r="M1029" s="3" t="str">
        <f>IFERROR(VLOOKUP(E1029,A:J,10, FALSE),"")</f>
        <v>Linearisierungstabelle</v>
      </c>
      <c r="O1029" s="3" t="str">
        <f>IF(AND(TRIM(J1029)="",M1029=""),"Suffix not translated ",
   IF(AND(TRIM(J1029)&lt;&gt;"",TRIM(M1029)&lt;&gt;"",TRIM(J1029)&lt;&gt;TRIM(M1029)),"Suffix translation &lt;&gt; lookup ", "" ))
&amp;IF(AND(TRIM(K1029)="",N1029=""),"Description not translated ",
   IF(AND(TRIM(K1029)&lt;&gt;"",TRIM(N1029)&lt;&gt;"",TRIM(K1029)&lt;&gt;TRIM(N1029)),"Description translation&lt;&gt; lookup ", "" ))</f>
        <v/>
      </c>
      <c r="Q1029" s="3" t="s">
        <v>8447</v>
      </c>
      <c r="R1029" s="3" t="s">
        <v>4795</v>
      </c>
    </row>
    <row r="1030" spans="1:18" x14ac:dyDescent="0.25">
      <c r="A1030" s="2" t="str">
        <f>IF(TRIM(J1030)="","",E1030)</f>
        <v/>
      </c>
      <c r="B1030" s="2" t="str">
        <f>IF(TRIM(K1030)="","",I1030)</f>
        <v>Mechanical shutter count</v>
      </c>
      <c r="C1030" s="2" t="str">
        <f>LEFT(F1030,FIND(".",F1030,6))</f>
        <v>Exif.Nikon3.</v>
      </c>
      <c r="D1030" s="2" t="str">
        <f>VLOOKUP(C1030,PrefixUebersetzung,2,FALSE)</f>
        <v>Exif.Nikon3.</v>
      </c>
      <c r="E1030" s="2" t="str">
        <f>MID(F1030,FIND(".",F1030,6)+1,99)</f>
        <v>MechanicalShutterCount</v>
      </c>
      <c r="F1030" s="36" t="s">
        <v>9755</v>
      </c>
      <c r="G1030" s="36" t="s">
        <v>9515</v>
      </c>
      <c r="H1030" s="36"/>
      <c r="I1030" s="36" t="s">
        <v>9756</v>
      </c>
      <c r="K1030" s="5" t="s">
        <v>9898</v>
      </c>
      <c r="O1030" s="3" t="str">
        <f>IF(AND(TRIM(J1030)="",M1030=""),"Suffix not translated ",
   IF(AND(TRIM(J1030)&lt;&gt;"",TRIM(M1030)&lt;&gt;"",TRIM(J1030)&lt;&gt;TRIM(M1030)),"Suffix translation &lt;&gt; lookup ", "" ))
&amp;IF(AND(TRIM(K1030)="",N1030=""),"Description not translated ",
   IF(AND(TRIM(K1030)&lt;&gt;"",TRIM(N1030)&lt;&gt;"",TRIM(K1030)&lt;&gt;TRIM(N1030)),"Description translation&lt;&gt; lookup ", "" ))</f>
        <v xml:space="preserve">Suffix not translated </v>
      </c>
      <c r="P1030" s="3" t="s">
        <v>8447</v>
      </c>
      <c r="Q1030" s="3" t="s">
        <v>8447</v>
      </c>
    </row>
    <row r="1031" spans="1:18" x14ac:dyDescent="0.25">
      <c r="A1031" s="2" t="str">
        <f>IF(TRIM(J1031)="","",E1031)</f>
        <v>MultiExposure</v>
      </c>
      <c r="B1031" s="2" t="str">
        <f>IF(TRIM(K1031)="","",I1031)</f>
        <v>Multi exposure</v>
      </c>
      <c r="C1031" s="2" t="str">
        <f>LEFT(F1031,FIND(".",F1031,6))</f>
        <v>Exif.Nikon3.</v>
      </c>
      <c r="D1031" s="2" t="str">
        <f>VLOOKUP(C1031,PrefixUebersetzung,2,FALSE)</f>
        <v>Exif.Nikon3.</v>
      </c>
      <c r="E1031" s="2" t="str">
        <f>MID(F1031,FIND(".",F1031,6)+1,99)</f>
        <v>MultiExposure</v>
      </c>
      <c r="F1031" s="3" t="s">
        <v>631</v>
      </c>
      <c r="G1031" s="3" t="s">
        <v>9517</v>
      </c>
      <c r="I1031" s="3" t="s">
        <v>2622</v>
      </c>
      <c r="J1031" s="5" t="s">
        <v>3892</v>
      </c>
      <c r="K1031" s="5" t="s">
        <v>3892</v>
      </c>
      <c r="L1031" s="14"/>
      <c r="M1031" s="3" t="str">
        <f>IFERROR(VLOOKUP(E1031,A:J,10, FALSE),"")</f>
        <v>Mehrfachbelichtung</v>
      </c>
      <c r="N1031" s="3" t="str">
        <f>IFERROR(VLOOKUP(I1031,B:K,10,FALSE),"")</f>
        <v>Mehrfachbelichtung</v>
      </c>
      <c r="O1031" s="3" t="str">
        <f>IF(AND(TRIM(J1031)="",M1031=""),"Suffix not translated ",
   IF(AND(TRIM(J1031)&lt;&gt;"",TRIM(M1031)&lt;&gt;"",TRIM(J1031)&lt;&gt;TRIM(M1031)),"Suffix translation &lt;&gt; lookup ", "" ))
&amp;IF(AND(TRIM(K1031)="",N1031=""),"Description not translated ",
   IF(AND(TRIM(K1031)&lt;&gt;"",TRIM(N1031)&lt;&gt;"",TRIM(K1031)&lt;&gt;TRIM(N1031)),"Description translation&lt;&gt; lookup ", "" ))</f>
        <v/>
      </c>
      <c r="R1031" s="3" t="s">
        <v>9015</v>
      </c>
    </row>
    <row r="1032" spans="1:18" x14ac:dyDescent="0.25">
      <c r="A1032" s="2" t="str">
        <f>IF(TRIM(J1032)="","",E1032)</f>
        <v>NEFCompression</v>
      </c>
      <c r="B1032" s="2" t="str">
        <f>IF(TRIM(K1032)="","",I1032)</f>
        <v>NEF compression</v>
      </c>
      <c r="C1032" s="2" t="str">
        <f>LEFT(F1032,FIND(".",F1032,6))</f>
        <v>Exif.Nikon3.</v>
      </c>
      <c r="D1032" s="2" t="str">
        <f>VLOOKUP(C1032,PrefixUebersetzung,2,FALSE)</f>
        <v>Exif.Nikon3.</v>
      </c>
      <c r="E1032" s="2" t="str">
        <f>MID(F1032,FIND(".",F1032,6)+1,99)</f>
        <v>NEFCompression</v>
      </c>
      <c r="F1032" s="3" t="s">
        <v>632</v>
      </c>
      <c r="G1032" s="3" t="s">
        <v>9512</v>
      </c>
      <c r="I1032" s="3" t="s">
        <v>2623</v>
      </c>
      <c r="J1032" s="5" t="s">
        <v>3893</v>
      </c>
      <c r="K1032" s="5" t="s">
        <v>3893</v>
      </c>
      <c r="L1032" s="14"/>
      <c r="O1032" s="3" t="str">
        <f>IF(AND(TRIM(J1032)="",M1032=""),"Suffix not translated ",
   IF(AND(TRIM(J1032)&lt;&gt;"",TRIM(M1032)&lt;&gt;"",TRIM(J1032)&lt;&gt;TRIM(M1032)),"Suffix translation &lt;&gt; lookup ", "" ))
&amp;IF(AND(TRIM(K1032)="",N1032=""),"Description not translated ",
   IF(AND(TRIM(K1032)&lt;&gt;"",TRIM(N1032)&lt;&gt;"",TRIM(K1032)&lt;&gt;TRIM(N1032)),"Description translation&lt;&gt; lookup ", "" ))</f>
        <v/>
      </c>
      <c r="P1032" s="3" t="s">
        <v>8447</v>
      </c>
      <c r="Q1032" s="3" t="s">
        <v>8447</v>
      </c>
      <c r="R1032" s="3" t="s">
        <v>9070</v>
      </c>
    </row>
    <row r="1033" spans="1:18" x14ac:dyDescent="0.25">
      <c r="A1033" s="2" t="str">
        <f>IF(TRIM(J1033)="","",E1033)</f>
        <v/>
      </c>
      <c r="B1033" s="2" t="str">
        <f>IF(TRIM(K1033)="","",I1033)</f>
        <v/>
      </c>
      <c r="C1033" s="2" t="str">
        <f>LEFT(F1033,FIND(".",F1033,6))</f>
        <v>Exif.Nikon3.</v>
      </c>
      <c r="D1033" s="2" t="str">
        <f>VLOOKUP(C1033,PrefixUebersetzung,2,FALSE)</f>
        <v>Exif.Nikon3.</v>
      </c>
      <c r="E1033" s="2" t="str">
        <f>MID(F1033,FIND(".",F1033,6)+1,99)</f>
        <v>NoiseReduction</v>
      </c>
      <c r="F1033" s="3" t="s">
        <v>633</v>
      </c>
      <c r="G1033" s="3" t="s">
        <v>9514</v>
      </c>
      <c r="I1033" s="3" t="s">
        <v>2534</v>
      </c>
      <c r="J1033" s="3"/>
      <c r="L1033" s="14"/>
      <c r="M1033" s="3" t="str">
        <f>IFERROR(VLOOKUP(E1033,A:J,10, FALSE),"")</f>
        <v xml:space="preserve">Rauschreduzierung </v>
      </c>
      <c r="N1033" s="3" t="str">
        <f>IFERROR(VLOOKUP(I1033,B:K,10,FALSE),"")</f>
        <v xml:space="preserve">Rauschreduzierung </v>
      </c>
      <c r="O1033" s="3" t="str">
        <f>IF(AND(TRIM(J1033)="",M1033=""),"Suffix not translated ",
   IF(AND(TRIM(J1033)&lt;&gt;"",TRIM(M1033)&lt;&gt;"",TRIM(J1033)&lt;&gt;TRIM(M1033)),"Suffix translation &lt;&gt; lookup ", "" ))
&amp;IF(AND(TRIM(K1033)="",N1033=""),"Description not translated ",
   IF(AND(TRIM(K1033)&lt;&gt;"",TRIM(N1033)&lt;&gt;"",TRIM(K1033)&lt;&gt;TRIM(N1033)),"Description translation&lt;&gt; lookup ", "" ))</f>
        <v/>
      </c>
    </row>
    <row r="1034" spans="1:18" x14ac:dyDescent="0.25">
      <c r="A1034" s="2" t="str">
        <f>IF(TRIM(J1034)="","",E1034)</f>
        <v>PictureControl</v>
      </c>
      <c r="B1034" s="2" t="str">
        <f>IF(TRIM(K1034)="","",I1034)</f>
        <v xml:space="preserve"> Picture control</v>
      </c>
      <c r="C1034" s="2" t="str">
        <f>LEFT(F1034,FIND(".",F1034,6))</f>
        <v>Exif.Nikon3.</v>
      </c>
      <c r="D1034" s="2" t="str">
        <f>VLOOKUP(C1034,PrefixUebersetzung,2,FALSE)</f>
        <v>Exif.Nikon3.</v>
      </c>
      <c r="E1034" s="2" t="str">
        <f>MID(F1034,FIND(".",F1034,6)+1,99)</f>
        <v>PictureControl</v>
      </c>
      <c r="F1034" s="3" t="s">
        <v>634</v>
      </c>
      <c r="G1034" s="3" t="s">
        <v>9517</v>
      </c>
      <c r="I1034" s="3" t="s">
        <v>2624</v>
      </c>
      <c r="J1034" s="3" t="s">
        <v>4584</v>
      </c>
      <c r="K1034" s="5" t="s">
        <v>4584</v>
      </c>
      <c r="L1034" s="14"/>
      <c r="O1034" s="3" t="str">
        <f>IF(AND(TRIM(J1034)="",M1034=""),"Suffix not translated ",
   IF(AND(TRIM(J1034)&lt;&gt;"",TRIM(M1034)&lt;&gt;"",TRIM(J1034)&lt;&gt;TRIM(M1034)),"Suffix translation &lt;&gt; lookup ", "" ))
&amp;IF(AND(TRIM(K1034)="",N1034=""),"Description not translated ",
   IF(AND(TRIM(K1034)&lt;&gt;"",TRIM(N1034)&lt;&gt;"",TRIM(K1034)&lt;&gt;TRIM(N1034)),"Description translation&lt;&gt; lookup ", "" ))</f>
        <v/>
      </c>
      <c r="P1034" s="3" t="s">
        <v>8447</v>
      </c>
      <c r="Q1034" s="3" t="s">
        <v>8447</v>
      </c>
      <c r="R1034" s="3" t="s">
        <v>8949</v>
      </c>
    </row>
    <row r="1035" spans="1:18" ht="30" x14ac:dyDescent="0.25">
      <c r="A1035" s="2" t="str">
        <f>IF(TRIM(J1035)="","",E1035)</f>
        <v>Preview</v>
      </c>
      <c r="B1035" s="2" t="str">
        <f>IF(TRIM(K1035)="","",I1035)</f>
        <v>Offset to an IFD containing a preview image</v>
      </c>
      <c r="C1035" s="2" t="str">
        <f>LEFT(F1035,FIND(".",F1035,6))</f>
        <v>Exif.Nikon3.</v>
      </c>
      <c r="D1035" s="2" t="str">
        <f>VLOOKUP(C1035,PrefixUebersetzung,2,FALSE)</f>
        <v>Exif.Nikon3.</v>
      </c>
      <c r="E1035" s="2" t="str">
        <f>MID(F1035,FIND(".",F1035,6)+1,99)</f>
        <v>Preview</v>
      </c>
      <c r="F1035" s="3" t="s">
        <v>635</v>
      </c>
      <c r="G1035" s="3" t="s">
        <v>9517</v>
      </c>
      <c r="I1035" s="3" t="s">
        <v>2625</v>
      </c>
      <c r="J1035" s="3" t="s">
        <v>4271</v>
      </c>
      <c r="K1035" s="5" t="s">
        <v>5137</v>
      </c>
      <c r="L1035" s="14"/>
      <c r="M1035" s="3" t="str">
        <f>IFERROR(VLOOKUP(E1035,A:J,10, FALSE),"")</f>
        <v>Vorschau</v>
      </c>
      <c r="N1035" s="3" t="str">
        <f>IFERROR(VLOOKUP(I1035,B:K,10,FALSE),"")</f>
        <v>Offset zu einem IFD mit einem Vorschaubild</v>
      </c>
      <c r="O1035" s="3" t="str">
        <f>IF(AND(TRIM(J1035)="",M1035=""),"Suffix not translated ",
   IF(AND(TRIM(J1035)&lt;&gt;"",TRIM(M1035)&lt;&gt;"",TRIM(J1035)&lt;&gt;TRIM(M1035)),"Suffix translation &lt;&gt; lookup ", "" ))
&amp;IF(AND(TRIM(K1035)="",N1035=""),"Description not translated ",
   IF(AND(TRIM(K1035)&lt;&gt;"",TRIM(N1035)&lt;&gt;"",TRIM(K1035)&lt;&gt;TRIM(N1035)),"Description translation&lt;&gt; lookup ", "" ))</f>
        <v/>
      </c>
      <c r="P1035" s="3" t="s">
        <v>8447</v>
      </c>
      <c r="Q1035" s="3" t="s">
        <v>8447</v>
      </c>
      <c r="R1035" s="3" t="s">
        <v>8956</v>
      </c>
    </row>
    <row r="1036" spans="1:18" x14ac:dyDescent="0.25">
      <c r="A1036" s="2" t="str">
        <f>IF(TRIM(J1036)="","",E1036)</f>
        <v/>
      </c>
      <c r="B1036" s="2" t="str">
        <f>IF(TRIM(K1036)="","",I1036)</f>
        <v/>
      </c>
      <c r="C1036" s="2" t="str">
        <f>LEFT(F1036,FIND(".",F1036,6))</f>
        <v>Exif.Nikon3.</v>
      </c>
      <c r="D1036" s="2" t="str">
        <f>VLOOKUP(C1036,PrefixUebersetzung,2,FALSE)</f>
        <v>Exif.Nikon3.</v>
      </c>
      <c r="E1036" s="2" t="str">
        <f>MID(F1036,FIND(".",F1036,6)+1,99)</f>
        <v>PrintIM</v>
      </c>
      <c r="F1036" s="3" t="s">
        <v>636</v>
      </c>
      <c r="G1036" s="3" t="s">
        <v>9517</v>
      </c>
      <c r="I1036" s="3" t="s">
        <v>2506</v>
      </c>
      <c r="J1036" s="3"/>
      <c r="L1036" s="14"/>
      <c r="M1036" s="3" t="str">
        <f>IFERROR(VLOOKUP(E1036,A:J,10, FALSE),"")</f>
        <v>PrintIM</v>
      </c>
      <c r="N1036" s="3" t="str">
        <f>IFERROR(VLOOKUP(I1036,B:K,10,FALSE),"")</f>
        <v>PrintIM Informationen</v>
      </c>
      <c r="O1036" s="3" t="str">
        <f>IF(AND(TRIM(J1036)="",M1036=""),"Suffix not translated ",
   IF(AND(TRIM(J1036)&lt;&gt;"",TRIM(M1036)&lt;&gt;"",TRIM(J1036)&lt;&gt;TRIM(M1036)),"Suffix translation &lt;&gt; lookup ", "" ))
&amp;IF(AND(TRIM(K1036)="",N1036=""),"Description not translated ",
   IF(AND(TRIM(K1036)&lt;&gt;"",TRIM(N1036)&lt;&gt;"",TRIM(K1036)&lt;&gt;TRIM(N1036)),"Description translation&lt;&gt; lookup ", "" ))</f>
        <v/>
      </c>
    </row>
    <row r="1037" spans="1:18" x14ac:dyDescent="0.25">
      <c r="A1037" s="2" t="str">
        <f>IF(TRIM(J1037)="","",E1037)</f>
        <v>ProgramShift</v>
      </c>
      <c r="B1037" s="2" t="str">
        <f>IF(TRIM(K1037)="","",I1037)</f>
        <v>Program shift</v>
      </c>
      <c r="C1037" s="2" t="str">
        <f>LEFT(F1037,FIND(".",F1037,6))</f>
        <v>Exif.Nikon3.</v>
      </c>
      <c r="D1037" s="2" t="str">
        <f>VLOOKUP(C1037,PrefixUebersetzung,2,FALSE)</f>
        <v>Exif.Nikon3.</v>
      </c>
      <c r="E1037" s="2" t="str">
        <f>MID(F1037,FIND(".",F1037,6)+1,99)</f>
        <v>ProgramShift</v>
      </c>
      <c r="F1037" s="3" t="s">
        <v>637</v>
      </c>
      <c r="G1037" s="3" t="s">
        <v>9517</v>
      </c>
      <c r="I1037" s="3" t="s">
        <v>2626</v>
      </c>
      <c r="J1037" s="3" t="s">
        <v>5060</v>
      </c>
      <c r="K1037" s="5" t="s">
        <v>5060</v>
      </c>
      <c r="L1037" s="14"/>
      <c r="O1037" s="3" t="str">
        <f>IF(AND(TRIM(J1037)="",M1037=""),"Suffix not translated ",
   IF(AND(TRIM(J1037)&lt;&gt;"",TRIM(M1037)&lt;&gt;"",TRIM(J1037)&lt;&gt;TRIM(M1037)),"Suffix translation &lt;&gt; lookup ", "" ))
&amp;IF(AND(TRIM(K1037)="",N1037=""),"Description not translated ",
   IF(AND(TRIM(K1037)&lt;&gt;"",TRIM(N1037)&lt;&gt;"",TRIM(K1037)&lt;&gt;TRIM(N1037)),"Description translation&lt;&gt; lookup ", "" ))</f>
        <v/>
      </c>
      <c r="P1037" s="3" t="s">
        <v>8447</v>
      </c>
      <c r="Q1037" s="3" t="s">
        <v>8447</v>
      </c>
      <c r="R1037" s="3" t="s">
        <v>9317</v>
      </c>
    </row>
    <row r="1038" spans="1:18" x14ac:dyDescent="0.25">
      <c r="A1038" s="2" t="str">
        <f>IF(TRIM(J1038)="","",E1038)</f>
        <v/>
      </c>
      <c r="B1038" s="2" t="str">
        <f>IF(TRIM(K1038)="","",I1038)</f>
        <v/>
      </c>
      <c r="C1038" s="2" t="str">
        <f>LEFT(F1038,FIND(".",F1038,6))</f>
        <v>Exif.Nikon3.</v>
      </c>
      <c r="D1038" s="2" t="str">
        <f>VLOOKUP(C1038,PrefixUebersetzung,2,FALSE)</f>
        <v>Exif.Nikon3.</v>
      </c>
      <c r="E1038" s="2" t="str">
        <f>MID(F1038,FIND(".",F1038,6)+1,99)</f>
        <v>Quality</v>
      </c>
      <c r="F1038" s="3" t="s">
        <v>638</v>
      </c>
      <c r="G1038" s="3" t="s">
        <v>9514</v>
      </c>
      <c r="I1038" s="3" t="s">
        <v>2260</v>
      </c>
      <c r="J1038" s="3"/>
      <c r="L1038" s="14"/>
      <c r="M1038" s="3" t="str">
        <f>IFERROR(VLOOKUP(E1038,A:J,10, FALSE),"")</f>
        <v>Qualität</v>
      </c>
      <c r="N1038" s="3" t="str">
        <f>IFERROR(VLOOKUP(I1038,B:K,10,FALSE),"")</f>
        <v>Einstellung der Bildqualität</v>
      </c>
      <c r="O1038" s="3" t="str">
        <f>IF(AND(TRIM(J1038)="",M1038=""),"Suffix not translated ",
   IF(AND(TRIM(J1038)&lt;&gt;"",TRIM(M1038)&lt;&gt;"",TRIM(J1038)&lt;&gt;TRIM(M1038)),"Suffix translation &lt;&gt; lookup ", "" ))
&amp;IF(AND(TRIM(K1038)="",N1038=""),"Description not translated ",
   IF(AND(TRIM(K1038)&lt;&gt;"",TRIM(N1038)&lt;&gt;"",TRIM(K1038)&lt;&gt;TRIM(N1038)),"Description translation&lt;&gt; lookup ", "" ))</f>
        <v/>
      </c>
    </row>
    <row r="1039" spans="1:18" x14ac:dyDescent="0.25">
      <c r="A1039" s="2" t="str">
        <f>IF(TRIM(J1039)="","",E1039)</f>
        <v>RawImageCenter</v>
      </c>
      <c r="B1039" s="2" t="str">
        <f>IF(TRIM(K1039)="","",I1039)</f>
        <v>Raw image center</v>
      </c>
      <c r="C1039" s="2" t="str">
        <f>LEFT(F1039,FIND(".",F1039,6))</f>
        <v>Exif.Nikon3.</v>
      </c>
      <c r="D1039" s="2" t="str">
        <f>VLOOKUP(C1039,PrefixUebersetzung,2,FALSE)</f>
        <v>Exif.Nikon3.</v>
      </c>
      <c r="E1039" s="2" t="str">
        <f>MID(F1039,FIND(".",F1039,6)+1,99)</f>
        <v>RawImageCenter</v>
      </c>
      <c r="F1039" s="3" t="s">
        <v>639</v>
      </c>
      <c r="G1039" s="3" t="s">
        <v>9512</v>
      </c>
      <c r="I1039" s="3" t="s">
        <v>2627</v>
      </c>
      <c r="J1039" s="3" t="s">
        <v>5089</v>
      </c>
      <c r="K1039" s="5" t="s">
        <v>5089</v>
      </c>
      <c r="L1039" s="14"/>
      <c r="O1039" s="3" t="str">
        <f>IF(AND(TRIM(J1039)="",M1039=""),"Suffix not translated ",
   IF(AND(TRIM(J1039)&lt;&gt;"",TRIM(M1039)&lt;&gt;"",TRIM(J1039)&lt;&gt;TRIM(M1039)),"Suffix translation &lt;&gt; lookup ", "" ))
&amp;IF(AND(TRIM(K1039)="",N1039=""),"Description not translated ",
   IF(AND(TRIM(K1039)&lt;&gt;"",TRIM(N1039)&lt;&gt;"",TRIM(K1039)&lt;&gt;TRIM(N1039)),"Description translation&lt;&gt; lookup ", "" ))</f>
        <v/>
      </c>
      <c r="P1039" s="3" t="s">
        <v>8447</v>
      </c>
      <c r="Q1039" s="3" t="s">
        <v>8447</v>
      </c>
      <c r="R1039" s="3" t="s">
        <v>9263</v>
      </c>
    </row>
    <row r="1040" spans="1:18" x14ac:dyDescent="0.25">
      <c r="A1040" s="2" t="str">
        <f>IF(TRIM(J1040)="","",E1040)</f>
        <v>RetouchHistory</v>
      </c>
      <c r="B1040" s="2" t="str">
        <f>IF(TRIM(K1040)="","",I1040)</f>
        <v>Retouch history</v>
      </c>
      <c r="C1040" s="2" t="str">
        <f>LEFT(F1040,FIND(".",F1040,6))</f>
        <v>Exif.Nikon3.</v>
      </c>
      <c r="D1040" s="2" t="str">
        <f>VLOOKUP(C1040,PrefixUebersetzung,2,FALSE)</f>
        <v>Exif.Nikon3.</v>
      </c>
      <c r="E1040" s="2" t="str">
        <f>MID(F1040,FIND(".",F1040,6)+1,99)</f>
        <v>RetouchHistory</v>
      </c>
      <c r="F1040" s="3" t="s">
        <v>640</v>
      </c>
      <c r="G1040" s="3" t="s">
        <v>9512</v>
      </c>
      <c r="I1040" s="3" t="s">
        <v>2628</v>
      </c>
      <c r="J1040" s="3" t="s">
        <v>4274</v>
      </c>
      <c r="K1040" s="5" t="s">
        <v>4274</v>
      </c>
      <c r="L1040" s="14"/>
      <c r="O1040" s="3" t="str">
        <f>IF(AND(TRIM(J1040)="",M1040=""),"Suffix not translated ",
   IF(AND(TRIM(J1040)&lt;&gt;"",TRIM(M1040)&lt;&gt;"",TRIM(J1040)&lt;&gt;TRIM(M1040)),"Suffix translation &lt;&gt; lookup ", "" ))
&amp;IF(AND(TRIM(K1040)="",N1040=""),"Description not translated ",
   IF(AND(TRIM(K1040)&lt;&gt;"",TRIM(N1040)&lt;&gt;"",TRIM(K1040)&lt;&gt;TRIM(N1040)),"Description translation&lt;&gt; lookup ", "" ))</f>
        <v/>
      </c>
      <c r="P1040" s="3" t="s">
        <v>8447</v>
      </c>
      <c r="Q1040" s="3" t="s">
        <v>8447</v>
      </c>
      <c r="R1040" s="3" t="s">
        <v>4572</v>
      </c>
    </row>
    <row r="1041" spans="1:18" x14ac:dyDescent="0.25">
      <c r="A1041" s="2" t="str">
        <f>IF(TRIM(J1041)="","",E1041)</f>
        <v/>
      </c>
      <c r="B1041" s="2" t="str">
        <f>IF(TRIM(K1041)="","",I1041)</f>
        <v/>
      </c>
      <c r="C1041" s="2" t="str">
        <f>LEFT(F1041,FIND(".",F1041,6))</f>
        <v>Exif.Nikon3.</v>
      </c>
      <c r="D1041" s="2" t="str">
        <f>VLOOKUP(C1041,PrefixUebersetzung,2,FALSE)</f>
        <v>Exif.Nikon3.</v>
      </c>
      <c r="E1041" s="2" t="str">
        <f>MID(F1041,FIND(".",F1041,6)+1,99)</f>
        <v>Saturation</v>
      </c>
      <c r="F1041" s="3" t="s">
        <v>641</v>
      </c>
      <c r="G1041" s="3" t="s">
        <v>9513</v>
      </c>
      <c r="I1041" s="3" t="s">
        <v>2538</v>
      </c>
      <c r="L1041" s="14">
        <v>1</v>
      </c>
      <c r="M1041" s="3" t="str">
        <f>IFERROR(VLOOKUP(E1041,A:J,10, FALSE),"")</f>
        <v>Sättigung</v>
      </c>
      <c r="N1041" s="3" t="str">
        <f>IFERROR(VLOOKUP(I1041,B:K,10,FALSE),"")</f>
        <v>Sättigung</v>
      </c>
      <c r="O1041" s="3" t="str">
        <f>IF(AND(TRIM(J1041)="",M1041=""),"Suffix not translated ",
   IF(AND(TRIM(J1041)&lt;&gt;"",TRIM(M1041)&lt;&gt;"",TRIM(J1041)&lt;&gt;TRIM(M1041)),"Suffix translation &lt;&gt; lookup ", "" ))
&amp;IF(AND(TRIM(K1041)="",N1041=""),"Description not translated ",
   IF(AND(TRIM(K1041)&lt;&gt;"",TRIM(N1041)&lt;&gt;"",TRIM(K1041)&lt;&gt;TRIM(N1041)),"Description translation&lt;&gt; lookup ", "" ))</f>
        <v/>
      </c>
    </row>
    <row r="1042" spans="1:18" x14ac:dyDescent="0.25">
      <c r="A1042" s="2" t="str">
        <f>IF(TRIM(J1042)="","",E1042)</f>
        <v/>
      </c>
      <c r="B1042" s="2" t="str">
        <f>IF(TRIM(K1042)="","",I1042)</f>
        <v>Saturation 2</v>
      </c>
      <c r="C1042" s="2" t="str">
        <f>LEFT(F1042,FIND(".",F1042,6))</f>
        <v>Exif.Nikon3.</v>
      </c>
      <c r="D1042" s="2" t="str">
        <f>VLOOKUP(C1042,PrefixUebersetzung,2,FALSE)</f>
        <v>Exif.Nikon3.</v>
      </c>
      <c r="E1042" s="2" t="str">
        <f>MID(F1042,FIND(".",F1042,6)+1,99)</f>
        <v>Saturation2</v>
      </c>
      <c r="F1042" s="36" t="s">
        <v>10687</v>
      </c>
      <c r="G1042" s="36" t="s">
        <v>9514</v>
      </c>
      <c r="H1042" s="36"/>
      <c r="I1042" s="36" t="s">
        <v>10688</v>
      </c>
      <c r="K1042" s="5" t="s">
        <v>11114</v>
      </c>
      <c r="M1042" s="3" t="str">
        <f>IFERROR(VLOOKUP(E1042,A:J,10, FALSE),"")</f>
        <v>Sättigung2</v>
      </c>
      <c r="O1042" s="3" t="str">
        <f>IF(AND(TRIM(J1042)="",M1042=""),"Suffix not translated ",
   IF(AND(TRIM(J1042)&lt;&gt;"",TRIM(M1042)&lt;&gt;"",TRIM(J1042)&lt;&gt;TRIM(M1042)),"Suffix translation &lt;&gt; lookup ", "" ))
&amp;IF(AND(TRIM(K1042)="",N1042=""),"Description not translated ",
   IF(AND(TRIM(K1042)&lt;&gt;"",TRIM(N1042)&lt;&gt;"",TRIM(K1042)&lt;&gt;TRIM(N1042)),"Description translation&lt;&gt; lookup ", "" ))</f>
        <v/>
      </c>
      <c r="Q1042" s="3" t="s">
        <v>8447</v>
      </c>
    </row>
    <row r="1043" spans="1:18" x14ac:dyDescent="0.25">
      <c r="A1043" s="2" t="str">
        <f>IF(TRIM(J1043)="","",E1043)</f>
        <v>ScanIFD</v>
      </c>
      <c r="B1043" s="2" t="str">
        <f>IF(TRIM(K1043)="","",I1043)</f>
        <v>Scan IFD</v>
      </c>
      <c r="C1043" s="2" t="str">
        <f>LEFT(F1043,FIND(".",F1043,6))</f>
        <v>Exif.Nikon3.</v>
      </c>
      <c r="D1043" s="2" t="str">
        <f>VLOOKUP(C1043,PrefixUebersetzung,2,FALSE)</f>
        <v>Exif.Nikon3.</v>
      </c>
      <c r="E1043" s="2" t="str">
        <f>MID(F1043,FIND(".",F1043,6)+1,99)</f>
        <v>ScanIFD</v>
      </c>
      <c r="F1043" s="3" t="s">
        <v>642</v>
      </c>
      <c r="G1043" s="3" t="s">
        <v>9517</v>
      </c>
      <c r="I1043" s="3" t="s">
        <v>2629</v>
      </c>
      <c r="J1043" s="5" t="s">
        <v>2629</v>
      </c>
      <c r="K1043" s="5" t="s">
        <v>2629</v>
      </c>
      <c r="L1043" s="14"/>
      <c r="O1043" s="3" t="str">
        <f>IF(AND(TRIM(J1043)="",M1043=""),"Suffix not translated ",
   IF(AND(TRIM(J1043)&lt;&gt;"",TRIM(M1043)&lt;&gt;"",TRIM(J1043)&lt;&gt;TRIM(M1043)),"Suffix translation &lt;&gt; lookup ", "" ))
&amp;IF(AND(TRIM(K1043)="",N1043=""),"Description not translated ",
   IF(AND(TRIM(K1043)&lt;&gt;"",TRIM(N1043)&lt;&gt;"",TRIM(K1043)&lt;&gt;TRIM(N1043)),"Description translation&lt;&gt; lookup ", "" ))</f>
        <v/>
      </c>
      <c r="P1043" s="3" t="s">
        <v>8447</v>
      </c>
      <c r="Q1043" s="3" t="s">
        <v>8447</v>
      </c>
      <c r="R1043" s="3" t="s">
        <v>9334</v>
      </c>
    </row>
    <row r="1044" spans="1:18" x14ac:dyDescent="0.25">
      <c r="A1044" s="2" t="str">
        <f>IF(TRIM(J1044)="","",E1044)</f>
        <v>SceneAssist</v>
      </c>
      <c r="B1044" s="2" t="str">
        <f>IF(TRIM(K1044)="","",I1044)</f>
        <v>Scene assist</v>
      </c>
      <c r="C1044" s="2" t="str">
        <f>LEFT(F1044,FIND(".",F1044,6))</f>
        <v>Exif.Nikon3.</v>
      </c>
      <c r="D1044" s="2" t="str">
        <f>VLOOKUP(C1044,PrefixUebersetzung,2,FALSE)</f>
        <v>Exif.Nikon3.</v>
      </c>
      <c r="E1044" s="2" t="str">
        <f>MID(F1044,FIND(".",F1044,6)+1,99)</f>
        <v>SceneAssist</v>
      </c>
      <c r="F1044" s="3" t="s">
        <v>643</v>
      </c>
      <c r="G1044" s="3" t="s">
        <v>9514</v>
      </c>
      <c r="I1044" s="3" t="s">
        <v>2630</v>
      </c>
      <c r="J1044" s="3" t="s">
        <v>4275</v>
      </c>
      <c r="K1044" s="5" t="s">
        <v>4275</v>
      </c>
      <c r="L1044" s="14"/>
      <c r="O1044" s="3" t="str">
        <f>IF(AND(TRIM(J1044)="",M1044=""),"Suffix not translated ",
   IF(AND(TRIM(J1044)&lt;&gt;"",TRIM(M1044)&lt;&gt;"",TRIM(J1044)&lt;&gt;TRIM(M1044)),"Suffix translation &lt;&gt; lookup ", "" ))
&amp;IF(AND(TRIM(K1044)="",N1044=""),"Description not translated ",
   IF(AND(TRIM(K1044)&lt;&gt;"",TRIM(N1044)&lt;&gt;"",TRIM(K1044)&lt;&gt;TRIM(N1044)),"Description translation&lt;&gt; lookup ", "" ))</f>
        <v/>
      </c>
      <c r="P1044" s="3" t="s">
        <v>8447</v>
      </c>
      <c r="Q1044" s="3" t="s">
        <v>8447</v>
      </c>
      <c r="R1044" s="3" t="s">
        <v>9335</v>
      </c>
    </row>
    <row r="1045" spans="1:18" x14ac:dyDescent="0.25">
      <c r="A1045" s="2" t="str">
        <f>IF(TRIM(J1045)="","",E1045)</f>
        <v/>
      </c>
      <c r="B1045" s="2" t="str">
        <f>IF(TRIM(K1045)="","",I1045)</f>
        <v/>
      </c>
      <c r="C1045" s="2" t="str">
        <f>LEFT(F1045,FIND(".",F1045,6))</f>
        <v>Exif.Nikon3.</v>
      </c>
      <c r="D1045" s="2" t="str">
        <f>VLOOKUP(C1045,PrefixUebersetzung,2,FALSE)</f>
        <v>Exif.Nikon3.</v>
      </c>
      <c r="E1045" s="2" t="str">
        <f>MID(F1045,FIND(".",F1045,6)+1,99)</f>
        <v>SceneMode</v>
      </c>
      <c r="F1045" s="3" t="s">
        <v>644</v>
      </c>
      <c r="G1045" s="3" t="s">
        <v>9514</v>
      </c>
      <c r="I1045" s="3" t="s">
        <v>2631</v>
      </c>
      <c r="J1045" s="3"/>
      <c r="L1045" s="14">
        <v>1</v>
      </c>
      <c r="M1045" s="3" t="str">
        <f>IFERROR(VLOOKUP(E1045,A:J,10, FALSE),"")</f>
        <v>Szenenmodus</v>
      </c>
      <c r="N1045" s="3" t="str">
        <f>IFERROR(VLOOKUP(I1045,B:K,10,FALSE),"")</f>
        <v>Szenenmodus</v>
      </c>
      <c r="O1045" s="3" t="str">
        <f>IF(AND(TRIM(J1045)="",M1045=""),"Suffix not translated ",
   IF(AND(TRIM(J1045)&lt;&gt;"",TRIM(M1045)&lt;&gt;"",TRIM(J1045)&lt;&gt;TRIM(M1045)),"Suffix translation &lt;&gt; lookup ", "" ))
&amp;IF(AND(TRIM(K1045)="",N1045=""),"Description not translated ",
   IF(AND(TRIM(K1045)&lt;&gt;"",TRIM(N1045)&lt;&gt;"",TRIM(K1045)&lt;&gt;TRIM(N1045)),"Description translation&lt;&gt; lookup ", "" ))</f>
        <v/>
      </c>
    </row>
    <row r="1046" spans="1:18" x14ac:dyDescent="0.25">
      <c r="A1046" s="2" t="str">
        <f>IF(TRIM(J1046)="","",E1046)</f>
        <v>SensorPixelSize</v>
      </c>
      <c r="B1046" s="2" t="str">
        <f>IF(TRIM(K1046)="","",I1046)</f>
        <v>Sensor pixel size</v>
      </c>
      <c r="C1046" s="2" t="str">
        <f>LEFT(F1046,FIND(".",F1046,6))</f>
        <v>Exif.Nikon3.</v>
      </c>
      <c r="D1046" s="2" t="str">
        <f>VLOOKUP(C1046,PrefixUebersetzung,2,FALSE)</f>
        <v>Exif.Nikon3.</v>
      </c>
      <c r="E1046" s="2" t="str">
        <f>MID(F1046,FIND(".",F1046,6)+1,99)</f>
        <v>SensorPixelSize</v>
      </c>
      <c r="F1046" s="3" t="s">
        <v>645</v>
      </c>
      <c r="G1046" s="3" t="s">
        <v>9519</v>
      </c>
      <c r="I1046" s="3" t="s">
        <v>2632</v>
      </c>
      <c r="J1046" s="5" t="s">
        <v>3894</v>
      </c>
      <c r="K1046" s="5" t="s">
        <v>3894</v>
      </c>
      <c r="L1046" s="14"/>
      <c r="O1046" s="3" t="str">
        <f>IF(AND(TRIM(J1046)="",M1046=""),"Suffix not translated ",
   IF(AND(TRIM(J1046)&lt;&gt;"",TRIM(M1046)&lt;&gt;"",TRIM(J1046)&lt;&gt;TRIM(M1046)),"Suffix translation &lt;&gt; lookup ", "" ))
&amp;IF(AND(TRIM(K1046)="",N1046=""),"Description not translated ",
   IF(AND(TRIM(K1046)&lt;&gt;"",TRIM(N1046)&lt;&gt;"",TRIM(K1046)&lt;&gt;TRIM(N1046)),"Description translation&lt;&gt; lookup ", "" ))</f>
        <v/>
      </c>
      <c r="P1046" s="3" t="s">
        <v>8447</v>
      </c>
      <c r="Q1046" s="3" t="s">
        <v>8447</v>
      </c>
      <c r="R1046" s="3" t="s">
        <v>9338</v>
      </c>
    </row>
    <row r="1047" spans="1:18" ht="30" x14ac:dyDescent="0.25">
      <c r="A1047" s="2" t="str">
        <f>IF(TRIM(J1047)="","",E1047)</f>
        <v>SerialNO</v>
      </c>
      <c r="B1047" s="2" t="str">
        <f>IF(TRIM(K1047)="","",I1047)</f>
        <v>Camera serial number, usually starts with "NO= "</v>
      </c>
      <c r="C1047" s="2" t="str">
        <f>LEFT(F1047,FIND(".",F1047,6))</f>
        <v>Exif.Nikon3.</v>
      </c>
      <c r="D1047" s="2" t="str">
        <f>VLOOKUP(C1047,PrefixUebersetzung,2,FALSE)</f>
        <v>Exif.Nikon3.</v>
      </c>
      <c r="E1047" s="2" t="str">
        <f>MID(F1047,FIND(".",F1047,6)+1,99)</f>
        <v>SerialNO</v>
      </c>
      <c r="F1047" s="3" t="s">
        <v>646</v>
      </c>
      <c r="G1047" s="3" t="s">
        <v>9514</v>
      </c>
      <c r="I1047" s="3" t="s">
        <v>2633</v>
      </c>
      <c r="J1047" s="3" t="s">
        <v>4816</v>
      </c>
      <c r="K1047" s="5" t="s">
        <v>3895</v>
      </c>
      <c r="L1047" s="14"/>
      <c r="O1047" s="3" t="str">
        <f>IF(AND(TRIM(J1047)="",M1047=""),"Suffix not translated ",
   IF(AND(TRIM(J1047)&lt;&gt;"",TRIM(M1047)&lt;&gt;"",TRIM(J1047)&lt;&gt;TRIM(M1047)),"Suffix translation &lt;&gt; lookup ", "" ))
&amp;IF(AND(TRIM(K1047)="",N1047=""),"Description not translated ",
   IF(AND(TRIM(K1047)&lt;&gt;"",TRIM(N1047)&lt;&gt;"",TRIM(K1047)&lt;&gt;TRIM(N1047)),"Description translation&lt;&gt; lookup ", "" ))</f>
        <v/>
      </c>
      <c r="P1047" s="3" t="s">
        <v>8447</v>
      </c>
      <c r="Q1047" s="3" t="s">
        <v>8447</v>
      </c>
    </row>
    <row r="1048" spans="1:18" x14ac:dyDescent="0.25">
      <c r="A1048" s="2" t="str">
        <f>IF(TRIM(J1048)="","",E1048)</f>
        <v/>
      </c>
      <c r="B1048" s="2" t="str">
        <f>IF(TRIM(K1048)="","",I1048)</f>
        <v>Serial Number</v>
      </c>
      <c r="C1048" s="2" t="str">
        <f>LEFT(F1048,FIND(".",F1048,6))</f>
        <v>Exif.Nikon3.</v>
      </c>
      <c r="D1048" s="2" t="str">
        <f>VLOOKUP(C1048,PrefixUebersetzung,2,FALSE)</f>
        <v>Exif.Nikon3.</v>
      </c>
      <c r="E1048" s="2" t="str">
        <f>MID(F1048,FIND(".",F1048,6)+1,99)</f>
        <v>SerialNumber</v>
      </c>
      <c r="F1048" s="3" t="s">
        <v>647</v>
      </c>
      <c r="G1048" s="3" t="s">
        <v>9514</v>
      </c>
      <c r="I1048" s="3" t="s">
        <v>2634</v>
      </c>
      <c r="J1048" s="3"/>
      <c r="K1048" s="5" t="s">
        <v>3896</v>
      </c>
      <c r="L1048" s="14"/>
      <c r="M1048" s="3" t="str">
        <f>IFERROR(VLOOKUP(E1048,A:J,10, FALSE),"")</f>
        <v>Seriennummer</v>
      </c>
      <c r="N1048" s="3" t="str">
        <f>IFERROR(VLOOKUP(I1048,B:K,10,FALSE),"")</f>
        <v>Seriennummer</v>
      </c>
      <c r="O1048" s="3" t="str">
        <f>IF(AND(TRIM(J1048)="",M1048=""),"Suffix not translated ",
   IF(AND(TRIM(J1048)&lt;&gt;"",TRIM(M1048)&lt;&gt;"",TRIM(J1048)&lt;&gt;TRIM(M1048)),"Suffix translation &lt;&gt; lookup ", "" ))
&amp;IF(AND(TRIM(K1048)="",N1048=""),"Description not translated ",
   IF(AND(TRIM(K1048)&lt;&gt;"",TRIM(N1048)&lt;&gt;"",TRIM(K1048)&lt;&gt;TRIM(N1048)),"Description translation&lt;&gt; lookup ", "" ))</f>
        <v/>
      </c>
      <c r="Q1048" s="3" t="s">
        <v>8447</v>
      </c>
      <c r="R1048" s="3" t="s">
        <v>3896</v>
      </c>
    </row>
    <row r="1049" spans="1:18" x14ac:dyDescent="0.25">
      <c r="A1049" s="2" t="str">
        <f>IF(TRIM(J1049)="","",E1049)</f>
        <v/>
      </c>
      <c r="B1049" s="2" t="str">
        <f>IF(TRIM(K1049)="","",I1049)</f>
        <v/>
      </c>
      <c r="C1049" s="2" t="str">
        <f>LEFT(F1049,FIND(".",F1049,6))</f>
        <v>Exif.Nikon3.</v>
      </c>
      <c r="D1049" s="2" t="str">
        <f>VLOOKUP(C1049,PrefixUebersetzung,2,FALSE)</f>
        <v>Exif.Nikon3.</v>
      </c>
      <c r="E1049" s="2" t="str">
        <f>MID(F1049,FIND(".",F1049,6)+1,99)</f>
        <v>Sharpening</v>
      </c>
      <c r="F1049" s="3" t="s">
        <v>648</v>
      </c>
      <c r="G1049" s="3" t="s">
        <v>9514</v>
      </c>
      <c r="I1049" s="3" t="s">
        <v>2581</v>
      </c>
      <c r="J1049" s="3"/>
      <c r="L1049" s="14"/>
      <c r="M1049" s="3" t="str">
        <f>IFERROR(VLOOKUP(E1049,A:J,10, FALSE),"")</f>
        <v>Scharfzeichnung</v>
      </c>
      <c r="N1049" s="3" t="str">
        <f>IFERROR(VLOOKUP(I1049,B:K,10,FALSE),"")</f>
        <v>Einstellung für Scharfzeichnung</v>
      </c>
      <c r="O1049" s="3" t="str">
        <f>IF(AND(TRIM(J1049)="",M1049=""),"Suffix not translated ",
   IF(AND(TRIM(J1049)&lt;&gt;"",TRIM(M1049)&lt;&gt;"",TRIM(J1049)&lt;&gt;TRIM(M1049)),"Suffix translation &lt;&gt; lookup ", "" ))
&amp;IF(AND(TRIM(K1049)="",N1049=""),"Description not translated ",
   IF(AND(TRIM(K1049)&lt;&gt;"",TRIM(N1049)&lt;&gt;"",TRIM(K1049)&lt;&gt;TRIM(N1049)),"Description translation&lt;&gt; lookup ", "" ))</f>
        <v/>
      </c>
    </row>
    <row r="1050" spans="1:18" x14ac:dyDescent="0.25">
      <c r="A1050" s="2" t="str">
        <f>IF(TRIM(J1050)="","",E1050)</f>
        <v>ShootingMode</v>
      </c>
      <c r="B1050" s="2" t="str">
        <f>IF(TRIM(K1050)="","",I1050)</f>
        <v>Shooting mode</v>
      </c>
      <c r="C1050" s="2" t="str">
        <f>LEFT(F1050,FIND(".",F1050,6))</f>
        <v>Exif.Nikon3.</v>
      </c>
      <c r="D1050" s="2" t="str">
        <f>VLOOKUP(C1050,PrefixUebersetzung,2,FALSE)</f>
        <v>Exif.Nikon3.</v>
      </c>
      <c r="E1050" s="2" t="str">
        <f>MID(F1050,FIND(".",F1050,6)+1,99)</f>
        <v>ShootingMode</v>
      </c>
      <c r="F1050" s="3" t="s">
        <v>649</v>
      </c>
      <c r="G1050" s="3" t="s">
        <v>9512</v>
      </c>
      <c r="I1050" s="3" t="s">
        <v>2635</v>
      </c>
      <c r="J1050" s="5" t="s">
        <v>3897</v>
      </c>
      <c r="K1050" s="5" t="s">
        <v>3897</v>
      </c>
      <c r="L1050" s="14"/>
      <c r="M1050" s="3" t="str">
        <f>IFERROR(VLOOKUP(E1050,A:J,10, FALSE),"")</f>
        <v>Aufnahmemodus</v>
      </c>
      <c r="N1050" s="3" t="str">
        <f>IFERROR(VLOOKUP(I1050,B:K,10,FALSE),"")</f>
        <v>Aufnahmemodus</v>
      </c>
      <c r="O1050" s="3" t="str">
        <f>IF(AND(TRIM(J1050)="",M1050=""),"Suffix not translated ",
   IF(AND(TRIM(J1050)&lt;&gt;"",TRIM(M1050)&lt;&gt;"",TRIM(J1050)&lt;&gt;TRIM(M1050)),"Suffix translation &lt;&gt; lookup ", "" ))
&amp;IF(AND(TRIM(K1050)="",N1050=""),"Description not translated ",
   IF(AND(TRIM(K1050)&lt;&gt;"",TRIM(N1050)&lt;&gt;"",TRIM(K1050)&lt;&gt;TRIM(N1050)),"Description translation&lt;&gt; lookup ", "" ))</f>
        <v/>
      </c>
      <c r="P1050" s="3" t="s">
        <v>8447</v>
      </c>
      <c r="Q1050" s="3" t="s">
        <v>8447</v>
      </c>
      <c r="R1050" s="3" t="s">
        <v>3897</v>
      </c>
    </row>
    <row r="1051" spans="1:18" ht="30" x14ac:dyDescent="0.25">
      <c r="A1051" s="2" t="str">
        <f>IF(TRIM(J1051)="","",E1051)</f>
        <v/>
      </c>
      <c r="B1051" s="2" t="str">
        <f>IF(TRIM(K1051)="","",I1051)</f>
        <v>Shot info</v>
      </c>
      <c r="C1051" s="2" t="str">
        <f>LEFT(F1051,FIND(".",F1051,6))</f>
        <v>Exif.Nikon3.</v>
      </c>
      <c r="D1051" s="2" t="str">
        <f>VLOOKUP(C1051,PrefixUebersetzung,2,FALSE)</f>
        <v>Exif.Nikon3.</v>
      </c>
      <c r="E1051" s="2" t="str">
        <f>MID(F1051,FIND(".",F1051,6)+1,99)</f>
        <v>ShotInfo</v>
      </c>
      <c r="F1051" s="3" t="s">
        <v>650</v>
      </c>
      <c r="G1051" s="3" t="s">
        <v>9517</v>
      </c>
      <c r="I1051" s="3" t="s">
        <v>2636</v>
      </c>
      <c r="J1051" s="3"/>
      <c r="K1051" s="5" t="s">
        <v>4817</v>
      </c>
      <c r="L1051" s="14"/>
      <c r="M1051" s="3" t="str">
        <f>IFERROR(VLOOKUP(E1051,A:J,10, FALSE),"")</f>
        <v>Aufnahmeinformationen</v>
      </c>
      <c r="O1051" s="3" t="str">
        <f>IF(AND(TRIM(J1051)="",M1051=""),"Suffix not translated ",
   IF(AND(TRIM(J1051)&lt;&gt;"",TRIM(M1051)&lt;&gt;"",TRIM(J1051)&lt;&gt;TRIM(M1051)),"Suffix translation &lt;&gt; lookup ", "" ))
&amp;IF(AND(TRIM(K1051)="",N1051=""),"Description not translated ",
   IF(AND(TRIM(K1051)&lt;&gt;"",TRIM(N1051)&lt;&gt;"",TRIM(K1051)&lt;&gt;TRIM(N1051)),"Description translation&lt;&gt; lookup ", "" ))</f>
        <v/>
      </c>
      <c r="Q1051" s="3" t="s">
        <v>8447</v>
      </c>
      <c r="R1051" s="3" t="s">
        <v>9205</v>
      </c>
    </row>
    <row r="1052" spans="1:18" x14ac:dyDescent="0.25">
      <c r="A1052" s="2" t="str">
        <f>IF(TRIM(J1052)="","",E1052)</f>
        <v>ShutterCount</v>
      </c>
      <c r="B1052" s="2" t="str">
        <f>IF(TRIM(K1052)="","",I1052)</f>
        <v>Number of shots taken by camera</v>
      </c>
      <c r="C1052" s="2" t="str">
        <f>LEFT(F1052,FIND(".",F1052,6))</f>
        <v>Exif.Nikon3.</v>
      </c>
      <c r="D1052" s="2" t="str">
        <f>VLOOKUP(C1052,PrefixUebersetzung,2,FALSE)</f>
        <v>Exif.Nikon3.</v>
      </c>
      <c r="E1052" s="2" t="str">
        <f>MID(F1052,FIND(".",F1052,6)+1,99)</f>
        <v>ShutterCount</v>
      </c>
      <c r="F1052" s="3" t="s">
        <v>651</v>
      </c>
      <c r="G1052" s="3" t="s">
        <v>9515</v>
      </c>
      <c r="I1052" s="3" t="s">
        <v>2637</v>
      </c>
      <c r="J1052" s="3" t="s">
        <v>4276</v>
      </c>
      <c r="K1052" s="5" t="s">
        <v>6530</v>
      </c>
      <c r="L1052" s="14"/>
      <c r="M1052" s="3" t="str">
        <f>IFERROR(VLOOKUP(E1052,A:J,10, FALSE),"")</f>
        <v>Verschlusszähler</v>
      </c>
      <c r="O1052" s="3" t="str">
        <f>IF(AND(TRIM(J1052)="",M1052=""),"Suffix not translated ",
   IF(AND(TRIM(J1052)&lt;&gt;"",TRIM(M1052)&lt;&gt;"",TRIM(J1052)&lt;&gt;TRIM(M1052)),"Suffix translation &lt;&gt; lookup ", "" ))
&amp;IF(AND(TRIM(K1052)="",N1052=""),"Description not translated ",
   IF(AND(TRIM(K1052)&lt;&gt;"",TRIM(N1052)&lt;&gt;"",TRIM(K1052)&lt;&gt;TRIM(N1052)),"Description translation&lt;&gt; lookup ", "" ))</f>
        <v/>
      </c>
      <c r="P1052" s="3" t="s">
        <v>8447</v>
      </c>
      <c r="Q1052" s="3" t="s">
        <v>8447</v>
      </c>
      <c r="R1052" s="3" t="s">
        <v>9292</v>
      </c>
    </row>
    <row r="1053" spans="1:18" x14ac:dyDescent="0.25">
      <c r="A1053" s="2" t="str">
        <f>IF(TRIM(J1053)="","",E1053)</f>
        <v>ShutterMode</v>
      </c>
      <c r="B1053" s="2" t="str">
        <f>IF(TRIM(K1053)="","",I1053)</f>
        <v>Shutter mode</v>
      </c>
      <c r="C1053" s="2" t="str">
        <f>LEFT(F1053,FIND(".",F1053,6))</f>
        <v>Exif.Nikon3.</v>
      </c>
      <c r="D1053" s="2" t="str">
        <f>VLOOKUP(C1053,PrefixUebersetzung,2,FALSE)</f>
        <v>Exif.Nikon3.</v>
      </c>
      <c r="E1053" s="2" t="str">
        <f>MID(F1053,FIND(".",F1053,6)+1,99)</f>
        <v>ShutterMode</v>
      </c>
      <c r="F1053" s="36" t="s">
        <v>9757</v>
      </c>
      <c r="G1053" s="36" t="s">
        <v>9512</v>
      </c>
      <c r="H1053" s="36"/>
      <c r="I1053" s="36" t="s">
        <v>9758</v>
      </c>
      <c r="J1053" s="5" t="s">
        <v>9875</v>
      </c>
      <c r="K1053" s="5" t="s">
        <v>9875</v>
      </c>
      <c r="O1053" s="3" t="str">
        <f>IF(AND(TRIM(J1053)="",M1053=""),"Suffix not translated ",
   IF(AND(TRIM(J1053)&lt;&gt;"",TRIM(M1053)&lt;&gt;"",TRIM(J1053)&lt;&gt;TRIM(M1053)),"Suffix translation &lt;&gt; lookup ", "" ))
&amp;IF(AND(TRIM(K1053)="",N1053=""),"Description not translated ",
   IF(AND(TRIM(K1053)&lt;&gt;"",TRIM(N1053)&lt;&gt;"",TRIM(K1053)&lt;&gt;TRIM(N1053)),"Description translation&lt;&gt; lookup ", "" ))</f>
        <v/>
      </c>
      <c r="P1053" s="3" t="s">
        <v>8447</v>
      </c>
      <c r="Q1053" s="3" t="s">
        <v>8447</v>
      </c>
    </row>
    <row r="1054" spans="1:18" x14ac:dyDescent="0.25">
      <c r="A1054" s="2" t="str">
        <f>IF(TRIM(J1054)="","",E1054)</f>
        <v/>
      </c>
      <c r="B1054" s="2" t="str">
        <f>IF(TRIM(K1054)="","",I1054)</f>
        <v/>
      </c>
      <c r="C1054" s="2" t="str">
        <f>LEFT(F1054,FIND(".",F1054,6))</f>
        <v>Exif.Nikon3.</v>
      </c>
      <c r="D1054" s="2" t="str">
        <f>VLOOKUP(C1054,PrefixUebersetzung,2,FALSE)</f>
        <v>Exif.Nikon3.</v>
      </c>
      <c r="E1054" s="2" t="str">
        <f>MID(F1054,FIND(".",F1054,6)+1,99)</f>
        <v>ToneComp</v>
      </c>
      <c r="F1054" s="3" t="s">
        <v>652</v>
      </c>
      <c r="G1054" s="3" t="s">
        <v>9514</v>
      </c>
      <c r="I1054" s="3" t="s">
        <v>2638</v>
      </c>
      <c r="L1054" s="14"/>
      <c r="O1054" s="3" t="str">
        <f>IF(AND(TRIM(J1054)="",M1054=""),"Suffix not translated ",
   IF(AND(TRIM(J1054)&lt;&gt;"",TRIM(M1054)&lt;&gt;"",TRIM(J1054)&lt;&gt;TRIM(M1054)),"Suffix translation &lt;&gt; lookup ", "" ))
&amp;IF(AND(TRIM(K1054)="",N1054=""),"Description not translated ",
   IF(AND(TRIM(K1054)&lt;&gt;"",TRIM(N1054)&lt;&gt;"",TRIM(K1054)&lt;&gt;TRIM(N1054)),"Description translation&lt;&gt; lookup ", "" ))</f>
        <v xml:space="preserve">Suffix not translated Description not translated </v>
      </c>
      <c r="P1054" s="3" t="s">
        <v>8447</v>
      </c>
      <c r="Q1054" s="3" t="s">
        <v>8447</v>
      </c>
      <c r="R1054" s="3" t="s">
        <v>9066</v>
      </c>
    </row>
    <row r="1055" spans="1:18" x14ac:dyDescent="0.25">
      <c r="A1055" s="2" t="str">
        <f>IF(TRIM(J1055)="","",E1055)</f>
        <v/>
      </c>
      <c r="B1055" s="2" t="str">
        <f>IF(TRIM(K1055)="","",I1055)</f>
        <v/>
      </c>
      <c r="C1055" s="2" t="str">
        <f>LEFT(F1055,FIND(".",F1055,6))</f>
        <v>Exif.Nikon3.</v>
      </c>
      <c r="D1055" s="2" t="str">
        <f>VLOOKUP(C1055,PrefixUebersetzung,2,FALSE)</f>
        <v>Exif.Nikon3.</v>
      </c>
      <c r="E1055" s="2" t="str">
        <f>MID(F1055,FIND(".",F1055,6)+1,99)</f>
        <v>ToningEffect</v>
      </c>
      <c r="F1055" s="3" t="s">
        <v>653</v>
      </c>
      <c r="G1055" s="3" t="s">
        <v>9514</v>
      </c>
      <c r="I1055" s="3" t="s">
        <v>2639</v>
      </c>
      <c r="J1055" s="3"/>
      <c r="L1055" s="14"/>
      <c r="M1055" s="3" t="str">
        <f>IFERROR(VLOOKUP(E1055,A:J,10, FALSE),"")</f>
        <v>Toneffekt</v>
      </c>
      <c r="N1055" s="3" t="str">
        <f>IFERROR(VLOOKUP(I1055,B:K,10,FALSE),"")</f>
        <v>Toneffekt</v>
      </c>
      <c r="O1055" s="3" t="str">
        <f>IF(AND(TRIM(J1055)="",M1055=""),"Suffix not translated ",
   IF(AND(TRIM(J1055)&lt;&gt;"",TRIM(M1055)&lt;&gt;"",TRIM(J1055)&lt;&gt;TRIM(M1055)),"Suffix translation &lt;&gt; lookup ", "" ))
&amp;IF(AND(TRIM(K1055)="",N1055=""),"Description not translated ",
   IF(AND(TRIM(K1055)&lt;&gt;"",TRIM(N1055)&lt;&gt;"",TRIM(K1055)&lt;&gt;TRIM(N1055)),"Description translation&lt;&gt; lookup ", "" ))</f>
        <v/>
      </c>
    </row>
    <row r="1056" spans="1:18" x14ac:dyDescent="0.25">
      <c r="A1056" s="2" t="str">
        <f>IF(TRIM(J1056)="","",E1056)</f>
        <v>VariProgram</v>
      </c>
      <c r="B1056" s="2" t="str">
        <f>IF(TRIM(K1056)="","",I1056)</f>
        <v>Program variation</v>
      </c>
      <c r="C1056" s="2" t="str">
        <f>LEFT(F1056,FIND(".",F1056,6))</f>
        <v>Exif.Nikon3.</v>
      </c>
      <c r="D1056" s="2" t="str">
        <f>VLOOKUP(C1056,PrefixUebersetzung,2,FALSE)</f>
        <v>Exif.Nikon3.</v>
      </c>
      <c r="E1056" s="2" t="str">
        <f>MID(F1056,FIND(".",F1056,6)+1,99)</f>
        <v>VariProgram</v>
      </c>
      <c r="F1056" s="3" t="s">
        <v>654</v>
      </c>
      <c r="G1056" s="3" t="s">
        <v>9514</v>
      </c>
      <c r="I1056" s="3" t="s">
        <v>2640</v>
      </c>
      <c r="J1056" s="5" t="s">
        <v>3898</v>
      </c>
      <c r="K1056" s="5" t="s">
        <v>3898</v>
      </c>
      <c r="L1056" s="14"/>
      <c r="M1056" s="3" t="str">
        <f>IFERROR(VLOOKUP(E1056,A:J,10, FALSE),"")</f>
        <v>Programm Variation</v>
      </c>
      <c r="O1056" s="3" t="str">
        <f>IF(AND(TRIM(J1056)="",M1056=""),"Suffix not translated ",
   IF(AND(TRIM(J1056)&lt;&gt;"",TRIM(M1056)&lt;&gt;"",TRIM(J1056)&lt;&gt;TRIM(M1056)),"Suffix translation &lt;&gt; lookup ", "" ))
&amp;IF(AND(TRIM(K1056)="",N1056=""),"Description not translated ",
   IF(AND(TRIM(K1056)&lt;&gt;"",TRIM(N1056)&lt;&gt;"",TRIM(K1056)&lt;&gt;TRIM(N1056)),"Description translation&lt;&gt; lookup ", "" ))</f>
        <v/>
      </c>
      <c r="P1056" s="3" t="s">
        <v>8447</v>
      </c>
      <c r="Q1056" s="3" t="s">
        <v>8447</v>
      </c>
      <c r="R1056" s="3" t="s">
        <v>9318</v>
      </c>
    </row>
    <row r="1057" spans="1:18" x14ac:dyDescent="0.25">
      <c r="A1057" s="2" t="str">
        <f>IF(TRIM(J1057)="","",E1057)</f>
        <v/>
      </c>
      <c r="B1057" s="2" t="str">
        <f>IF(TRIM(K1057)="","",I1057)</f>
        <v/>
      </c>
      <c r="C1057" s="2" t="str">
        <f>LEFT(F1057,FIND(".",F1057,6))</f>
        <v>Exif.Nikon3.</v>
      </c>
      <c r="D1057" s="2" t="str">
        <f>VLOOKUP(C1057,PrefixUebersetzung,2,FALSE)</f>
        <v>Exif.Nikon3.</v>
      </c>
      <c r="E1057" s="2" t="str">
        <f>MID(F1057,FIND(".",F1057,6)+1,99)</f>
        <v>Version</v>
      </c>
      <c r="F1057" s="3" t="s">
        <v>655</v>
      </c>
      <c r="G1057" s="3" t="s">
        <v>9517</v>
      </c>
      <c r="I1057" s="3" t="s">
        <v>2582</v>
      </c>
      <c r="J1057" s="3"/>
      <c r="L1057" s="14"/>
      <c r="M1057" s="3" t="str">
        <f>IFERROR(VLOOKUP(E1057,A:J,10, FALSE),"")</f>
        <v>Version</v>
      </c>
      <c r="N1057" s="3" t="str">
        <f>IFERROR(VLOOKUP(I1057,B:K,10,FALSE),"")</f>
        <v>Nikon Herstellernotiz Version</v>
      </c>
      <c r="O1057" s="3" t="str">
        <f>IF(AND(TRIM(J1057)="",M1057=""),"Suffix not translated ",
   IF(AND(TRIM(J1057)&lt;&gt;"",TRIM(M1057)&lt;&gt;"",TRIM(J1057)&lt;&gt;TRIM(M1057)),"Suffix translation &lt;&gt; lookup ", "" ))
&amp;IF(AND(TRIM(K1057)="",N1057=""),"Description not translated ",
   IF(AND(TRIM(K1057)&lt;&gt;"",TRIM(N1057)&lt;&gt;"",TRIM(K1057)&lt;&gt;TRIM(N1057)),"Description translation&lt;&gt; lookup ", "" ))</f>
        <v/>
      </c>
    </row>
    <row r="1058" spans="1:18" x14ac:dyDescent="0.25">
      <c r="A1058" s="2" t="str">
        <f>IF(TRIM(J1058)="","",E1058)</f>
        <v>VignetteControl</v>
      </c>
      <c r="B1058" s="2" t="str">
        <f>IF(TRIM(K1058)="","",I1058)</f>
        <v>Vignette control</v>
      </c>
      <c r="C1058" s="2" t="str">
        <f>LEFT(F1058,FIND(".",F1058,6))</f>
        <v>Exif.Nikon3.</v>
      </c>
      <c r="D1058" s="2" t="str">
        <f>VLOOKUP(C1058,PrefixUebersetzung,2,FALSE)</f>
        <v>Exif.Nikon3.</v>
      </c>
      <c r="E1058" s="2" t="str">
        <f>MID(F1058,FIND(".",F1058,6)+1,99)</f>
        <v>VignetteControl</v>
      </c>
      <c r="F1058" s="3" t="s">
        <v>656</v>
      </c>
      <c r="G1058" s="3" t="s">
        <v>9512</v>
      </c>
      <c r="I1058" s="3" t="s">
        <v>2641</v>
      </c>
      <c r="J1058" s="3" t="s">
        <v>4277</v>
      </c>
      <c r="K1058" s="5" t="s">
        <v>4277</v>
      </c>
      <c r="L1058" s="14"/>
      <c r="O1058" s="3" t="str">
        <f>IF(AND(TRIM(J1058)="",M1058=""),"Suffix not translated ",
   IF(AND(TRIM(J1058)&lt;&gt;"",TRIM(M1058)&lt;&gt;"",TRIM(J1058)&lt;&gt;TRIM(M1058)),"Suffix translation &lt;&gt; lookup ", "" ))
&amp;IF(AND(TRIM(K1058)="",N1058=""),"Description not translated ",
   IF(AND(TRIM(K1058)&lt;&gt;"",TRIM(N1058)&lt;&gt;"",TRIM(K1058)&lt;&gt;TRIM(N1058)),"Description translation&lt;&gt; lookup ", "" ))</f>
        <v/>
      </c>
      <c r="P1058" s="3" t="s">
        <v>8447</v>
      </c>
      <c r="Q1058" s="3" t="s">
        <v>8447</v>
      </c>
      <c r="R1058" s="3" t="s">
        <v>9102</v>
      </c>
    </row>
    <row r="1059" spans="1:18" x14ac:dyDescent="0.25">
      <c r="A1059" s="2" t="str">
        <f>IF(TRIM(J1059)="","",E1059)</f>
        <v>VRInfo</v>
      </c>
      <c r="B1059" s="2" t="str">
        <f>IF(TRIM(K1059)="","",I1059)</f>
        <v>VR info</v>
      </c>
      <c r="C1059" s="2" t="str">
        <f>LEFT(F1059,FIND(".",F1059,6))</f>
        <v>Exif.Nikon3.</v>
      </c>
      <c r="D1059" s="2" t="str">
        <f>VLOOKUP(C1059,PrefixUebersetzung,2,FALSE)</f>
        <v>Exif.Nikon3.</v>
      </c>
      <c r="E1059" s="2" t="str">
        <f>MID(F1059,FIND(".",F1059,6)+1,99)</f>
        <v>VRInfo</v>
      </c>
      <c r="F1059" s="3" t="s">
        <v>657</v>
      </c>
      <c r="G1059" s="3" t="s">
        <v>9517</v>
      </c>
      <c r="I1059" s="3" t="s">
        <v>2642</v>
      </c>
      <c r="J1059" s="3" t="s">
        <v>4278</v>
      </c>
      <c r="K1059" s="5" t="s">
        <v>4278</v>
      </c>
      <c r="L1059" s="14"/>
      <c r="O1059" s="3" t="str">
        <f>IF(AND(TRIM(J1059)="",M1059=""),"Suffix not translated ",
   IF(AND(TRIM(J1059)&lt;&gt;"",TRIM(M1059)&lt;&gt;"",TRIM(J1059)&lt;&gt;TRIM(M1059)),"Suffix translation &lt;&gt; lookup ", "" ))
&amp;IF(AND(TRIM(K1059)="",N1059=""),"Description not translated ",
   IF(AND(TRIM(K1059)&lt;&gt;"",TRIM(N1059)&lt;&gt;"",TRIM(K1059)&lt;&gt;TRIM(N1059)),"Description translation&lt;&gt; lookup ", "" ))</f>
        <v/>
      </c>
      <c r="P1059" s="3" t="s">
        <v>8447</v>
      </c>
      <c r="Q1059" s="3" t="s">
        <v>8447</v>
      </c>
      <c r="R1059" s="3" t="s">
        <v>9325</v>
      </c>
    </row>
    <row r="1060" spans="1:18" x14ac:dyDescent="0.25">
      <c r="A1060" s="2" t="str">
        <f>IF(TRIM(J1060)="","",E1060)</f>
        <v/>
      </c>
      <c r="B1060" s="2" t="str">
        <f>IF(TRIM(K1060)="","",I1060)</f>
        <v/>
      </c>
      <c r="C1060" s="2" t="str">
        <f>LEFT(F1060,FIND(".",F1060,6))</f>
        <v>Exif.Nikon3.</v>
      </c>
      <c r="D1060" s="2" t="str">
        <f>VLOOKUP(C1060,PrefixUebersetzung,2,FALSE)</f>
        <v>Exif.Nikon3.</v>
      </c>
      <c r="E1060" s="2" t="str">
        <f>MID(F1060,FIND(".",F1060,6)+1,99)</f>
        <v>WB_RBLevels</v>
      </c>
      <c r="F1060" s="3" t="s">
        <v>658</v>
      </c>
      <c r="G1060" s="3" t="s">
        <v>9519</v>
      </c>
      <c r="I1060" s="3" t="s">
        <v>2643</v>
      </c>
      <c r="J1060" s="3"/>
      <c r="L1060" s="14">
        <v>5</v>
      </c>
      <c r="M1060" s="3" t="str">
        <f>IFERROR(VLOOKUP(E1060,A:J,10, FALSE),"")</f>
        <v/>
      </c>
      <c r="N1060" s="3" t="str">
        <f>IFERROR(VLOOKUP(I1060,B:K,10,FALSE),"")</f>
        <v/>
      </c>
      <c r="O1060" s="3" t="str">
        <f>IF(AND(TRIM(J1060)="",M1060=""),"Suffix not translated ",
   IF(AND(TRIM(J1060)&lt;&gt;"",TRIM(M1060)&lt;&gt;"",TRIM(J1060)&lt;&gt;TRIM(M1060)),"Suffix translation &lt;&gt; lookup ", "" ))
&amp;IF(AND(TRIM(K1060)="",N1060=""),"Description not translated ",
   IF(AND(TRIM(K1060)&lt;&gt;"",TRIM(N1060)&lt;&gt;"",TRIM(K1060)&lt;&gt;TRIM(N1060)),"Description translation&lt;&gt; lookup ", "" ))</f>
        <v xml:space="preserve">Suffix not translated Description not translated </v>
      </c>
      <c r="P1060" s="3" t="s">
        <v>8447</v>
      </c>
      <c r="Q1060" s="3" t="s">
        <v>8447</v>
      </c>
    </row>
    <row r="1061" spans="1:18" x14ac:dyDescent="0.25">
      <c r="A1061" s="2" t="str">
        <f>IF(TRIM(J1061)="","",E1061)</f>
        <v/>
      </c>
      <c r="B1061" s="2" t="str">
        <f>IF(TRIM(K1061)="","",I1061)</f>
        <v/>
      </c>
      <c r="C1061" s="2" t="str">
        <f>LEFT(F1061,FIND(".",F1061,6))</f>
        <v>Exif.Nikon3.</v>
      </c>
      <c r="D1061" s="2" t="str">
        <f>VLOOKUP(C1061,PrefixUebersetzung,2,FALSE)</f>
        <v>Exif.Nikon3.</v>
      </c>
      <c r="E1061" s="2" t="str">
        <f>MID(F1061,FIND(".",F1061,6)+1,99)</f>
        <v>WhiteBalance</v>
      </c>
      <c r="F1061" s="3" t="s">
        <v>659</v>
      </c>
      <c r="G1061" s="3" t="s">
        <v>9514</v>
      </c>
      <c r="I1061" s="3" t="s">
        <v>2226</v>
      </c>
      <c r="L1061" s="14">
        <v>1</v>
      </c>
      <c r="M1061" s="3" t="str">
        <f>IFERROR(VLOOKUP(E1061,A:J,10, FALSE),"")</f>
        <v>Weißabgleich</v>
      </c>
      <c r="N1061" s="3" t="str">
        <f>IFERROR(VLOOKUP(I1061,B:K,10,FALSE),"")</f>
        <v>Weißabgleich</v>
      </c>
      <c r="O1061" s="3" t="str">
        <f>IF(AND(TRIM(J1061)="",M1061=""),"Suffix not translated ",
   IF(AND(TRIM(J1061)&lt;&gt;"",TRIM(M1061)&lt;&gt;"",TRIM(J1061)&lt;&gt;TRIM(M1061)),"Suffix translation &lt;&gt; lookup ", "" ))
&amp;IF(AND(TRIM(K1061)="",N1061=""),"Description not translated ",
   IF(AND(TRIM(K1061)&lt;&gt;"",TRIM(N1061)&lt;&gt;"",TRIM(K1061)&lt;&gt;TRIM(N1061)),"Description translation&lt;&gt; lookup ", "" ))</f>
        <v/>
      </c>
    </row>
    <row r="1062" spans="1:18" x14ac:dyDescent="0.25">
      <c r="A1062" s="2" t="str">
        <f>IF(TRIM(J1062)="","",E1062)</f>
        <v/>
      </c>
      <c r="B1062" s="2" t="str">
        <f>IF(TRIM(K1062)="","",I1062)</f>
        <v/>
      </c>
      <c r="C1062" s="2" t="str">
        <f>LEFT(F1062,FIND(".",F1062,6))</f>
        <v>Exif.Nikon3.</v>
      </c>
      <c r="D1062" s="2" t="str">
        <f>VLOOKUP(C1062,PrefixUebersetzung,2,FALSE)</f>
        <v>Exif.Nikon3.</v>
      </c>
      <c r="E1062" s="2" t="str">
        <f>MID(F1062,FIND(".",F1062,6)+1,99)</f>
        <v>WhiteBalanceBias</v>
      </c>
      <c r="F1062" s="3" t="s">
        <v>660</v>
      </c>
      <c r="G1062" s="3" t="s">
        <v>9513</v>
      </c>
      <c r="I1062" s="3" t="s">
        <v>2644</v>
      </c>
      <c r="L1062" s="14"/>
      <c r="M1062" s="3" t="str">
        <f>IFERROR(VLOOKUP(E1062,A:J,10, FALSE),"")</f>
        <v>Weißabgleich Korrektur</v>
      </c>
      <c r="N1062" s="3" t="str">
        <f>IFERROR(VLOOKUP(I1062,B:K,10,FALSE),"")</f>
        <v>Weißabgleich Korrektur</v>
      </c>
      <c r="O1062" s="3" t="str">
        <f>IF(AND(TRIM(J1062)="",M1062=""),"Suffix not translated ",
   IF(AND(TRIM(J1062)&lt;&gt;"",TRIM(M1062)&lt;&gt;"",TRIM(J1062)&lt;&gt;TRIM(M1062)),"Suffix translation &lt;&gt; lookup ", "" ))
&amp;IF(AND(TRIM(K1062)="",N1062=""),"Description not translated ",
   IF(AND(TRIM(K1062)&lt;&gt;"",TRIM(N1062)&lt;&gt;"",TRIM(K1062)&lt;&gt;TRIM(N1062)),"Description translation&lt;&gt; lookup ", "" ))</f>
        <v/>
      </c>
    </row>
    <row r="1063" spans="1:18" x14ac:dyDescent="0.25">
      <c r="A1063" s="2" t="str">
        <f>IF(TRIM(J1063)="","",E1063)</f>
        <v/>
      </c>
      <c r="B1063" s="2" t="str">
        <f>IF(TRIM(K1063)="","",I1063)</f>
        <v/>
      </c>
      <c r="C1063" s="2" t="str">
        <f>LEFT(F1063,FIND(".",F1063,6))</f>
        <v>Exif.Nikon3.</v>
      </c>
      <c r="D1063" s="2" t="str">
        <f>VLOOKUP(C1063,PrefixUebersetzung,2,FALSE)</f>
        <v>Exif.Nikon3.</v>
      </c>
      <c r="E1063" s="2" t="str">
        <f>MID(F1063,FIND(".",F1063,6)+1,99)</f>
        <v>WhiteBalanceBias2</v>
      </c>
      <c r="F1063" s="36" t="s">
        <v>10689</v>
      </c>
      <c r="G1063" s="36" t="s">
        <v>9520</v>
      </c>
      <c r="H1063" s="36"/>
      <c r="I1063" s="36" t="s">
        <v>10690</v>
      </c>
      <c r="L1063" s="15">
        <v>8</v>
      </c>
      <c r="O1063" s="3" t="str">
        <f>IF(AND(TRIM(J1063)="",M1063=""),"Suffix not translated ",
   IF(AND(TRIM(J1063)&lt;&gt;"",TRIM(M1063)&lt;&gt;"",TRIM(J1063)&lt;&gt;TRIM(M1063)),"Suffix translation &lt;&gt; lookup ", "" ))
&amp;IF(AND(TRIM(K1063)="",N1063=""),"Description not translated ",
   IF(AND(TRIM(K1063)&lt;&gt;"",TRIM(N1063)&lt;&gt;"",TRIM(K1063)&lt;&gt;TRIM(N1063)),"Description translation&lt;&gt; lookup ", "" ))</f>
        <v xml:space="preserve">Suffix not translated Description not translated </v>
      </c>
      <c r="P1063" s="3" t="s">
        <v>8447</v>
      </c>
      <c r="Q1063" s="3" t="s">
        <v>8447</v>
      </c>
    </row>
    <row r="1064" spans="1:18" x14ac:dyDescent="0.25">
      <c r="A1064" s="2" t="str">
        <f>IF(TRIM(J1064)="","",E1064)</f>
        <v>WorldTime</v>
      </c>
      <c r="B1064" s="2" t="str">
        <f>IF(TRIM(K1064)="","",I1064)</f>
        <v>World time</v>
      </c>
      <c r="C1064" s="2" t="str">
        <f>LEFT(F1064,FIND(".",F1064,6))</f>
        <v>Exif.Nikon3.</v>
      </c>
      <c r="D1064" s="2" t="str">
        <f>VLOOKUP(C1064,PrefixUebersetzung,2,FALSE)</f>
        <v>Exif.Nikon3.</v>
      </c>
      <c r="E1064" s="2" t="str">
        <f>MID(F1064,FIND(".",F1064,6)+1,99)</f>
        <v>WorldTime</v>
      </c>
      <c r="F1064" s="3" t="s">
        <v>661</v>
      </c>
      <c r="G1064" s="3" t="s">
        <v>9517</v>
      </c>
      <c r="I1064" s="3" t="s">
        <v>2645</v>
      </c>
      <c r="J1064" s="5" t="s">
        <v>3899</v>
      </c>
      <c r="K1064" s="5" t="s">
        <v>3899</v>
      </c>
      <c r="L1064" s="14"/>
      <c r="M1064" s="3" t="str">
        <f>IFERROR(VLOOKUP(E1064,A:J,10, FALSE),"")</f>
        <v>Weltzeit</v>
      </c>
      <c r="N1064" s="3" t="str">
        <f>IFERROR(VLOOKUP(I1064,B:K,10,FALSE),"")</f>
        <v>Weltzeit</v>
      </c>
      <c r="O1064" s="3" t="str">
        <f>IF(AND(TRIM(J1064)="",M1064=""),"Suffix not translated ",
   IF(AND(TRIM(J1064)&lt;&gt;"",TRIM(M1064)&lt;&gt;"",TRIM(J1064)&lt;&gt;TRIM(M1064)),"Suffix translation &lt;&gt; lookup ", "" ))
&amp;IF(AND(TRIM(K1064)="",N1064=""),"Description not translated ",
   IF(AND(TRIM(K1064)&lt;&gt;"",TRIM(N1064)&lt;&gt;"",TRIM(K1064)&lt;&gt;TRIM(N1064)),"Description translation&lt;&gt; lookup ", "" ))</f>
        <v/>
      </c>
      <c r="P1064" s="3" t="s">
        <v>8447</v>
      </c>
      <c r="Q1064" s="3" t="s">
        <v>8447</v>
      </c>
      <c r="R1064" s="3" t="s">
        <v>3876</v>
      </c>
    </row>
    <row r="1065" spans="1:18" x14ac:dyDescent="0.25">
      <c r="A1065" s="2" t="str">
        <f>IF(TRIM(J1065)="","",E1065)</f>
        <v/>
      </c>
      <c r="B1065" s="2" t="str">
        <f>IF(TRIM(K1065)="","",I1065)</f>
        <v/>
      </c>
      <c r="C1065" s="2" t="str">
        <f>LEFT(F1065,FIND(".",F1065,6))</f>
        <v>Exif.NikonAf.</v>
      </c>
      <c r="D1065" s="2" t="str">
        <f>VLOOKUP(C1065,PrefixUebersetzung,2,FALSE)</f>
        <v>Exif.NikonAf.</v>
      </c>
      <c r="E1065" s="2" t="str">
        <f>MID(F1065,FIND(".",F1065,6)+1,99)</f>
        <v>AFAreaMode</v>
      </c>
      <c r="F1065" s="3" t="s">
        <v>662</v>
      </c>
      <c r="G1065" s="3" t="s">
        <v>9518</v>
      </c>
      <c r="I1065" s="3" t="s">
        <v>2646</v>
      </c>
      <c r="J1065" s="3"/>
      <c r="L1065" s="14"/>
      <c r="M1065" s="3" t="str">
        <f>IFERROR(VLOOKUP(E1065,A:J,10, FALSE),"")</f>
        <v>AF Bereich Modus</v>
      </c>
      <c r="N1065" s="3" t="str">
        <f>IFERROR(VLOOKUP(I1065,B:K,10,FALSE),"")</f>
        <v>AF Bereich Modus</v>
      </c>
      <c r="O1065" s="3" t="str">
        <f>IF(AND(TRIM(J1065)="",M1065=""),"Suffix not translated ",
   IF(AND(TRIM(J1065)&lt;&gt;"",TRIM(M1065)&lt;&gt;"",TRIM(J1065)&lt;&gt;TRIM(M1065)),"Suffix translation &lt;&gt; lookup ", "" ))
&amp;IF(AND(TRIM(K1065)="",N1065=""),"Description not translated ",
   IF(AND(TRIM(K1065)&lt;&gt;"",TRIM(N1065)&lt;&gt;"",TRIM(K1065)&lt;&gt;TRIM(N1065)),"Description translation&lt;&gt; lookup ", "" ))</f>
        <v/>
      </c>
    </row>
    <row r="1066" spans="1:18" x14ac:dyDescent="0.25">
      <c r="A1066" s="2" t="str">
        <f>IF(TRIM(J1066)="","",E1066)</f>
        <v/>
      </c>
      <c r="B1066" s="2" t="str">
        <f>IF(TRIM(K1066)="","",I1066)</f>
        <v/>
      </c>
      <c r="C1066" s="2" t="str">
        <f>LEFT(F1066,FIND(".",F1066,6))</f>
        <v>Exif.NikonAf.</v>
      </c>
      <c r="D1066" s="2" t="str">
        <f>VLOOKUP(C1066,PrefixUebersetzung,2,FALSE)</f>
        <v>Exif.NikonAf.</v>
      </c>
      <c r="E1066" s="2" t="str">
        <f>MID(F1066,FIND(".",F1066,6)+1,99)</f>
        <v>AFPoint</v>
      </c>
      <c r="F1066" s="3" t="s">
        <v>663</v>
      </c>
      <c r="G1066" s="3" t="s">
        <v>9518</v>
      </c>
      <c r="I1066" s="3" t="s">
        <v>2647</v>
      </c>
      <c r="J1066" s="3"/>
      <c r="L1066" s="14">
        <v>1</v>
      </c>
      <c r="M1066" s="3" t="str">
        <f>IFERROR(VLOOKUP(E1066,A:J,10, FALSE),"")</f>
        <v>AF Messfeld</v>
      </c>
      <c r="N1066" s="3" t="str">
        <f>IFERROR(VLOOKUP(I1066,B:K,10,FALSE),"")</f>
        <v>ausgewähltes AF-Messfeld</v>
      </c>
      <c r="O1066" s="3" t="str">
        <f>IF(AND(TRIM(J1066)="",M1066=""),"Suffix not translated ",
   IF(AND(TRIM(J1066)&lt;&gt;"",TRIM(M1066)&lt;&gt;"",TRIM(J1066)&lt;&gt;TRIM(M1066)),"Suffix translation &lt;&gt; lookup ", "" ))
&amp;IF(AND(TRIM(K1066)="",N1066=""),"Description not translated ",
   IF(AND(TRIM(K1066)&lt;&gt;"",TRIM(N1066)&lt;&gt;"",TRIM(K1066)&lt;&gt;TRIM(N1066)),"Description translation&lt;&gt; lookup ", "" ))</f>
        <v/>
      </c>
    </row>
    <row r="1067" spans="1:18" x14ac:dyDescent="0.25">
      <c r="A1067" s="2" t="str">
        <f>IF(TRIM(J1067)="","",E1067)</f>
        <v/>
      </c>
      <c r="B1067" s="2" t="str">
        <f>IF(TRIM(K1067)="","",I1067)</f>
        <v/>
      </c>
      <c r="C1067" s="2" t="str">
        <f>LEFT(F1067,FIND(".",F1067,6))</f>
        <v>Exif.NikonAf.</v>
      </c>
      <c r="D1067" s="2" t="str">
        <f>VLOOKUP(C1067,PrefixUebersetzung,2,FALSE)</f>
        <v>Exif.NikonAf.</v>
      </c>
      <c r="E1067" s="2" t="str">
        <f>MID(F1067,FIND(".",F1067,6)+1,99)</f>
        <v>AFPointsInFocus</v>
      </c>
      <c r="F1067" s="3" t="s">
        <v>664</v>
      </c>
      <c r="G1067" s="3" t="s">
        <v>9512</v>
      </c>
      <c r="I1067" s="3" t="s">
        <v>2648</v>
      </c>
      <c r="L1067" s="14"/>
      <c r="M1067" s="3" t="str">
        <f>IFERROR(VLOOKUP(E1067,A:J,10, FALSE),"")</f>
        <v>AF Messfelder im Fokus</v>
      </c>
      <c r="N1067" s="3" t="str">
        <f>IFERROR(VLOOKUP(I1067,B:K,10,FALSE),"")</f>
        <v>AF Messfelder im Fokus</v>
      </c>
      <c r="O1067" s="3" t="str">
        <f>IF(AND(TRIM(J1067)="",M1067=""),"Suffix not translated ",
   IF(AND(TRIM(J1067)&lt;&gt;"",TRIM(M1067)&lt;&gt;"",TRIM(J1067)&lt;&gt;TRIM(M1067)),"Suffix translation &lt;&gt; lookup ", "" ))
&amp;IF(AND(TRIM(K1067)="",N1067=""),"Description not translated ",
   IF(AND(TRIM(K1067)&lt;&gt;"",TRIM(N1067)&lt;&gt;"",TRIM(K1067)&lt;&gt;TRIM(N1067)),"Description translation&lt;&gt; lookup ", "" ))</f>
        <v/>
      </c>
    </row>
    <row r="1068" spans="1:18" x14ac:dyDescent="0.25">
      <c r="A1068" s="2" t="str">
        <f>IF(TRIM(J1068)="","",E1068)</f>
        <v>AFAreaHeight</v>
      </c>
      <c r="B1068" s="2" t="str">
        <f>IF(TRIM(K1068)="","",I1068)</f>
        <v>AF area height</v>
      </c>
      <c r="C1068" s="2" t="str">
        <f>LEFT(F1068,FIND(".",F1068,6))</f>
        <v>Exif.NikonAf2.</v>
      </c>
      <c r="D1068" s="2" t="str">
        <f>VLOOKUP(C1068,PrefixUebersetzung,2,FALSE)</f>
        <v>Exif.NikonAf2.</v>
      </c>
      <c r="E1068" s="2" t="str">
        <f>MID(F1068,FIND(".",F1068,6)+1,99)</f>
        <v>AFAreaHeight</v>
      </c>
      <c r="F1068" s="3" t="s">
        <v>665</v>
      </c>
      <c r="G1068" s="3" t="s">
        <v>9512</v>
      </c>
      <c r="I1068" s="3" t="s">
        <v>2649</v>
      </c>
      <c r="J1068" s="5" t="s">
        <v>4820</v>
      </c>
      <c r="K1068" s="5" t="s">
        <v>4820</v>
      </c>
      <c r="L1068" s="14"/>
      <c r="M1068" s="3" t="str">
        <f>IFERROR(VLOOKUP(E1068,A:J,10, FALSE),"")</f>
        <v>AF Bereich Höhe</v>
      </c>
      <c r="N1068" s="3" t="str">
        <f>IFERROR(VLOOKUP(I1068,B:K,10,FALSE),"")</f>
        <v>AF Bereich Höhe</v>
      </c>
      <c r="O1068" s="3" t="str">
        <f>IF(AND(TRIM(J1068)="",M1068=""),"Suffix not translated ",
   IF(AND(TRIM(J1068)&lt;&gt;"",TRIM(M1068)&lt;&gt;"",TRIM(J1068)&lt;&gt;TRIM(M1068)),"Suffix translation &lt;&gt; lookup ", "" ))
&amp;IF(AND(TRIM(K1068)="",N1068=""),"Description not translated ",
   IF(AND(TRIM(K1068)&lt;&gt;"",TRIM(N1068)&lt;&gt;"",TRIM(K1068)&lt;&gt;TRIM(N1068)),"Description translation&lt;&gt; lookup ", "" ))</f>
        <v/>
      </c>
      <c r="P1068" s="3" t="s">
        <v>8447</v>
      </c>
      <c r="Q1068" s="3" t="s">
        <v>8447</v>
      </c>
      <c r="R1068" s="3" t="s">
        <v>8977</v>
      </c>
    </row>
    <row r="1069" spans="1:18" x14ac:dyDescent="0.25">
      <c r="A1069" s="2" t="str">
        <f>IF(TRIM(J1069)="","",E1069)</f>
        <v/>
      </c>
      <c r="B1069" s="2" t="str">
        <f>IF(TRIM(K1069)="","",I1069)</f>
        <v/>
      </c>
      <c r="C1069" s="2" t="str">
        <f>LEFT(F1069,FIND(".",F1069,6))</f>
        <v>Exif.NikonAf2.</v>
      </c>
      <c r="D1069" s="2" t="str">
        <f>VLOOKUP(C1069,PrefixUebersetzung,2,FALSE)</f>
        <v>Exif.NikonAf2.</v>
      </c>
      <c r="E1069" s="2" t="str">
        <f>MID(F1069,FIND(".",F1069,6)+1,99)</f>
        <v>AFAreaMode</v>
      </c>
      <c r="F1069" s="3" t="s">
        <v>666</v>
      </c>
      <c r="G1069" s="3" t="s">
        <v>9518</v>
      </c>
      <c r="I1069" s="3" t="s">
        <v>2646</v>
      </c>
      <c r="J1069" s="3"/>
      <c r="L1069" s="14"/>
      <c r="M1069" s="3" t="str">
        <f>IFERROR(VLOOKUP(E1069,A:J,10, FALSE),"")</f>
        <v>AF Bereich Modus</v>
      </c>
      <c r="N1069" s="3" t="str">
        <f>IFERROR(VLOOKUP(I1069,B:K,10,FALSE),"")</f>
        <v>AF Bereich Modus</v>
      </c>
      <c r="O1069" s="3" t="str">
        <f>IF(AND(TRIM(J1069)="",M1069=""),"Suffix not translated ",
   IF(AND(TRIM(J1069)&lt;&gt;"",TRIM(M1069)&lt;&gt;"",TRIM(J1069)&lt;&gt;TRIM(M1069)),"Suffix translation &lt;&gt; lookup ", "" ))
&amp;IF(AND(TRIM(K1069)="",N1069=""),"Description not translated ",
   IF(AND(TRIM(K1069)&lt;&gt;"",TRIM(N1069)&lt;&gt;"",TRIM(K1069)&lt;&gt;TRIM(N1069)),"Description translation&lt;&gt; lookup ", "" ))</f>
        <v/>
      </c>
    </row>
    <row r="1070" spans="1:18" x14ac:dyDescent="0.25">
      <c r="A1070" s="2" t="str">
        <f>IF(TRIM(J1070)="","",E1070)</f>
        <v>AFAreaWidth</v>
      </c>
      <c r="B1070" s="2" t="str">
        <f>IF(TRIM(K1070)="","",I1070)</f>
        <v>AF area width</v>
      </c>
      <c r="C1070" s="2" t="str">
        <f>LEFT(F1070,FIND(".",F1070,6))</f>
        <v>Exif.NikonAf2.</v>
      </c>
      <c r="D1070" s="2" t="str">
        <f>VLOOKUP(C1070,PrefixUebersetzung,2,FALSE)</f>
        <v>Exif.NikonAf2.</v>
      </c>
      <c r="E1070" s="2" t="str">
        <f>MID(F1070,FIND(".",F1070,6)+1,99)</f>
        <v>AFAreaWidth</v>
      </c>
      <c r="F1070" s="3" t="s">
        <v>667</v>
      </c>
      <c r="G1070" s="3" t="s">
        <v>9512</v>
      </c>
      <c r="I1070" s="3" t="s">
        <v>2650</v>
      </c>
      <c r="J1070" s="5" t="s">
        <v>4821</v>
      </c>
      <c r="K1070" s="5" t="s">
        <v>4821</v>
      </c>
      <c r="L1070" s="14"/>
      <c r="M1070" s="3" t="str">
        <f>IFERROR(VLOOKUP(E1070,A:J,10, FALSE),"")</f>
        <v>AF Bereich Breite</v>
      </c>
      <c r="N1070" s="3" t="str">
        <f>IFERROR(VLOOKUP(I1070,B:K,10,FALSE),"")</f>
        <v>AF Bereich Breite</v>
      </c>
      <c r="O1070" s="3" t="str">
        <f>IF(AND(TRIM(J1070)="",M1070=""),"Suffix not translated ",
   IF(AND(TRIM(J1070)&lt;&gt;"",TRIM(M1070)&lt;&gt;"",TRIM(J1070)&lt;&gt;TRIM(M1070)),"Suffix translation &lt;&gt; lookup ", "" ))
&amp;IF(AND(TRIM(K1070)="",N1070=""),"Description not translated ",
   IF(AND(TRIM(K1070)&lt;&gt;"",TRIM(N1070)&lt;&gt;"",TRIM(K1070)&lt;&gt;TRIM(N1070)),"Description translation&lt;&gt; lookup ", "" ))</f>
        <v/>
      </c>
      <c r="P1070" s="3" t="s">
        <v>8447</v>
      </c>
      <c r="Q1070" s="3" t="s">
        <v>8447</v>
      </c>
      <c r="R1070" s="3" t="s">
        <v>5139</v>
      </c>
    </row>
    <row r="1071" spans="1:18" x14ac:dyDescent="0.25">
      <c r="A1071" s="2" t="str">
        <f>IF(TRIM(J1071)="","",E1071)</f>
        <v>AFAreaXPosition</v>
      </c>
      <c r="B1071" s="2" t="str">
        <f>IF(TRIM(K1071)="","",I1071)</f>
        <v>AF area x position</v>
      </c>
      <c r="C1071" s="2" t="str">
        <f>LEFT(F1071,FIND(".",F1071,6))</f>
        <v>Exif.NikonAf2.</v>
      </c>
      <c r="D1071" s="2" t="str">
        <f>VLOOKUP(C1071,PrefixUebersetzung,2,FALSE)</f>
        <v>Exif.NikonAf2.</v>
      </c>
      <c r="E1071" s="2" t="str">
        <f>MID(F1071,FIND(".",F1071,6)+1,99)</f>
        <v>AFAreaXPosition</v>
      </c>
      <c r="F1071" s="3" t="s">
        <v>668</v>
      </c>
      <c r="G1071" s="3" t="s">
        <v>9512</v>
      </c>
      <c r="I1071" s="3" t="s">
        <v>2651</v>
      </c>
      <c r="J1071" s="5" t="s">
        <v>4822</v>
      </c>
      <c r="K1071" s="5" t="s">
        <v>4822</v>
      </c>
      <c r="L1071" s="14"/>
      <c r="M1071" s="3" t="str">
        <f>IFERROR(VLOOKUP(E1071,A:J,10, FALSE),"")</f>
        <v>AF Bereich x-Position</v>
      </c>
      <c r="N1071" s="3" t="str">
        <f>IFERROR(VLOOKUP(I1071,B:K,10,FALSE),"")</f>
        <v>AF Bereich x-Position</v>
      </c>
      <c r="O1071" s="3" t="str">
        <f>IF(AND(TRIM(J1071)="",M1071=""),"Suffix not translated ",
   IF(AND(TRIM(J1071)&lt;&gt;"",TRIM(M1071)&lt;&gt;"",TRIM(J1071)&lt;&gt;TRIM(M1071)),"Suffix translation &lt;&gt; lookup ", "" ))
&amp;IF(AND(TRIM(K1071)="",N1071=""),"Description not translated ",
   IF(AND(TRIM(K1071)&lt;&gt;"",TRIM(N1071)&lt;&gt;"",TRIM(K1071)&lt;&gt;TRIM(N1071)),"Description translation&lt;&gt; lookup ", "" ))</f>
        <v/>
      </c>
      <c r="P1071" s="3" t="s">
        <v>8447</v>
      </c>
      <c r="Q1071" s="3" t="s">
        <v>8447</v>
      </c>
      <c r="R1071" s="3" t="s">
        <v>8965</v>
      </c>
    </row>
    <row r="1072" spans="1:18" x14ac:dyDescent="0.25">
      <c r="A1072" s="2" t="str">
        <f>IF(TRIM(J1072)="","",E1072)</f>
        <v>AFAreaYPosition</v>
      </c>
      <c r="B1072" s="2" t="str">
        <f>IF(TRIM(K1072)="","",I1072)</f>
        <v>AF area y position</v>
      </c>
      <c r="C1072" s="2" t="str">
        <f>LEFT(F1072,FIND(".",F1072,6))</f>
        <v>Exif.NikonAf2.</v>
      </c>
      <c r="D1072" s="2" t="str">
        <f>VLOOKUP(C1072,PrefixUebersetzung,2,FALSE)</f>
        <v>Exif.NikonAf2.</v>
      </c>
      <c r="E1072" s="2" t="str">
        <f>MID(F1072,FIND(".",F1072,6)+1,99)</f>
        <v>AFAreaYPosition</v>
      </c>
      <c r="F1072" s="3" t="s">
        <v>669</v>
      </c>
      <c r="G1072" s="3" t="s">
        <v>9512</v>
      </c>
      <c r="I1072" s="3" t="s">
        <v>2652</v>
      </c>
      <c r="J1072" s="5" t="s">
        <v>4823</v>
      </c>
      <c r="K1072" s="5" t="s">
        <v>4823</v>
      </c>
      <c r="L1072" s="14"/>
      <c r="M1072" s="3" t="str">
        <f>IFERROR(VLOOKUP(E1072,A:J,10, FALSE),"")</f>
        <v>AF Bereich y-Position</v>
      </c>
      <c r="N1072" s="3" t="str">
        <f>IFERROR(VLOOKUP(I1072,B:K,10,FALSE),"")</f>
        <v>AF Bereich y-Position</v>
      </c>
      <c r="O1072" s="3" t="str">
        <f>IF(AND(TRIM(J1072)="",M1072=""),"Suffix not translated ",
   IF(AND(TRIM(J1072)&lt;&gt;"",TRIM(M1072)&lt;&gt;"",TRIM(J1072)&lt;&gt;TRIM(M1072)),"Suffix translation &lt;&gt; lookup ", "" ))
&amp;IF(AND(TRIM(K1072)="",N1072=""),"Description not translated ",
   IF(AND(TRIM(K1072)&lt;&gt;"",TRIM(N1072)&lt;&gt;"",TRIM(K1072)&lt;&gt;TRIM(N1072)),"Description translation&lt;&gt; lookup ", "" ))</f>
        <v/>
      </c>
      <c r="P1072" s="3" t="s">
        <v>8447</v>
      </c>
      <c r="Q1072" s="3" t="s">
        <v>8447</v>
      </c>
      <c r="R1072" s="3" t="s">
        <v>8965</v>
      </c>
    </row>
    <row r="1073" spans="1:18" x14ac:dyDescent="0.25">
      <c r="A1073" s="2" t="str">
        <f>IF(TRIM(J1073)="","",E1073)</f>
        <v/>
      </c>
      <c r="B1073" s="2" t="str">
        <f>IF(TRIM(K1073)="","",I1073)</f>
        <v>AF image height</v>
      </c>
      <c r="C1073" s="2" t="str">
        <f>LEFT(F1073,FIND(".",F1073,6))</f>
        <v>Exif.NikonAf2.</v>
      </c>
      <c r="D1073" s="2" t="str">
        <f>VLOOKUP(C1073,PrefixUebersetzung,2,FALSE)</f>
        <v>Exif.NikonAf2.</v>
      </c>
      <c r="E1073" s="2" t="str">
        <f>MID(F1073,FIND(".",F1073,6)+1,99)</f>
        <v>AFImageHeight</v>
      </c>
      <c r="F1073" s="3" t="s">
        <v>670</v>
      </c>
      <c r="G1073" s="3" t="s">
        <v>9512</v>
      </c>
      <c r="I1073" s="3" t="s">
        <v>2653</v>
      </c>
      <c r="K1073" s="5" t="s">
        <v>3900</v>
      </c>
      <c r="L1073" s="14"/>
      <c r="M1073" s="3" t="str">
        <f>IFERROR(VLOOKUP(E1073,A:J,10, FALSE),"")</f>
        <v>AF Bildhöhe</v>
      </c>
      <c r="N1073" s="3" t="str">
        <f>IFERROR(VLOOKUP(I1073,B:K,10,FALSE),"")</f>
        <v>AF Bildhöhe</v>
      </c>
      <c r="O1073" s="3" t="str">
        <f>IF(AND(TRIM(J1073)="",M1073=""),"Suffix not translated ",
   IF(AND(TRIM(J1073)&lt;&gt;"",TRIM(M1073)&lt;&gt;"",TRIM(J1073)&lt;&gt;TRIM(M1073)),"Suffix translation &lt;&gt; lookup ", "" ))
&amp;IF(AND(TRIM(K1073)="",N1073=""),"Description not translated ",
   IF(AND(TRIM(K1073)&lt;&gt;"",TRIM(N1073)&lt;&gt;"",TRIM(K1073)&lt;&gt;TRIM(N1073)),"Description translation&lt;&gt; lookup ", "" ))</f>
        <v/>
      </c>
      <c r="Q1073" s="3" t="s">
        <v>8447</v>
      </c>
      <c r="R1073" s="3" t="s">
        <v>8969</v>
      </c>
    </row>
    <row r="1074" spans="1:18" x14ac:dyDescent="0.25">
      <c r="A1074" s="2" t="str">
        <f>IF(TRIM(J1074)="","",E1074)</f>
        <v/>
      </c>
      <c r="B1074" s="2" t="str">
        <f>IF(TRIM(K1074)="","",I1074)</f>
        <v>AF image width</v>
      </c>
      <c r="C1074" s="2" t="str">
        <f>LEFT(F1074,FIND(".",F1074,6))</f>
        <v>Exif.NikonAf2.</v>
      </c>
      <c r="D1074" s="2" t="str">
        <f>VLOOKUP(C1074,PrefixUebersetzung,2,FALSE)</f>
        <v>Exif.NikonAf2.</v>
      </c>
      <c r="E1074" s="2" t="str">
        <f>MID(F1074,FIND(".",F1074,6)+1,99)</f>
        <v>AFImageWidth</v>
      </c>
      <c r="F1074" s="3" t="s">
        <v>671</v>
      </c>
      <c r="G1074" s="3" t="s">
        <v>9512</v>
      </c>
      <c r="I1074" s="3" t="s">
        <v>2654</v>
      </c>
      <c r="K1074" s="5" t="s">
        <v>3901</v>
      </c>
      <c r="L1074" s="14"/>
      <c r="M1074" s="3" t="str">
        <f>IFERROR(VLOOKUP(E1074,A:J,10, FALSE),"")</f>
        <v>AF Bildbreite</v>
      </c>
      <c r="N1074" s="3" t="str">
        <f>IFERROR(VLOOKUP(I1074,B:K,10,FALSE),"")</f>
        <v>AF Bildbreite</v>
      </c>
      <c r="O1074" s="3" t="str">
        <f>IF(AND(TRIM(J1074)="",M1074=""),"Suffix not translated ",
   IF(AND(TRIM(J1074)&lt;&gt;"",TRIM(M1074)&lt;&gt;"",TRIM(J1074)&lt;&gt;TRIM(M1074)),"Suffix translation &lt;&gt; lookup ", "" ))
&amp;IF(AND(TRIM(K1074)="",N1074=""),"Description not translated ",
   IF(AND(TRIM(K1074)&lt;&gt;"",TRIM(N1074)&lt;&gt;"",TRIM(K1074)&lt;&gt;TRIM(N1074)),"Description translation&lt;&gt; lookup ", "" ))</f>
        <v/>
      </c>
      <c r="Q1074" s="3" t="s">
        <v>8447</v>
      </c>
      <c r="R1074" s="3" t="s">
        <v>3737</v>
      </c>
    </row>
    <row r="1075" spans="1:18" ht="30" x14ac:dyDescent="0.25">
      <c r="A1075" s="2" t="str">
        <f>IF(TRIM(J1075)="","",E1075)</f>
        <v/>
      </c>
      <c r="B1075" s="2" t="str">
        <f>IF(TRIM(K1075)="","",I1075)</f>
        <v/>
      </c>
      <c r="C1075" s="2" t="str">
        <f>LEFT(F1075,FIND(".",F1075,6))</f>
        <v>Exif.NikonAf2.</v>
      </c>
      <c r="D1075" s="2" t="str">
        <f>VLOOKUP(C1075,PrefixUebersetzung,2,FALSE)</f>
        <v>Exif.NikonAf2.</v>
      </c>
      <c r="E1075" s="2" t="str">
        <f>MID(F1075,FIND(".",F1075,6)+1,99)</f>
        <v>AFPointsUsed</v>
      </c>
      <c r="F1075" s="3" t="s">
        <v>672</v>
      </c>
      <c r="G1075" s="3" t="s">
        <v>9518</v>
      </c>
      <c r="I1075" s="3" t="s">
        <v>2210</v>
      </c>
      <c r="J1075" s="3"/>
      <c r="L1075" s="14"/>
      <c r="M1075" s="3" t="str">
        <f>IFERROR(VLOOKUP(E1075,A:J,10, FALSE),"")</f>
        <v>Verwendete AF Messfelder</v>
      </c>
      <c r="N1075" s="3" t="str">
        <f>IFERROR(VLOOKUP(I1075,B:K,10,FALSE),"")</f>
        <v xml:space="preserve">verwendete AF-Messfelder </v>
      </c>
      <c r="O1075" s="3" t="str">
        <f>IF(AND(TRIM(J1075)="",M1075=""),"Suffix not translated ",
   IF(AND(TRIM(J1075)&lt;&gt;"",TRIM(M1075)&lt;&gt;"",TRIM(J1075)&lt;&gt;TRIM(M1075)),"Suffix translation &lt;&gt; lookup ", "" ))
&amp;IF(AND(TRIM(K1075)="",N1075=""),"Description not translated ",
   IF(AND(TRIM(K1075)&lt;&gt;"",TRIM(N1075)&lt;&gt;"",TRIM(K1075)&lt;&gt;TRIM(N1075)),"Description translation&lt;&gt; lookup ", "" ))</f>
        <v/>
      </c>
    </row>
    <row r="1076" spans="1:18" x14ac:dyDescent="0.25">
      <c r="A1076" s="2" t="str">
        <f>IF(TRIM(J1076)="","",E1076)</f>
        <v>ContrastDetectAF</v>
      </c>
      <c r="B1076" s="2" t="str">
        <f>IF(TRIM(K1076)="","",I1076)</f>
        <v>Contrast detect AF</v>
      </c>
      <c r="C1076" s="2" t="str">
        <f>LEFT(F1076,FIND(".",F1076,6))</f>
        <v>Exif.NikonAf2.</v>
      </c>
      <c r="D1076" s="2" t="str">
        <f>VLOOKUP(C1076,PrefixUebersetzung,2,FALSE)</f>
        <v>Exif.NikonAf2.</v>
      </c>
      <c r="E1076" s="2" t="str">
        <f>MID(F1076,FIND(".",F1076,6)+1,99)</f>
        <v>ContrastDetectAF</v>
      </c>
      <c r="F1076" s="3" t="s">
        <v>673</v>
      </c>
      <c r="G1076" s="3" t="s">
        <v>9518</v>
      </c>
      <c r="I1076" s="3" t="s">
        <v>2655</v>
      </c>
      <c r="J1076" s="3" t="s">
        <v>4280</v>
      </c>
      <c r="K1076" s="5" t="s">
        <v>4280</v>
      </c>
      <c r="L1076" s="14"/>
      <c r="M1076" s="3" t="str">
        <f>IFERROR(VLOOKUP(E1076,A:J,10, FALSE),"")</f>
        <v>Kontrasterkennung-AF</v>
      </c>
      <c r="N1076" s="3" t="str">
        <f>IFERROR(VLOOKUP(I1076,B:K,10,FALSE),"")</f>
        <v>Kontrasterkennung-AF</v>
      </c>
      <c r="O1076" s="3" t="str">
        <f>IF(AND(TRIM(J1076)="",M1076=""),"Suffix not translated ",
   IF(AND(TRIM(J1076)&lt;&gt;"",TRIM(M1076)&lt;&gt;"",TRIM(J1076)&lt;&gt;TRIM(M1076)),"Suffix translation &lt;&gt; lookup ", "" ))
&amp;IF(AND(TRIM(K1076)="",N1076=""),"Description not translated ",
   IF(AND(TRIM(K1076)&lt;&gt;"",TRIM(N1076)&lt;&gt;"",TRIM(K1076)&lt;&gt;TRIM(N1076)),"Description translation&lt;&gt; lookup ", "" ))</f>
        <v/>
      </c>
      <c r="P1076" s="3" t="s">
        <v>8447</v>
      </c>
      <c r="Q1076" s="3" t="s">
        <v>8447</v>
      </c>
      <c r="R1076" s="3" t="s">
        <v>9079</v>
      </c>
    </row>
    <row r="1077" spans="1:18" ht="30" x14ac:dyDescent="0.25">
      <c r="A1077" s="2" t="str">
        <f>IF(TRIM(J1077)="","",E1077)</f>
        <v>ContrastDetectAFInFocus</v>
      </c>
      <c r="B1077" s="2" t="str">
        <f>IF(TRIM(K1077)="","",I1077)</f>
        <v>Contrast detect AF in focus</v>
      </c>
      <c r="C1077" s="2" t="str">
        <f>LEFT(F1077,FIND(".",F1077,6))</f>
        <v>Exif.NikonAf2.</v>
      </c>
      <c r="D1077" s="2" t="str">
        <f>VLOOKUP(C1077,PrefixUebersetzung,2,FALSE)</f>
        <v>Exif.NikonAf2.</v>
      </c>
      <c r="E1077" s="2" t="str">
        <f>MID(F1077,FIND(".",F1077,6)+1,99)</f>
        <v>ContrastDetectAFInFocus</v>
      </c>
      <c r="F1077" s="3" t="s">
        <v>674</v>
      </c>
      <c r="G1077" s="3" t="s">
        <v>9518</v>
      </c>
      <c r="I1077" s="3" t="s">
        <v>2656</v>
      </c>
      <c r="J1077" s="3" t="s">
        <v>4281</v>
      </c>
      <c r="K1077" s="5" t="s">
        <v>4281</v>
      </c>
      <c r="L1077" s="14"/>
      <c r="M1077" s="3" t="str">
        <f>IFERROR(VLOOKUP(E1077,A:J,10, FALSE),"")</f>
        <v>Kontrasterkennung-AF in Fokus</v>
      </c>
      <c r="N1077" s="3" t="str">
        <f>IFERROR(VLOOKUP(I1077,B:K,10,FALSE),"")</f>
        <v>Kontrasterkennung-AF in Fokus</v>
      </c>
      <c r="O1077" s="3" t="str">
        <f>IF(AND(TRIM(J1077)="",M1077=""),"Suffix not translated ",
   IF(AND(TRIM(J1077)&lt;&gt;"",TRIM(M1077)&lt;&gt;"",TRIM(J1077)&lt;&gt;TRIM(M1077)),"Suffix translation &lt;&gt; lookup ", "" ))
&amp;IF(AND(TRIM(K1077)="",N1077=""),"Description not translated ",
   IF(AND(TRIM(K1077)&lt;&gt;"",TRIM(N1077)&lt;&gt;"",TRIM(K1077)&lt;&gt;TRIM(N1077)),"Description translation&lt;&gt; lookup ", "" ))</f>
        <v/>
      </c>
      <c r="P1077" s="3" t="s">
        <v>8447</v>
      </c>
      <c r="Q1077" s="3" t="s">
        <v>8447</v>
      </c>
      <c r="R1077" s="3" t="s">
        <v>9079</v>
      </c>
    </row>
    <row r="1078" spans="1:18" x14ac:dyDescent="0.25">
      <c r="A1078" s="2" t="str">
        <f>IF(TRIM(J1078)="","",E1078)</f>
        <v>PhaseDetectAF</v>
      </c>
      <c r="B1078" s="2" t="str">
        <f>IF(TRIM(K1078)="","",I1078)</f>
        <v>Phase detect AF</v>
      </c>
      <c r="C1078" s="2" t="str">
        <f>LEFT(F1078,FIND(".",F1078,6))</f>
        <v>Exif.NikonAf2.</v>
      </c>
      <c r="D1078" s="2" t="str">
        <f>VLOOKUP(C1078,PrefixUebersetzung,2,FALSE)</f>
        <v>Exif.NikonAf2.</v>
      </c>
      <c r="E1078" s="2" t="str">
        <f>MID(F1078,FIND(".",F1078,6)+1,99)</f>
        <v>PhaseDetectAF</v>
      </c>
      <c r="F1078" s="3" t="s">
        <v>675</v>
      </c>
      <c r="G1078" s="3" t="s">
        <v>9518</v>
      </c>
      <c r="I1078" s="3" t="s">
        <v>2657</v>
      </c>
      <c r="J1078" s="3" t="s">
        <v>4279</v>
      </c>
      <c r="K1078" s="5" t="s">
        <v>4279</v>
      </c>
      <c r="L1078" s="14"/>
      <c r="M1078" s="3" t="str">
        <f>IFERROR(VLOOKUP(E1078,A:J,10, FALSE),"")</f>
        <v>Phasenerkennung-AF</v>
      </c>
      <c r="N1078" s="3" t="str">
        <f>IFERROR(VLOOKUP(I1078,B:K,10,FALSE),"")</f>
        <v>Phasenerkennung-AF</v>
      </c>
      <c r="O1078" s="3" t="str">
        <f>IF(AND(TRIM(J1078)="",M1078=""),"Suffix not translated ",
   IF(AND(TRIM(J1078)&lt;&gt;"",TRIM(M1078)&lt;&gt;"",TRIM(J1078)&lt;&gt;TRIM(M1078)),"Suffix translation &lt;&gt; lookup ", "" ))
&amp;IF(AND(TRIM(K1078)="",N1078=""),"Description not translated ",
   IF(AND(TRIM(K1078)&lt;&gt;"",TRIM(N1078)&lt;&gt;"",TRIM(K1078)&lt;&gt;TRIM(N1078)),"Description translation&lt;&gt; lookup ", "" ))</f>
        <v/>
      </c>
      <c r="P1078" s="3" t="s">
        <v>8447</v>
      </c>
      <c r="Q1078" s="3" t="s">
        <v>8447</v>
      </c>
      <c r="R1078" s="3" t="s">
        <v>9153</v>
      </c>
    </row>
    <row r="1079" spans="1:18" x14ac:dyDescent="0.25">
      <c r="A1079" s="2" t="str">
        <f>IF(TRIM(J1079)="","",E1079)</f>
        <v>PrimaryAFPoint</v>
      </c>
      <c r="B1079" s="2" t="str">
        <f>IF(TRIM(K1079)="","",I1079)</f>
        <v>Primary AF point</v>
      </c>
      <c r="C1079" s="2" t="str">
        <f>LEFT(F1079,FIND(".",F1079,6))</f>
        <v>Exif.NikonAf2.</v>
      </c>
      <c r="D1079" s="2" t="str">
        <f>VLOOKUP(C1079,PrefixUebersetzung,2,FALSE)</f>
        <v>Exif.NikonAf2.</v>
      </c>
      <c r="E1079" s="2" t="str">
        <f>MID(F1079,FIND(".",F1079,6)+1,99)</f>
        <v>PrimaryAFPoint</v>
      </c>
      <c r="F1079" s="3" t="s">
        <v>676</v>
      </c>
      <c r="G1079" s="3" t="s">
        <v>9518</v>
      </c>
      <c r="I1079" s="3" t="s">
        <v>2658</v>
      </c>
      <c r="J1079" s="5" t="s">
        <v>4824</v>
      </c>
      <c r="K1079" s="5" t="s">
        <v>4824</v>
      </c>
      <c r="L1079" s="14"/>
      <c r="M1079" s="3" t="str">
        <f>IFERROR(VLOOKUP(E1079,A:J,10, FALSE),"")</f>
        <v>AF Messfeld primär</v>
      </c>
      <c r="N1079" s="3" t="str">
        <f>IFERROR(VLOOKUP(I1079,B:K,10,FALSE),"")</f>
        <v>AF Messfeld primär</v>
      </c>
      <c r="O1079" s="3" t="str">
        <f>IF(AND(TRIM(J1079)="",M1079=""),"Suffix not translated ",
   IF(AND(TRIM(J1079)&lt;&gt;"",TRIM(M1079)&lt;&gt;"",TRIM(J1079)&lt;&gt;TRIM(M1079)),"Suffix translation &lt;&gt; lookup ", "" ))
&amp;IF(AND(TRIM(K1079)="",N1079=""),"Description not translated ",
   IF(AND(TRIM(K1079)&lt;&gt;"",TRIM(N1079)&lt;&gt;"",TRIM(K1079)&lt;&gt;TRIM(N1079)),"Description translation&lt;&gt; lookup ", "" ))</f>
        <v/>
      </c>
      <c r="P1079" s="3" t="s">
        <v>8447</v>
      </c>
      <c r="Q1079" s="3" t="s">
        <v>8447</v>
      </c>
      <c r="R1079" s="3" t="s">
        <v>4849</v>
      </c>
    </row>
    <row r="1080" spans="1:18" x14ac:dyDescent="0.25">
      <c r="A1080" s="2" t="str">
        <f>IF(TRIM(J1080)="","",E1080)</f>
        <v/>
      </c>
      <c r="B1080" s="2" t="str">
        <f>IF(TRIM(K1080)="","",I1080)</f>
        <v>Version</v>
      </c>
      <c r="C1080" s="2" t="str">
        <f>LEFT(F1080,FIND(".",F1080,6))</f>
        <v>Exif.NikonAf2.</v>
      </c>
      <c r="D1080" s="2" t="str">
        <f>VLOOKUP(C1080,PrefixUebersetzung,2,FALSE)</f>
        <v>Exif.NikonAf2.</v>
      </c>
      <c r="E1080" s="2" t="str">
        <f>MID(F1080,FIND(".",F1080,6)+1,99)</f>
        <v>Version</v>
      </c>
      <c r="F1080" s="3" t="s">
        <v>677</v>
      </c>
      <c r="G1080" s="3" t="s">
        <v>9517</v>
      </c>
      <c r="I1080" s="3" t="s">
        <v>2659</v>
      </c>
      <c r="J1080" s="3"/>
      <c r="K1080" s="5" t="s">
        <v>2659</v>
      </c>
      <c r="L1080" s="14"/>
      <c r="M1080" s="3" t="str">
        <f>IFERROR(VLOOKUP(E1080,A:J,10, FALSE),"")</f>
        <v>Version</v>
      </c>
      <c r="N1080" s="3" t="str">
        <f>IFERROR(VLOOKUP(I1080,B:K,10,FALSE),"")</f>
        <v>Version</v>
      </c>
      <c r="O1080" s="3" t="str">
        <f>IF(AND(TRIM(J1080)="",M1080=""),"Suffix not translated ",
   IF(AND(TRIM(J1080)&lt;&gt;"",TRIM(M1080)&lt;&gt;"",TRIM(J1080)&lt;&gt;TRIM(M1080)),"Suffix translation &lt;&gt; lookup ", "" ))
&amp;IF(AND(TRIM(K1080)="",N1080=""),"Description not translated ",
   IF(AND(TRIM(K1080)&lt;&gt;"",TRIM(N1080)&lt;&gt;"",TRIM(K1080)&lt;&gt;TRIM(N1080)),"Description translation&lt;&gt; lookup ", "" ))</f>
        <v/>
      </c>
      <c r="Q1080" s="3" t="s">
        <v>8447</v>
      </c>
      <c r="R1080" s="3" t="s">
        <v>2659</v>
      </c>
    </row>
    <row r="1081" spans="1:18" x14ac:dyDescent="0.25">
      <c r="A1081" s="2" t="str">
        <f>IF(TRIM(J1081)="","",E1081)</f>
        <v/>
      </c>
      <c r="B1081" s="2" t="str">
        <f>IF(TRIM(K1081)="","",I1081)</f>
        <v/>
      </c>
      <c r="C1081" s="2" t="str">
        <f>LEFT(F1081,FIND(".",F1081,6))</f>
        <v>Exif.NikonAf22.</v>
      </c>
      <c r="D1081" s="2" t="str">
        <f>VLOOKUP(C1081,PrefixUebersetzung,2,FALSE)</f>
        <v>Exif.NikonAf22.</v>
      </c>
      <c r="E1081" s="2" t="str">
        <f>MID(F1081,FIND(".",F1081,6)+1,99)</f>
        <v>AFAreaHeight</v>
      </c>
      <c r="F1081" s="36" t="s">
        <v>8453</v>
      </c>
      <c r="G1081" s="3" t="s">
        <v>9512</v>
      </c>
      <c r="I1081" s="36" t="s">
        <v>2649</v>
      </c>
      <c r="J1081" s="3"/>
      <c r="L1081" s="14"/>
      <c r="M1081" s="3" t="str">
        <f>IFERROR(VLOOKUP(E1081,A:J,10, FALSE),"")</f>
        <v>AF Bereich Höhe</v>
      </c>
      <c r="N1081" s="3" t="str">
        <f>IFERROR(VLOOKUP(I1081,B:K,10,FALSE),"")</f>
        <v>AF Bereich Höhe</v>
      </c>
      <c r="O1081" s="3" t="str">
        <f>IF(AND(TRIM(J1081)="",M1081=""),"Suffix not translated ",
   IF(AND(TRIM(J1081)&lt;&gt;"",TRIM(M1081)&lt;&gt;"",TRIM(J1081)&lt;&gt;TRIM(M1081)),"Suffix translation &lt;&gt; lookup ", "" ))
&amp;IF(AND(TRIM(K1081)="",N1081=""),"Description not translated ",
   IF(AND(TRIM(K1081)&lt;&gt;"",TRIM(N1081)&lt;&gt;"",TRIM(K1081)&lt;&gt;TRIM(N1081)),"Description translation&lt;&gt; lookup ", "" ))</f>
        <v/>
      </c>
    </row>
    <row r="1082" spans="1:18" x14ac:dyDescent="0.25">
      <c r="A1082" s="2" t="str">
        <f>IF(TRIM(J1082)="","",E1082)</f>
        <v/>
      </c>
      <c r="B1082" s="2" t="str">
        <f>IF(TRIM(K1082)="","",I1082)</f>
        <v/>
      </c>
      <c r="C1082" s="2" t="str">
        <f>LEFT(F1082,FIND(".",F1082,6))</f>
        <v>Exif.NikonAf22.</v>
      </c>
      <c r="D1082" s="2" t="str">
        <f>VLOOKUP(C1082,PrefixUebersetzung,2,FALSE)</f>
        <v>Exif.NikonAf22.</v>
      </c>
      <c r="E1082" s="2" t="str">
        <f>MID(F1082,FIND(".",F1082,6)+1,99)</f>
        <v>AFAreaMode</v>
      </c>
      <c r="F1082" s="36" t="s">
        <v>8454</v>
      </c>
      <c r="G1082" s="3" t="s">
        <v>9518</v>
      </c>
      <c r="I1082" s="36" t="s">
        <v>2646</v>
      </c>
      <c r="J1082" s="3"/>
      <c r="L1082" s="14"/>
      <c r="M1082" s="3" t="str">
        <f>IFERROR(VLOOKUP(E1082,A:J,10, FALSE),"")</f>
        <v>AF Bereich Modus</v>
      </c>
      <c r="N1082" s="3" t="str">
        <f>IFERROR(VLOOKUP(I1082,B:K,10,FALSE),"")</f>
        <v>AF Bereich Modus</v>
      </c>
      <c r="O1082" s="3" t="str">
        <f>IF(AND(TRIM(J1082)="",M1082=""),"Suffix not translated ",
   IF(AND(TRIM(J1082)&lt;&gt;"",TRIM(M1082)&lt;&gt;"",TRIM(J1082)&lt;&gt;TRIM(M1082)),"Suffix translation &lt;&gt; lookup ", "" ))
&amp;IF(AND(TRIM(K1082)="",N1082=""),"Description not translated ",
   IF(AND(TRIM(K1082)&lt;&gt;"",TRIM(N1082)&lt;&gt;"",TRIM(K1082)&lt;&gt;TRIM(N1082)),"Description translation&lt;&gt; lookup ", "" ))</f>
        <v/>
      </c>
    </row>
    <row r="1083" spans="1:18" x14ac:dyDescent="0.25">
      <c r="A1083" s="2" t="str">
        <f>IF(TRIM(J1083)="","",E1083)</f>
        <v/>
      </c>
      <c r="B1083" s="2" t="str">
        <f>IF(TRIM(K1083)="","",I1083)</f>
        <v/>
      </c>
      <c r="C1083" s="2" t="str">
        <f>LEFT(F1083,FIND(".",F1083,6))</f>
        <v>Exif.NikonAf22.</v>
      </c>
      <c r="D1083" s="2" t="str">
        <f>VLOOKUP(C1083,PrefixUebersetzung,2,FALSE)</f>
        <v>Exif.NikonAf22.</v>
      </c>
      <c r="E1083" s="2" t="str">
        <f>MID(F1083,FIND(".",F1083,6)+1,99)</f>
        <v>AFAreaWidth</v>
      </c>
      <c r="F1083" s="36" t="s">
        <v>8455</v>
      </c>
      <c r="G1083" s="3" t="s">
        <v>9512</v>
      </c>
      <c r="I1083" s="36" t="s">
        <v>2650</v>
      </c>
      <c r="J1083" s="3"/>
      <c r="L1083" s="14"/>
      <c r="M1083" s="3" t="str">
        <f>IFERROR(VLOOKUP(E1083,A:J,10, FALSE),"")</f>
        <v>AF Bereich Breite</v>
      </c>
      <c r="N1083" s="3" t="str">
        <f>IFERROR(VLOOKUP(I1083,B:K,10,FALSE),"")</f>
        <v>AF Bereich Breite</v>
      </c>
      <c r="O1083" s="3" t="str">
        <f>IF(AND(TRIM(J1083)="",M1083=""),"Suffix not translated ",
   IF(AND(TRIM(J1083)&lt;&gt;"",TRIM(M1083)&lt;&gt;"",TRIM(J1083)&lt;&gt;TRIM(M1083)),"Suffix translation &lt;&gt; lookup ", "" ))
&amp;IF(AND(TRIM(K1083)="",N1083=""),"Description not translated ",
   IF(AND(TRIM(K1083)&lt;&gt;"",TRIM(N1083)&lt;&gt;"",TRIM(K1083)&lt;&gt;TRIM(N1083)),"Description translation&lt;&gt; lookup ", "" ))</f>
        <v/>
      </c>
    </row>
    <row r="1084" spans="1:18" x14ac:dyDescent="0.25">
      <c r="A1084" s="2" t="str">
        <f>IF(TRIM(J1084)="","",E1084)</f>
        <v/>
      </c>
      <c r="B1084" s="2" t="str">
        <f>IF(TRIM(K1084)="","",I1084)</f>
        <v/>
      </c>
      <c r="C1084" s="2" t="str">
        <f>LEFT(F1084,FIND(".",F1084,6))</f>
        <v>Exif.NikonAf22.</v>
      </c>
      <c r="D1084" s="2" t="str">
        <f>VLOOKUP(C1084,PrefixUebersetzung,2,FALSE)</f>
        <v>Exif.NikonAf22.</v>
      </c>
      <c r="E1084" s="2" t="str">
        <f>MID(F1084,FIND(".",F1084,6)+1,99)</f>
        <v>AFAreaXPosition</v>
      </c>
      <c r="F1084" s="36" t="s">
        <v>8456</v>
      </c>
      <c r="G1084" s="3" t="s">
        <v>9512</v>
      </c>
      <c r="I1084" s="36" t="s">
        <v>2651</v>
      </c>
      <c r="J1084" s="3"/>
      <c r="L1084" s="14"/>
      <c r="M1084" s="3" t="str">
        <f>IFERROR(VLOOKUP(E1084,A:J,10, FALSE),"")</f>
        <v>AF Bereich x-Position</v>
      </c>
      <c r="N1084" s="3" t="str">
        <f>IFERROR(VLOOKUP(I1084,B:K,10,FALSE),"")</f>
        <v>AF Bereich x-Position</v>
      </c>
      <c r="O1084" s="3" t="str">
        <f>IF(AND(TRIM(J1084)="",M1084=""),"Suffix not translated ",
   IF(AND(TRIM(J1084)&lt;&gt;"",TRIM(M1084)&lt;&gt;"",TRIM(J1084)&lt;&gt;TRIM(M1084)),"Suffix translation &lt;&gt; lookup ", "" ))
&amp;IF(AND(TRIM(K1084)="",N1084=""),"Description not translated ",
   IF(AND(TRIM(K1084)&lt;&gt;"",TRIM(N1084)&lt;&gt;"",TRIM(K1084)&lt;&gt;TRIM(N1084)),"Description translation&lt;&gt; lookup ", "" ))</f>
        <v/>
      </c>
    </row>
    <row r="1085" spans="1:18" x14ac:dyDescent="0.25">
      <c r="A1085" s="2" t="str">
        <f>IF(TRIM(J1085)="","",E1085)</f>
        <v/>
      </c>
      <c r="B1085" s="2" t="str">
        <f>IF(TRIM(K1085)="","",I1085)</f>
        <v/>
      </c>
      <c r="C1085" s="2" t="str">
        <f>LEFT(F1085,FIND(".",F1085,6))</f>
        <v>Exif.NikonAf22.</v>
      </c>
      <c r="D1085" s="2" t="str">
        <f>VLOOKUP(C1085,PrefixUebersetzung,2,FALSE)</f>
        <v>Exif.NikonAf22.</v>
      </c>
      <c r="E1085" s="2" t="str">
        <f>MID(F1085,FIND(".",F1085,6)+1,99)</f>
        <v>AFAreaYPosition</v>
      </c>
      <c r="F1085" s="36" t="s">
        <v>8457</v>
      </c>
      <c r="G1085" s="3" t="s">
        <v>9512</v>
      </c>
      <c r="I1085" s="36" t="s">
        <v>2652</v>
      </c>
      <c r="J1085" s="3"/>
      <c r="L1085" s="14"/>
      <c r="M1085" s="3" t="str">
        <f>IFERROR(VLOOKUP(E1085,A:J,10, FALSE),"")</f>
        <v>AF Bereich y-Position</v>
      </c>
      <c r="N1085" s="3" t="str">
        <f>IFERROR(VLOOKUP(I1085,B:K,10,FALSE),"")</f>
        <v>AF Bereich y-Position</v>
      </c>
      <c r="O1085" s="3" t="str">
        <f>IF(AND(TRIM(J1085)="",M1085=""),"Suffix not translated ",
   IF(AND(TRIM(J1085)&lt;&gt;"",TRIM(M1085)&lt;&gt;"",TRIM(J1085)&lt;&gt;TRIM(M1085)),"Suffix translation &lt;&gt; lookup ", "" ))
&amp;IF(AND(TRIM(K1085)="",N1085=""),"Description not translated ",
   IF(AND(TRIM(K1085)&lt;&gt;"",TRIM(N1085)&lt;&gt;"",TRIM(K1085)&lt;&gt;TRIM(N1085)),"Description translation&lt;&gt; lookup ", "" ))</f>
        <v/>
      </c>
    </row>
    <row r="1086" spans="1:18" x14ac:dyDescent="0.25">
      <c r="A1086" s="2" t="str">
        <f>IF(TRIM(J1086)="","",E1086)</f>
        <v/>
      </c>
      <c r="B1086" s="2" t="str">
        <f>IF(TRIM(K1086)="","",I1086)</f>
        <v/>
      </c>
      <c r="C1086" s="2" t="str">
        <f>LEFT(F1086,FIND(".",F1086,6))</f>
        <v>Exif.NikonAf22.</v>
      </c>
      <c r="D1086" s="2" t="str">
        <f>VLOOKUP(C1086,PrefixUebersetzung,2,FALSE)</f>
        <v>Exif.NikonAf22.</v>
      </c>
      <c r="E1086" s="2" t="str">
        <f>MID(F1086,FIND(".",F1086,6)+1,99)</f>
        <v>AFImageHeight</v>
      </c>
      <c r="F1086" s="36" t="s">
        <v>8458</v>
      </c>
      <c r="G1086" s="3" t="s">
        <v>9512</v>
      </c>
      <c r="I1086" s="36" t="s">
        <v>2653</v>
      </c>
      <c r="J1086" s="3"/>
      <c r="L1086" s="14"/>
      <c r="M1086" s="3" t="str">
        <f>IFERROR(VLOOKUP(E1086,A:J,10, FALSE),"")</f>
        <v>AF Bildhöhe</v>
      </c>
      <c r="N1086" s="3" t="str">
        <f>IFERROR(VLOOKUP(I1086,B:K,10,FALSE),"")</f>
        <v>AF Bildhöhe</v>
      </c>
      <c r="O1086" s="3" t="str">
        <f>IF(AND(TRIM(J1086)="",M1086=""),"Suffix not translated ",
   IF(AND(TRIM(J1086)&lt;&gt;"",TRIM(M1086)&lt;&gt;"",TRIM(J1086)&lt;&gt;TRIM(M1086)),"Suffix translation &lt;&gt; lookup ", "" ))
&amp;IF(AND(TRIM(K1086)="",N1086=""),"Description not translated ",
   IF(AND(TRIM(K1086)&lt;&gt;"",TRIM(N1086)&lt;&gt;"",TRIM(K1086)&lt;&gt;TRIM(N1086)),"Description translation&lt;&gt; lookup ", "" ))</f>
        <v/>
      </c>
    </row>
    <row r="1087" spans="1:18" x14ac:dyDescent="0.25">
      <c r="A1087" s="2" t="str">
        <f>IF(TRIM(J1087)="","",E1087)</f>
        <v/>
      </c>
      <c r="B1087" s="2" t="str">
        <f>IF(TRIM(K1087)="","",I1087)</f>
        <v/>
      </c>
      <c r="C1087" s="2" t="str">
        <f>LEFT(F1087,FIND(".",F1087,6))</f>
        <v>Exif.NikonAf22.</v>
      </c>
      <c r="D1087" s="2" t="str">
        <f>VLOOKUP(C1087,PrefixUebersetzung,2,FALSE)</f>
        <v>Exif.NikonAf22.</v>
      </c>
      <c r="E1087" s="2" t="str">
        <f>MID(F1087,FIND(".",F1087,6)+1,99)</f>
        <v>AFImageWidth</v>
      </c>
      <c r="F1087" s="36" t="s">
        <v>8459</v>
      </c>
      <c r="G1087" s="3" t="s">
        <v>9512</v>
      </c>
      <c r="I1087" s="36" t="s">
        <v>2654</v>
      </c>
      <c r="J1087" s="3"/>
      <c r="L1087" s="14"/>
      <c r="M1087" s="3" t="str">
        <f>IFERROR(VLOOKUP(E1087,A:J,10, FALSE),"")</f>
        <v>AF Bildbreite</v>
      </c>
      <c r="N1087" s="3" t="str">
        <f>IFERROR(VLOOKUP(I1087,B:K,10,FALSE),"")</f>
        <v>AF Bildbreite</v>
      </c>
      <c r="O1087" s="3" t="str">
        <f>IF(AND(TRIM(J1087)="",M1087=""),"Suffix not translated ",
   IF(AND(TRIM(J1087)&lt;&gt;"",TRIM(M1087)&lt;&gt;"",TRIM(J1087)&lt;&gt;TRIM(M1087)),"Suffix translation &lt;&gt; lookup ", "" ))
&amp;IF(AND(TRIM(K1087)="",N1087=""),"Description not translated ",
   IF(AND(TRIM(K1087)&lt;&gt;"",TRIM(N1087)&lt;&gt;"",TRIM(K1087)&lt;&gt;TRIM(N1087)),"Description translation&lt;&gt; lookup ", "" ))</f>
        <v/>
      </c>
    </row>
    <row r="1088" spans="1:18" ht="30" x14ac:dyDescent="0.25">
      <c r="A1088" s="2" t="str">
        <f>IF(TRIM(J1088)="","",E1088)</f>
        <v/>
      </c>
      <c r="B1088" s="2" t="str">
        <f>IF(TRIM(K1088)="","",I1088)</f>
        <v/>
      </c>
      <c r="C1088" s="2" t="str">
        <f>LEFT(F1088,FIND(".",F1088,6))</f>
        <v>Exif.NikonAf22.</v>
      </c>
      <c r="D1088" s="2" t="str">
        <f>VLOOKUP(C1088,PrefixUebersetzung,2,FALSE)</f>
        <v>Exif.NikonAf22.</v>
      </c>
      <c r="E1088" s="2" t="str">
        <f>MID(F1088,FIND(".",F1088,6)+1,99)</f>
        <v>AFPointsUsed</v>
      </c>
      <c r="F1088" s="36" t="s">
        <v>8460</v>
      </c>
      <c r="G1088" s="3" t="s">
        <v>9518</v>
      </c>
      <c r="I1088" s="36" t="s">
        <v>2210</v>
      </c>
      <c r="J1088" s="3"/>
      <c r="L1088" s="14"/>
      <c r="M1088" s="3" t="str">
        <f>IFERROR(VLOOKUP(E1088,A:J,10, FALSE),"")</f>
        <v>Verwendete AF Messfelder</v>
      </c>
      <c r="N1088" s="3" t="str">
        <f>IFERROR(VLOOKUP(I1088,B:K,10,FALSE),"")</f>
        <v xml:space="preserve">verwendete AF-Messfelder </v>
      </c>
      <c r="O1088" s="3" t="str">
        <f>IF(AND(TRIM(J1088)="",M1088=""),"Suffix not translated ",
   IF(AND(TRIM(J1088)&lt;&gt;"",TRIM(M1088)&lt;&gt;"",TRIM(J1088)&lt;&gt;TRIM(M1088)),"Suffix translation &lt;&gt; lookup ", "" ))
&amp;IF(AND(TRIM(K1088)="",N1088=""),"Description not translated ",
   IF(AND(TRIM(K1088)&lt;&gt;"",TRIM(N1088)&lt;&gt;"",TRIM(K1088)&lt;&gt;TRIM(N1088)),"Description translation&lt;&gt; lookup ", "" ))</f>
        <v/>
      </c>
    </row>
    <row r="1089" spans="1:18" x14ac:dyDescent="0.25">
      <c r="A1089" s="2" t="str">
        <f>IF(TRIM(J1089)="","",E1089)</f>
        <v/>
      </c>
      <c r="B1089" s="2" t="str">
        <f>IF(TRIM(K1089)="","",I1089)</f>
        <v/>
      </c>
      <c r="C1089" s="2" t="str">
        <f>LEFT(F1089,FIND(".",F1089,6))</f>
        <v>Exif.NikonAf22.</v>
      </c>
      <c r="D1089" s="2" t="str">
        <f>VLOOKUP(C1089,PrefixUebersetzung,2,FALSE)</f>
        <v>Exif.NikonAf22.</v>
      </c>
      <c r="E1089" s="2" t="str">
        <f>MID(F1089,FIND(".",F1089,6)+1,99)</f>
        <v>ContrastDetectAF</v>
      </c>
      <c r="F1089" s="36" t="s">
        <v>8461</v>
      </c>
      <c r="G1089" s="3" t="s">
        <v>9518</v>
      </c>
      <c r="I1089" s="36" t="s">
        <v>2655</v>
      </c>
      <c r="J1089" s="3"/>
      <c r="L1089" s="14"/>
      <c r="M1089" s="3" t="str">
        <f>IFERROR(VLOOKUP(E1089,A:J,10, FALSE),"")</f>
        <v>Kontrasterkennung-AF</v>
      </c>
      <c r="N1089" s="3" t="str">
        <f>IFERROR(VLOOKUP(I1089,B:K,10,FALSE),"")</f>
        <v>Kontrasterkennung-AF</v>
      </c>
      <c r="O1089" s="3" t="str">
        <f>IF(AND(TRIM(J1089)="",M1089=""),"Suffix not translated ",
   IF(AND(TRIM(J1089)&lt;&gt;"",TRIM(M1089)&lt;&gt;"",TRIM(J1089)&lt;&gt;TRIM(M1089)),"Suffix translation &lt;&gt; lookup ", "" ))
&amp;IF(AND(TRIM(K1089)="",N1089=""),"Description not translated ",
   IF(AND(TRIM(K1089)&lt;&gt;"",TRIM(N1089)&lt;&gt;"",TRIM(K1089)&lt;&gt;TRIM(N1089)),"Description translation&lt;&gt; lookup ", "" ))</f>
        <v/>
      </c>
    </row>
    <row r="1090" spans="1:18" ht="30" x14ac:dyDescent="0.25">
      <c r="A1090" s="2" t="str">
        <f>IF(TRIM(J1090)="","",E1090)</f>
        <v/>
      </c>
      <c r="B1090" s="2" t="str">
        <f>IF(TRIM(K1090)="","",I1090)</f>
        <v/>
      </c>
      <c r="C1090" s="2" t="str">
        <f>LEFT(F1090,FIND(".",F1090,6))</f>
        <v>Exif.NikonAf22.</v>
      </c>
      <c r="D1090" s="2" t="str">
        <f>VLOOKUP(C1090,PrefixUebersetzung,2,FALSE)</f>
        <v>Exif.NikonAf22.</v>
      </c>
      <c r="E1090" s="2" t="str">
        <f>MID(F1090,FIND(".",F1090,6)+1,99)</f>
        <v>ContrastDetectAFInFocus</v>
      </c>
      <c r="F1090" s="36" t="s">
        <v>8462</v>
      </c>
      <c r="G1090" s="3" t="s">
        <v>9518</v>
      </c>
      <c r="I1090" s="36" t="s">
        <v>2656</v>
      </c>
      <c r="J1090" s="3"/>
      <c r="L1090" s="14"/>
      <c r="M1090" s="3" t="str">
        <f>IFERROR(VLOOKUP(E1090,A:J,10, FALSE),"")</f>
        <v>Kontrasterkennung-AF in Fokus</v>
      </c>
      <c r="N1090" s="3" t="str">
        <f>IFERROR(VLOOKUP(I1090,B:K,10,FALSE),"")</f>
        <v>Kontrasterkennung-AF in Fokus</v>
      </c>
      <c r="O1090" s="3" t="str">
        <f>IF(AND(TRIM(J1090)="",M1090=""),"Suffix not translated ",
   IF(AND(TRIM(J1090)&lt;&gt;"",TRIM(M1090)&lt;&gt;"",TRIM(J1090)&lt;&gt;TRIM(M1090)),"Suffix translation &lt;&gt; lookup ", "" ))
&amp;IF(AND(TRIM(K1090)="",N1090=""),"Description not translated ",
   IF(AND(TRIM(K1090)&lt;&gt;"",TRIM(N1090)&lt;&gt;"",TRIM(K1090)&lt;&gt;TRIM(N1090)),"Description translation&lt;&gt; lookup ", "" ))</f>
        <v/>
      </c>
    </row>
    <row r="1091" spans="1:18" x14ac:dyDescent="0.25">
      <c r="A1091" s="2" t="str">
        <f>IF(TRIM(J1091)="","",E1091)</f>
        <v/>
      </c>
      <c r="B1091" s="2" t="str">
        <f>IF(TRIM(K1091)="","",I1091)</f>
        <v/>
      </c>
      <c r="C1091" s="2" t="str">
        <f>LEFT(F1091,FIND(".",F1091,6))</f>
        <v>Exif.NikonAf22.</v>
      </c>
      <c r="D1091" s="2" t="str">
        <f>VLOOKUP(C1091,PrefixUebersetzung,2,FALSE)</f>
        <v>Exif.NikonAf22.</v>
      </c>
      <c r="E1091" s="2" t="str">
        <f>MID(F1091,FIND(".",F1091,6)+1,99)</f>
        <v>PhaseDetectAF</v>
      </c>
      <c r="F1091" s="36" t="s">
        <v>8463</v>
      </c>
      <c r="G1091" s="3" t="s">
        <v>9518</v>
      </c>
      <c r="I1091" s="36" t="s">
        <v>2657</v>
      </c>
      <c r="J1091" s="3"/>
      <c r="L1091" s="14"/>
      <c r="M1091" s="3" t="str">
        <f>IFERROR(VLOOKUP(E1091,A:J,10, FALSE),"")</f>
        <v>Phasenerkennung-AF</v>
      </c>
      <c r="N1091" s="3" t="str">
        <f>IFERROR(VLOOKUP(I1091,B:K,10,FALSE),"")</f>
        <v>Phasenerkennung-AF</v>
      </c>
      <c r="O1091" s="3" t="str">
        <f>IF(AND(TRIM(J1091)="",M1091=""),"Suffix not translated ",
   IF(AND(TRIM(J1091)&lt;&gt;"",TRIM(M1091)&lt;&gt;"",TRIM(J1091)&lt;&gt;TRIM(M1091)),"Suffix translation &lt;&gt; lookup ", "" ))
&amp;IF(AND(TRIM(K1091)="",N1091=""),"Description not translated ",
   IF(AND(TRIM(K1091)&lt;&gt;"",TRIM(N1091)&lt;&gt;"",TRIM(K1091)&lt;&gt;TRIM(N1091)),"Description translation&lt;&gt; lookup ", "" ))</f>
        <v/>
      </c>
    </row>
    <row r="1092" spans="1:18" x14ac:dyDescent="0.25">
      <c r="A1092" s="2" t="str">
        <f>IF(TRIM(J1092)="","",E1092)</f>
        <v/>
      </c>
      <c r="B1092" s="2" t="str">
        <f>IF(TRIM(K1092)="","",I1092)</f>
        <v/>
      </c>
      <c r="C1092" s="2" t="str">
        <f>LEFT(F1092,FIND(".",F1092,6))</f>
        <v>Exif.NikonAf22.</v>
      </c>
      <c r="D1092" s="2" t="str">
        <f>VLOOKUP(C1092,PrefixUebersetzung,2,FALSE)</f>
        <v>Exif.NikonAf22.</v>
      </c>
      <c r="E1092" s="2" t="str">
        <f>MID(F1092,FIND(".",F1092,6)+1,99)</f>
        <v>PrimaryAFPoint</v>
      </c>
      <c r="F1092" s="36" t="s">
        <v>8464</v>
      </c>
      <c r="G1092" s="3" t="s">
        <v>9518</v>
      </c>
      <c r="I1092" s="36" t="s">
        <v>2658</v>
      </c>
      <c r="J1092" s="3"/>
      <c r="L1092" s="14"/>
      <c r="M1092" s="3" t="str">
        <f>IFERROR(VLOOKUP(E1092,A:J,10, FALSE),"")</f>
        <v>AF Messfeld primär</v>
      </c>
      <c r="N1092" s="3" t="str">
        <f>IFERROR(VLOOKUP(I1092,B:K,10,FALSE),"")</f>
        <v>AF Messfeld primär</v>
      </c>
      <c r="O1092" s="3" t="str">
        <f>IF(AND(TRIM(J1092)="",M1092=""),"Suffix not translated ",
   IF(AND(TRIM(J1092)&lt;&gt;"",TRIM(M1092)&lt;&gt;"",TRIM(J1092)&lt;&gt;TRIM(M1092)),"Suffix translation &lt;&gt; lookup ", "" ))
&amp;IF(AND(TRIM(K1092)="",N1092=""),"Description not translated ",
   IF(AND(TRIM(K1092)&lt;&gt;"",TRIM(N1092)&lt;&gt;"",TRIM(K1092)&lt;&gt;TRIM(N1092)),"Description translation&lt;&gt; lookup ", "" ))</f>
        <v/>
      </c>
    </row>
    <row r="1093" spans="1:18" x14ac:dyDescent="0.25">
      <c r="A1093" s="2" t="str">
        <f>IF(TRIM(J1093)="","",E1093)</f>
        <v/>
      </c>
      <c r="B1093" s="2" t="str">
        <f>IF(TRIM(K1093)="","",I1093)</f>
        <v/>
      </c>
      <c r="C1093" s="2" t="str">
        <f>LEFT(F1093,FIND(".",F1093,6))</f>
        <v>Exif.NikonAf22.</v>
      </c>
      <c r="D1093" s="2" t="str">
        <f>VLOOKUP(C1093,PrefixUebersetzung,2,FALSE)</f>
        <v>Exif.NikonAf22.</v>
      </c>
      <c r="E1093" s="2" t="str">
        <f>MID(F1093,FIND(".",F1093,6)+1,99)</f>
        <v>Version</v>
      </c>
      <c r="F1093" s="36" t="s">
        <v>8465</v>
      </c>
      <c r="G1093" s="3" t="s">
        <v>9517</v>
      </c>
      <c r="I1093" s="36" t="s">
        <v>2659</v>
      </c>
      <c r="J1093" s="3"/>
      <c r="L1093" s="14"/>
      <c r="M1093" s="3" t="str">
        <f>IFERROR(VLOOKUP(E1093,A:J,10, FALSE),"")</f>
        <v>Version</v>
      </c>
      <c r="N1093" s="3" t="str">
        <f>IFERROR(VLOOKUP(I1093,B:K,10,FALSE),"")</f>
        <v>Version</v>
      </c>
      <c r="O1093" s="3" t="str">
        <f>IF(AND(TRIM(J1093)="",M1093=""),"Suffix not translated ",
   IF(AND(TRIM(J1093)&lt;&gt;"",TRIM(M1093)&lt;&gt;"",TRIM(J1093)&lt;&gt;TRIM(M1093)),"Suffix translation &lt;&gt; lookup ", "" ))
&amp;IF(AND(TRIM(K1093)="",N1093=""),"Description not translated ",
   IF(AND(TRIM(K1093)&lt;&gt;"",TRIM(N1093)&lt;&gt;"",TRIM(K1093)&lt;&gt;TRIM(N1093)),"Description translation&lt;&gt; lookup ", "" ))</f>
        <v/>
      </c>
    </row>
    <row r="1094" spans="1:18" x14ac:dyDescent="0.25">
      <c r="A1094" s="2" t="str">
        <f>IF(TRIM(J1094)="","",E1094)</f>
        <v>AFFineTune</v>
      </c>
      <c r="B1094" s="2" t="str">
        <f>IF(TRIM(K1094)="","",I1094)</f>
        <v>AF fine tune</v>
      </c>
      <c r="C1094" s="2" t="str">
        <f>LEFT(F1094,FIND(".",F1094,6))</f>
        <v>Exif.NikonAFT.</v>
      </c>
      <c r="D1094" s="2" t="str">
        <f>VLOOKUP(C1094,PrefixUebersetzung,2,FALSE)</f>
        <v>Exif.NikonAFT.</v>
      </c>
      <c r="E1094" s="2" t="str">
        <f>MID(F1094,FIND(".",F1094,6)+1,99)</f>
        <v>AFFineTune</v>
      </c>
      <c r="F1094" s="3" t="s">
        <v>678</v>
      </c>
      <c r="G1094" s="3" t="s">
        <v>9518</v>
      </c>
      <c r="I1094" s="3" t="s">
        <v>2660</v>
      </c>
      <c r="J1094" s="5" t="s">
        <v>3902</v>
      </c>
      <c r="K1094" s="5" t="s">
        <v>3902</v>
      </c>
      <c r="L1094" s="14"/>
      <c r="O1094" s="3" t="str">
        <f>IF(AND(TRIM(J1094)="",M1094=""),"Suffix not translated ",
   IF(AND(TRIM(J1094)&lt;&gt;"",TRIM(M1094)&lt;&gt;"",TRIM(J1094)&lt;&gt;TRIM(M1094)),"Suffix translation &lt;&gt; lookup ", "" ))
&amp;IF(AND(TRIM(K1094)="",N1094=""),"Description not translated ",
   IF(AND(TRIM(K1094)&lt;&gt;"",TRIM(N1094)&lt;&gt;"",TRIM(K1094)&lt;&gt;TRIM(N1094)),"Description translation&lt;&gt; lookup ", "" ))</f>
        <v/>
      </c>
      <c r="P1094" s="3" t="s">
        <v>8447</v>
      </c>
      <c r="Q1094" s="3" t="s">
        <v>8447</v>
      </c>
      <c r="R1094" s="3" t="s">
        <v>8968</v>
      </c>
    </row>
    <row r="1095" spans="1:18" ht="30" x14ac:dyDescent="0.25">
      <c r="A1095" s="2" t="str">
        <f>IF(TRIM(J1095)="","",E1095)</f>
        <v>AFFineTuneAdj</v>
      </c>
      <c r="B1095" s="2" t="str">
        <f>IF(TRIM(K1095)="","",I1095)</f>
        <v>AF fine tune adjustment</v>
      </c>
      <c r="C1095" s="2" t="str">
        <f>LEFT(F1095,FIND(".",F1095,6))</f>
        <v>Exif.NikonAFT.</v>
      </c>
      <c r="D1095" s="2" t="str">
        <f>VLOOKUP(C1095,PrefixUebersetzung,2,FALSE)</f>
        <v>Exif.NikonAFT.</v>
      </c>
      <c r="E1095" s="2" t="str">
        <f>MID(F1095,FIND(".",F1095,6)+1,99)</f>
        <v>AFFineTuneAdj</v>
      </c>
      <c r="F1095" s="3" t="s">
        <v>679</v>
      </c>
      <c r="G1095" s="3" t="s">
        <v>9524</v>
      </c>
      <c r="I1095" s="3" t="s">
        <v>2661</v>
      </c>
      <c r="J1095" s="5" t="s">
        <v>3903</v>
      </c>
      <c r="K1095" s="5" t="s">
        <v>3903</v>
      </c>
      <c r="L1095" s="14"/>
      <c r="M1095" s="3" t="str">
        <f>IFERROR(VLOOKUP(E1095,A:J,10, FALSE),"")</f>
        <v>AF Feinabstimmung Anpassung</v>
      </c>
      <c r="O1095" s="3" t="str">
        <f>IF(AND(TRIM(J1095)="",M1095=""),"Suffix not translated ",
   IF(AND(TRIM(J1095)&lt;&gt;"",TRIM(M1095)&lt;&gt;"",TRIM(J1095)&lt;&gt;TRIM(M1095)),"Suffix translation &lt;&gt; lookup ", "" ))
&amp;IF(AND(TRIM(K1095)="",N1095=""),"Description not translated ",
   IF(AND(TRIM(K1095)&lt;&gt;"",TRIM(N1095)&lt;&gt;"",TRIM(K1095)&lt;&gt;TRIM(N1095)),"Description translation&lt;&gt; lookup ", "" ))</f>
        <v/>
      </c>
      <c r="P1095" s="3" t="s">
        <v>8447</v>
      </c>
      <c r="Q1095" s="3" t="s">
        <v>8447</v>
      </c>
      <c r="R1095" s="3" t="s">
        <v>8968</v>
      </c>
    </row>
    <row r="1096" spans="1:18" x14ac:dyDescent="0.25">
      <c r="A1096" s="2" t="str">
        <f>IF(TRIM(J1096)="","",E1096)</f>
        <v>AFFineTuneIndex</v>
      </c>
      <c r="B1096" s="2" t="str">
        <f>IF(TRIM(K1096)="","",I1096)</f>
        <v>AF fine tune index</v>
      </c>
      <c r="C1096" s="2" t="str">
        <f>LEFT(F1096,FIND(".",F1096,6))</f>
        <v>Exif.NikonAFT.</v>
      </c>
      <c r="D1096" s="2" t="str">
        <f>VLOOKUP(C1096,PrefixUebersetzung,2,FALSE)</f>
        <v>Exif.NikonAFT.</v>
      </c>
      <c r="E1096" s="2" t="str">
        <f>MID(F1096,FIND(".",F1096,6)+1,99)</f>
        <v>AFFineTuneIndex</v>
      </c>
      <c r="F1096" s="3" t="s">
        <v>680</v>
      </c>
      <c r="G1096" s="3" t="s">
        <v>9518</v>
      </c>
      <c r="I1096" s="3" t="s">
        <v>2662</v>
      </c>
      <c r="J1096" s="5" t="s">
        <v>3904</v>
      </c>
      <c r="K1096" s="5" t="s">
        <v>3904</v>
      </c>
      <c r="L1096" s="14"/>
      <c r="O1096" s="3" t="str">
        <f>IF(AND(TRIM(J1096)="",M1096=""),"Suffix not translated ",
   IF(AND(TRIM(J1096)&lt;&gt;"",TRIM(M1096)&lt;&gt;"",TRIM(J1096)&lt;&gt;TRIM(M1096)),"Suffix translation &lt;&gt; lookup ", "" ))
&amp;IF(AND(TRIM(K1096)="",N1096=""),"Description not translated ",
   IF(AND(TRIM(K1096)&lt;&gt;"",TRIM(N1096)&lt;&gt;"",TRIM(K1096)&lt;&gt;TRIM(N1096)),"Description translation&lt;&gt; lookup ", "" ))</f>
        <v/>
      </c>
      <c r="P1096" s="3" t="s">
        <v>8447</v>
      </c>
      <c r="Q1096" s="3" t="s">
        <v>8447</v>
      </c>
      <c r="R1096" s="3" t="s">
        <v>8968</v>
      </c>
    </row>
    <row r="1097" spans="1:18" x14ac:dyDescent="0.25">
      <c r="A1097" s="2" t="str">
        <f>IF(TRIM(J1097)="","",E1097)</f>
        <v/>
      </c>
      <c r="B1097" s="2" t="str">
        <f>IF(TRIM(K1097)="","",I1097)</f>
        <v/>
      </c>
      <c r="C1097" s="2" t="str">
        <f>LEFT(F1097,FIND(".",F1097,6))</f>
        <v>Exif.NikonCb1.</v>
      </c>
      <c r="D1097" s="2" t="str">
        <f>VLOOKUP(C1097,PrefixUebersetzung,2,FALSE)</f>
        <v>Exif.NikonCb1.</v>
      </c>
      <c r="E1097" s="2" t="str">
        <f>MID(F1097,FIND(".",F1097,6)+1,99)</f>
        <v>Version</v>
      </c>
      <c r="F1097" s="3" t="s">
        <v>681</v>
      </c>
      <c r="G1097" s="3" t="s">
        <v>9517</v>
      </c>
      <c r="I1097" s="3" t="s">
        <v>2659</v>
      </c>
      <c r="L1097" s="14"/>
      <c r="M1097" s="3" t="str">
        <f>IFERROR(VLOOKUP(E1097,A:J,10, FALSE),"")</f>
        <v>Version</v>
      </c>
      <c r="N1097" s="3" t="str">
        <f>IFERROR(VLOOKUP(I1097,B:K,10,FALSE),"")</f>
        <v>Version</v>
      </c>
      <c r="O1097" s="3" t="str">
        <f>IF(AND(TRIM(J1097)="",M1097=""),"Suffix not translated ",
   IF(AND(TRIM(J1097)&lt;&gt;"",TRIM(M1097)&lt;&gt;"",TRIM(J1097)&lt;&gt;TRIM(M1097)),"Suffix translation &lt;&gt; lookup ", "" ))
&amp;IF(AND(TRIM(K1097)="",N1097=""),"Description not translated ",
   IF(AND(TRIM(K1097)&lt;&gt;"",TRIM(N1097)&lt;&gt;"",TRIM(K1097)&lt;&gt;TRIM(N1097)),"Description translation&lt;&gt; lookup ", "" ))</f>
        <v/>
      </c>
    </row>
    <row r="1098" spans="1:18" x14ac:dyDescent="0.25">
      <c r="A1098" s="2" t="str">
        <f>IF(TRIM(J1098)="","",E1098)</f>
        <v>WB_RBGGLevels</v>
      </c>
      <c r="B1098" s="2" t="str">
        <f>IF(TRIM(K1098)="","",I1098)</f>
        <v>WB RBGG levels</v>
      </c>
      <c r="C1098" s="2" t="str">
        <f>LEFT(F1098,FIND(".",F1098,6))</f>
        <v>Exif.NikonCb1.</v>
      </c>
      <c r="D1098" s="2" t="str">
        <f>VLOOKUP(C1098,PrefixUebersetzung,2,FALSE)</f>
        <v>Exif.NikonCb1.</v>
      </c>
      <c r="E1098" s="2" t="str">
        <f>MID(F1098,FIND(".",F1098,6)+1,99)</f>
        <v>WB_RBGGLevels</v>
      </c>
      <c r="F1098" s="3" t="s">
        <v>682</v>
      </c>
      <c r="G1098" s="3" t="s">
        <v>9512</v>
      </c>
      <c r="I1098" s="3" t="s">
        <v>2663</v>
      </c>
      <c r="J1098" s="5" t="s">
        <v>3905</v>
      </c>
      <c r="K1098" s="5" t="s">
        <v>3905</v>
      </c>
      <c r="L1098" s="14"/>
      <c r="O1098" s="3" t="str">
        <f>IF(AND(TRIM(J1098)="",M1098=""),"Suffix not translated ",
   IF(AND(TRIM(J1098)&lt;&gt;"",TRIM(M1098)&lt;&gt;"",TRIM(J1098)&lt;&gt;TRIM(M1098)),"Suffix translation &lt;&gt; lookup ", "" ))
&amp;IF(AND(TRIM(K1098)="",N1098=""),"Description not translated ",
   IF(AND(TRIM(K1098)&lt;&gt;"",TRIM(N1098)&lt;&gt;"",TRIM(K1098)&lt;&gt;TRIM(N1098)),"Description translation&lt;&gt; lookup ", "" ))</f>
        <v/>
      </c>
      <c r="P1098" s="3" t="s">
        <v>8447</v>
      </c>
      <c r="Q1098" s="3" t="s">
        <v>8447</v>
      </c>
      <c r="R1098" s="3" t="s">
        <v>9022</v>
      </c>
    </row>
    <row r="1099" spans="1:18" x14ac:dyDescent="0.25">
      <c r="A1099" s="2" t="str">
        <f>IF(TRIM(J1099)="","",E1099)</f>
        <v/>
      </c>
      <c r="B1099" s="2" t="str">
        <f>IF(TRIM(K1099)="","",I1099)</f>
        <v/>
      </c>
      <c r="C1099" s="2" t="str">
        <f>LEFT(F1099,FIND(".",F1099,6))</f>
        <v>Exif.NikonCb2.</v>
      </c>
      <c r="D1099" s="2" t="str">
        <f>VLOOKUP(C1099,PrefixUebersetzung,2,FALSE)</f>
        <v>Exif.NikonCb2.</v>
      </c>
      <c r="E1099" s="2" t="str">
        <f>MID(F1099,FIND(".",F1099,6)+1,99)</f>
        <v>Version</v>
      </c>
      <c r="F1099" s="3" t="s">
        <v>683</v>
      </c>
      <c r="G1099" s="3" t="s">
        <v>9517</v>
      </c>
      <c r="I1099" s="3" t="s">
        <v>2659</v>
      </c>
      <c r="J1099" s="3"/>
      <c r="L1099" s="14"/>
      <c r="M1099" s="3" t="str">
        <f>IFERROR(VLOOKUP(E1099,A:J,10, FALSE),"")</f>
        <v>Version</v>
      </c>
      <c r="N1099" s="3" t="str">
        <f>IFERROR(VLOOKUP(I1099,B:K,10,FALSE),"")</f>
        <v>Version</v>
      </c>
      <c r="O1099" s="3" t="str">
        <f>IF(AND(TRIM(J1099)="",M1099=""),"Suffix not translated ",
   IF(AND(TRIM(J1099)&lt;&gt;"",TRIM(M1099)&lt;&gt;"",TRIM(J1099)&lt;&gt;TRIM(M1099)),"Suffix translation &lt;&gt; lookup ", "" ))
&amp;IF(AND(TRIM(K1099)="",N1099=""),"Description not translated ",
   IF(AND(TRIM(K1099)&lt;&gt;"",TRIM(N1099)&lt;&gt;"",TRIM(K1099)&lt;&gt;TRIM(N1099)),"Description translation&lt;&gt; lookup ", "" ))</f>
        <v/>
      </c>
    </row>
    <row r="1100" spans="1:18" x14ac:dyDescent="0.25">
      <c r="A1100" s="2" t="str">
        <f>IF(TRIM(J1100)="","",E1100)</f>
        <v>WB_RGGBLevels</v>
      </c>
      <c r="B1100" s="2" t="str">
        <f>IF(TRIM(K1100)="","",I1100)</f>
        <v>WB RGGB levels</v>
      </c>
      <c r="C1100" s="2" t="str">
        <f>LEFT(F1100,FIND(".",F1100,6))</f>
        <v>Exif.NikonCb2.</v>
      </c>
      <c r="D1100" s="2" t="str">
        <f>VLOOKUP(C1100,PrefixUebersetzung,2,FALSE)</f>
        <v>Exif.NikonCb2.</v>
      </c>
      <c r="E1100" s="2" t="str">
        <f>MID(F1100,FIND(".",F1100,6)+1,99)</f>
        <v>WB_RGGBLevels</v>
      </c>
      <c r="F1100" s="3" t="s">
        <v>684</v>
      </c>
      <c r="G1100" s="3" t="s">
        <v>9512</v>
      </c>
      <c r="I1100" s="3" t="s">
        <v>2664</v>
      </c>
      <c r="J1100" s="5" t="s">
        <v>3906</v>
      </c>
      <c r="K1100" s="5" t="s">
        <v>3906</v>
      </c>
      <c r="L1100" s="14"/>
      <c r="M1100" s="3" t="str">
        <f>IFERROR(VLOOKUP(E1100,A:J,10, FALSE),"")</f>
        <v>WB RGGB Ebenen</v>
      </c>
      <c r="N1100" s="3" t="str">
        <f>IFERROR(VLOOKUP(I1100,B:K,10,FALSE),"")</f>
        <v>WB RGGB Ebenen</v>
      </c>
      <c r="O1100" s="3" t="str">
        <f>IF(AND(TRIM(J1100)="",M1100=""),"Suffix not translated ",
   IF(AND(TRIM(J1100)&lt;&gt;"",TRIM(M1100)&lt;&gt;"",TRIM(J1100)&lt;&gt;TRIM(M1100)),"Suffix translation &lt;&gt; lookup ", "" ))
&amp;IF(AND(TRIM(K1100)="",N1100=""),"Description not translated ",
   IF(AND(TRIM(K1100)&lt;&gt;"",TRIM(N1100)&lt;&gt;"",TRIM(K1100)&lt;&gt;TRIM(N1100)),"Description translation&lt;&gt; lookup ", "" ))</f>
        <v/>
      </c>
      <c r="P1100" s="3" t="s">
        <v>8447</v>
      </c>
      <c r="Q1100" s="3" t="s">
        <v>8447</v>
      </c>
      <c r="R1100" s="3" t="s">
        <v>9022</v>
      </c>
    </row>
    <row r="1101" spans="1:18" x14ac:dyDescent="0.25">
      <c r="A1101" s="2" t="str">
        <f>IF(TRIM(J1101)="","",E1101)</f>
        <v/>
      </c>
      <c r="B1101" s="2" t="str">
        <f>IF(TRIM(K1101)="","",I1101)</f>
        <v/>
      </c>
      <c r="C1101" s="2" t="str">
        <f>LEFT(F1101,FIND(".",F1101,6))</f>
        <v>Exif.NikonCb2a.</v>
      </c>
      <c r="D1101" s="2" t="str">
        <f>VLOOKUP(C1101,PrefixUebersetzung,2,FALSE)</f>
        <v>Exif.NikonCb2a.</v>
      </c>
      <c r="E1101" s="2" t="str">
        <f>MID(F1101,FIND(".",F1101,6)+1,99)</f>
        <v>Version</v>
      </c>
      <c r="F1101" s="3" t="s">
        <v>685</v>
      </c>
      <c r="G1101" s="3" t="s">
        <v>9517</v>
      </c>
      <c r="I1101" s="3" t="s">
        <v>2659</v>
      </c>
      <c r="L1101" s="14"/>
      <c r="M1101" s="3" t="str">
        <f>IFERROR(VLOOKUP(E1101,A:J,10, FALSE),"")</f>
        <v>Version</v>
      </c>
      <c r="N1101" s="3" t="str">
        <f>IFERROR(VLOOKUP(I1101,B:K,10,FALSE),"")</f>
        <v>Version</v>
      </c>
      <c r="O1101" s="3" t="str">
        <f>IF(AND(TRIM(J1101)="",M1101=""),"Suffix not translated ",
   IF(AND(TRIM(J1101)&lt;&gt;"",TRIM(M1101)&lt;&gt;"",TRIM(J1101)&lt;&gt;TRIM(M1101)),"Suffix translation &lt;&gt; lookup ", "" ))
&amp;IF(AND(TRIM(K1101)="",N1101=""),"Description not translated ",
   IF(AND(TRIM(K1101)&lt;&gt;"",TRIM(N1101)&lt;&gt;"",TRIM(K1101)&lt;&gt;TRIM(N1101)),"Description translation&lt;&gt; lookup ", "" ))</f>
        <v/>
      </c>
    </row>
    <row r="1102" spans="1:18" x14ac:dyDescent="0.25">
      <c r="A1102" s="2" t="str">
        <f>IF(TRIM(J1102)="","",E1102)</f>
        <v/>
      </c>
      <c r="B1102" s="2" t="str">
        <f>IF(TRIM(K1102)="","",I1102)</f>
        <v/>
      </c>
      <c r="C1102" s="2" t="str">
        <f>LEFT(F1102,FIND(".",F1102,6))</f>
        <v>Exif.NikonCb2a.</v>
      </c>
      <c r="D1102" s="2" t="str">
        <f>VLOOKUP(C1102,PrefixUebersetzung,2,FALSE)</f>
        <v>Exif.NikonCb2a.</v>
      </c>
      <c r="E1102" s="2" t="str">
        <f>MID(F1102,FIND(".",F1102,6)+1,99)</f>
        <v>WB_RGGBLevels</v>
      </c>
      <c r="F1102" s="3" t="s">
        <v>686</v>
      </c>
      <c r="G1102" s="3" t="s">
        <v>9512</v>
      </c>
      <c r="I1102" s="3" t="s">
        <v>2664</v>
      </c>
      <c r="L1102" s="14"/>
      <c r="M1102" s="3" t="str">
        <f>IFERROR(VLOOKUP(E1102,A:J,10, FALSE),"")</f>
        <v>WB RGGB Ebenen</v>
      </c>
      <c r="N1102" s="3" t="str">
        <f>IFERROR(VLOOKUP(I1102,B:K,10,FALSE),"")</f>
        <v>WB RGGB Ebenen</v>
      </c>
      <c r="O1102" s="3" t="str">
        <f>IF(AND(TRIM(J1102)="",M1102=""),"Suffix not translated ",
   IF(AND(TRIM(J1102)&lt;&gt;"",TRIM(M1102)&lt;&gt;"",TRIM(J1102)&lt;&gt;TRIM(M1102)),"Suffix translation &lt;&gt; lookup ", "" ))
&amp;IF(AND(TRIM(K1102)="",N1102=""),"Description not translated ",
   IF(AND(TRIM(K1102)&lt;&gt;"",TRIM(N1102)&lt;&gt;"",TRIM(K1102)&lt;&gt;TRIM(N1102)),"Description translation&lt;&gt; lookup ", "" ))</f>
        <v/>
      </c>
    </row>
    <row r="1103" spans="1:18" x14ac:dyDescent="0.25">
      <c r="A1103" s="2" t="str">
        <f>IF(TRIM(J1103)="","",E1103)</f>
        <v/>
      </c>
      <c r="B1103" s="2" t="str">
        <f>IF(TRIM(K1103)="","",I1103)</f>
        <v/>
      </c>
      <c r="C1103" s="2" t="str">
        <f>LEFT(F1103,FIND(".",F1103,6))</f>
        <v>Exif.NikonCb2b.</v>
      </c>
      <c r="D1103" s="2" t="str">
        <f>VLOOKUP(C1103,PrefixUebersetzung,2,FALSE)</f>
        <v>Exif.NikonCb2b.</v>
      </c>
      <c r="E1103" s="2" t="str">
        <f>MID(F1103,FIND(".",F1103,6)+1,99)</f>
        <v>Version</v>
      </c>
      <c r="F1103" s="3" t="s">
        <v>687</v>
      </c>
      <c r="G1103" s="3" t="s">
        <v>9517</v>
      </c>
      <c r="I1103" s="3" t="s">
        <v>2659</v>
      </c>
      <c r="L1103" s="14"/>
      <c r="M1103" s="3" t="str">
        <f>IFERROR(VLOOKUP(E1103,A:J,10, FALSE),"")</f>
        <v>Version</v>
      </c>
      <c r="N1103" s="3" t="str">
        <f>IFERROR(VLOOKUP(I1103,B:K,10,FALSE),"")</f>
        <v>Version</v>
      </c>
      <c r="O1103" s="3" t="str">
        <f>IF(AND(TRIM(J1103)="",M1103=""),"Suffix not translated ",
   IF(AND(TRIM(J1103)&lt;&gt;"",TRIM(M1103)&lt;&gt;"",TRIM(J1103)&lt;&gt;TRIM(M1103)),"Suffix translation &lt;&gt; lookup ", "" ))
&amp;IF(AND(TRIM(K1103)="",N1103=""),"Description not translated ",
   IF(AND(TRIM(K1103)&lt;&gt;"",TRIM(N1103)&lt;&gt;"",TRIM(K1103)&lt;&gt;TRIM(N1103)),"Description translation&lt;&gt; lookup ", "" ))</f>
        <v/>
      </c>
    </row>
    <row r="1104" spans="1:18" x14ac:dyDescent="0.25">
      <c r="A1104" s="2" t="str">
        <f>IF(TRIM(J1104)="","",E1104)</f>
        <v/>
      </c>
      <c r="B1104" s="2" t="str">
        <f>IF(TRIM(K1104)="","",I1104)</f>
        <v/>
      </c>
      <c r="C1104" s="2" t="str">
        <f>LEFT(F1104,FIND(".",F1104,6))</f>
        <v>Exif.NikonCb2b.</v>
      </c>
      <c r="D1104" s="2" t="str">
        <f>VLOOKUP(C1104,PrefixUebersetzung,2,FALSE)</f>
        <v>Exif.NikonCb2b.</v>
      </c>
      <c r="E1104" s="2" t="str">
        <f>MID(F1104,FIND(".",F1104,6)+1,99)</f>
        <v>WB_RGGBLevels</v>
      </c>
      <c r="F1104" s="3" t="s">
        <v>688</v>
      </c>
      <c r="G1104" s="3" t="s">
        <v>9512</v>
      </c>
      <c r="I1104" s="3" t="s">
        <v>2664</v>
      </c>
      <c r="L1104" s="14"/>
      <c r="M1104" s="3" t="str">
        <f>IFERROR(VLOOKUP(E1104,A:J,10, FALSE),"")</f>
        <v>WB RGGB Ebenen</v>
      </c>
      <c r="N1104" s="3" t="str">
        <f>IFERROR(VLOOKUP(I1104,B:K,10,FALSE),"")</f>
        <v>WB RGGB Ebenen</v>
      </c>
      <c r="O1104" s="3" t="str">
        <f>IF(AND(TRIM(J1104)="",M1104=""),"Suffix not translated ",
   IF(AND(TRIM(J1104)&lt;&gt;"",TRIM(M1104)&lt;&gt;"",TRIM(J1104)&lt;&gt;TRIM(M1104)),"Suffix translation &lt;&gt; lookup ", "" ))
&amp;IF(AND(TRIM(K1104)="",N1104=""),"Description not translated ",
   IF(AND(TRIM(K1104)&lt;&gt;"",TRIM(N1104)&lt;&gt;"",TRIM(K1104)&lt;&gt;TRIM(N1104)),"Description translation&lt;&gt; lookup ", "" ))</f>
        <v/>
      </c>
    </row>
    <row r="1105" spans="1:18" x14ac:dyDescent="0.25">
      <c r="A1105" s="2" t="str">
        <f>IF(TRIM(J1105)="","",E1105)</f>
        <v/>
      </c>
      <c r="B1105" s="2" t="str">
        <f>IF(TRIM(K1105)="","",I1105)</f>
        <v/>
      </c>
      <c r="C1105" s="2" t="str">
        <f>LEFT(F1105,FIND(".",F1105,6))</f>
        <v>Exif.NikonCb3.</v>
      </c>
      <c r="D1105" s="2" t="str">
        <f>VLOOKUP(C1105,PrefixUebersetzung,2,FALSE)</f>
        <v>Exif.NikonCb3.</v>
      </c>
      <c r="E1105" s="2" t="str">
        <f>MID(F1105,FIND(".",F1105,6)+1,99)</f>
        <v>Version</v>
      </c>
      <c r="F1105" s="3" t="s">
        <v>689</v>
      </c>
      <c r="G1105" s="3" t="s">
        <v>9517</v>
      </c>
      <c r="I1105" s="3" t="s">
        <v>2659</v>
      </c>
      <c r="L1105" s="14"/>
      <c r="M1105" s="3" t="str">
        <f>IFERROR(VLOOKUP(E1105,A:J,10, FALSE),"")</f>
        <v>Version</v>
      </c>
      <c r="N1105" s="3" t="str">
        <f>IFERROR(VLOOKUP(I1105,B:K,10,FALSE),"")</f>
        <v>Version</v>
      </c>
      <c r="O1105" s="3" t="str">
        <f>IF(AND(TRIM(J1105)="",M1105=""),"Suffix not translated ",
   IF(AND(TRIM(J1105)&lt;&gt;"",TRIM(M1105)&lt;&gt;"",TRIM(J1105)&lt;&gt;TRIM(M1105)),"Suffix translation &lt;&gt; lookup ", "" ))
&amp;IF(AND(TRIM(K1105)="",N1105=""),"Description not translated ",
   IF(AND(TRIM(K1105)&lt;&gt;"",TRIM(N1105)&lt;&gt;"",TRIM(K1105)&lt;&gt;TRIM(N1105)),"Description translation&lt;&gt; lookup ", "" ))</f>
        <v/>
      </c>
    </row>
    <row r="1106" spans="1:18" x14ac:dyDescent="0.25">
      <c r="A1106" s="2" t="str">
        <f>IF(TRIM(J1106)="","",E1106)</f>
        <v>WB_RGBGLevels</v>
      </c>
      <c r="B1106" s="2" t="str">
        <f>IF(TRIM(K1106)="","",I1106)</f>
        <v>WB RGBG levels</v>
      </c>
      <c r="C1106" s="2" t="str">
        <f>LEFT(F1106,FIND(".",F1106,6))</f>
        <v>Exif.NikonCb3.</v>
      </c>
      <c r="D1106" s="2" t="str">
        <f>VLOOKUP(C1106,PrefixUebersetzung,2,FALSE)</f>
        <v>Exif.NikonCb3.</v>
      </c>
      <c r="E1106" s="2" t="str">
        <f>MID(F1106,FIND(".",F1106,6)+1,99)</f>
        <v>WB_RGBGLevels</v>
      </c>
      <c r="F1106" s="3" t="s">
        <v>690</v>
      </c>
      <c r="G1106" s="3" t="s">
        <v>9512</v>
      </c>
      <c r="I1106" s="3" t="s">
        <v>2665</v>
      </c>
      <c r="J1106" s="5" t="s">
        <v>3907</v>
      </c>
      <c r="K1106" s="5" t="s">
        <v>3907</v>
      </c>
      <c r="L1106" s="14"/>
      <c r="O1106" s="3" t="str">
        <f>IF(AND(TRIM(J1106)="",M1106=""),"Suffix not translated ",
   IF(AND(TRIM(J1106)&lt;&gt;"",TRIM(M1106)&lt;&gt;"",TRIM(J1106)&lt;&gt;TRIM(M1106)),"Suffix translation &lt;&gt; lookup ", "" ))
&amp;IF(AND(TRIM(K1106)="",N1106=""),"Description not translated ",
   IF(AND(TRIM(K1106)&lt;&gt;"",TRIM(N1106)&lt;&gt;"",TRIM(K1106)&lt;&gt;TRIM(N1106)),"Description translation&lt;&gt; lookup ", "" ))</f>
        <v/>
      </c>
      <c r="P1106" s="3" t="s">
        <v>8447</v>
      </c>
      <c r="Q1106" s="3" t="s">
        <v>8447</v>
      </c>
      <c r="R1106" s="3" t="s">
        <v>9022</v>
      </c>
    </row>
    <row r="1107" spans="1:18" x14ac:dyDescent="0.25">
      <c r="A1107" s="2" t="str">
        <f>IF(TRIM(J1107)="","",E1107)</f>
        <v/>
      </c>
      <c r="B1107" s="2" t="str">
        <f>IF(TRIM(K1107)="","",I1107)</f>
        <v/>
      </c>
      <c r="C1107" s="2" t="str">
        <f>LEFT(F1107,FIND(".",F1107,6))</f>
        <v>Exif.NikonCb4.</v>
      </c>
      <c r="D1107" s="2" t="str">
        <f>VLOOKUP(C1107,PrefixUebersetzung,2,FALSE)</f>
        <v>Exif.NikonCb4.</v>
      </c>
      <c r="E1107" s="2" t="str">
        <f>MID(F1107,FIND(".",F1107,6)+1,99)</f>
        <v>Version</v>
      </c>
      <c r="F1107" s="3" t="s">
        <v>691</v>
      </c>
      <c r="G1107" s="3" t="s">
        <v>9517</v>
      </c>
      <c r="I1107" s="3" t="s">
        <v>2659</v>
      </c>
      <c r="L1107" s="14"/>
      <c r="M1107" s="3" t="str">
        <f>IFERROR(VLOOKUP(E1107,A:J,10, FALSE),"")</f>
        <v>Version</v>
      </c>
      <c r="N1107" s="3" t="str">
        <f>IFERROR(VLOOKUP(I1107,B:K,10,FALSE),"")</f>
        <v>Version</v>
      </c>
      <c r="O1107" s="3" t="str">
        <f>IF(AND(TRIM(J1107)="",M1107=""),"Suffix not translated ",
   IF(AND(TRIM(J1107)&lt;&gt;"",TRIM(M1107)&lt;&gt;"",TRIM(J1107)&lt;&gt;TRIM(M1107)),"Suffix translation &lt;&gt; lookup ", "" ))
&amp;IF(AND(TRIM(K1107)="",N1107=""),"Description not translated ",
   IF(AND(TRIM(K1107)&lt;&gt;"",TRIM(N1107)&lt;&gt;"",TRIM(K1107)&lt;&gt;TRIM(N1107)),"Description translation&lt;&gt; lookup ", "" ))</f>
        <v/>
      </c>
    </row>
    <row r="1108" spans="1:18" x14ac:dyDescent="0.25">
      <c r="A1108" s="2" t="str">
        <f>IF(TRIM(J1108)="","",E1108)</f>
        <v>WB_GRBGLevels</v>
      </c>
      <c r="B1108" s="2" t="str">
        <f>IF(TRIM(K1108)="","",I1108)</f>
        <v>WB GRBG levels</v>
      </c>
      <c r="C1108" s="2" t="str">
        <f>LEFT(F1108,FIND(".",F1108,6))</f>
        <v>Exif.NikonCb4.</v>
      </c>
      <c r="D1108" s="2" t="str">
        <f>VLOOKUP(C1108,PrefixUebersetzung,2,FALSE)</f>
        <v>Exif.NikonCb4.</v>
      </c>
      <c r="E1108" s="2" t="str">
        <f>MID(F1108,FIND(".",F1108,6)+1,99)</f>
        <v>WB_GRBGLevels</v>
      </c>
      <c r="F1108" s="3" t="s">
        <v>692</v>
      </c>
      <c r="G1108" s="3" t="s">
        <v>9512</v>
      </c>
      <c r="I1108" s="3" t="s">
        <v>2666</v>
      </c>
      <c r="J1108" s="5" t="s">
        <v>3908</v>
      </c>
      <c r="K1108" s="5" t="s">
        <v>3908</v>
      </c>
      <c r="L1108" s="14"/>
      <c r="O1108" s="3" t="str">
        <f>IF(AND(TRIM(J1108)="",M1108=""),"Suffix not translated ",
   IF(AND(TRIM(J1108)&lt;&gt;"",TRIM(M1108)&lt;&gt;"",TRIM(J1108)&lt;&gt;TRIM(M1108)),"Suffix translation &lt;&gt; lookup ", "" ))
&amp;IF(AND(TRIM(K1108)="",N1108=""),"Description not translated ",
   IF(AND(TRIM(K1108)&lt;&gt;"",TRIM(N1108)&lt;&gt;"",TRIM(K1108)&lt;&gt;TRIM(N1108)),"Description translation&lt;&gt; lookup ", "" ))</f>
        <v/>
      </c>
      <c r="P1108" s="3" t="s">
        <v>8447</v>
      </c>
      <c r="Q1108" s="3" t="s">
        <v>8447</v>
      </c>
      <c r="R1108" s="3" t="s">
        <v>9022</v>
      </c>
    </row>
    <row r="1109" spans="1:18" x14ac:dyDescent="0.25">
      <c r="A1109" s="2" t="str">
        <f>IF(TRIM(J1109)="","",E1109)</f>
        <v>DirectoryNumber</v>
      </c>
      <c r="B1109" s="2" t="str">
        <f>IF(TRIM(K1109)="","",I1109)</f>
        <v>Directory number</v>
      </c>
      <c r="C1109" s="2" t="str">
        <f>LEFT(F1109,FIND(".",F1109,6))</f>
        <v>Exif.NikonFi.</v>
      </c>
      <c r="D1109" s="2" t="str">
        <f>VLOOKUP(C1109,PrefixUebersetzung,2,FALSE)</f>
        <v>Exif.NikonFi.</v>
      </c>
      <c r="E1109" s="2" t="str">
        <f>MID(F1109,FIND(".",F1109,6)+1,99)</f>
        <v>DirectoryNumber</v>
      </c>
      <c r="F1109" s="3" t="s">
        <v>693</v>
      </c>
      <c r="G1109" s="3" t="s">
        <v>9512</v>
      </c>
      <c r="I1109" s="3" t="s">
        <v>2667</v>
      </c>
      <c r="J1109" s="5" t="s">
        <v>4825</v>
      </c>
      <c r="K1109" s="5" t="s">
        <v>4825</v>
      </c>
      <c r="L1109" s="14"/>
      <c r="O1109" s="3" t="str">
        <f>IF(AND(TRIM(J1109)="",M1109=""),"Suffix not translated ",
   IF(AND(TRIM(J1109)&lt;&gt;"",TRIM(M1109)&lt;&gt;"",TRIM(J1109)&lt;&gt;TRIM(M1109)),"Suffix translation &lt;&gt; lookup ", "" ))
&amp;IF(AND(TRIM(K1109)="",N1109=""),"Description not translated ",
   IF(AND(TRIM(K1109)&lt;&gt;"",TRIM(N1109)&lt;&gt;"",TRIM(K1109)&lt;&gt;TRIM(N1109)),"Description translation&lt;&gt; lookup ", "" ))</f>
        <v/>
      </c>
      <c r="P1109" s="3" t="s">
        <v>8447</v>
      </c>
      <c r="Q1109" s="3" t="s">
        <v>8447</v>
      </c>
      <c r="R1109" s="3" t="s">
        <v>9110</v>
      </c>
    </row>
    <row r="1110" spans="1:18" x14ac:dyDescent="0.25">
      <c r="A1110" s="2" t="str">
        <f>IF(TRIM(J1110)="","",E1110)</f>
        <v/>
      </c>
      <c r="B1110" s="2" t="str">
        <f>IF(TRIM(K1110)="","",I1110)</f>
        <v/>
      </c>
      <c r="C1110" s="2" t="str">
        <f>LEFT(F1110,FIND(".",F1110,6))</f>
        <v>Exif.NikonFi.</v>
      </c>
      <c r="D1110" s="2" t="str">
        <f>VLOOKUP(C1110,PrefixUebersetzung,2,FALSE)</f>
        <v>Exif.NikonFi.</v>
      </c>
      <c r="E1110" s="2" t="str">
        <f>MID(F1110,FIND(".",F1110,6)+1,99)</f>
        <v>FileNumber</v>
      </c>
      <c r="F1110" s="3" t="s">
        <v>694</v>
      </c>
      <c r="G1110" s="3" t="s">
        <v>9512</v>
      </c>
      <c r="I1110" s="3" t="s">
        <v>2122</v>
      </c>
      <c r="J1110" s="3"/>
      <c r="L1110" s="14"/>
      <c r="M1110" s="3" t="str">
        <f>IFERROR(VLOOKUP(E1110,A:J,10, FALSE),"")</f>
        <v>Dateinummer</v>
      </c>
      <c r="N1110" s="3" t="str">
        <f>IFERROR(VLOOKUP(I1110,B:K,10,FALSE),"")</f>
        <v>Dateinummer</v>
      </c>
      <c r="O1110" s="3" t="str">
        <f>IF(AND(TRIM(J1110)="",M1110=""),"Suffix not translated ",
   IF(AND(TRIM(J1110)&lt;&gt;"",TRIM(M1110)&lt;&gt;"",TRIM(J1110)&lt;&gt;TRIM(M1110)),"Suffix translation &lt;&gt; lookup ", "" ))
&amp;IF(AND(TRIM(K1110)="",N1110=""),"Description not translated ",
   IF(AND(TRIM(K1110)&lt;&gt;"",TRIM(N1110)&lt;&gt;"",TRIM(K1110)&lt;&gt;TRIM(N1110)),"Description translation&lt;&gt; lookup ", "" ))</f>
        <v/>
      </c>
    </row>
    <row r="1111" spans="1:18" x14ac:dyDescent="0.25">
      <c r="A1111" s="2" t="str">
        <f>IF(TRIM(J1111)="","",E1111)</f>
        <v/>
      </c>
      <c r="B1111" s="2" t="str">
        <f>IF(TRIM(K1111)="","",I1111)</f>
        <v/>
      </c>
      <c r="C1111" s="2" t="str">
        <f>LEFT(F1111,FIND(".",F1111,6))</f>
        <v>Exif.NikonFi.</v>
      </c>
      <c r="D1111" s="2" t="str">
        <f>VLOOKUP(C1111,PrefixUebersetzung,2,FALSE)</f>
        <v>Exif.NikonFi.</v>
      </c>
      <c r="E1111" s="2" t="str">
        <f>MID(F1111,FIND(".",F1111,6)+1,99)</f>
        <v>Version</v>
      </c>
      <c r="F1111" s="3" t="s">
        <v>695</v>
      </c>
      <c r="G1111" s="3" t="s">
        <v>9517</v>
      </c>
      <c r="I1111" s="3" t="s">
        <v>2659</v>
      </c>
      <c r="J1111" s="3"/>
      <c r="L1111" s="14"/>
      <c r="M1111" s="3" t="str">
        <f>IFERROR(VLOOKUP(E1111,A:J,10, FALSE),"")</f>
        <v>Version</v>
      </c>
      <c r="N1111" s="3" t="str">
        <f>IFERROR(VLOOKUP(I1111,B:K,10,FALSE),"")</f>
        <v>Version</v>
      </c>
      <c r="O1111" s="3" t="str">
        <f>IF(AND(TRIM(J1111)="",M1111=""),"Suffix not translated ",
   IF(AND(TRIM(J1111)&lt;&gt;"",TRIM(M1111)&lt;&gt;"",TRIM(J1111)&lt;&gt;TRIM(M1111)),"Suffix translation &lt;&gt; lookup ", "" ))
&amp;IF(AND(TRIM(K1111)="",N1111=""),"Description not translated ",
   IF(AND(TRIM(K1111)&lt;&gt;"",TRIM(N1111)&lt;&gt;"",TRIM(K1111)&lt;&gt;TRIM(N1111)),"Description translation&lt;&gt; lookup ", "" ))</f>
        <v/>
      </c>
    </row>
    <row r="1112" spans="1:18" x14ac:dyDescent="0.25">
      <c r="A1112" s="2" t="str">
        <f>IF(TRIM(J1112)="","",E1112)</f>
        <v/>
      </c>
      <c r="B1112" s="2" t="str">
        <f>IF(TRIM(K1112)="","",I1112)</f>
        <v/>
      </c>
      <c r="C1112" s="2" t="str">
        <f>LEFT(F1112,FIND(".",F1112,6))</f>
        <v>Exif.NikonFl1.</v>
      </c>
      <c r="D1112" s="2" t="str">
        <f>VLOOKUP(C1112,PrefixUebersetzung,2,FALSE)</f>
        <v>Exif.NikonFl1.</v>
      </c>
      <c r="E1112" s="2" t="str">
        <f>MID(F1112,FIND(".",F1112,6)+1,99)</f>
        <v>0x0005</v>
      </c>
      <c r="F1112" s="3" t="s">
        <v>696</v>
      </c>
      <c r="G1112" s="3" t="s">
        <v>9518</v>
      </c>
      <c r="I1112" s="3" t="s">
        <v>2115</v>
      </c>
      <c r="J1112" s="3"/>
      <c r="L1112" s="14">
        <v>9</v>
      </c>
      <c r="M1112" s="3" t="str">
        <f>IFERROR(VLOOKUP(E1112,A:J,10, FALSE),"")</f>
        <v/>
      </c>
      <c r="N1112" s="3" t="str">
        <f>IFERROR(VLOOKUP(I1112,B:K,10,FALSE),"")</f>
        <v>Unbekannt</v>
      </c>
      <c r="O1112" s="3" t="str">
        <f>IF(AND(TRIM(J1112)="",M1112=""),"Suffix not translated ",
   IF(AND(TRIM(J1112)&lt;&gt;"",TRIM(M1112)&lt;&gt;"",TRIM(J1112)&lt;&gt;TRIM(M1112)),"Suffix translation &lt;&gt; lookup ", "" ))
&amp;IF(AND(TRIM(K1112)="",N1112=""),"Description not translated ",
   IF(AND(TRIM(K1112)&lt;&gt;"",TRIM(N1112)&lt;&gt;"",TRIM(K1112)&lt;&gt;TRIM(N1112)),"Description translation&lt;&gt; lookup ", "" ))</f>
        <v xml:space="preserve">Suffix not translated </v>
      </c>
      <c r="P1112" s="3" t="s">
        <v>8447</v>
      </c>
    </row>
    <row r="1113" spans="1:18" x14ac:dyDescent="0.25">
      <c r="A1113" s="2" t="str">
        <f>IF(TRIM(J1113)="","",E1113)</f>
        <v>ExternalFlashFirmware</v>
      </c>
      <c r="B1113" s="2" t="str">
        <f>IF(TRIM(K1113)="","",I1113)</f>
        <v>External flash firmware</v>
      </c>
      <c r="C1113" s="2" t="str">
        <f>LEFT(F1113,FIND(".",F1113,6))</f>
        <v>Exif.NikonFl1.</v>
      </c>
      <c r="D1113" s="2" t="str">
        <f>VLOOKUP(C1113,PrefixUebersetzung,2,FALSE)</f>
        <v>Exif.NikonFl1.</v>
      </c>
      <c r="E1113" s="2" t="str">
        <f>MID(F1113,FIND(".",F1113,6)+1,99)</f>
        <v>ExternalFlashFirmware</v>
      </c>
      <c r="F1113" s="3" t="s">
        <v>697</v>
      </c>
      <c r="G1113" s="3" t="s">
        <v>9512</v>
      </c>
      <c r="I1113" s="3" t="s">
        <v>2668</v>
      </c>
      <c r="J1113" s="5" t="s">
        <v>3909</v>
      </c>
      <c r="K1113" s="5" t="s">
        <v>3909</v>
      </c>
      <c r="L1113" s="14"/>
      <c r="M1113" s="3" t="str">
        <f>IFERROR(VLOOKUP(E1113,A:J,10, FALSE),"")</f>
        <v>Externer Blitz Firmware</v>
      </c>
      <c r="N1113" s="3" t="str">
        <f>IFERROR(VLOOKUP(I1113,B:K,10,FALSE),"")</f>
        <v>Externer Blitz Firmware</v>
      </c>
      <c r="O1113" s="3" t="str">
        <f>IF(AND(TRIM(J1113)="",M1113=""),"Suffix not translated ",
   IF(AND(TRIM(J1113)&lt;&gt;"",TRIM(M1113)&lt;&gt;"",TRIM(J1113)&lt;&gt;TRIM(M1113)),"Suffix translation &lt;&gt; lookup ", "" ))
&amp;IF(AND(TRIM(K1113)="",N1113=""),"Description not translated ",
   IF(AND(TRIM(K1113)&lt;&gt;"",TRIM(N1113)&lt;&gt;"",TRIM(K1113)&lt;&gt;TRIM(N1113)),"Description translation&lt;&gt; lookup ", "" ))</f>
        <v/>
      </c>
      <c r="P1113" s="3" t="s">
        <v>8447</v>
      </c>
      <c r="Q1113" s="3" t="s">
        <v>8447</v>
      </c>
      <c r="R1113" s="3" t="s">
        <v>9149</v>
      </c>
    </row>
    <row r="1114" spans="1:18" ht="30" x14ac:dyDescent="0.25">
      <c r="A1114" s="2" t="str">
        <f>IF(TRIM(J1114)="","",E1114)</f>
        <v>ExternalFlashFlags</v>
      </c>
      <c r="B1114" s="2" t="str">
        <f>IF(TRIM(K1114)="","",I1114)</f>
        <v>External flash flags</v>
      </c>
      <c r="C1114" s="2" t="str">
        <f>LEFT(F1114,FIND(".",F1114,6))</f>
        <v>Exif.NikonFl1.</v>
      </c>
      <c r="D1114" s="2" t="str">
        <f>VLOOKUP(C1114,PrefixUebersetzung,2,FALSE)</f>
        <v>Exif.NikonFl1.</v>
      </c>
      <c r="E1114" s="2" t="str">
        <f>MID(F1114,FIND(".",F1114,6)+1,99)</f>
        <v>ExternalFlashFlags</v>
      </c>
      <c r="F1114" s="3" t="s">
        <v>698</v>
      </c>
      <c r="G1114" s="3" t="s">
        <v>9518</v>
      </c>
      <c r="I1114" s="3" t="s">
        <v>2669</v>
      </c>
      <c r="J1114" s="3" t="s">
        <v>4282</v>
      </c>
      <c r="K1114" s="5" t="s">
        <v>4282</v>
      </c>
      <c r="L1114" s="14"/>
      <c r="M1114" s="3" t="str">
        <f>IFERROR(VLOOKUP(E1114,A:J,10, FALSE),"")</f>
        <v>Externer Blitz Kennungen</v>
      </c>
      <c r="N1114" s="3" t="str">
        <f>IFERROR(VLOOKUP(I1114,B:K,10,FALSE),"")</f>
        <v>Externer Blitz Kennungen</v>
      </c>
      <c r="O1114" s="3" t="str">
        <f>IF(AND(TRIM(J1114)="",M1114=""),"Suffix not translated ",
   IF(AND(TRIM(J1114)&lt;&gt;"",TRIM(M1114)&lt;&gt;"",TRIM(J1114)&lt;&gt;TRIM(M1114)),"Suffix translation &lt;&gt; lookup ", "" ))
&amp;IF(AND(TRIM(K1114)="",N1114=""),"Description not translated ",
   IF(AND(TRIM(K1114)&lt;&gt;"",TRIM(N1114)&lt;&gt;"",TRIM(K1114)&lt;&gt;TRIM(N1114)),"Description translation&lt;&gt; lookup ", "" ))</f>
        <v/>
      </c>
      <c r="P1114" s="3" t="s">
        <v>8447</v>
      </c>
      <c r="Q1114" s="3" t="s">
        <v>8447</v>
      </c>
      <c r="R1114" s="3" t="s">
        <v>3967</v>
      </c>
    </row>
    <row r="1115" spans="1:18" x14ac:dyDescent="0.25">
      <c r="A1115" s="2" t="str">
        <f>IF(TRIM(J1115)="","",E1115)</f>
        <v>FlashFocalLength</v>
      </c>
      <c r="B1115" s="2" t="str">
        <f>IF(TRIM(K1115)="","",I1115)</f>
        <v>Flash focal length</v>
      </c>
      <c r="C1115" s="2" t="str">
        <f>LEFT(F1115,FIND(".",F1115,6))</f>
        <v>Exif.NikonFl1.</v>
      </c>
      <c r="D1115" s="2" t="str">
        <f>VLOOKUP(C1115,PrefixUebersetzung,2,FALSE)</f>
        <v>Exif.NikonFl1.</v>
      </c>
      <c r="E1115" s="2" t="str">
        <f>MID(F1115,FIND(".",F1115,6)+1,99)</f>
        <v>FlashFocalLength</v>
      </c>
      <c r="F1115" s="3" t="s">
        <v>699</v>
      </c>
      <c r="G1115" s="3" t="s">
        <v>9518</v>
      </c>
      <c r="I1115" s="3" t="s">
        <v>2670</v>
      </c>
      <c r="J1115" s="5" t="s">
        <v>4826</v>
      </c>
      <c r="K1115" s="5" t="s">
        <v>4826</v>
      </c>
      <c r="L1115" s="14"/>
      <c r="M1115" s="3" t="str">
        <f>IFERROR(VLOOKUP(E1115,A:J,10, FALSE),"")</f>
        <v>Blitzbrennweite</v>
      </c>
      <c r="N1115" s="3" t="str">
        <f>IFERROR(VLOOKUP(I1115,B:K,10,FALSE),"")</f>
        <v>Blitzbrennweite</v>
      </c>
      <c r="O1115" s="3" t="str">
        <f>IF(AND(TRIM(J1115)="",M1115=""),"Suffix not translated ",
   IF(AND(TRIM(J1115)&lt;&gt;"",TRIM(M1115)&lt;&gt;"",TRIM(J1115)&lt;&gt;TRIM(M1115)),"Suffix translation &lt;&gt; lookup ", "" ))
&amp;IF(AND(TRIM(K1115)="",N1115=""),"Description not translated ",
   IF(AND(TRIM(K1115)&lt;&gt;"",TRIM(N1115)&lt;&gt;"",TRIM(K1115)&lt;&gt;TRIM(N1115)),"Description translation&lt;&gt; lookup ", "" ))</f>
        <v/>
      </c>
      <c r="P1115" s="3" t="s">
        <v>8447</v>
      </c>
      <c r="Q1115" s="3" t="s">
        <v>8447</v>
      </c>
      <c r="R1115" s="3" t="s">
        <v>9169</v>
      </c>
    </row>
    <row r="1116" spans="1:18" x14ac:dyDescent="0.25">
      <c r="A1116" s="2" t="str">
        <f>IF(TRIM(J1116)="","",E1116)</f>
        <v>FlashGNDistance</v>
      </c>
      <c r="B1116" s="2" t="str">
        <f>IF(TRIM(K1116)="","",I1116)</f>
        <v>Flash GN distance</v>
      </c>
      <c r="C1116" s="2" t="str">
        <f>LEFT(F1116,FIND(".",F1116,6))</f>
        <v>Exif.NikonFl1.</v>
      </c>
      <c r="D1116" s="2" t="str">
        <f>VLOOKUP(C1116,PrefixUebersetzung,2,FALSE)</f>
        <v>Exif.NikonFl1.</v>
      </c>
      <c r="E1116" s="2" t="str">
        <f>MID(F1116,FIND(".",F1116,6)+1,99)</f>
        <v>FlashGNDistance</v>
      </c>
      <c r="F1116" s="3" t="s">
        <v>700</v>
      </c>
      <c r="G1116" s="3" t="s">
        <v>9518</v>
      </c>
      <c r="I1116" s="3" t="s">
        <v>2671</v>
      </c>
      <c r="J1116" s="3" t="s">
        <v>4827</v>
      </c>
      <c r="K1116" s="5" t="s">
        <v>4827</v>
      </c>
      <c r="L1116" s="14"/>
      <c r="M1116" s="3" t="str">
        <f>IFERROR(VLOOKUP(E1116,A:J,10, FALSE),"")</f>
        <v>Blitzleitzahl Abstand</v>
      </c>
      <c r="N1116" s="3" t="str">
        <f>IFERROR(VLOOKUP(I1116,B:K,10,FALSE),"")</f>
        <v>Blitzleitzahl Abstand</v>
      </c>
      <c r="O1116" s="3" t="str">
        <f>IF(AND(TRIM(J1116)="",M1116=""),"Suffix not translated ",
   IF(AND(TRIM(J1116)&lt;&gt;"",TRIM(M1116)&lt;&gt;"",TRIM(J1116)&lt;&gt;TRIM(M1116)),"Suffix translation &lt;&gt; lookup ", "" ))
&amp;IF(AND(TRIM(K1116)="",N1116=""),"Description not translated ",
   IF(AND(TRIM(K1116)&lt;&gt;"",TRIM(N1116)&lt;&gt;"",TRIM(K1116)&lt;&gt;TRIM(N1116)),"Description translation&lt;&gt; lookup ", "" ))</f>
        <v/>
      </c>
      <c r="P1116" s="3" t="s">
        <v>8447</v>
      </c>
      <c r="Q1116" s="3" t="s">
        <v>8447</v>
      </c>
      <c r="R1116" s="3" t="s">
        <v>9170</v>
      </c>
    </row>
    <row r="1117" spans="1:18" x14ac:dyDescent="0.25">
      <c r="A1117" s="2" t="str">
        <f>IF(TRIM(J1117)="","",E1117)</f>
        <v>FlashGroupAControlMode</v>
      </c>
      <c r="B1117" s="2" t="str">
        <f>IF(TRIM(K1117)="","",I1117)</f>
        <v>Flash group a control mode</v>
      </c>
      <c r="C1117" s="2" t="str">
        <f>LEFT(F1117,FIND(".",F1117,6))</f>
        <v>Exif.NikonFl1.</v>
      </c>
      <c r="D1117" s="2" t="str">
        <f>VLOOKUP(C1117,PrefixUebersetzung,2,FALSE)</f>
        <v>Exif.NikonFl1.</v>
      </c>
      <c r="E1117" s="2" t="str">
        <f>MID(F1117,FIND(".",F1117,6)+1,99)</f>
        <v>FlashGroupAControlMode</v>
      </c>
      <c r="F1117" s="3" t="s">
        <v>701</v>
      </c>
      <c r="G1117" s="3" t="s">
        <v>9518</v>
      </c>
      <c r="I1117" s="3" t="s">
        <v>2672</v>
      </c>
      <c r="J1117" s="3" t="s">
        <v>4283</v>
      </c>
      <c r="K1117" s="5" t="s">
        <v>4283</v>
      </c>
      <c r="L1117" s="14"/>
      <c r="O1117" s="3" t="str">
        <f>IF(AND(TRIM(J1117)="",M1117=""),"Suffix not translated ",
   IF(AND(TRIM(J1117)&lt;&gt;"",TRIM(M1117)&lt;&gt;"",TRIM(J1117)&lt;&gt;TRIM(M1117)),"Suffix translation &lt;&gt; lookup ", "" ))
&amp;IF(AND(TRIM(K1117)="",N1117=""),"Description not translated ",
   IF(AND(TRIM(K1117)&lt;&gt;"",TRIM(N1117)&lt;&gt;"",TRIM(K1117)&lt;&gt;TRIM(N1117)),"Description translation&lt;&gt; lookup ", "" ))</f>
        <v/>
      </c>
      <c r="P1117" s="3" t="s">
        <v>8447</v>
      </c>
      <c r="Q1117" s="3" t="s">
        <v>8447</v>
      </c>
    </row>
    <row r="1118" spans="1:18" x14ac:dyDescent="0.25">
      <c r="A1118" s="2" t="str">
        <f>IF(TRIM(J1118)="","",E1118)</f>
        <v>FlashGroupBControlMode</v>
      </c>
      <c r="B1118" s="2" t="str">
        <f>IF(TRIM(K1118)="","",I1118)</f>
        <v>Flash group b control mode</v>
      </c>
      <c r="C1118" s="2" t="str">
        <f>LEFT(F1118,FIND(".",F1118,6))</f>
        <v>Exif.NikonFl1.</v>
      </c>
      <c r="D1118" s="2" t="str">
        <f>VLOOKUP(C1118,PrefixUebersetzung,2,FALSE)</f>
        <v>Exif.NikonFl1.</v>
      </c>
      <c r="E1118" s="2" t="str">
        <f>MID(F1118,FIND(".",F1118,6)+1,99)</f>
        <v>FlashGroupBControlMode</v>
      </c>
      <c r="F1118" s="3" t="s">
        <v>702</v>
      </c>
      <c r="G1118" s="3" t="s">
        <v>9518</v>
      </c>
      <c r="I1118" s="3" t="s">
        <v>2673</v>
      </c>
      <c r="J1118" s="3" t="s">
        <v>4757</v>
      </c>
      <c r="K1118" s="5" t="s">
        <v>4757</v>
      </c>
      <c r="L1118" s="14"/>
      <c r="O1118" s="3" t="str">
        <f>IF(AND(TRIM(J1118)="",M1118=""),"Suffix not translated ",
   IF(AND(TRIM(J1118)&lt;&gt;"",TRIM(M1118)&lt;&gt;"",TRIM(J1118)&lt;&gt;TRIM(M1118)),"Suffix translation &lt;&gt; lookup ", "" ))
&amp;IF(AND(TRIM(K1118)="",N1118=""),"Description not translated ",
   IF(AND(TRIM(K1118)&lt;&gt;"",TRIM(N1118)&lt;&gt;"",TRIM(K1118)&lt;&gt;TRIM(N1118)),"Description translation&lt;&gt; lookup ", "" ))</f>
        <v/>
      </c>
      <c r="P1118" s="3" t="s">
        <v>8447</v>
      </c>
      <c r="Q1118" s="3" t="s">
        <v>8447</v>
      </c>
    </row>
    <row r="1119" spans="1:18" x14ac:dyDescent="0.25">
      <c r="A1119" s="2" t="str">
        <f>IF(TRIM(J1119)="","",E1119)</f>
        <v>FlashSource</v>
      </c>
      <c r="B1119" s="2" t="str">
        <f>IF(TRIM(K1119)="","",I1119)</f>
        <v>Flash source</v>
      </c>
      <c r="C1119" s="2" t="str">
        <f>LEFT(F1119,FIND(".",F1119,6))</f>
        <v>Exif.NikonFl1.</v>
      </c>
      <c r="D1119" s="2" t="str">
        <f>VLOOKUP(C1119,PrefixUebersetzung,2,FALSE)</f>
        <v>Exif.NikonFl1.</v>
      </c>
      <c r="E1119" s="2" t="str">
        <f>MID(F1119,FIND(".",F1119,6)+1,99)</f>
        <v>FlashSource</v>
      </c>
      <c r="F1119" s="3" t="s">
        <v>703</v>
      </c>
      <c r="G1119" s="3" t="s">
        <v>9518</v>
      </c>
      <c r="I1119" s="3" t="s">
        <v>2674</v>
      </c>
      <c r="J1119" s="3" t="s">
        <v>4284</v>
      </c>
      <c r="K1119" s="5" t="s">
        <v>4284</v>
      </c>
      <c r="L1119" s="14"/>
      <c r="M1119" s="3" t="str">
        <f>IFERROR(VLOOKUP(E1119,A:J,10, FALSE),"")</f>
        <v>Blitzquelle</v>
      </c>
      <c r="N1119" s="3" t="str">
        <f>IFERROR(VLOOKUP(I1119,B:K,10,FALSE),"")</f>
        <v>Blitzquelle</v>
      </c>
      <c r="O1119" s="3" t="str">
        <f>IF(AND(TRIM(J1119)="",M1119=""),"Suffix not translated ",
   IF(AND(TRIM(J1119)&lt;&gt;"",TRIM(M1119)&lt;&gt;"",TRIM(J1119)&lt;&gt;TRIM(M1119)),"Suffix translation &lt;&gt; lookup ", "" ))
&amp;IF(AND(TRIM(K1119)="",N1119=""),"Description not translated ",
   IF(AND(TRIM(K1119)&lt;&gt;"",TRIM(N1119)&lt;&gt;"",TRIM(K1119)&lt;&gt;TRIM(N1119)),"Description translation&lt;&gt; lookup ", "" ))</f>
        <v/>
      </c>
      <c r="P1119" s="3" t="s">
        <v>8447</v>
      </c>
      <c r="Q1119" s="3" t="s">
        <v>8447</v>
      </c>
      <c r="R1119" s="3" t="s">
        <v>9160</v>
      </c>
    </row>
    <row r="1120" spans="1:18" x14ac:dyDescent="0.25">
      <c r="A1120" s="2" t="str">
        <f>IF(TRIM(J1120)="","",E1120)</f>
        <v>RepeatingFlashCount</v>
      </c>
      <c r="B1120" s="2" t="str">
        <f>IF(TRIM(K1120)="","",I1120)</f>
        <v>Repeating flash count</v>
      </c>
      <c r="C1120" s="2" t="str">
        <f>LEFT(F1120,FIND(".",F1120,6))</f>
        <v>Exif.NikonFl1.</v>
      </c>
      <c r="D1120" s="2" t="str">
        <f>VLOOKUP(C1120,PrefixUebersetzung,2,FALSE)</f>
        <v>Exif.NikonFl1.</v>
      </c>
      <c r="E1120" s="2" t="str">
        <f>MID(F1120,FIND(".",F1120,6)+1,99)</f>
        <v>RepeatingFlashCount</v>
      </c>
      <c r="F1120" s="3" t="s">
        <v>704</v>
      </c>
      <c r="G1120" s="3" t="s">
        <v>9518</v>
      </c>
      <c r="I1120" s="3" t="s">
        <v>2675</v>
      </c>
      <c r="J1120" s="5" t="s">
        <v>4285</v>
      </c>
      <c r="K1120" s="5" t="s">
        <v>4285</v>
      </c>
      <c r="L1120" s="14"/>
      <c r="M1120" s="3" t="str">
        <f>IFERROR(VLOOKUP(E1120,A:J,10, FALSE),"")</f>
        <v>Stroboskopblitz Zähler</v>
      </c>
      <c r="N1120" s="3" t="str">
        <f>IFERROR(VLOOKUP(I1120,B:K,10,FALSE),"")</f>
        <v>Stroboskopblitz Zähler</v>
      </c>
      <c r="O1120" s="3" t="str">
        <f>IF(AND(TRIM(J1120)="",M1120=""),"Suffix not translated ",
   IF(AND(TRIM(J1120)&lt;&gt;"",TRIM(M1120)&lt;&gt;"",TRIM(J1120)&lt;&gt;TRIM(M1120)),"Suffix translation &lt;&gt; lookup ", "" ))
&amp;IF(AND(TRIM(K1120)="",N1120=""),"Description not translated ",
   IF(AND(TRIM(K1120)&lt;&gt;"",TRIM(N1120)&lt;&gt;"",TRIM(K1120)&lt;&gt;TRIM(N1120)),"Description translation&lt;&gt; lookup ", "" ))</f>
        <v/>
      </c>
      <c r="P1120" s="3" t="s">
        <v>8447</v>
      </c>
      <c r="Q1120" s="3" t="s">
        <v>8447</v>
      </c>
      <c r="R1120" s="3" t="s">
        <v>9271</v>
      </c>
    </row>
    <row r="1121" spans="1:18" x14ac:dyDescent="0.25">
      <c r="A1121" s="2" t="str">
        <f>IF(TRIM(J1121)="","",E1121)</f>
        <v>RepeatingFlashRate</v>
      </c>
      <c r="B1121" s="2" t="str">
        <f>IF(TRIM(K1121)="","",I1121)</f>
        <v>Repeating flash rate</v>
      </c>
      <c r="C1121" s="2" t="str">
        <f>LEFT(F1121,FIND(".",F1121,6))</f>
        <v>Exif.NikonFl1.</v>
      </c>
      <c r="D1121" s="2" t="str">
        <f>VLOOKUP(C1121,PrefixUebersetzung,2,FALSE)</f>
        <v>Exif.NikonFl1.</v>
      </c>
      <c r="E1121" s="2" t="str">
        <f>MID(F1121,FIND(".",F1121,6)+1,99)</f>
        <v>RepeatingFlashRate</v>
      </c>
      <c r="F1121" s="3" t="s">
        <v>705</v>
      </c>
      <c r="G1121" s="3" t="s">
        <v>9518</v>
      </c>
      <c r="I1121" s="3" t="s">
        <v>2676</v>
      </c>
      <c r="J1121" s="5" t="s">
        <v>3910</v>
      </c>
      <c r="K1121" s="5" t="s">
        <v>3910</v>
      </c>
      <c r="L1121" s="14"/>
      <c r="M1121" s="3" t="str">
        <f>IFERROR(VLOOKUP(E1121,A:J,10, FALSE),"")</f>
        <v>Stroboskopblitz Rate</v>
      </c>
      <c r="N1121" s="3" t="str">
        <f>IFERROR(VLOOKUP(I1121,B:K,10,FALSE),"")</f>
        <v>Stroboskopblitz Rate</v>
      </c>
      <c r="O1121" s="3" t="str">
        <f>IF(AND(TRIM(J1121)="",M1121=""),"Suffix not translated ",
   IF(AND(TRIM(J1121)&lt;&gt;"",TRIM(M1121)&lt;&gt;"",TRIM(J1121)&lt;&gt;TRIM(M1121)),"Suffix translation &lt;&gt; lookup ", "" ))
&amp;IF(AND(TRIM(K1121)="",N1121=""),"Description not translated ",
   IF(AND(TRIM(K1121)&lt;&gt;"",TRIM(N1121)&lt;&gt;"",TRIM(K1121)&lt;&gt;TRIM(N1121)),"Description translation&lt;&gt; lookup ", "" ))</f>
        <v/>
      </c>
      <c r="P1121" s="3" t="s">
        <v>8447</v>
      </c>
      <c r="Q1121" s="3" t="s">
        <v>8447</v>
      </c>
      <c r="R1121" s="3" t="s">
        <v>9331</v>
      </c>
    </row>
    <row r="1122" spans="1:18" x14ac:dyDescent="0.25">
      <c r="A1122" s="2" t="str">
        <f>IF(TRIM(J1122)="","",E1122)</f>
        <v/>
      </c>
      <c r="B1122" s="2" t="str">
        <f>IF(TRIM(K1122)="","",I1122)</f>
        <v/>
      </c>
      <c r="C1122" s="2" t="str">
        <f>LEFT(F1122,FIND(".",F1122,6))</f>
        <v>Exif.NikonFl1.</v>
      </c>
      <c r="D1122" s="2" t="str">
        <f>VLOOKUP(C1122,PrefixUebersetzung,2,FALSE)</f>
        <v>Exif.NikonFl1.</v>
      </c>
      <c r="E1122" s="2" t="str">
        <f>MID(F1122,FIND(".",F1122,6)+1,99)</f>
        <v>Version</v>
      </c>
      <c r="F1122" s="3" t="s">
        <v>706</v>
      </c>
      <c r="G1122" s="3" t="s">
        <v>9517</v>
      </c>
      <c r="I1122" s="3" t="s">
        <v>2659</v>
      </c>
      <c r="J1122" s="3"/>
      <c r="L1122" s="14"/>
      <c r="M1122" s="3" t="str">
        <f>IFERROR(VLOOKUP(E1122,A:J,10, FALSE),"")</f>
        <v>Version</v>
      </c>
      <c r="N1122" s="3" t="str">
        <f>IFERROR(VLOOKUP(I1122,B:K,10,FALSE),"")</f>
        <v>Version</v>
      </c>
      <c r="O1122" s="3" t="str">
        <f>IF(AND(TRIM(J1122)="",M1122=""),"Suffix not translated ",
   IF(AND(TRIM(J1122)&lt;&gt;"",TRIM(M1122)&lt;&gt;"",TRIM(J1122)&lt;&gt;TRIM(M1122)),"Suffix translation &lt;&gt; lookup ", "" ))
&amp;IF(AND(TRIM(K1122)="",N1122=""),"Description not translated ",
   IF(AND(TRIM(K1122)&lt;&gt;"",TRIM(N1122)&lt;&gt;"",TRIM(K1122)&lt;&gt;TRIM(N1122)),"Description translation&lt;&gt; lookup ", "" ))</f>
        <v/>
      </c>
    </row>
    <row r="1123" spans="1:18" x14ac:dyDescent="0.25">
      <c r="A1123" s="2" t="str">
        <f>IF(TRIM(J1123)="","",E1123)</f>
        <v/>
      </c>
      <c r="B1123" s="2" t="str">
        <f>IF(TRIM(K1123)="","",I1123)</f>
        <v/>
      </c>
      <c r="C1123" s="2" t="str">
        <f>LEFT(F1123,FIND(".",F1123,6))</f>
        <v>Exif.NikonFl2.</v>
      </c>
      <c r="D1123" s="2" t="str">
        <f>VLOOKUP(C1123,PrefixUebersetzung,2,FALSE)</f>
        <v>Exif.NikonFl2.</v>
      </c>
      <c r="E1123" s="2" t="str">
        <f>MID(F1123,FIND(".",F1123,6)+1,99)</f>
        <v>0x0005</v>
      </c>
      <c r="F1123" s="3" t="s">
        <v>707</v>
      </c>
      <c r="G1123" s="3" t="s">
        <v>9518</v>
      </c>
      <c r="I1123" s="3" t="s">
        <v>2115</v>
      </c>
      <c r="J1123" s="3"/>
      <c r="L1123" s="14">
        <v>9</v>
      </c>
      <c r="M1123" s="3" t="str">
        <f>IFERROR(VLOOKUP(E1123,A:J,10, FALSE),"")</f>
        <v/>
      </c>
      <c r="N1123" s="3" t="str">
        <f>IFERROR(VLOOKUP(I1123,B:K,10,FALSE),"")</f>
        <v>Unbekannt</v>
      </c>
      <c r="O1123" s="3" t="str">
        <f>IF(AND(TRIM(J1123)="",M1123=""),"Suffix not translated ",
   IF(AND(TRIM(J1123)&lt;&gt;"",TRIM(M1123)&lt;&gt;"",TRIM(J1123)&lt;&gt;TRIM(M1123)),"Suffix translation &lt;&gt; lookup ", "" ))
&amp;IF(AND(TRIM(K1123)="",N1123=""),"Description not translated ",
   IF(AND(TRIM(K1123)&lt;&gt;"",TRIM(N1123)&lt;&gt;"",TRIM(K1123)&lt;&gt;TRIM(N1123)),"Description translation&lt;&gt; lookup ", "" ))</f>
        <v xml:space="preserve">Suffix not translated </v>
      </c>
    </row>
    <row r="1124" spans="1:18" x14ac:dyDescent="0.25">
      <c r="A1124" s="2" t="str">
        <f>IF(TRIM(J1124)="","",E1124)</f>
        <v/>
      </c>
      <c r="B1124" s="2" t="str">
        <f>IF(TRIM(K1124)="","",I1124)</f>
        <v/>
      </c>
      <c r="C1124" s="2" t="str">
        <f>LEFT(F1124,FIND(".",F1124,6))</f>
        <v>Exif.NikonFl2.</v>
      </c>
      <c r="D1124" s="2" t="str">
        <f>VLOOKUP(C1124,PrefixUebersetzung,2,FALSE)</f>
        <v>Exif.NikonFl2.</v>
      </c>
      <c r="E1124" s="2" t="str">
        <f>MID(F1124,FIND(".",F1124,6)+1,99)</f>
        <v>ExternalFlashFirmware</v>
      </c>
      <c r="F1124" s="3" t="s">
        <v>708</v>
      </c>
      <c r="G1124" s="3" t="s">
        <v>9512</v>
      </c>
      <c r="I1124" s="3" t="s">
        <v>2668</v>
      </c>
      <c r="J1124" s="3"/>
      <c r="L1124" s="14"/>
      <c r="M1124" s="3" t="str">
        <f>IFERROR(VLOOKUP(E1124,A:J,10, FALSE),"")</f>
        <v>Externer Blitz Firmware</v>
      </c>
      <c r="N1124" s="3" t="str">
        <f>IFERROR(VLOOKUP(I1124,B:K,10,FALSE),"")</f>
        <v>Externer Blitz Firmware</v>
      </c>
      <c r="O1124" s="3" t="str">
        <f>IF(AND(TRIM(J1124)="",M1124=""),"Suffix not translated ",
   IF(AND(TRIM(J1124)&lt;&gt;"",TRIM(M1124)&lt;&gt;"",TRIM(J1124)&lt;&gt;TRIM(M1124)),"Suffix translation &lt;&gt; lookup ", "" ))
&amp;IF(AND(TRIM(K1124)="",N1124=""),"Description not translated ",
   IF(AND(TRIM(K1124)&lt;&gt;"",TRIM(N1124)&lt;&gt;"",TRIM(K1124)&lt;&gt;TRIM(N1124)),"Description translation&lt;&gt; lookup ", "" ))</f>
        <v/>
      </c>
    </row>
    <row r="1125" spans="1:18" ht="30" x14ac:dyDescent="0.25">
      <c r="A1125" s="2" t="str">
        <f>IF(TRIM(J1125)="","",E1125)</f>
        <v/>
      </c>
      <c r="B1125" s="2" t="str">
        <f>IF(TRIM(K1125)="","",I1125)</f>
        <v/>
      </c>
      <c r="C1125" s="2" t="str">
        <f>LEFT(F1125,FIND(".",F1125,6))</f>
        <v>Exif.NikonFl2.</v>
      </c>
      <c r="D1125" s="2" t="str">
        <f>VLOOKUP(C1125,PrefixUebersetzung,2,FALSE)</f>
        <v>Exif.NikonFl2.</v>
      </c>
      <c r="E1125" s="2" t="str">
        <f>MID(F1125,FIND(".",F1125,6)+1,99)</f>
        <v>ExternalFlashFlags</v>
      </c>
      <c r="F1125" s="3" t="s">
        <v>709</v>
      </c>
      <c r="G1125" s="3" t="s">
        <v>9518</v>
      </c>
      <c r="I1125" s="3" t="s">
        <v>2669</v>
      </c>
      <c r="J1125" s="3"/>
      <c r="L1125" s="14"/>
      <c r="M1125" s="3" t="str">
        <f>IFERROR(VLOOKUP(E1125,A:J,10, FALSE),"")</f>
        <v>Externer Blitz Kennungen</v>
      </c>
      <c r="N1125" s="3" t="str">
        <f>IFERROR(VLOOKUP(I1125,B:K,10,FALSE),"")</f>
        <v>Externer Blitz Kennungen</v>
      </c>
      <c r="O1125" s="3" t="str">
        <f>IF(AND(TRIM(J1125)="",M1125=""),"Suffix not translated ",
   IF(AND(TRIM(J1125)&lt;&gt;"",TRIM(M1125)&lt;&gt;"",TRIM(J1125)&lt;&gt;TRIM(M1125)),"Suffix translation &lt;&gt; lookup ", "" ))
&amp;IF(AND(TRIM(K1125)="",N1125=""),"Description not translated ",
   IF(AND(TRIM(K1125)&lt;&gt;"",TRIM(N1125)&lt;&gt;"",TRIM(K1125)&lt;&gt;TRIM(N1125)),"Description translation&lt;&gt; lookup ", "" ))</f>
        <v/>
      </c>
    </row>
    <row r="1126" spans="1:18" x14ac:dyDescent="0.25">
      <c r="A1126" s="2" t="str">
        <f>IF(TRIM(J1126)="","",E1126)</f>
        <v/>
      </c>
      <c r="B1126" s="2" t="str">
        <f>IF(TRIM(K1126)="","",I1126)</f>
        <v/>
      </c>
      <c r="C1126" s="2" t="str">
        <f>LEFT(F1126,FIND(".",F1126,6))</f>
        <v>Exif.NikonFl2.</v>
      </c>
      <c r="D1126" s="2" t="str">
        <f>VLOOKUP(C1126,PrefixUebersetzung,2,FALSE)</f>
        <v>Exif.NikonFl2.</v>
      </c>
      <c r="E1126" s="2" t="str">
        <f>MID(F1126,FIND(".",F1126,6)+1,99)</f>
        <v>FlashFocalLength</v>
      </c>
      <c r="F1126" s="3" t="s">
        <v>710</v>
      </c>
      <c r="G1126" s="3" t="s">
        <v>9518</v>
      </c>
      <c r="I1126" s="3" t="s">
        <v>2670</v>
      </c>
      <c r="J1126" s="3"/>
      <c r="L1126" s="14"/>
      <c r="M1126" s="3" t="str">
        <f>IFERROR(VLOOKUP(E1126,A:J,10, FALSE),"")</f>
        <v>Blitzbrennweite</v>
      </c>
      <c r="N1126" s="3" t="str">
        <f>IFERROR(VLOOKUP(I1126,B:K,10,FALSE),"")</f>
        <v>Blitzbrennweite</v>
      </c>
      <c r="O1126" s="3" t="str">
        <f>IF(AND(TRIM(J1126)="",M1126=""),"Suffix not translated ",
   IF(AND(TRIM(J1126)&lt;&gt;"",TRIM(M1126)&lt;&gt;"",TRIM(J1126)&lt;&gt;TRIM(M1126)),"Suffix translation &lt;&gt; lookup ", "" ))
&amp;IF(AND(TRIM(K1126)="",N1126=""),"Description not translated ",
   IF(AND(TRIM(K1126)&lt;&gt;"",TRIM(N1126)&lt;&gt;"",TRIM(K1126)&lt;&gt;TRIM(N1126)),"Description translation&lt;&gt; lookup ", "" ))</f>
        <v/>
      </c>
    </row>
    <row r="1127" spans="1:18" x14ac:dyDescent="0.25">
      <c r="A1127" s="2" t="str">
        <f>IF(TRIM(J1127)="","",E1127)</f>
        <v/>
      </c>
      <c r="B1127" s="2" t="str">
        <f>IF(TRIM(K1127)="","",I1127)</f>
        <v/>
      </c>
      <c r="C1127" s="2" t="str">
        <f>LEFT(F1127,FIND(".",F1127,6))</f>
        <v>Exif.NikonFl2.</v>
      </c>
      <c r="D1127" s="2" t="str">
        <f>VLOOKUP(C1127,PrefixUebersetzung,2,FALSE)</f>
        <v>Exif.NikonFl2.</v>
      </c>
      <c r="E1127" s="2" t="str">
        <f>MID(F1127,FIND(".",F1127,6)+1,99)</f>
        <v>FlashGNDistance</v>
      </c>
      <c r="F1127" s="3" t="s">
        <v>711</v>
      </c>
      <c r="G1127" s="3" t="s">
        <v>9518</v>
      </c>
      <c r="I1127" s="3" t="s">
        <v>2671</v>
      </c>
      <c r="J1127" s="3"/>
      <c r="L1127" s="14"/>
      <c r="M1127" s="3" t="str">
        <f>IFERROR(VLOOKUP(E1127,A:J,10, FALSE),"")</f>
        <v>Blitzleitzahl Abstand</v>
      </c>
      <c r="N1127" s="3" t="str">
        <f>IFERROR(VLOOKUP(I1127,B:K,10,FALSE),"")</f>
        <v>Blitzleitzahl Abstand</v>
      </c>
      <c r="O1127" s="3" t="str">
        <f>IF(AND(TRIM(J1127)="",M1127=""),"Suffix not translated ",
   IF(AND(TRIM(J1127)&lt;&gt;"",TRIM(M1127)&lt;&gt;"",TRIM(J1127)&lt;&gt;TRIM(M1127)),"Suffix translation &lt;&gt; lookup ", "" ))
&amp;IF(AND(TRIM(K1127)="",N1127=""),"Description not translated ",
   IF(AND(TRIM(K1127)&lt;&gt;"",TRIM(N1127)&lt;&gt;"",TRIM(K1127)&lt;&gt;TRIM(N1127)),"Description translation&lt;&gt; lookup ", "" ))</f>
        <v/>
      </c>
    </row>
    <row r="1128" spans="1:18" x14ac:dyDescent="0.25">
      <c r="A1128" s="2" t="str">
        <f>IF(TRIM(J1128)="","",E1128)</f>
        <v/>
      </c>
      <c r="B1128" s="2" t="str">
        <f>IF(TRIM(K1128)="","",I1128)</f>
        <v/>
      </c>
      <c r="C1128" s="2" t="str">
        <f>LEFT(F1128,FIND(".",F1128,6))</f>
        <v>Exif.NikonFl2.</v>
      </c>
      <c r="D1128" s="2" t="str">
        <f>VLOOKUP(C1128,PrefixUebersetzung,2,FALSE)</f>
        <v>Exif.NikonFl2.</v>
      </c>
      <c r="E1128" s="2" t="str">
        <f>MID(F1128,FIND(".",F1128,6)+1,99)</f>
        <v>FlashSource</v>
      </c>
      <c r="F1128" s="3" t="s">
        <v>712</v>
      </c>
      <c r="G1128" s="3" t="s">
        <v>9518</v>
      </c>
      <c r="I1128" s="3" t="s">
        <v>2674</v>
      </c>
      <c r="J1128" s="3"/>
      <c r="L1128" s="14"/>
      <c r="M1128" s="3" t="str">
        <f>IFERROR(VLOOKUP(E1128,A:J,10, FALSE),"")</f>
        <v>Blitzquelle</v>
      </c>
      <c r="N1128" s="3" t="str">
        <f>IFERROR(VLOOKUP(I1128,B:K,10,FALSE),"")</f>
        <v>Blitzquelle</v>
      </c>
      <c r="O1128" s="3" t="str">
        <f>IF(AND(TRIM(J1128)="",M1128=""),"Suffix not translated ",
   IF(AND(TRIM(J1128)&lt;&gt;"",TRIM(M1128)&lt;&gt;"",TRIM(J1128)&lt;&gt;TRIM(M1128)),"Suffix translation &lt;&gt; lookup ", "" ))
&amp;IF(AND(TRIM(K1128)="",N1128=""),"Description not translated ",
   IF(AND(TRIM(K1128)&lt;&gt;"",TRIM(N1128)&lt;&gt;"",TRIM(K1128)&lt;&gt;TRIM(N1128)),"Description translation&lt;&gt; lookup ", "" ))</f>
        <v/>
      </c>
    </row>
    <row r="1129" spans="1:18" x14ac:dyDescent="0.25">
      <c r="A1129" s="2" t="str">
        <f>IF(TRIM(J1129)="","",E1129)</f>
        <v/>
      </c>
      <c r="B1129" s="2" t="str">
        <f>IF(TRIM(K1129)="","",I1129)</f>
        <v/>
      </c>
      <c r="C1129" s="2" t="str">
        <f>LEFT(F1129,FIND(".",F1129,6))</f>
        <v>Exif.NikonFl2.</v>
      </c>
      <c r="D1129" s="2" t="str">
        <f>VLOOKUP(C1129,PrefixUebersetzung,2,FALSE)</f>
        <v>Exif.NikonFl2.</v>
      </c>
      <c r="E1129" s="2" t="str">
        <f>MID(F1129,FIND(".",F1129,6)+1,99)</f>
        <v>RepeatingFlashCount</v>
      </c>
      <c r="F1129" s="3" t="s">
        <v>713</v>
      </c>
      <c r="G1129" s="3" t="s">
        <v>9518</v>
      </c>
      <c r="I1129" s="3" t="s">
        <v>2675</v>
      </c>
      <c r="J1129" s="3"/>
      <c r="L1129" s="14"/>
      <c r="M1129" s="3" t="str">
        <f>IFERROR(VLOOKUP(E1129,A:J,10, FALSE),"")</f>
        <v>Stroboskopblitz Zähler</v>
      </c>
      <c r="N1129" s="3" t="str">
        <f>IFERROR(VLOOKUP(I1129,B:K,10,FALSE),"")</f>
        <v>Stroboskopblitz Zähler</v>
      </c>
      <c r="O1129" s="3" t="str">
        <f>IF(AND(TRIM(J1129)="",M1129=""),"Suffix not translated ",
   IF(AND(TRIM(J1129)&lt;&gt;"",TRIM(M1129)&lt;&gt;"",TRIM(J1129)&lt;&gt;TRIM(M1129)),"Suffix translation &lt;&gt; lookup ", "" ))
&amp;IF(AND(TRIM(K1129)="",N1129=""),"Description not translated ",
   IF(AND(TRIM(K1129)&lt;&gt;"",TRIM(N1129)&lt;&gt;"",TRIM(K1129)&lt;&gt;TRIM(N1129)),"Description translation&lt;&gt; lookup ", "" ))</f>
        <v/>
      </c>
    </row>
    <row r="1130" spans="1:18" x14ac:dyDescent="0.25">
      <c r="A1130" s="2" t="str">
        <f>IF(TRIM(J1130)="","",E1130)</f>
        <v/>
      </c>
      <c r="B1130" s="2" t="str">
        <f>IF(TRIM(K1130)="","",I1130)</f>
        <v/>
      </c>
      <c r="C1130" s="2" t="str">
        <f>LEFT(F1130,FIND(".",F1130,6))</f>
        <v>Exif.NikonFl2.</v>
      </c>
      <c r="D1130" s="2" t="str">
        <f>VLOOKUP(C1130,PrefixUebersetzung,2,FALSE)</f>
        <v>Exif.NikonFl2.</v>
      </c>
      <c r="E1130" s="2" t="str">
        <f>MID(F1130,FIND(".",F1130,6)+1,99)</f>
        <v>RepeatingFlashRate</v>
      </c>
      <c r="F1130" s="3" t="s">
        <v>714</v>
      </c>
      <c r="G1130" s="3" t="s">
        <v>9518</v>
      </c>
      <c r="I1130" s="3" t="s">
        <v>2676</v>
      </c>
      <c r="J1130" s="3"/>
      <c r="L1130" s="14"/>
      <c r="M1130" s="3" t="str">
        <f>IFERROR(VLOOKUP(E1130,A:J,10, FALSE),"")</f>
        <v>Stroboskopblitz Rate</v>
      </c>
      <c r="N1130" s="3" t="str">
        <f>IFERROR(VLOOKUP(I1130,B:K,10,FALSE),"")</f>
        <v>Stroboskopblitz Rate</v>
      </c>
      <c r="O1130" s="3" t="str">
        <f>IF(AND(TRIM(J1130)="",M1130=""),"Suffix not translated ",
   IF(AND(TRIM(J1130)&lt;&gt;"",TRIM(M1130)&lt;&gt;"",TRIM(J1130)&lt;&gt;TRIM(M1130)),"Suffix translation &lt;&gt; lookup ", "" ))
&amp;IF(AND(TRIM(K1130)="",N1130=""),"Description not translated ",
   IF(AND(TRIM(K1130)&lt;&gt;"",TRIM(N1130)&lt;&gt;"",TRIM(K1130)&lt;&gt;TRIM(N1130)),"Description translation&lt;&gt; lookup ", "" ))</f>
        <v/>
      </c>
    </row>
    <row r="1131" spans="1:18" x14ac:dyDescent="0.25">
      <c r="A1131" s="2" t="str">
        <f>IF(TRIM(J1131)="","",E1131)</f>
        <v/>
      </c>
      <c r="B1131" s="2" t="str">
        <f>IF(TRIM(K1131)="","",I1131)</f>
        <v/>
      </c>
      <c r="C1131" s="2" t="str">
        <f>LEFT(F1131,FIND(".",F1131,6))</f>
        <v>Exif.NikonFl2.</v>
      </c>
      <c r="D1131" s="2" t="str">
        <f>VLOOKUP(C1131,PrefixUebersetzung,2,FALSE)</f>
        <v>Exif.NikonFl2.</v>
      </c>
      <c r="E1131" s="2" t="str">
        <f>MID(F1131,FIND(".",F1131,6)+1,99)</f>
        <v>Version</v>
      </c>
      <c r="F1131" s="3" t="s">
        <v>715</v>
      </c>
      <c r="G1131" s="3" t="s">
        <v>9517</v>
      </c>
      <c r="I1131" s="3" t="s">
        <v>2659</v>
      </c>
      <c r="J1131" s="3"/>
      <c r="L1131" s="14"/>
      <c r="M1131" s="3" t="str">
        <f>IFERROR(VLOOKUP(E1131,A:J,10, FALSE),"")</f>
        <v>Version</v>
      </c>
      <c r="N1131" s="3" t="str">
        <f>IFERROR(VLOOKUP(I1131,B:K,10,FALSE),"")</f>
        <v>Version</v>
      </c>
      <c r="O1131" s="3" t="str">
        <f>IF(AND(TRIM(J1131)="",M1131=""),"Suffix not translated ",
   IF(AND(TRIM(J1131)&lt;&gt;"",TRIM(M1131)&lt;&gt;"",TRIM(J1131)&lt;&gt;TRIM(M1131)),"Suffix translation &lt;&gt; lookup ", "" ))
&amp;IF(AND(TRIM(K1131)="",N1131=""),"Description not translated ",
   IF(AND(TRIM(K1131)&lt;&gt;"",TRIM(N1131)&lt;&gt;"",TRIM(K1131)&lt;&gt;TRIM(N1131)),"Description translation&lt;&gt; lookup ", "" ))</f>
        <v/>
      </c>
    </row>
    <row r="1132" spans="1:18" x14ac:dyDescent="0.25">
      <c r="A1132" s="2" t="str">
        <f>IF(TRIM(J1132)="","",E1132)</f>
        <v/>
      </c>
      <c r="B1132" s="2" t="str">
        <f>IF(TRIM(K1132)="","",I1132)</f>
        <v/>
      </c>
      <c r="C1132" s="2" t="str">
        <f>LEFT(F1132,FIND(".",F1132,6))</f>
        <v>Exif.NikonFl3.</v>
      </c>
      <c r="D1132" s="2" t="str">
        <f>VLOOKUP(C1132,PrefixUebersetzung,2,FALSE)</f>
        <v>Exif.NikonFl3.</v>
      </c>
      <c r="E1132" s="2" t="str">
        <f>MID(F1132,FIND(".",F1132,6)+1,99)</f>
        <v>ExternalFlashFirmware</v>
      </c>
      <c r="F1132" s="3" t="s">
        <v>716</v>
      </c>
      <c r="G1132" s="3" t="s">
        <v>9512</v>
      </c>
      <c r="I1132" s="3" t="s">
        <v>2668</v>
      </c>
      <c r="J1132" s="3"/>
      <c r="L1132" s="14"/>
      <c r="M1132" s="3" t="str">
        <f>IFERROR(VLOOKUP(E1132,A:J,10, FALSE),"")</f>
        <v>Externer Blitz Firmware</v>
      </c>
      <c r="N1132" s="3" t="str">
        <f>IFERROR(VLOOKUP(I1132,B:K,10,FALSE),"")</f>
        <v>Externer Blitz Firmware</v>
      </c>
      <c r="O1132" s="3" t="str">
        <f>IF(AND(TRIM(J1132)="",M1132=""),"Suffix not translated ",
   IF(AND(TRIM(J1132)&lt;&gt;"",TRIM(M1132)&lt;&gt;"",TRIM(J1132)&lt;&gt;TRIM(M1132)),"Suffix translation &lt;&gt; lookup ", "" ))
&amp;IF(AND(TRIM(K1132)="",N1132=""),"Description not translated ",
   IF(AND(TRIM(K1132)&lt;&gt;"",TRIM(N1132)&lt;&gt;"",TRIM(K1132)&lt;&gt;TRIM(N1132)),"Description translation&lt;&gt; lookup ", "" ))</f>
        <v/>
      </c>
    </row>
    <row r="1133" spans="1:18" ht="30" x14ac:dyDescent="0.25">
      <c r="A1133" s="2" t="str">
        <f>IF(TRIM(J1133)="","",E1133)</f>
        <v/>
      </c>
      <c r="B1133" s="2" t="str">
        <f>IF(TRIM(K1133)="","",I1133)</f>
        <v/>
      </c>
      <c r="C1133" s="2" t="str">
        <f>LEFT(F1133,FIND(".",F1133,6))</f>
        <v>Exif.NikonFl3.</v>
      </c>
      <c r="D1133" s="2" t="str">
        <f>VLOOKUP(C1133,PrefixUebersetzung,2,FALSE)</f>
        <v>Exif.NikonFl3.</v>
      </c>
      <c r="E1133" s="2" t="str">
        <f>MID(F1133,FIND(".",F1133,6)+1,99)</f>
        <v>ExternalFlashFlags</v>
      </c>
      <c r="F1133" s="3" t="s">
        <v>717</v>
      </c>
      <c r="G1133" s="3" t="s">
        <v>9518</v>
      </c>
      <c r="I1133" s="3" t="s">
        <v>2669</v>
      </c>
      <c r="J1133" s="3"/>
      <c r="L1133" s="14"/>
      <c r="M1133" s="3" t="str">
        <f>IFERROR(VLOOKUP(E1133,A:J,10, FALSE),"")</f>
        <v>Externer Blitz Kennungen</v>
      </c>
      <c r="N1133" s="3" t="str">
        <f>IFERROR(VLOOKUP(I1133,B:K,10,FALSE),"")</f>
        <v>Externer Blitz Kennungen</v>
      </c>
      <c r="O1133" s="3" t="str">
        <f>IF(AND(TRIM(J1133)="",M1133=""),"Suffix not translated ",
   IF(AND(TRIM(J1133)&lt;&gt;"",TRIM(M1133)&lt;&gt;"",TRIM(J1133)&lt;&gt;TRIM(M1133)),"Suffix translation &lt;&gt; lookup ", "" ))
&amp;IF(AND(TRIM(K1133)="",N1133=""),"Description not translated ",
   IF(AND(TRIM(K1133)&lt;&gt;"",TRIM(N1133)&lt;&gt;"",TRIM(K1133)&lt;&gt;TRIM(N1133)),"Description translation&lt;&gt; lookup ", "" ))</f>
        <v/>
      </c>
    </row>
    <row r="1134" spans="1:18" x14ac:dyDescent="0.25">
      <c r="A1134" s="2" t="str">
        <f>IF(TRIM(J1134)="","",E1134)</f>
        <v>FlashColorFilter</v>
      </c>
      <c r="B1134" s="2" t="str">
        <f>IF(TRIM(K1134)="","",I1134)</f>
        <v>Flash color filter</v>
      </c>
      <c r="C1134" s="2" t="str">
        <f>LEFT(F1134,FIND(".",F1134,6))</f>
        <v>Exif.NikonFl3.</v>
      </c>
      <c r="D1134" s="2" t="str">
        <f>VLOOKUP(C1134,PrefixUebersetzung,2,FALSE)</f>
        <v>Exif.NikonFl3.</v>
      </c>
      <c r="E1134" s="2" t="str">
        <f>MID(F1134,FIND(".",F1134,6)+1,99)</f>
        <v>FlashColorFilter</v>
      </c>
      <c r="F1134" s="3" t="s">
        <v>718</v>
      </c>
      <c r="G1134" s="3" t="s">
        <v>9518</v>
      </c>
      <c r="I1134" s="3" t="s">
        <v>2677</v>
      </c>
      <c r="J1134" s="3" t="s">
        <v>4286</v>
      </c>
      <c r="K1134" s="5" t="s">
        <v>4286</v>
      </c>
      <c r="L1134" s="14"/>
      <c r="M1134" s="3" t="str">
        <f>IFERROR(VLOOKUP(E1134,A:J,10, FALSE),"")</f>
        <v>Blitzfarbfilter</v>
      </c>
      <c r="O1134" s="3" t="str">
        <f>IF(AND(TRIM(J1134)="",M1134=""),"Suffix not translated ",
   IF(AND(TRIM(J1134)&lt;&gt;"",TRIM(M1134)&lt;&gt;"",TRIM(J1134)&lt;&gt;TRIM(M1134)),"Suffix translation &lt;&gt; lookup ", "" ))
&amp;IF(AND(TRIM(K1134)="",N1134=""),"Description not translated ",
   IF(AND(TRIM(K1134)&lt;&gt;"",TRIM(N1134)&lt;&gt;"",TRIM(K1134)&lt;&gt;TRIM(N1134)),"Description translation&lt;&gt; lookup ", "" ))</f>
        <v/>
      </c>
      <c r="P1134" s="3" t="s">
        <v>8447</v>
      </c>
      <c r="Q1134" s="3" t="s">
        <v>8447</v>
      </c>
      <c r="R1134" s="3" t="s">
        <v>3866</v>
      </c>
    </row>
    <row r="1135" spans="1:18" x14ac:dyDescent="0.25">
      <c r="A1135" s="2" t="str">
        <f>IF(TRIM(J1135)="","",E1135)</f>
        <v/>
      </c>
      <c r="B1135" s="2" t="str">
        <f>IF(TRIM(K1135)="","",I1135)</f>
        <v/>
      </c>
      <c r="C1135" s="2" t="str">
        <f>LEFT(F1135,FIND(".",F1135,6))</f>
        <v>Exif.NikonFl3.</v>
      </c>
      <c r="D1135" s="2" t="str">
        <f>VLOOKUP(C1135,PrefixUebersetzung,2,FALSE)</f>
        <v>Exif.NikonFl3.</v>
      </c>
      <c r="E1135" s="2" t="str">
        <f>MID(F1135,FIND(".",F1135,6)+1,99)</f>
        <v>FlashFocalLength</v>
      </c>
      <c r="F1135" s="3" t="s">
        <v>719</v>
      </c>
      <c r="G1135" s="3" t="s">
        <v>9518</v>
      </c>
      <c r="I1135" s="3" t="s">
        <v>2670</v>
      </c>
      <c r="J1135" s="3"/>
      <c r="L1135" s="14"/>
      <c r="M1135" s="3" t="str">
        <f>IFERROR(VLOOKUP(E1135,A:J,10, FALSE),"")</f>
        <v>Blitzbrennweite</v>
      </c>
      <c r="N1135" s="3" t="str">
        <f>IFERROR(VLOOKUP(I1135,B:K,10,FALSE),"")</f>
        <v>Blitzbrennweite</v>
      </c>
      <c r="O1135" s="3" t="str">
        <f>IF(AND(TRIM(J1135)="",M1135=""),"Suffix not translated ",
   IF(AND(TRIM(J1135)&lt;&gt;"",TRIM(M1135)&lt;&gt;"",TRIM(J1135)&lt;&gt;TRIM(M1135)),"Suffix translation &lt;&gt; lookup ", "" ))
&amp;IF(AND(TRIM(K1135)="",N1135=""),"Description not translated ",
   IF(AND(TRIM(K1135)&lt;&gt;"",TRIM(N1135)&lt;&gt;"",TRIM(K1135)&lt;&gt;TRIM(N1135)),"Description translation&lt;&gt; lookup ", "" ))</f>
        <v/>
      </c>
    </row>
    <row r="1136" spans="1:18" x14ac:dyDescent="0.25">
      <c r="A1136" s="2" t="str">
        <f>IF(TRIM(J1136)="","",E1136)</f>
        <v/>
      </c>
      <c r="B1136" s="2" t="str">
        <f>IF(TRIM(K1136)="","",I1136)</f>
        <v/>
      </c>
      <c r="C1136" s="2" t="str">
        <f>LEFT(F1136,FIND(".",F1136,6))</f>
        <v>Exif.NikonFl3.</v>
      </c>
      <c r="D1136" s="2" t="str">
        <f>VLOOKUP(C1136,PrefixUebersetzung,2,FALSE)</f>
        <v>Exif.NikonFl3.</v>
      </c>
      <c r="E1136" s="2" t="str">
        <f>MID(F1136,FIND(".",F1136,6)+1,99)</f>
        <v>FlashGNDistance</v>
      </c>
      <c r="F1136" s="3" t="s">
        <v>720</v>
      </c>
      <c r="G1136" s="3" t="s">
        <v>9518</v>
      </c>
      <c r="I1136" s="3" t="s">
        <v>2671</v>
      </c>
      <c r="J1136" s="3"/>
      <c r="L1136" s="14"/>
      <c r="M1136" s="3" t="str">
        <f>IFERROR(VLOOKUP(E1136,A:J,10, FALSE),"")</f>
        <v>Blitzleitzahl Abstand</v>
      </c>
      <c r="N1136" s="3" t="str">
        <f>IFERROR(VLOOKUP(I1136,B:K,10,FALSE),"")</f>
        <v>Blitzleitzahl Abstand</v>
      </c>
      <c r="O1136" s="3" t="str">
        <f>IF(AND(TRIM(J1136)="",M1136=""),"Suffix not translated ",
   IF(AND(TRIM(J1136)&lt;&gt;"",TRIM(M1136)&lt;&gt;"",TRIM(J1136)&lt;&gt;TRIM(M1136)),"Suffix translation &lt;&gt; lookup ", "" ))
&amp;IF(AND(TRIM(K1136)="",N1136=""),"Description not translated ",
   IF(AND(TRIM(K1136)&lt;&gt;"",TRIM(N1136)&lt;&gt;"",TRIM(K1136)&lt;&gt;TRIM(N1136)),"Description translation&lt;&gt; lookup ", "" ))</f>
        <v/>
      </c>
    </row>
    <row r="1137" spans="1:17" x14ac:dyDescent="0.25">
      <c r="A1137" s="2" t="str">
        <f>IF(TRIM(J1137)="","",E1137)</f>
        <v/>
      </c>
      <c r="B1137" s="2" t="str">
        <f>IF(TRIM(K1137)="","",I1137)</f>
        <v/>
      </c>
      <c r="C1137" s="2" t="str">
        <f>LEFT(F1137,FIND(".",F1137,6))</f>
        <v>Exif.NikonFl3.</v>
      </c>
      <c r="D1137" s="2" t="str">
        <f>VLOOKUP(C1137,PrefixUebersetzung,2,FALSE)</f>
        <v>Exif.NikonFl3.</v>
      </c>
      <c r="E1137" s="2" t="str">
        <f>MID(F1137,FIND(".",F1137,6)+1,99)</f>
        <v>FlashSource</v>
      </c>
      <c r="F1137" s="3" t="s">
        <v>721</v>
      </c>
      <c r="G1137" s="3" t="s">
        <v>9518</v>
      </c>
      <c r="I1137" s="3" t="s">
        <v>2674</v>
      </c>
      <c r="J1137" s="3"/>
      <c r="L1137" s="14"/>
      <c r="M1137" s="3" t="str">
        <f>IFERROR(VLOOKUP(E1137,A:J,10, FALSE),"")</f>
        <v>Blitzquelle</v>
      </c>
      <c r="N1137" s="3" t="str">
        <f>IFERROR(VLOOKUP(I1137,B:K,10,FALSE),"")</f>
        <v>Blitzquelle</v>
      </c>
      <c r="O1137" s="3" t="str">
        <f>IF(AND(TRIM(J1137)="",M1137=""),"Suffix not translated ",
   IF(AND(TRIM(J1137)&lt;&gt;"",TRIM(M1137)&lt;&gt;"",TRIM(J1137)&lt;&gt;TRIM(M1137)),"Suffix translation &lt;&gt; lookup ", "" ))
&amp;IF(AND(TRIM(K1137)="",N1137=""),"Description not translated ",
   IF(AND(TRIM(K1137)&lt;&gt;"",TRIM(N1137)&lt;&gt;"",TRIM(K1137)&lt;&gt;TRIM(N1137)),"Description translation&lt;&gt; lookup ", "" ))</f>
        <v/>
      </c>
    </row>
    <row r="1138" spans="1:17" x14ac:dyDescent="0.25">
      <c r="A1138" s="2" t="str">
        <f>IF(TRIM(J1138)="","",E1138)</f>
        <v/>
      </c>
      <c r="B1138" s="2" t="str">
        <f>IF(TRIM(K1138)="","",I1138)</f>
        <v/>
      </c>
      <c r="C1138" s="2" t="str">
        <f>LEFT(F1138,FIND(".",F1138,6))</f>
        <v>Exif.NikonFl3.</v>
      </c>
      <c r="D1138" s="2" t="str">
        <f>VLOOKUP(C1138,PrefixUebersetzung,2,FALSE)</f>
        <v>Exif.NikonFl3.</v>
      </c>
      <c r="E1138" s="2" t="str">
        <f>MID(F1138,FIND(".",F1138,6)+1,99)</f>
        <v>RepeatingFlashCount</v>
      </c>
      <c r="F1138" s="3" t="s">
        <v>722</v>
      </c>
      <c r="G1138" s="3" t="s">
        <v>9518</v>
      </c>
      <c r="I1138" s="3" t="s">
        <v>2675</v>
      </c>
      <c r="J1138" s="3"/>
      <c r="L1138" s="14"/>
      <c r="M1138" s="3" t="str">
        <f>IFERROR(VLOOKUP(E1138,A:J,10, FALSE),"")</f>
        <v>Stroboskopblitz Zähler</v>
      </c>
      <c r="N1138" s="3" t="str">
        <f>IFERROR(VLOOKUP(I1138,B:K,10,FALSE),"")</f>
        <v>Stroboskopblitz Zähler</v>
      </c>
      <c r="O1138" s="3" t="str">
        <f>IF(AND(TRIM(J1138)="",M1138=""),"Suffix not translated ",
   IF(AND(TRIM(J1138)&lt;&gt;"",TRIM(M1138)&lt;&gt;"",TRIM(J1138)&lt;&gt;TRIM(M1138)),"Suffix translation &lt;&gt; lookup ", "" ))
&amp;IF(AND(TRIM(K1138)="",N1138=""),"Description not translated ",
   IF(AND(TRIM(K1138)&lt;&gt;"",TRIM(N1138)&lt;&gt;"",TRIM(K1138)&lt;&gt;TRIM(N1138)),"Description translation&lt;&gt; lookup ", "" ))</f>
        <v/>
      </c>
    </row>
    <row r="1139" spans="1:17" x14ac:dyDescent="0.25">
      <c r="A1139" s="2" t="str">
        <f>IF(TRIM(J1139)="","",E1139)</f>
        <v/>
      </c>
      <c r="B1139" s="2" t="str">
        <f>IF(TRIM(K1139)="","",I1139)</f>
        <v/>
      </c>
      <c r="C1139" s="2" t="str">
        <f>LEFT(F1139,FIND(".",F1139,6))</f>
        <v>Exif.NikonFl3.</v>
      </c>
      <c r="D1139" s="2" t="str">
        <f>VLOOKUP(C1139,PrefixUebersetzung,2,FALSE)</f>
        <v>Exif.NikonFl3.</v>
      </c>
      <c r="E1139" s="2" t="str">
        <f>MID(F1139,FIND(".",F1139,6)+1,99)</f>
        <v>RepeatingFlashRate</v>
      </c>
      <c r="F1139" s="3" t="s">
        <v>723</v>
      </c>
      <c r="G1139" s="3" t="s">
        <v>9518</v>
      </c>
      <c r="I1139" s="3" t="s">
        <v>2676</v>
      </c>
      <c r="J1139" s="3"/>
      <c r="L1139" s="14"/>
      <c r="M1139" s="3" t="str">
        <f>IFERROR(VLOOKUP(E1139,A:J,10, FALSE),"")</f>
        <v>Stroboskopblitz Rate</v>
      </c>
      <c r="N1139" s="3" t="str">
        <f>IFERROR(VLOOKUP(I1139,B:K,10,FALSE),"")</f>
        <v>Stroboskopblitz Rate</v>
      </c>
      <c r="O1139" s="3" t="str">
        <f>IF(AND(TRIM(J1139)="",M1139=""),"Suffix not translated ",
   IF(AND(TRIM(J1139)&lt;&gt;"",TRIM(M1139)&lt;&gt;"",TRIM(J1139)&lt;&gt;TRIM(M1139)),"Suffix translation &lt;&gt; lookup ", "" ))
&amp;IF(AND(TRIM(K1139)="",N1139=""),"Description not translated ",
   IF(AND(TRIM(K1139)&lt;&gt;"",TRIM(N1139)&lt;&gt;"",TRIM(K1139)&lt;&gt;TRIM(N1139)),"Description translation&lt;&gt; lookup ", "" ))</f>
        <v/>
      </c>
    </row>
    <row r="1140" spans="1:17" x14ac:dyDescent="0.25">
      <c r="A1140" s="2" t="str">
        <f>IF(TRIM(J1140)="","",E1140)</f>
        <v/>
      </c>
      <c r="B1140" s="2" t="str">
        <f>IF(TRIM(K1140)="","",I1140)</f>
        <v/>
      </c>
      <c r="C1140" s="2" t="str">
        <f>LEFT(F1140,FIND(".",F1140,6))</f>
        <v>Exif.NikonFl3.</v>
      </c>
      <c r="D1140" s="2" t="str">
        <f>VLOOKUP(C1140,PrefixUebersetzung,2,FALSE)</f>
        <v>Exif.NikonFl3.</v>
      </c>
      <c r="E1140" s="2" t="str">
        <f>MID(F1140,FIND(".",F1140,6)+1,99)</f>
        <v>Version</v>
      </c>
      <c r="F1140" s="3" t="s">
        <v>724</v>
      </c>
      <c r="G1140" s="3" t="s">
        <v>9517</v>
      </c>
      <c r="I1140" s="3" t="s">
        <v>2659</v>
      </c>
      <c r="J1140" s="3"/>
      <c r="L1140" s="14"/>
      <c r="M1140" s="3" t="str">
        <f>IFERROR(VLOOKUP(E1140,A:J,10, FALSE),"")</f>
        <v>Version</v>
      </c>
      <c r="N1140" s="3" t="str">
        <f>IFERROR(VLOOKUP(I1140,B:K,10,FALSE),"")</f>
        <v>Version</v>
      </c>
      <c r="O1140" s="3" t="str">
        <f>IF(AND(TRIM(J1140)="",M1140=""),"Suffix not translated ",
   IF(AND(TRIM(J1140)&lt;&gt;"",TRIM(M1140)&lt;&gt;"",TRIM(J1140)&lt;&gt;TRIM(M1140)),"Suffix translation &lt;&gt; lookup ", "" ))
&amp;IF(AND(TRIM(K1140)="",N1140=""),"Description not translated ",
   IF(AND(TRIM(K1140)&lt;&gt;"",TRIM(N1140)&lt;&gt;"",TRIM(K1140)&lt;&gt;TRIM(N1140)),"Description translation&lt;&gt; lookup ", "" ))</f>
        <v/>
      </c>
    </row>
    <row r="1141" spans="1:17" ht="30" x14ac:dyDescent="0.25">
      <c r="A1141" s="2" t="str">
        <f>IF(TRIM(J1141)="","",E1141)</f>
        <v/>
      </c>
      <c r="B1141" s="2" t="str">
        <f>IF(TRIM(K1141)="","",I1141)</f>
        <v/>
      </c>
      <c r="C1141" s="2" t="str">
        <f>LEFT(F1141,FIND(".",F1141,6))</f>
        <v>Exif.NikonFl6.</v>
      </c>
      <c r="D1141" s="2" t="str">
        <f>VLOOKUP(C1141,PrefixUebersetzung,2,FALSE)</f>
        <v>Exif.NikonFl6.</v>
      </c>
      <c r="E1141" s="2" t="str">
        <f>MID(F1141,FIND(".",F1141,6)+1,99)</f>
        <v>CameraExposureCompensation</v>
      </c>
      <c r="F1141" s="36" t="s">
        <v>10691</v>
      </c>
      <c r="G1141" s="36" t="s">
        <v>9518</v>
      </c>
      <c r="H1141" s="36"/>
      <c r="I1141" s="36" t="s">
        <v>10692</v>
      </c>
      <c r="L1141" s="15">
        <v>8</v>
      </c>
      <c r="M1141" s="3" t="str">
        <f>IFERROR(VLOOKUP(E1141,A:J,10, FALSE),"")</f>
        <v/>
      </c>
      <c r="N1141" s="3" t="str">
        <f>IFERROR(VLOOKUP(I1141,B:K,10,FALSE),"")</f>
        <v/>
      </c>
      <c r="O1141" s="3" t="str">
        <f>IF(AND(TRIM(J1141)="",M1141=""),"Suffix not translated ",
   IF(AND(TRIM(J1141)&lt;&gt;"",TRIM(M1141)&lt;&gt;"",TRIM(J1141)&lt;&gt;TRIM(M1141)),"Suffix translation &lt;&gt; lookup ", "" ))
&amp;IF(AND(TRIM(K1141)="",N1141=""),"Description not translated ",
   IF(AND(TRIM(K1141)&lt;&gt;"",TRIM(N1141)&lt;&gt;"",TRIM(K1141)&lt;&gt;TRIM(N1141)),"Description translation&lt;&gt; lookup ", "" ))</f>
        <v xml:space="preserve">Suffix not translated Description not translated </v>
      </c>
      <c r="P1141" s="3" t="s">
        <v>8447</v>
      </c>
      <c r="Q1141" s="3" t="s">
        <v>8447</v>
      </c>
    </row>
    <row r="1142" spans="1:17" x14ac:dyDescent="0.25">
      <c r="A1142" s="2" t="str">
        <f>IF(TRIM(J1142)="","",E1142)</f>
        <v/>
      </c>
      <c r="B1142" s="2" t="str">
        <f>IF(TRIM(K1142)="","",I1142)</f>
        <v/>
      </c>
      <c r="C1142" s="2" t="str">
        <f>LEFT(F1142,FIND(".",F1142,6))</f>
        <v>Exif.NikonFl6.</v>
      </c>
      <c r="D1142" s="2" t="str">
        <f>VLOOKUP(C1142,PrefixUebersetzung,2,FALSE)</f>
        <v>Exif.NikonFl6.</v>
      </c>
      <c r="E1142" s="2" t="str">
        <f>MID(F1142,FIND(".",F1142,6)+1,99)</f>
        <v>CameraFlashCompensation</v>
      </c>
      <c r="F1142" s="36" t="s">
        <v>10693</v>
      </c>
      <c r="G1142" s="36" t="s">
        <v>9518</v>
      </c>
      <c r="H1142" s="36"/>
      <c r="I1142" s="36" t="s">
        <v>10694</v>
      </c>
      <c r="L1142" s="15">
        <v>8</v>
      </c>
      <c r="M1142" s="3" t="str">
        <f>IFERROR(VLOOKUP(E1142,A:J,10, FALSE),"")</f>
        <v/>
      </c>
      <c r="N1142" s="3" t="str">
        <f>IFERROR(VLOOKUP(I1142,B:K,10,FALSE),"")</f>
        <v/>
      </c>
      <c r="O1142" s="3" t="str">
        <f>IF(AND(TRIM(J1142)="",M1142=""),"Suffix not translated ",
   IF(AND(TRIM(J1142)&lt;&gt;"",TRIM(M1142)&lt;&gt;"",TRIM(J1142)&lt;&gt;TRIM(M1142)),"Suffix translation &lt;&gt; lookup ", "" ))
&amp;IF(AND(TRIM(K1142)="",N1142=""),"Description not translated ",
   IF(AND(TRIM(K1142)&lt;&gt;"",TRIM(N1142)&lt;&gt;"",TRIM(K1142)&lt;&gt;TRIM(N1142)),"Description translation&lt;&gt; lookup ", "" ))</f>
        <v xml:space="preserve">Suffix not translated Description not translated </v>
      </c>
      <c r="P1142" s="3" t="s">
        <v>8447</v>
      </c>
      <c r="Q1142" s="3" t="s">
        <v>8447</v>
      </c>
    </row>
    <row r="1143" spans="1:17" ht="30" x14ac:dyDescent="0.25">
      <c r="A1143" s="2" t="str">
        <f>IF(TRIM(J1143)="","",E1143)</f>
        <v/>
      </c>
      <c r="B1143" s="2" t="str">
        <f>IF(TRIM(K1143)="","",I1143)</f>
        <v/>
      </c>
      <c r="C1143" s="2" t="str">
        <f>LEFT(F1143,FIND(".",F1143,6))</f>
        <v>Exif.NikonFl6.</v>
      </c>
      <c r="D1143" s="2" t="str">
        <f>VLOOKUP(C1143,PrefixUebersetzung,2,FALSE)</f>
        <v>Exif.NikonFl6.</v>
      </c>
      <c r="E1143" s="2" t="str">
        <f>MID(F1143,FIND(".",F1143,6)+1,99)</f>
        <v>ExternalFlashData1</v>
      </c>
      <c r="F1143" s="36" t="s">
        <v>10695</v>
      </c>
      <c r="G1143" s="36" t="s">
        <v>9518</v>
      </c>
      <c r="H1143" s="36"/>
      <c r="I1143" s="36" t="s">
        <v>10696</v>
      </c>
      <c r="L1143" s="15">
        <v>8</v>
      </c>
      <c r="M1143" s="3" t="str">
        <f>IFERROR(VLOOKUP(E1143,A:J,10, FALSE),"")</f>
        <v/>
      </c>
      <c r="O1143" s="3" t="str">
        <f>IF(AND(TRIM(J1143)="",M1143=""),"Suffix not translated ",
   IF(AND(TRIM(J1143)&lt;&gt;"",TRIM(M1143)&lt;&gt;"",TRIM(J1143)&lt;&gt;TRIM(M1143)),"Suffix translation &lt;&gt; lookup ", "" ))
&amp;IF(AND(TRIM(K1143)="",N1143=""),"Description not translated ",
   IF(AND(TRIM(K1143)&lt;&gt;"",TRIM(N1143)&lt;&gt;"",TRIM(K1143)&lt;&gt;TRIM(N1143)),"Description translation&lt;&gt; lookup ", "" ))</f>
        <v xml:space="preserve">Suffix not translated Description not translated </v>
      </c>
      <c r="P1143" s="3" t="s">
        <v>8447</v>
      </c>
      <c r="Q1143" s="3" t="s">
        <v>8447</v>
      </c>
    </row>
    <row r="1144" spans="1:17" ht="30" x14ac:dyDescent="0.25">
      <c r="A1144" s="2" t="str">
        <f>IF(TRIM(J1144)="","",E1144)</f>
        <v/>
      </c>
      <c r="B1144" s="2" t="str">
        <f>IF(TRIM(K1144)="","",I1144)</f>
        <v/>
      </c>
      <c r="C1144" s="2" t="str">
        <f>LEFT(F1144,FIND(".",F1144,6))</f>
        <v>Exif.NikonFl6.</v>
      </c>
      <c r="D1144" s="2" t="str">
        <f>VLOOKUP(C1144,PrefixUebersetzung,2,FALSE)</f>
        <v>Exif.NikonFl6.</v>
      </c>
      <c r="E1144" s="2" t="str">
        <f>MID(F1144,FIND(".",F1144,6)+1,99)</f>
        <v>ExternalFlashData2</v>
      </c>
      <c r="F1144" s="36" t="s">
        <v>10697</v>
      </c>
      <c r="G1144" s="36" t="s">
        <v>9518</v>
      </c>
      <c r="H1144" s="36"/>
      <c r="I1144" s="36" t="s">
        <v>10698</v>
      </c>
      <c r="L1144" s="15">
        <v>8</v>
      </c>
      <c r="M1144" s="3" t="str">
        <f>IFERROR(VLOOKUP(E1144,A:J,10, FALSE),"")</f>
        <v/>
      </c>
      <c r="O1144" s="3" t="str">
        <f>IF(AND(TRIM(J1144)="",M1144=""),"Suffix not translated ",
   IF(AND(TRIM(J1144)&lt;&gt;"",TRIM(M1144)&lt;&gt;"",TRIM(J1144)&lt;&gt;TRIM(M1144)),"Suffix translation &lt;&gt; lookup ", "" ))
&amp;IF(AND(TRIM(K1144)="",N1144=""),"Description not translated ",
   IF(AND(TRIM(K1144)&lt;&gt;"",TRIM(N1144)&lt;&gt;"",TRIM(K1144)&lt;&gt;TRIM(N1144)),"Description translation&lt;&gt; lookup ", "" ))</f>
        <v xml:space="preserve">Suffix not translated Description not translated </v>
      </c>
      <c r="P1144" s="3" t="s">
        <v>8447</v>
      </c>
      <c r="Q1144" s="3" t="s">
        <v>8447</v>
      </c>
    </row>
    <row r="1145" spans="1:17" x14ac:dyDescent="0.25">
      <c r="A1145" s="2" t="str">
        <f>IF(TRIM(J1145)="","",E1145)</f>
        <v>ExternalFlashFirmware</v>
      </c>
      <c r="B1145" s="2" t="str">
        <f>IF(TRIM(K1145)="","",I1145)</f>
        <v>External flash firmware version</v>
      </c>
      <c r="C1145" s="2" t="str">
        <f>LEFT(F1145,FIND(".",F1145,6))</f>
        <v>Exif.NikonFl6.</v>
      </c>
      <c r="D1145" s="2" t="str">
        <f>VLOOKUP(C1145,PrefixUebersetzung,2,FALSE)</f>
        <v>Exif.NikonFl6.</v>
      </c>
      <c r="E1145" s="2" t="str">
        <f>MID(F1145,FIND(".",F1145,6)+1,99)</f>
        <v>ExternalFlashFirmware</v>
      </c>
      <c r="F1145" s="36" t="s">
        <v>10699</v>
      </c>
      <c r="G1145" s="36" t="s">
        <v>9512</v>
      </c>
      <c r="H1145" s="36"/>
      <c r="I1145" s="36" t="s">
        <v>10700</v>
      </c>
      <c r="J1145" s="5" t="s">
        <v>3909</v>
      </c>
      <c r="K1145" s="5" t="s">
        <v>11011</v>
      </c>
      <c r="M1145" s="3" t="str">
        <f>IFERROR(VLOOKUP(E1145,A:J,10, FALSE),"")</f>
        <v>Externer Blitz Firmware</v>
      </c>
      <c r="O1145" s="3" t="str">
        <f>IF(AND(TRIM(J1145)="",M1145=""),"Suffix not translated ",
   IF(AND(TRIM(J1145)&lt;&gt;"",TRIM(M1145)&lt;&gt;"",TRIM(J1145)&lt;&gt;TRIM(M1145)),"Suffix translation &lt;&gt; lookup ", "" ))
&amp;IF(AND(TRIM(K1145)="",N1145=""),"Description not translated ",
   IF(AND(TRIM(K1145)&lt;&gt;"",TRIM(N1145)&lt;&gt;"",TRIM(K1145)&lt;&gt;TRIM(N1145)),"Description translation&lt;&gt; lookup ", "" ))</f>
        <v/>
      </c>
      <c r="Q1145" s="3" t="s">
        <v>8447</v>
      </c>
    </row>
    <row r="1146" spans="1:17" x14ac:dyDescent="0.25">
      <c r="A1146" s="2" t="str">
        <f>IF(TRIM(J1146)="","",E1146)</f>
        <v>FlashColorFilter</v>
      </c>
      <c r="B1146" s="2" t="str">
        <f>IF(TRIM(K1146)="","",I1146)</f>
        <v>The attached color filter</v>
      </c>
      <c r="C1146" s="2" t="str">
        <f>LEFT(F1146,FIND(".",F1146,6))</f>
        <v>Exif.NikonFl6.</v>
      </c>
      <c r="D1146" s="2" t="str">
        <f>VLOOKUP(C1146,PrefixUebersetzung,2,FALSE)</f>
        <v>Exif.NikonFl6.</v>
      </c>
      <c r="E1146" s="2" t="str">
        <f>MID(F1146,FIND(".",F1146,6)+1,99)</f>
        <v>FlashColorFilter</v>
      </c>
      <c r="F1146" s="36" t="s">
        <v>10701</v>
      </c>
      <c r="G1146" s="36" t="s">
        <v>9518</v>
      </c>
      <c r="H1146" s="36"/>
      <c r="I1146" s="36" t="s">
        <v>10702</v>
      </c>
      <c r="J1146" s="5" t="s">
        <v>4286</v>
      </c>
      <c r="K1146" s="5" t="s">
        <v>11012</v>
      </c>
      <c r="M1146" s="3" t="str">
        <f>IFERROR(VLOOKUP(E1146,A:J,10, FALSE),"")</f>
        <v>Blitzfarbfilter</v>
      </c>
      <c r="O1146" s="3" t="str">
        <f>IF(AND(TRIM(J1146)="",M1146=""),"Suffix not translated ",
   IF(AND(TRIM(J1146)&lt;&gt;"",TRIM(M1146)&lt;&gt;"",TRIM(J1146)&lt;&gt;TRIM(M1146)),"Suffix translation &lt;&gt; lookup ", "" ))
&amp;IF(AND(TRIM(K1146)="",N1146=""),"Description not translated ",
   IF(AND(TRIM(K1146)&lt;&gt;"",TRIM(N1146)&lt;&gt;"",TRIM(K1146)&lt;&gt;TRIM(N1146)),"Description translation&lt;&gt; lookup ", "" ))</f>
        <v/>
      </c>
      <c r="Q1146" s="3" t="s">
        <v>8447</v>
      </c>
    </row>
    <row r="1147" spans="1:17" x14ac:dyDescent="0.25">
      <c r="A1147" s="2" t="str">
        <f>IF(TRIM(J1147)="","",E1147)</f>
        <v/>
      </c>
      <c r="B1147" s="2" t="str">
        <f>IF(TRIM(K1147)="","",I1147)</f>
        <v/>
      </c>
      <c r="C1147" s="2" t="str">
        <f>LEFT(F1147,FIND(".",F1147,6))</f>
        <v>Exif.NikonFl6.</v>
      </c>
      <c r="D1147" s="2" t="str">
        <f>VLOOKUP(C1147,PrefixUebersetzung,2,FALSE)</f>
        <v>Exif.NikonFl6.</v>
      </c>
      <c r="E1147" s="2" t="str">
        <f>MID(F1147,FIND(".",F1147,6)+1,99)</f>
        <v>FlashCompensationGroupA</v>
      </c>
      <c r="F1147" s="36" t="s">
        <v>10703</v>
      </c>
      <c r="G1147" s="36" t="s">
        <v>9518</v>
      </c>
      <c r="H1147" s="36"/>
      <c r="I1147" s="36" t="s">
        <v>10704</v>
      </c>
      <c r="L1147" s="15">
        <v>8</v>
      </c>
      <c r="M1147" s="3" t="str">
        <f>IFERROR(VLOOKUP(E1147,A:J,10, FALSE),"")</f>
        <v/>
      </c>
      <c r="N1147" s="3" t="str">
        <f>IFERROR(VLOOKUP(I1147,B:K,10,FALSE),"")</f>
        <v/>
      </c>
      <c r="O1147" s="3" t="str">
        <f>IF(AND(TRIM(J1147)="",M1147=""),"Suffix not translated ",
   IF(AND(TRIM(J1147)&lt;&gt;"",TRIM(M1147)&lt;&gt;"",TRIM(J1147)&lt;&gt;TRIM(M1147)),"Suffix translation &lt;&gt; lookup ", "" ))
&amp;IF(AND(TRIM(K1147)="",N1147=""),"Description not translated ",
   IF(AND(TRIM(K1147)&lt;&gt;"",TRIM(N1147)&lt;&gt;"",TRIM(K1147)&lt;&gt;TRIM(N1147)),"Description translation&lt;&gt; lookup ", "" ))</f>
        <v xml:space="preserve">Suffix not translated Description not translated </v>
      </c>
      <c r="P1147" s="3" t="s">
        <v>8447</v>
      </c>
      <c r="Q1147" s="3" t="s">
        <v>8447</v>
      </c>
    </row>
    <row r="1148" spans="1:17" x14ac:dyDescent="0.25">
      <c r="A1148" s="2" t="str">
        <f>IF(TRIM(J1148)="","",E1148)</f>
        <v/>
      </c>
      <c r="B1148" s="2" t="str">
        <f>IF(TRIM(K1148)="","",I1148)</f>
        <v/>
      </c>
      <c r="C1148" s="2" t="str">
        <f>LEFT(F1148,FIND(".",F1148,6))</f>
        <v>Exif.NikonFl6.</v>
      </c>
      <c r="D1148" s="2" t="str">
        <f>VLOOKUP(C1148,PrefixUebersetzung,2,FALSE)</f>
        <v>Exif.NikonFl6.</v>
      </c>
      <c r="E1148" s="2" t="str">
        <f>MID(F1148,FIND(".",F1148,6)+1,99)</f>
        <v>FlashCompensationGroupB</v>
      </c>
      <c r="F1148" s="36" t="s">
        <v>10705</v>
      </c>
      <c r="G1148" s="36" t="s">
        <v>9518</v>
      </c>
      <c r="H1148" s="36"/>
      <c r="I1148" s="36" t="s">
        <v>10706</v>
      </c>
      <c r="L1148" s="15">
        <v>8</v>
      </c>
      <c r="M1148" s="3" t="str">
        <f>IFERROR(VLOOKUP(E1148,A:J,10, FALSE),"")</f>
        <v/>
      </c>
      <c r="N1148" s="3" t="str">
        <f>IFERROR(VLOOKUP(I1148,B:K,10,FALSE),"")</f>
        <v/>
      </c>
      <c r="O1148" s="3" t="str">
        <f>IF(AND(TRIM(J1148)="",M1148=""),"Suffix not translated ",
   IF(AND(TRIM(J1148)&lt;&gt;"",TRIM(M1148)&lt;&gt;"",TRIM(J1148)&lt;&gt;TRIM(M1148)),"Suffix translation &lt;&gt; lookup ", "" ))
&amp;IF(AND(TRIM(K1148)="",N1148=""),"Description not translated ",
   IF(AND(TRIM(K1148)&lt;&gt;"",TRIM(N1148)&lt;&gt;"",TRIM(K1148)&lt;&gt;TRIM(N1148)),"Description translation&lt;&gt; lookup ", "" ))</f>
        <v xml:space="preserve">Suffix not translated Description not translated </v>
      </c>
      <c r="P1148" s="3" t="s">
        <v>8447</v>
      </c>
      <c r="Q1148" s="3" t="s">
        <v>8447</v>
      </c>
    </row>
    <row r="1149" spans="1:17" x14ac:dyDescent="0.25">
      <c r="A1149" s="2" t="str">
        <f>IF(TRIM(J1149)="","",E1149)</f>
        <v/>
      </c>
      <c r="B1149" s="2" t="str">
        <f>IF(TRIM(K1149)="","",I1149)</f>
        <v/>
      </c>
      <c r="C1149" s="2" t="str">
        <f>LEFT(F1149,FIND(".",F1149,6))</f>
        <v>Exif.NikonFl6.</v>
      </c>
      <c r="D1149" s="2" t="str">
        <f>VLOOKUP(C1149,PrefixUebersetzung,2,FALSE)</f>
        <v>Exif.NikonFl6.</v>
      </c>
      <c r="E1149" s="2" t="str">
        <f>MID(F1149,FIND(".",F1149,6)+1,99)</f>
        <v>FlashCompensationGroupC</v>
      </c>
      <c r="F1149" s="36" t="s">
        <v>10707</v>
      </c>
      <c r="G1149" s="36" t="s">
        <v>9518</v>
      </c>
      <c r="H1149" s="36"/>
      <c r="I1149" s="36" t="s">
        <v>10708</v>
      </c>
      <c r="L1149" s="15">
        <v>8</v>
      </c>
      <c r="M1149" s="3" t="str">
        <f>IFERROR(VLOOKUP(E1149,A:J,10, FALSE),"")</f>
        <v/>
      </c>
      <c r="N1149" s="3" t="str">
        <f>IFERROR(VLOOKUP(I1149,B:K,10,FALSE),"")</f>
        <v/>
      </c>
      <c r="O1149" s="3" t="str">
        <f>IF(AND(TRIM(J1149)="",M1149=""),"Suffix not translated ",
   IF(AND(TRIM(J1149)&lt;&gt;"",TRIM(M1149)&lt;&gt;"",TRIM(J1149)&lt;&gt;TRIM(M1149)),"Suffix translation &lt;&gt; lookup ", "" ))
&amp;IF(AND(TRIM(K1149)="",N1149=""),"Description not translated ",
   IF(AND(TRIM(K1149)&lt;&gt;"",TRIM(N1149)&lt;&gt;"",TRIM(K1149)&lt;&gt;TRIM(N1149)),"Description translation&lt;&gt; lookup ", "" ))</f>
        <v xml:space="preserve">Suffix not translated Description not translated </v>
      </c>
      <c r="P1149" s="3" t="s">
        <v>8447</v>
      </c>
      <c r="Q1149" s="3" t="s">
        <v>8447</v>
      </c>
    </row>
    <row r="1150" spans="1:17" ht="30" x14ac:dyDescent="0.25">
      <c r="A1150" s="2" t="str">
        <f>IF(TRIM(J1150)="","",E1150)</f>
        <v/>
      </c>
      <c r="B1150" s="2" t="str">
        <f>IF(TRIM(K1150)="","",I1150)</f>
        <v/>
      </c>
      <c r="C1150" s="2" t="str">
        <f>LEFT(F1150,FIND(".",F1150,6))</f>
        <v>Exif.NikonFl6.</v>
      </c>
      <c r="D1150" s="2" t="str">
        <f>VLOOKUP(C1150,PrefixUebersetzung,2,FALSE)</f>
        <v>Exif.NikonFl6.</v>
      </c>
      <c r="E1150" s="2" t="str">
        <f>MID(F1150,FIND(".",F1150,6)+1,99)</f>
        <v>FlashCompensationMaster</v>
      </c>
      <c r="F1150" s="36" t="s">
        <v>10709</v>
      </c>
      <c r="G1150" s="36" t="s">
        <v>9518</v>
      </c>
      <c r="H1150" s="36"/>
      <c r="I1150" s="36" t="s">
        <v>10710</v>
      </c>
      <c r="L1150" s="15">
        <v>8</v>
      </c>
      <c r="M1150" s="3" t="str">
        <f>IFERROR(VLOOKUP(E1150,A:J,10, FALSE),"")</f>
        <v/>
      </c>
      <c r="N1150" s="3" t="str">
        <f>IFERROR(VLOOKUP(I1150,B:K,10,FALSE),"")</f>
        <v/>
      </c>
      <c r="O1150" s="3" t="str">
        <f>IF(AND(TRIM(J1150)="",M1150=""),"Suffix not translated ",
   IF(AND(TRIM(J1150)&lt;&gt;"",TRIM(M1150)&lt;&gt;"",TRIM(J1150)&lt;&gt;TRIM(M1150)),"Suffix translation &lt;&gt; lookup ", "" ))
&amp;IF(AND(TRIM(K1150)="",N1150=""),"Description not translated ",
   IF(AND(TRIM(K1150)&lt;&gt;"",TRIM(N1150)&lt;&gt;"",TRIM(K1150)&lt;&gt;TRIM(N1150)),"Description translation&lt;&gt; lookup ", "" ))</f>
        <v xml:space="preserve">Suffix not translated Description not translated </v>
      </c>
      <c r="P1150" s="3" t="s">
        <v>8447</v>
      </c>
      <c r="Q1150" s="3" t="s">
        <v>8447</v>
      </c>
    </row>
    <row r="1151" spans="1:17" x14ac:dyDescent="0.25">
      <c r="A1151" s="2" t="str">
        <f>IF(TRIM(J1151)="","",E1151)</f>
        <v>FlashFocalLength</v>
      </c>
      <c r="B1151" s="2" t="str">
        <f>IF(TRIM(K1151)="","",I1151)</f>
        <v>Flash focal length</v>
      </c>
      <c r="C1151" s="2" t="str">
        <f>LEFT(F1151,FIND(".",F1151,6))</f>
        <v>Exif.NikonFl6.</v>
      </c>
      <c r="D1151" s="2" t="str">
        <f>VLOOKUP(C1151,PrefixUebersetzung,2,FALSE)</f>
        <v>Exif.NikonFl6.</v>
      </c>
      <c r="E1151" s="2" t="str">
        <f>MID(F1151,FIND(".",F1151,6)+1,99)</f>
        <v>FlashFocalLength</v>
      </c>
      <c r="F1151" s="36" t="s">
        <v>10711</v>
      </c>
      <c r="G1151" s="36" t="s">
        <v>9518</v>
      </c>
      <c r="H1151" s="36"/>
      <c r="I1151" s="36" t="s">
        <v>2670</v>
      </c>
      <c r="J1151" s="5" t="s">
        <v>4826</v>
      </c>
      <c r="K1151" s="5" t="s">
        <v>4826</v>
      </c>
      <c r="M1151" s="3" t="str">
        <f>IFERROR(VLOOKUP(E1151,A:J,10, FALSE),"")</f>
        <v>Blitzbrennweite</v>
      </c>
      <c r="N1151" s="3" t="str">
        <f>IFERROR(VLOOKUP(I1151,B:K,10,FALSE),"")</f>
        <v>Blitzbrennweite</v>
      </c>
      <c r="O1151" s="3" t="str">
        <f>IF(AND(TRIM(J1151)="",M1151=""),"Suffix not translated ",
   IF(AND(TRIM(J1151)&lt;&gt;"",TRIM(M1151)&lt;&gt;"",TRIM(J1151)&lt;&gt;TRIM(M1151)),"Suffix translation &lt;&gt; lookup ", "" ))
&amp;IF(AND(TRIM(K1151)="",N1151=""),"Description not translated ",
   IF(AND(TRIM(K1151)&lt;&gt;"",TRIM(N1151)&lt;&gt;"",TRIM(K1151)&lt;&gt;TRIM(N1151)),"Description translation&lt;&gt; lookup ", "" ))</f>
        <v/>
      </c>
    </row>
    <row r="1152" spans="1:17" ht="60" x14ac:dyDescent="0.25">
      <c r="A1152" s="2" t="str">
        <f>IF(TRIM(J1152)="","",E1152)</f>
        <v>FlashGNDistance</v>
      </c>
      <c r="B1152" s="2" t="str">
        <f>IF(TRIM(K1152)="","",I1152)</f>
        <v>For GN (distance priority) mode on the Master flash (see FlashSource), the distance to the subject</v>
      </c>
      <c r="C1152" s="2" t="str">
        <f>LEFT(F1152,FIND(".",F1152,6))</f>
        <v>Exif.NikonFl6.</v>
      </c>
      <c r="D1152" s="2" t="str">
        <f>VLOOKUP(C1152,PrefixUebersetzung,2,FALSE)</f>
        <v>Exif.NikonFl6.</v>
      </c>
      <c r="E1152" s="2" t="str">
        <f>MID(F1152,FIND(".",F1152,6)+1,99)</f>
        <v>FlashGNDistance</v>
      </c>
      <c r="F1152" s="36" t="s">
        <v>10712</v>
      </c>
      <c r="G1152" s="36" t="s">
        <v>9518</v>
      </c>
      <c r="H1152" s="36"/>
      <c r="I1152" s="36" t="s">
        <v>10713</v>
      </c>
      <c r="J1152" s="5" t="s">
        <v>4827</v>
      </c>
      <c r="K1152" s="5" t="s">
        <v>11014</v>
      </c>
      <c r="M1152" s="3" t="str">
        <f>IFERROR(VLOOKUP(E1152,A:J,10, FALSE),"")</f>
        <v>Blitzleitzahl Abstand</v>
      </c>
      <c r="N1152" s="3" t="str">
        <f>IFERROR(VLOOKUP(I1152,B:K,10,FALSE),"")</f>
        <v>Bei der Blitzleitzahl-Betriebsart (Entfernungspriorität) des Master-Blitzes (siehe FlashSource): die Entfernung zum Motiv</v>
      </c>
      <c r="O1152" s="3" t="str">
        <f>IF(AND(TRIM(J1152)="",M1152=""),"Suffix not translated ",
   IF(AND(TRIM(J1152)&lt;&gt;"",TRIM(M1152)&lt;&gt;"",TRIM(J1152)&lt;&gt;TRIM(M1152)),"Suffix translation &lt;&gt; lookup ", "" ))
&amp;IF(AND(TRIM(K1152)="",N1152=""),"Description not translated ",
   IF(AND(TRIM(K1152)&lt;&gt;"",TRIM(N1152)&lt;&gt;"",TRIM(K1152)&lt;&gt;TRIM(N1152)),"Description translation&lt;&gt; lookup ", "" ))</f>
        <v/>
      </c>
      <c r="Q1152" s="3" t="s">
        <v>8447</v>
      </c>
    </row>
    <row r="1153" spans="1:17" x14ac:dyDescent="0.25">
      <c r="A1153" s="2" t="str">
        <f>IF(TRIM(J1153)="","",E1153)</f>
        <v/>
      </c>
      <c r="B1153" s="2" t="str">
        <f>IF(TRIM(K1153)="","",I1153)</f>
        <v/>
      </c>
      <c r="C1153" s="2" t="str">
        <f>LEFT(F1153,FIND(".",F1153,6))</f>
        <v>Exif.NikonFl6.</v>
      </c>
      <c r="D1153" s="2" t="str">
        <f>VLOOKUP(C1153,PrefixUebersetzung,2,FALSE)</f>
        <v>Exif.NikonFl6.</v>
      </c>
      <c r="E1153" s="2" t="str">
        <f>MID(F1153,FIND(".",F1153,6)+1,99)</f>
        <v>FlashGroupAControlData</v>
      </c>
      <c r="F1153" s="36" t="s">
        <v>10714</v>
      </c>
      <c r="G1153" s="36" t="s">
        <v>9518</v>
      </c>
      <c r="H1153" s="36"/>
      <c r="I1153" s="36" t="s">
        <v>10715</v>
      </c>
      <c r="L1153" s="15">
        <v>8</v>
      </c>
      <c r="M1153" s="3" t="str">
        <f>IFERROR(VLOOKUP(E1153,A:J,10, FALSE),"")</f>
        <v/>
      </c>
      <c r="N1153" s="3" t="str">
        <f>IFERROR(VLOOKUP(I1153,B:K,10,FALSE),"")</f>
        <v/>
      </c>
      <c r="O1153" s="3" t="str">
        <f>IF(AND(TRIM(J1153)="",M1153=""),"Suffix not translated ",
   IF(AND(TRIM(J1153)&lt;&gt;"",TRIM(M1153)&lt;&gt;"",TRIM(J1153)&lt;&gt;TRIM(M1153)),"Suffix translation &lt;&gt; lookup ", "" ))
&amp;IF(AND(TRIM(K1153)="",N1153=""),"Description not translated ",
   IF(AND(TRIM(K1153)&lt;&gt;"",TRIM(N1153)&lt;&gt;"",TRIM(K1153)&lt;&gt;TRIM(N1153)),"Description translation&lt;&gt; lookup ", "" ))</f>
        <v xml:space="preserve">Suffix not translated Description not translated </v>
      </c>
      <c r="P1153" s="3" t="s">
        <v>8447</v>
      </c>
      <c r="Q1153" s="3" t="s">
        <v>8447</v>
      </c>
    </row>
    <row r="1154" spans="1:17" ht="75" x14ac:dyDescent="0.25">
      <c r="A1154" s="2" t="str">
        <f>IF(TRIM(J1154)="","",E1154)</f>
        <v/>
      </c>
      <c r="B1154" s="2" t="str">
        <f>IF(TRIM(K1154)="","",I1154)</f>
        <v/>
      </c>
      <c r="C1154" s="2" t="str">
        <f>LEFT(F1154,FIND(".",F1154,6))</f>
        <v>Exif.NikonFl6.</v>
      </c>
      <c r="D1154" s="2" t="str">
        <f>VLOOKUP(C1154,PrefixUebersetzung,2,FALSE)</f>
        <v>Exif.NikonFl6.</v>
      </c>
      <c r="E1154" s="2" t="str">
        <f>MID(F1154,FIND(".",F1154,6)+1,99)</f>
        <v>FlashGroupAOutput</v>
      </c>
      <c r="F1154" s="36" t="s">
        <v>10716</v>
      </c>
      <c r="G1154" s="36" t="s">
        <v>9518</v>
      </c>
      <c r="H1154" s="36"/>
      <c r="I1154" s="36" t="s">
        <v>10717</v>
      </c>
      <c r="L1154" s="15">
        <v>8</v>
      </c>
      <c r="M1154" s="3" t="str">
        <f>IFERROR(VLOOKUP(E1154,A:J,10, FALSE),"")</f>
        <v/>
      </c>
      <c r="O1154" s="3" t="str">
        <f>IF(AND(TRIM(J1154)="",M1154=""),"Suffix not translated ",
   IF(AND(TRIM(J1154)&lt;&gt;"",TRIM(M1154)&lt;&gt;"",TRIM(J1154)&lt;&gt;TRIM(M1154)),"Suffix translation &lt;&gt; lookup ", "" ))
&amp;IF(AND(TRIM(K1154)="",N1154=""),"Description not translated ",
   IF(AND(TRIM(K1154)&lt;&gt;"",TRIM(N1154)&lt;&gt;"",TRIM(K1154)&lt;&gt;TRIM(N1154)),"Description translation&lt;&gt; lookup ", "" ))</f>
        <v xml:space="preserve">Suffix not translated Description not translated </v>
      </c>
      <c r="P1154" s="3" t="s">
        <v>8447</v>
      </c>
      <c r="Q1154" s="3" t="s">
        <v>8447</v>
      </c>
    </row>
    <row r="1155" spans="1:17" x14ac:dyDescent="0.25">
      <c r="A1155" s="2" t="str">
        <f>IF(TRIM(J1155)="","",E1155)</f>
        <v/>
      </c>
      <c r="B1155" s="2" t="str">
        <f>IF(TRIM(K1155)="","",I1155)</f>
        <v/>
      </c>
      <c r="C1155" s="2" t="str">
        <f>LEFT(F1155,FIND(".",F1155,6))</f>
        <v>Exif.NikonFl6.</v>
      </c>
      <c r="D1155" s="2" t="str">
        <f>VLOOKUP(C1155,PrefixUebersetzung,2,FALSE)</f>
        <v>Exif.NikonFl6.</v>
      </c>
      <c r="E1155" s="2" t="str">
        <f>MID(F1155,FIND(".",F1155,6)+1,99)</f>
        <v>FlashGroupBCControlData</v>
      </c>
      <c r="F1155" s="36" t="s">
        <v>10718</v>
      </c>
      <c r="G1155" s="36" t="s">
        <v>9518</v>
      </c>
      <c r="H1155" s="36"/>
      <c r="I1155" s="36" t="s">
        <v>10719</v>
      </c>
      <c r="L1155" s="15">
        <v>8</v>
      </c>
      <c r="M1155" s="3" t="str">
        <f>IFERROR(VLOOKUP(E1155,A:J,10, FALSE),"")</f>
        <v/>
      </c>
      <c r="N1155" s="3" t="str">
        <f>IFERROR(VLOOKUP(I1155,B:K,10,FALSE),"")</f>
        <v/>
      </c>
      <c r="O1155" s="3" t="str">
        <f>IF(AND(TRIM(J1155)="",M1155=""),"Suffix not translated ",
   IF(AND(TRIM(J1155)&lt;&gt;"",TRIM(M1155)&lt;&gt;"",TRIM(J1155)&lt;&gt;TRIM(M1155)),"Suffix translation &lt;&gt; lookup ", "" ))
&amp;IF(AND(TRIM(K1155)="",N1155=""),"Description not translated ",
   IF(AND(TRIM(K1155)&lt;&gt;"",TRIM(N1155)&lt;&gt;"",TRIM(K1155)&lt;&gt;TRIM(N1155)),"Description translation&lt;&gt; lookup ", "" ))</f>
        <v xml:space="preserve">Suffix not translated Description not translated </v>
      </c>
      <c r="P1155" s="3" t="s">
        <v>8447</v>
      </c>
      <c r="Q1155" s="3" t="s">
        <v>8447</v>
      </c>
    </row>
    <row r="1156" spans="1:17" ht="75" x14ac:dyDescent="0.25">
      <c r="A1156" s="2" t="str">
        <f>IF(TRIM(J1156)="","",E1156)</f>
        <v/>
      </c>
      <c r="B1156" s="2" t="str">
        <f>IF(TRIM(K1156)="","",I1156)</f>
        <v/>
      </c>
      <c r="C1156" s="2" t="str">
        <f>LEFT(F1156,FIND(".",F1156,6))</f>
        <v>Exif.NikonFl6.</v>
      </c>
      <c r="D1156" s="2" t="str">
        <f>VLOOKUP(C1156,PrefixUebersetzung,2,FALSE)</f>
        <v>Exif.NikonFl6.</v>
      </c>
      <c r="E1156" s="2" t="str">
        <f>MID(F1156,FIND(".",F1156,6)+1,99)</f>
        <v>FlashGroupBOutput</v>
      </c>
      <c r="F1156" s="36" t="s">
        <v>10720</v>
      </c>
      <c r="G1156" s="36" t="s">
        <v>9518</v>
      </c>
      <c r="H1156" s="36"/>
      <c r="I1156" s="36" t="s">
        <v>10721</v>
      </c>
      <c r="L1156" s="15">
        <v>8</v>
      </c>
      <c r="M1156" s="3" t="str">
        <f>IFERROR(VLOOKUP(E1156,A:J,10, FALSE),"")</f>
        <v/>
      </c>
      <c r="O1156" s="3" t="str">
        <f>IF(AND(TRIM(J1156)="",M1156=""),"Suffix not translated ",
   IF(AND(TRIM(J1156)&lt;&gt;"",TRIM(M1156)&lt;&gt;"",TRIM(J1156)&lt;&gt;TRIM(M1156)),"Suffix translation &lt;&gt; lookup ", "" ))
&amp;IF(AND(TRIM(K1156)="",N1156=""),"Description not translated ",
   IF(AND(TRIM(K1156)&lt;&gt;"",TRIM(N1156)&lt;&gt;"",TRIM(K1156)&lt;&gt;TRIM(N1156)),"Description translation&lt;&gt; lookup ", "" ))</f>
        <v xml:space="preserve">Suffix not translated Description not translated </v>
      </c>
      <c r="P1156" s="3" t="s">
        <v>8447</v>
      </c>
      <c r="Q1156" s="3" t="s">
        <v>8447</v>
      </c>
    </row>
    <row r="1157" spans="1:17" ht="75" x14ac:dyDescent="0.25">
      <c r="A1157" s="2" t="str">
        <f>IF(TRIM(J1157)="","",E1157)</f>
        <v/>
      </c>
      <c r="B1157" s="2" t="str">
        <f>IF(TRIM(K1157)="","",I1157)</f>
        <v/>
      </c>
      <c r="C1157" s="2" t="str">
        <f>LEFT(F1157,FIND(".",F1157,6))</f>
        <v>Exif.NikonFl6.</v>
      </c>
      <c r="D1157" s="2" t="str">
        <f>VLOOKUP(C1157,PrefixUebersetzung,2,FALSE)</f>
        <v>Exif.NikonFl6.</v>
      </c>
      <c r="E1157" s="2" t="str">
        <f>MID(F1157,FIND(".",F1157,6)+1,99)</f>
        <v>FlashGroupCOutput</v>
      </c>
      <c r="F1157" s="36" t="s">
        <v>10722</v>
      </c>
      <c r="G1157" s="36" t="s">
        <v>9518</v>
      </c>
      <c r="H1157" s="36"/>
      <c r="I1157" s="36" t="s">
        <v>10723</v>
      </c>
      <c r="L1157" s="15">
        <v>8</v>
      </c>
      <c r="M1157" s="3" t="str">
        <f>IFERROR(VLOOKUP(E1157,A:J,10, FALSE),"")</f>
        <v/>
      </c>
      <c r="O1157" s="3" t="str">
        <f>IF(AND(TRIM(J1157)="",M1157=""),"Suffix not translated ",
   IF(AND(TRIM(J1157)&lt;&gt;"",TRIM(M1157)&lt;&gt;"",TRIM(J1157)&lt;&gt;TRIM(M1157)),"Suffix translation &lt;&gt; lookup ", "" ))
&amp;IF(AND(TRIM(K1157)="",N1157=""),"Description not translated ",
   IF(AND(TRIM(K1157)&lt;&gt;"",TRIM(N1157)&lt;&gt;"",TRIM(K1157)&lt;&gt;TRIM(N1157)),"Description translation&lt;&gt; lookup ", "" ))</f>
        <v xml:space="preserve">Suffix not translated Description not translated </v>
      </c>
      <c r="P1157" s="3" t="s">
        <v>8447</v>
      </c>
      <c r="Q1157" s="3" t="s">
        <v>8447</v>
      </c>
    </row>
    <row r="1158" spans="1:17" ht="90" x14ac:dyDescent="0.25">
      <c r="A1158" s="2" t="str">
        <f>IF(TRIM(J1158)="","",E1158)</f>
        <v/>
      </c>
      <c r="B1158" s="2" t="str">
        <f>IF(TRIM(K1158)="","",I1158)</f>
        <v/>
      </c>
      <c r="C1158" s="2" t="str">
        <f>LEFT(F1158,FIND(".",F1158,6))</f>
        <v>Exif.NikonFl6.</v>
      </c>
      <c r="D1158" s="2" t="str">
        <f>VLOOKUP(C1158,PrefixUebersetzung,2,FALSE)</f>
        <v>Exif.NikonFl6.</v>
      </c>
      <c r="E1158" s="2" t="str">
        <f>MID(F1158,FIND(".",F1158,6)+1,99)</f>
        <v>FlashMasterOutput</v>
      </c>
      <c r="F1158" s="36" t="s">
        <v>10724</v>
      </c>
      <c r="G1158" s="36" t="s">
        <v>9518</v>
      </c>
      <c r="H1158" s="36"/>
      <c r="I1158" s="36" t="s">
        <v>10725</v>
      </c>
      <c r="L1158" s="15">
        <v>8</v>
      </c>
      <c r="M1158" s="3" t="str">
        <f>IFERROR(VLOOKUP(E1158,A:J,10, FALSE),"")</f>
        <v/>
      </c>
      <c r="O1158" s="3" t="str">
        <f>IF(AND(TRIM(J1158)="",M1158=""),"Suffix not translated ",
   IF(AND(TRIM(J1158)&lt;&gt;"",TRIM(M1158)&lt;&gt;"",TRIM(J1158)&lt;&gt;TRIM(M1158)),"Suffix translation &lt;&gt; lookup ", "" ))
&amp;IF(AND(TRIM(K1158)="",N1158=""),"Description not translated ",
   IF(AND(TRIM(K1158)&lt;&gt;"",TRIM(N1158)&lt;&gt;"",TRIM(K1158)&lt;&gt;TRIM(N1158)),"Description translation&lt;&gt; lookup ", "" ))</f>
        <v xml:space="preserve">Suffix not translated Description not translated </v>
      </c>
      <c r="P1158" s="3" t="s">
        <v>8447</v>
      </c>
      <c r="Q1158" s="3" t="s">
        <v>8447</v>
      </c>
    </row>
    <row r="1159" spans="1:17" x14ac:dyDescent="0.25">
      <c r="A1159" s="2" t="str">
        <f>IF(TRIM(J1159)="","",E1159)</f>
        <v>FlashSource</v>
      </c>
      <c r="B1159" s="2" t="str">
        <f>IF(TRIM(K1159)="","",I1159)</f>
        <v>The type of flash used</v>
      </c>
      <c r="C1159" s="2" t="str">
        <f>LEFT(F1159,FIND(".",F1159,6))</f>
        <v>Exif.NikonFl6.</v>
      </c>
      <c r="D1159" s="2" t="str">
        <f>VLOOKUP(C1159,PrefixUebersetzung,2,FALSE)</f>
        <v>Exif.NikonFl6.</v>
      </c>
      <c r="E1159" s="2" t="str">
        <f>MID(F1159,FIND(".",F1159,6)+1,99)</f>
        <v>FlashSource</v>
      </c>
      <c r="F1159" s="36" t="s">
        <v>10726</v>
      </c>
      <c r="G1159" s="36" t="s">
        <v>9518</v>
      </c>
      <c r="H1159" s="36"/>
      <c r="I1159" s="36" t="s">
        <v>10727</v>
      </c>
      <c r="J1159" s="5" t="s">
        <v>4284</v>
      </c>
      <c r="K1159" s="5" t="s">
        <v>11007</v>
      </c>
      <c r="M1159" s="3" t="str">
        <f>IFERROR(VLOOKUP(E1159,A:J,10, FALSE),"")</f>
        <v>Blitzquelle</v>
      </c>
      <c r="N1159" s="3" t="str">
        <f>IFERROR(VLOOKUP(I1159,B:K,10,FALSE),"")</f>
        <v>Typ des verwendeten Blitzes</v>
      </c>
      <c r="O1159" s="3" t="str">
        <f>IF(AND(TRIM(J1159)="",M1159=""),"Suffix not translated ",
   IF(AND(TRIM(J1159)&lt;&gt;"",TRIM(M1159)&lt;&gt;"",TRIM(J1159)&lt;&gt;TRIM(M1159)),"Suffix translation &lt;&gt; lookup ", "" ))
&amp;IF(AND(TRIM(K1159)="",N1159=""),"Description not translated ",
   IF(AND(TRIM(K1159)&lt;&gt;"",TRIM(N1159)&lt;&gt;"",TRIM(K1159)&lt;&gt;TRIM(N1159)),"Description translation&lt;&gt; lookup ", "" ))</f>
        <v/>
      </c>
      <c r="Q1159" s="3" t="s">
        <v>8447</v>
      </c>
    </row>
    <row r="1160" spans="1:17" x14ac:dyDescent="0.25">
      <c r="A1160" s="2" t="str">
        <f>IF(TRIM(J1160)="","",E1160)</f>
        <v>RepeatingFlashCount</v>
      </c>
      <c r="B1160" s="2" t="str">
        <f>IF(TRIM(K1160)="","",I1160)</f>
        <v>For repeating flash mode, the number of flash firings</v>
      </c>
      <c r="C1160" s="2" t="str">
        <f>LEFT(F1160,FIND(".",F1160,6))</f>
        <v>Exif.NikonFl6.</v>
      </c>
      <c r="D1160" s="2" t="str">
        <f>VLOOKUP(C1160,PrefixUebersetzung,2,FALSE)</f>
        <v>Exif.NikonFl6.</v>
      </c>
      <c r="E1160" s="2" t="str">
        <f>MID(F1160,FIND(".",F1160,6)+1,99)</f>
        <v>RepeatingFlashCount</v>
      </c>
      <c r="F1160" s="36" t="s">
        <v>10728</v>
      </c>
      <c r="G1160" s="36" t="s">
        <v>9518</v>
      </c>
      <c r="H1160" s="36"/>
      <c r="I1160" s="36" t="s">
        <v>10729</v>
      </c>
      <c r="J1160" s="5" t="s">
        <v>4285</v>
      </c>
      <c r="K1160" s="5" t="s">
        <v>11008</v>
      </c>
      <c r="M1160" s="3" t="str">
        <f>IFERROR(VLOOKUP(E1160,A:J,10, FALSE),"")</f>
        <v>Stroboskopblitz Zähler</v>
      </c>
      <c r="O1160" s="3" t="str">
        <f>IF(AND(TRIM(J1160)="",M1160=""),"Suffix not translated ",
   IF(AND(TRIM(J1160)&lt;&gt;"",TRIM(M1160)&lt;&gt;"",TRIM(J1160)&lt;&gt;TRIM(M1160)),"Suffix translation &lt;&gt; lookup ", "" ))
&amp;IF(AND(TRIM(K1160)="",N1160=""),"Description not translated ",
   IF(AND(TRIM(K1160)&lt;&gt;"",TRIM(N1160)&lt;&gt;"",TRIM(K1160)&lt;&gt;TRIM(N1160)),"Description translation&lt;&gt; lookup ", "" ))</f>
        <v/>
      </c>
      <c r="Q1160" s="3" t="s">
        <v>8447</v>
      </c>
    </row>
    <row r="1161" spans="1:17" x14ac:dyDescent="0.25">
      <c r="A1161" s="2" t="str">
        <f>IF(TRIM(J1161)="","",E1161)</f>
        <v>RepeatingFlashRate</v>
      </c>
      <c r="B1161" s="2" t="str">
        <f>IF(TRIM(K1161)="","",I1161)</f>
        <v>For repeating flash mode, the rate (in Hz)</v>
      </c>
      <c r="C1161" s="2" t="str">
        <f>LEFT(F1161,FIND(".",F1161,6))</f>
        <v>Exif.NikonFl6.</v>
      </c>
      <c r="D1161" s="2" t="str">
        <f>VLOOKUP(C1161,PrefixUebersetzung,2,FALSE)</f>
        <v>Exif.NikonFl6.</v>
      </c>
      <c r="E1161" s="2" t="str">
        <f>MID(F1161,FIND(".",F1161,6)+1,99)</f>
        <v>RepeatingFlashRate</v>
      </c>
      <c r="F1161" s="36" t="s">
        <v>10730</v>
      </c>
      <c r="G1161" s="36" t="s">
        <v>9518</v>
      </c>
      <c r="H1161" s="36"/>
      <c r="I1161" s="36" t="s">
        <v>10731</v>
      </c>
      <c r="J1161" s="5" t="s">
        <v>3910</v>
      </c>
      <c r="K1161" s="5" t="s">
        <v>11009</v>
      </c>
      <c r="M1161" s="3" t="str">
        <f>IFERROR(VLOOKUP(E1161,A:J,10, FALSE),"")</f>
        <v>Stroboskopblitz Rate</v>
      </c>
      <c r="O1161" s="3" t="str">
        <f>IF(AND(TRIM(J1161)="",M1161=""),"Suffix not translated ",
   IF(AND(TRIM(J1161)&lt;&gt;"",TRIM(M1161)&lt;&gt;"",TRIM(J1161)&lt;&gt;TRIM(M1161)),"Suffix translation &lt;&gt; lookup ", "" ))
&amp;IF(AND(TRIM(K1161)="",N1161=""),"Description not translated ",
   IF(AND(TRIM(K1161)&lt;&gt;"",TRIM(N1161)&lt;&gt;"",TRIM(K1161)&lt;&gt;TRIM(N1161)),"Description translation&lt;&gt; lookup ", "" ))</f>
        <v/>
      </c>
      <c r="Q1161" s="3" t="s">
        <v>8447</v>
      </c>
    </row>
    <row r="1162" spans="1:17" x14ac:dyDescent="0.25">
      <c r="A1162" s="2" t="str">
        <f>IF(TRIM(J1162)="","",E1162)</f>
        <v>Version</v>
      </c>
      <c r="B1162" s="2" t="str">
        <f>IF(TRIM(K1162)="","",I1162)</f>
        <v>Identifies the NikonFl version</v>
      </c>
      <c r="C1162" s="2" t="str">
        <f>LEFT(F1162,FIND(".",F1162,6))</f>
        <v>Exif.NikonFl6.</v>
      </c>
      <c r="D1162" s="2" t="str">
        <f>VLOOKUP(C1162,PrefixUebersetzung,2,FALSE)</f>
        <v>Exif.NikonFl6.</v>
      </c>
      <c r="E1162" s="2" t="str">
        <f>MID(F1162,FIND(".",F1162,6)+1,99)</f>
        <v>Version</v>
      </c>
      <c r="F1162" s="36" t="s">
        <v>10732</v>
      </c>
      <c r="G1162" s="36" t="s">
        <v>9517</v>
      </c>
      <c r="H1162" s="36"/>
      <c r="I1162" s="36" t="s">
        <v>10733</v>
      </c>
      <c r="J1162" s="5" t="s">
        <v>2659</v>
      </c>
      <c r="K1162" s="5" t="s">
        <v>11010</v>
      </c>
      <c r="M1162" s="3" t="str">
        <f>IFERROR(VLOOKUP(E1162,A:J,10, FALSE),"")</f>
        <v>Version</v>
      </c>
      <c r="N1162" s="3" t="str">
        <f>IFERROR(VLOOKUP(I1162,B:K,10,FALSE),"")</f>
        <v>Gibt NikonFI Version an</v>
      </c>
      <c r="O1162" s="3" t="str">
        <f>IF(AND(TRIM(J1162)="",M1162=""),"Suffix not translated ",
   IF(AND(TRIM(J1162)&lt;&gt;"",TRIM(M1162)&lt;&gt;"",TRIM(J1162)&lt;&gt;TRIM(M1162)),"Suffix translation &lt;&gt; lookup ", "" ))
&amp;IF(AND(TRIM(K1162)="",N1162=""),"Description not translated ",
   IF(AND(TRIM(K1162)&lt;&gt;"",TRIM(N1162)&lt;&gt;"",TRIM(K1162)&lt;&gt;TRIM(N1162)),"Description translation&lt;&gt; lookup ", "" ))</f>
        <v/>
      </c>
      <c r="Q1162" s="3" t="s">
        <v>8447</v>
      </c>
    </row>
    <row r="1163" spans="1:17" ht="30" x14ac:dyDescent="0.25">
      <c r="A1163" s="2" t="str">
        <f>IF(TRIM(J1163)="","",E1163)</f>
        <v/>
      </c>
      <c r="B1163" s="2" t="str">
        <f>IF(TRIM(K1163)="","",I1163)</f>
        <v/>
      </c>
      <c r="C1163" s="2" t="str">
        <f>LEFT(F1163,FIND(".",F1163,6))</f>
        <v>Exif.NikonFl7.</v>
      </c>
      <c r="D1163" s="2" t="str">
        <f>VLOOKUP(C1163,PrefixUebersetzung,2,FALSE)</f>
        <v>Exif.NikonFl7.</v>
      </c>
      <c r="E1163" s="2" t="str">
        <f>MID(F1163,FIND(".",F1163,6)+1,99)</f>
        <v>CameraExposureCompensation</v>
      </c>
      <c r="F1163" s="36" t="s">
        <v>10734</v>
      </c>
      <c r="G1163" s="36" t="s">
        <v>9518</v>
      </c>
      <c r="H1163" s="36"/>
      <c r="I1163" s="36" t="s">
        <v>10692</v>
      </c>
      <c r="L1163" s="15">
        <v>8</v>
      </c>
      <c r="M1163" s="3" t="str">
        <f>IFERROR(VLOOKUP(E1163,A:J,10, FALSE),"")</f>
        <v/>
      </c>
      <c r="N1163" s="3" t="str">
        <f>IFERROR(VLOOKUP(I1163,B:K,10,FALSE),"")</f>
        <v/>
      </c>
      <c r="O1163" s="3" t="str">
        <f>IF(AND(TRIM(J1163)="",M1163=""),"Suffix not translated ",
   IF(AND(TRIM(J1163)&lt;&gt;"",TRIM(M1163)&lt;&gt;"",TRIM(J1163)&lt;&gt;TRIM(M1163)),"Suffix translation &lt;&gt; lookup ", "" ))
&amp;IF(AND(TRIM(K1163)="",N1163=""),"Description not translated ",
   IF(AND(TRIM(K1163)&lt;&gt;"",TRIM(N1163)&lt;&gt;"",TRIM(K1163)&lt;&gt;TRIM(N1163)),"Description translation&lt;&gt; lookup ", "" ))</f>
        <v xml:space="preserve">Suffix not translated Description not translated </v>
      </c>
    </row>
    <row r="1164" spans="1:17" x14ac:dyDescent="0.25">
      <c r="A1164" s="2" t="str">
        <f>IF(TRIM(J1164)="","",E1164)</f>
        <v/>
      </c>
      <c r="B1164" s="2" t="str">
        <f>IF(TRIM(K1164)="","",I1164)</f>
        <v/>
      </c>
      <c r="C1164" s="2" t="str">
        <f>LEFT(F1164,FIND(".",F1164,6))</f>
        <v>Exif.NikonFl7.</v>
      </c>
      <c r="D1164" s="2" t="str">
        <f>VLOOKUP(C1164,PrefixUebersetzung,2,FALSE)</f>
        <v>Exif.NikonFl7.</v>
      </c>
      <c r="E1164" s="2" t="str">
        <f>MID(F1164,FIND(".",F1164,6)+1,99)</f>
        <v>CameraFlashCompensation</v>
      </c>
      <c r="F1164" s="36" t="s">
        <v>10735</v>
      </c>
      <c r="G1164" s="36" t="s">
        <v>9518</v>
      </c>
      <c r="H1164" s="36"/>
      <c r="I1164" s="36" t="s">
        <v>10694</v>
      </c>
      <c r="L1164" s="15">
        <v>8</v>
      </c>
      <c r="M1164" s="3" t="str">
        <f>IFERROR(VLOOKUP(E1164,A:J,10, FALSE),"")</f>
        <v/>
      </c>
      <c r="N1164" s="3" t="str">
        <f>IFERROR(VLOOKUP(I1164,B:K,10,FALSE),"")</f>
        <v/>
      </c>
      <c r="O1164" s="3" t="str">
        <f>IF(AND(TRIM(J1164)="",M1164=""),"Suffix not translated ",
   IF(AND(TRIM(J1164)&lt;&gt;"",TRIM(M1164)&lt;&gt;"",TRIM(J1164)&lt;&gt;TRIM(M1164)),"Suffix translation &lt;&gt; lookup ", "" ))
&amp;IF(AND(TRIM(K1164)="",N1164=""),"Description not translated ",
   IF(AND(TRIM(K1164)&lt;&gt;"",TRIM(N1164)&lt;&gt;"",TRIM(K1164)&lt;&gt;TRIM(N1164)),"Description translation&lt;&gt; lookup ", "" ))</f>
        <v xml:space="preserve">Suffix not translated Description not translated </v>
      </c>
    </row>
    <row r="1165" spans="1:17" ht="60" x14ac:dyDescent="0.25">
      <c r="A1165" s="2" t="str">
        <f>IF(TRIM(J1165)="","",E1165)</f>
        <v/>
      </c>
      <c r="B1165" s="2" t="str">
        <f>IF(TRIM(K1165)="","",I1165)</f>
        <v/>
      </c>
      <c r="C1165" s="2" t="str">
        <f>LEFT(F1165,FIND(".",F1165,6))</f>
        <v>Exif.NikonFl7.</v>
      </c>
      <c r="D1165" s="2" t="str">
        <f>VLOOKUP(C1165,PrefixUebersetzung,2,FALSE)</f>
        <v>Exif.NikonFl7.</v>
      </c>
      <c r="E1165" s="2" t="str">
        <f>MID(F1165,FIND(".",F1165,6)+1,99)</f>
        <v>CameraFlashOutput</v>
      </c>
      <c r="F1165" s="36" t="s">
        <v>10736</v>
      </c>
      <c r="G1165" s="36" t="s">
        <v>9518</v>
      </c>
      <c r="H1165" s="36"/>
      <c r="I1165" s="36" t="s">
        <v>10737</v>
      </c>
      <c r="L1165" s="15">
        <v>8</v>
      </c>
      <c r="O1165" s="3" t="str">
        <f>IF(AND(TRIM(J1165)="",M1165=""),"Suffix not translated ",
   IF(AND(TRIM(J1165)&lt;&gt;"",TRIM(M1165)&lt;&gt;"",TRIM(J1165)&lt;&gt;TRIM(M1165)),"Suffix translation &lt;&gt; lookup ", "" ))
&amp;IF(AND(TRIM(K1165)="",N1165=""),"Description not translated ",
   IF(AND(TRIM(K1165)&lt;&gt;"",TRIM(N1165)&lt;&gt;"",TRIM(K1165)&lt;&gt;TRIM(N1165)),"Description translation&lt;&gt; lookup ", "" ))</f>
        <v xml:space="preserve">Suffix not translated Description not translated </v>
      </c>
      <c r="P1165" s="3" t="s">
        <v>8447</v>
      </c>
      <c r="Q1165" s="3" t="s">
        <v>8447</v>
      </c>
    </row>
    <row r="1166" spans="1:17" ht="30" x14ac:dyDescent="0.25">
      <c r="A1166" s="2" t="str">
        <f>IF(TRIM(J1166)="","",E1166)</f>
        <v/>
      </c>
      <c r="B1166" s="2" t="str">
        <f>IF(TRIM(K1166)="","",I1166)</f>
        <v/>
      </c>
      <c r="C1166" s="2" t="str">
        <f>LEFT(F1166,FIND(".",F1166,6))</f>
        <v>Exif.NikonFl7.</v>
      </c>
      <c r="D1166" s="2" t="str">
        <f>VLOOKUP(C1166,PrefixUebersetzung,2,FALSE)</f>
        <v>Exif.NikonFl7.</v>
      </c>
      <c r="E1166" s="2" t="str">
        <f>MID(F1166,FIND(".",F1166,6)+1,99)</f>
        <v>ExternalFlashData1</v>
      </c>
      <c r="F1166" s="36" t="s">
        <v>10738</v>
      </c>
      <c r="G1166" s="36" t="s">
        <v>9518</v>
      </c>
      <c r="H1166" s="36"/>
      <c r="I1166" s="36" t="s">
        <v>10739</v>
      </c>
      <c r="L1166" s="15">
        <v>8</v>
      </c>
      <c r="M1166" s="3" t="str">
        <f>IFERROR(VLOOKUP(E1166,A:J,10, FALSE),"")</f>
        <v/>
      </c>
      <c r="O1166" s="3" t="str">
        <f>IF(AND(TRIM(J1166)="",M1166=""),"Suffix not translated ",
   IF(AND(TRIM(J1166)&lt;&gt;"",TRIM(M1166)&lt;&gt;"",TRIM(J1166)&lt;&gt;TRIM(M1166)),"Suffix translation &lt;&gt; lookup ", "" ))
&amp;IF(AND(TRIM(K1166)="",N1166=""),"Description not translated ",
   IF(AND(TRIM(K1166)&lt;&gt;"",TRIM(N1166)&lt;&gt;"",TRIM(K1166)&lt;&gt;TRIM(N1166)),"Description translation&lt;&gt; lookup ", "" ))</f>
        <v xml:space="preserve">Suffix not translated Description not translated </v>
      </c>
      <c r="Q1166" s="3" t="s">
        <v>8447</v>
      </c>
    </row>
    <row r="1167" spans="1:17" x14ac:dyDescent="0.25">
      <c r="A1167" s="2" t="str">
        <f>IF(TRIM(J1167)="","",E1167)</f>
        <v/>
      </c>
      <c r="B1167" s="2" t="str">
        <f>IF(TRIM(K1167)="","",I1167)</f>
        <v/>
      </c>
      <c r="C1167" s="2" t="str">
        <f>LEFT(F1167,FIND(".",F1167,6))</f>
        <v>Exif.NikonFl7.</v>
      </c>
      <c r="D1167" s="2" t="str">
        <f>VLOOKUP(C1167,PrefixUebersetzung,2,FALSE)</f>
        <v>Exif.NikonFl7.</v>
      </c>
      <c r="E1167" s="2" t="str">
        <f>MID(F1167,FIND(".",F1167,6)+1,99)</f>
        <v>ExternalFlashData2</v>
      </c>
      <c r="F1167" s="36" t="s">
        <v>10740</v>
      </c>
      <c r="G1167" s="36" t="s">
        <v>9518</v>
      </c>
      <c r="H1167" s="36"/>
      <c r="I1167" s="36" t="s">
        <v>10741</v>
      </c>
      <c r="L1167" s="15">
        <v>8</v>
      </c>
      <c r="M1167" s="3" t="str">
        <f>IFERROR(VLOOKUP(E1167,A:J,10, FALSE),"")</f>
        <v/>
      </c>
      <c r="O1167" s="3" t="str">
        <f>IF(AND(TRIM(J1167)="",M1167=""),"Suffix not translated ",
   IF(AND(TRIM(J1167)&lt;&gt;"",TRIM(M1167)&lt;&gt;"",TRIM(J1167)&lt;&gt;TRIM(M1167)),"Suffix translation &lt;&gt; lookup ", "" ))
&amp;IF(AND(TRIM(K1167)="",N1167=""),"Description not translated ",
   IF(AND(TRIM(K1167)&lt;&gt;"",TRIM(N1167)&lt;&gt;"",TRIM(K1167)&lt;&gt;TRIM(N1167)),"Description translation&lt;&gt; lookup ", "" ))</f>
        <v xml:space="preserve">Suffix not translated Description not translated </v>
      </c>
      <c r="Q1167" s="3" t="s">
        <v>8447</v>
      </c>
    </row>
    <row r="1168" spans="1:17" ht="30" x14ac:dyDescent="0.25">
      <c r="A1168" s="2" t="str">
        <f>IF(TRIM(J1168)="","",E1168)</f>
        <v/>
      </c>
      <c r="B1168" s="2" t="str">
        <f>IF(TRIM(K1168)="","",I1168)</f>
        <v/>
      </c>
      <c r="C1168" s="2" t="str">
        <f>LEFT(F1168,FIND(".",F1168,6))</f>
        <v>Exif.NikonFl7.</v>
      </c>
      <c r="D1168" s="2" t="str">
        <f>VLOOKUP(C1168,PrefixUebersetzung,2,FALSE)</f>
        <v>Exif.NikonFl7.</v>
      </c>
      <c r="E1168" s="2" t="str">
        <f>MID(F1168,FIND(".",F1168,6)+1,99)</f>
        <v>ExternalFlashData3</v>
      </c>
      <c r="F1168" s="36" t="s">
        <v>10742</v>
      </c>
      <c r="G1168" s="36" t="s">
        <v>9518</v>
      </c>
      <c r="H1168" s="36"/>
      <c r="I1168" s="36" t="s">
        <v>10743</v>
      </c>
      <c r="L1168" s="15">
        <v>8</v>
      </c>
      <c r="O1168" s="3" t="str">
        <f>IF(AND(TRIM(J1168)="",M1168=""),"Suffix not translated ",
   IF(AND(TRIM(J1168)&lt;&gt;"",TRIM(M1168)&lt;&gt;"",TRIM(J1168)&lt;&gt;TRIM(M1168)),"Suffix translation &lt;&gt; lookup ", "" ))
&amp;IF(AND(TRIM(K1168)="",N1168=""),"Description not translated ",
   IF(AND(TRIM(K1168)&lt;&gt;"",TRIM(N1168)&lt;&gt;"",TRIM(K1168)&lt;&gt;TRIM(N1168)),"Description translation&lt;&gt; lookup ", "" ))</f>
        <v xml:space="preserve">Suffix not translated Description not translated </v>
      </c>
      <c r="P1168" s="3" t="s">
        <v>8447</v>
      </c>
      <c r="Q1168" s="3" t="s">
        <v>8447</v>
      </c>
    </row>
    <row r="1169" spans="1:17" x14ac:dyDescent="0.25">
      <c r="A1169" s="2" t="str">
        <f>IF(TRIM(J1169)="","",E1169)</f>
        <v/>
      </c>
      <c r="B1169" s="2" t="str">
        <f>IF(TRIM(K1169)="","",I1169)</f>
        <v/>
      </c>
      <c r="C1169" s="2" t="str">
        <f>LEFT(F1169,FIND(".",F1169,6))</f>
        <v>Exif.NikonFl7.</v>
      </c>
      <c r="D1169" s="2" t="str">
        <f>VLOOKUP(C1169,PrefixUebersetzung,2,FALSE)</f>
        <v>Exif.NikonFl7.</v>
      </c>
      <c r="E1169" s="2" t="str">
        <f>MID(F1169,FIND(".",F1169,6)+1,99)</f>
        <v>ExternalFlashData4</v>
      </c>
      <c r="F1169" s="36" t="s">
        <v>10744</v>
      </c>
      <c r="G1169" s="36" t="s">
        <v>9518</v>
      </c>
      <c r="H1169" s="36"/>
      <c r="I1169" s="36" t="s">
        <v>10745</v>
      </c>
      <c r="L1169" s="15">
        <v>8</v>
      </c>
      <c r="O1169" s="3" t="str">
        <f>IF(AND(TRIM(J1169)="",M1169=""),"Suffix not translated ",
   IF(AND(TRIM(J1169)&lt;&gt;"",TRIM(M1169)&lt;&gt;"",TRIM(J1169)&lt;&gt;TRIM(M1169)),"Suffix translation &lt;&gt; lookup ", "" ))
&amp;IF(AND(TRIM(K1169)="",N1169=""),"Description not translated ",
   IF(AND(TRIM(K1169)&lt;&gt;"",TRIM(N1169)&lt;&gt;"",TRIM(K1169)&lt;&gt;TRIM(N1169)),"Description translation&lt;&gt; lookup ", "" ))</f>
        <v xml:space="preserve">Suffix not translated Description not translated </v>
      </c>
      <c r="P1169" s="3" t="s">
        <v>8447</v>
      </c>
      <c r="Q1169" s="3" t="s">
        <v>8447</v>
      </c>
    </row>
    <row r="1170" spans="1:17" x14ac:dyDescent="0.25">
      <c r="A1170" s="2" t="str">
        <f>IF(TRIM(J1170)="","",E1170)</f>
        <v>ExternalFlashFirmware</v>
      </c>
      <c r="B1170" s="2" t="str">
        <f>IF(TRIM(K1170)="","",I1170)</f>
        <v>The firmware version used by the external flash</v>
      </c>
      <c r="C1170" s="2" t="str">
        <f>LEFT(F1170,FIND(".",F1170,6))</f>
        <v>Exif.NikonFl7.</v>
      </c>
      <c r="D1170" s="2" t="str">
        <f>VLOOKUP(C1170,PrefixUebersetzung,2,FALSE)</f>
        <v>Exif.NikonFl7.</v>
      </c>
      <c r="E1170" s="2" t="str">
        <f>MID(F1170,FIND(".",F1170,6)+1,99)</f>
        <v>ExternalFlashFirmware</v>
      </c>
      <c r="F1170" s="36" t="s">
        <v>10746</v>
      </c>
      <c r="G1170" s="36" t="s">
        <v>9512</v>
      </c>
      <c r="H1170" s="36"/>
      <c r="I1170" s="36" t="s">
        <v>10747</v>
      </c>
      <c r="J1170" s="5" t="s">
        <v>3909</v>
      </c>
      <c r="K1170" s="5" t="s">
        <v>11013</v>
      </c>
      <c r="M1170" s="3" t="str">
        <f>IFERROR(VLOOKUP(E1170,A:J,10, FALSE),"")</f>
        <v>Externer Blitz Firmware</v>
      </c>
      <c r="O1170" s="3" t="str">
        <f>IF(AND(TRIM(J1170)="",M1170=""),"Suffix not translated ",
   IF(AND(TRIM(J1170)&lt;&gt;"",TRIM(M1170)&lt;&gt;"",TRIM(J1170)&lt;&gt;TRIM(M1170)),"Suffix translation &lt;&gt; lookup ", "" ))
&amp;IF(AND(TRIM(K1170)="",N1170=""),"Description not translated ",
   IF(AND(TRIM(K1170)&lt;&gt;"",TRIM(N1170)&lt;&gt;"",TRIM(K1170)&lt;&gt;TRIM(N1170)),"Description translation&lt;&gt; lookup ", "" ))</f>
        <v/>
      </c>
      <c r="Q1170" s="3" t="s">
        <v>8447</v>
      </c>
    </row>
    <row r="1171" spans="1:17" x14ac:dyDescent="0.25">
      <c r="A1171" s="2" t="str">
        <f>IF(TRIM(J1171)="","",E1171)</f>
        <v>FlashColorFilter</v>
      </c>
      <c r="B1171" s="2" t="str">
        <f>IF(TRIM(K1171)="","",I1171)</f>
        <v>The attached color filters</v>
      </c>
      <c r="C1171" s="2" t="str">
        <f>LEFT(F1171,FIND(".",F1171,6))</f>
        <v>Exif.NikonFl7.</v>
      </c>
      <c r="D1171" s="2" t="str">
        <f>VLOOKUP(C1171,PrefixUebersetzung,2,FALSE)</f>
        <v>Exif.NikonFl7.</v>
      </c>
      <c r="E1171" s="2" t="str">
        <f>MID(F1171,FIND(".",F1171,6)+1,99)</f>
        <v>FlashColorFilter</v>
      </c>
      <c r="F1171" s="36" t="s">
        <v>10748</v>
      </c>
      <c r="G1171" s="36" t="s">
        <v>9518</v>
      </c>
      <c r="H1171" s="36"/>
      <c r="I1171" s="36" t="s">
        <v>10749</v>
      </c>
      <c r="J1171" s="5" t="s">
        <v>4286</v>
      </c>
      <c r="K1171" s="5" t="s">
        <v>11012</v>
      </c>
      <c r="M1171" s="3" t="str">
        <f>IFERROR(VLOOKUP(E1171,A:J,10, FALSE),"")</f>
        <v>Blitzfarbfilter</v>
      </c>
      <c r="O1171" s="3" t="str">
        <f>IF(AND(TRIM(J1171)="",M1171=""),"Suffix not translated ",
   IF(AND(TRIM(J1171)&lt;&gt;"",TRIM(M1171)&lt;&gt;"",TRIM(J1171)&lt;&gt;TRIM(M1171)),"Suffix translation &lt;&gt; lookup ", "" ))
&amp;IF(AND(TRIM(K1171)="",N1171=""),"Description not translated ",
   IF(AND(TRIM(K1171)&lt;&gt;"",TRIM(N1171)&lt;&gt;"",TRIM(K1171)&lt;&gt;TRIM(N1171)),"Description translation&lt;&gt; lookup ", "" ))</f>
        <v/>
      </c>
      <c r="Q1171" s="3" t="s">
        <v>8447</v>
      </c>
    </row>
    <row r="1172" spans="1:17" x14ac:dyDescent="0.25">
      <c r="A1172" s="2" t="str">
        <f>IF(TRIM(J1172)="","",E1172)</f>
        <v/>
      </c>
      <c r="B1172" s="2" t="str">
        <f>IF(TRIM(K1172)="","",I1172)</f>
        <v/>
      </c>
      <c r="C1172" s="2" t="str">
        <f>LEFT(F1172,FIND(".",F1172,6))</f>
        <v>Exif.NikonFl7.</v>
      </c>
      <c r="D1172" s="2" t="str">
        <f>VLOOKUP(C1172,PrefixUebersetzung,2,FALSE)</f>
        <v>Exif.NikonFl7.</v>
      </c>
      <c r="E1172" s="2" t="str">
        <f>MID(F1172,FIND(".",F1172,6)+1,99)</f>
        <v>FlashCompensationGroupA</v>
      </c>
      <c r="F1172" s="36" t="s">
        <v>10750</v>
      </c>
      <c r="G1172" s="36" t="s">
        <v>9518</v>
      </c>
      <c r="H1172" s="36"/>
      <c r="I1172" s="36" t="s">
        <v>10704</v>
      </c>
      <c r="L1172" s="15">
        <v>8</v>
      </c>
      <c r="M1172" s="3" t="str">
        <f>IFERROR(VLOOKUP(E1172,A:J,10, FALSE),"")</f>
        <v/>
      </c>
      <c r="N1172" s="3" t="str">
        <f>IFERROR(VLOOKUP(I1172,B:K,10,FALSE),"")</f>
        <v/>
      </c>
      <c r="O1172" s="3" t="str">
        <f>IF(AND(TRIM(J1172)="",M1172=""),"Suffix not translated ",
   IF(AND(TRIM(J1172)&lt;&gt;"",TRIM(M1172)&lt;&gt;"",TRIM(J1172)&lt;&gt;TRIM(M1172)),"Suffix translation &lt;&gt; lookup ", "" ))
&amp;IF(AND(TRIM(K1172)="",N1172=""),"Description not translated ",
   IF(AND(TRIM(K1172)&lt;&gt;"",TRIM(N1172)&lt;&gt;"",TRIM(K1172)&lt;&gt;TRIM(N1172)),"Description translation&lt;&gt; lookup ", "" ))</f>
        <v xml:space="preserve">Suffix not translated Description not translated </v>
      </c>
    </row>
    <row r="1173" spans="1:17" x14ac:dyDescent="0.25">
      <c r="A1173" s="2" t="str">
        <f>IF(TRIM(J1173)="","",E1173)</f>
        <v/>
      </c>
      <c r="B1173" s="2" t="str">
        <f>IF(TRIM(K1173)="","",I1173)</f>
        <v/>
      </c>
      <c r="C1173" s="2" t="str">
        <f>LEFT(F1173,FIND(".",F1173,6))</f>
        <v>Exif.NikonFl7.</v>
      </c>
      <c r="D1173" s="2" t="str">
        <f>VLOOKUP(C1173,PrefixUebersetzung,2,FALSE)</f>
        <v>Exif.NikonFl7.</v>
      </c>
      <c r="E1173" s="2" t="str">
        <f>MID(F1173,FIND(".",F1173,6)+1,99)</f>
        <v>FlashCompensationGroupB</v>
      </c>
      <c r="F1173" s="36" t="s">
        <v>10751</v>
      </c>
      <c r="G1173" s="36" t="s">
        <v>9518</v>
      </c>
      <c r="H1173" s="36"/>
      <c r="I1173" s="36" t="s">
        <v>10706</v>
      </c>
      <c r="L1173" s="15">
        <v>8</v>
      </c>
      <c r="M1173" s="3" t="str">
        <f>IFERROR(VLOOKUP(E1173,A:J,10, FALSE),"")</f>
        <v/>
      </c>
      <c r="N1173" s="3" t="str">
        <f>IFERROR(VLOOKUP(I1173,B:K,10,FALSE),"")</f>
        <v/>
      </c>
      <c r="O1173" s="3" t="str">
        <f>IF(AND(TRIM(J1173)="",M1173=""),"Suffix not translated ",
   IF(AND(TRIM(J1173)&lt;&gt;"",TRIM(M1173)&lt;&gt;"",TRIM(J1173)&lt;&gt;TRIM(M1173)),"Suffix translation &lt;&gt; lookup ", "" ))
&amp;IF(AND(TRIM(K1173)="",N1173=""),"Description not translated ",
   IF(AND(TRIM(K1173)&lt;&gt;"",TRIM(N1173)&lt;&gt;"",TRIM(K1173)&lt;&gt;TRIM(N1173)),"Description translation&lt;&gt; lookup ", "" ))</f>
        <v xml:space="preserve">Suffix not translated Description not translated </v>
      </c>
    </row>
    <row r="1174" spans="1:17" x14ac:dyDescent="0.25">
      <c r="A1174" s="2" t="str">
        <f>IF(TRIM(J1174)="","",E1174)</f>
        <v/>
      </c>
      <c r="B1174" s="2" t="str">
        <f>IF(TRIM(K1174)="","",I1174)</f>
        <v/>
      </c>
      <c r="C1174" s="2" t="str">
        <f>LEFT(F1174,FIND(".",F1174,6))</f>
        <v>Exif.NikonFl7.</v>
      </c>
      <c r="D1174" s="2" t="str">
        <f>VLOOKUP(C1174,PrefixUebersetzung,2,FALSE)</f>
        <v>Exif.NikonFl7.</v>
      </c>
      <c r="E1174" s="2" t="str">
        <f>MID(F1174,FIND(".",F1174,6)+1,99)</f>
        <v>FlashCompensationGroupC</v>
      </c>
      <c r="F1174" s="36" t="s">
        <v>10752</v>
      </c>
      <c r="G1174" s="36" t="s">
        <v>9518</v>
      </c>
      <c r="H1174" s="36"/>
      <c r="I1174" s="36" t="s">
        <v>10708</v>
      </c>
      <c r="L1174" s="15">
        <v>8</v>
      </c>
      <c r="M1174" s="3" t="str">
        <f>IFERROR(VLOOKUP(E1174,A:J,10, FALSE),"")</f>
        <v/>
      </c>
      <c r="N1174" s="3" t="str">
        <f>IFERROR(VLOOKUP(I1174,B:K,10,FALSE),"")</f>
        <v/>
      </c>
      <c r="O1174" s="3" t="str">
        <f>IF(AND(TRIM(J1174)="",M1174=""),"Suffix not translated ",
   IF(AND(TRIM(J1174)&lt;&gt;"",TRIM(M1174)&lt;&gt;"",TRIM(J1174)&lt;&gt;TRIM(M1174)),"Suffix translation &lt;&gt; lookup ", "" ))
&amp;IF(AND(TRIM(K1174)="",N1174=""),"Description not translated ",
   IF(AND(TRIM(K1174)&lt;&gt;"",TRIM(N1174)&lt;&gt;"",TRIM(K1174)&lt;&gt;TRIM(N1174)),"Description translation&lt;&gt; lookup ", "" ))</f>
        <v xml:space="preserve">Suffix not translated Description not translated </v>
      </c>
    </row>
    <row r="1175" spans="1:17" ht="30" x14ac:dyDescent="0.25">
      <c r="A1175" s="2" t="str">
        <f>IF(TRIM(J1175)="","",E1175)</f>
        <v/>
      </c>
      <c r="B1175" s="2" t="str">
        <f>IF(TRIM(K1175)="","",I1175)</f>
        <v/>
      </c>
      <c r="C1175" s="2" t="str">
        <f>LEFT(F1175,FIND(".",F1175,6))</f>
        <v>Exif.NikonFl7.</v>
      </c>
      <c r="D1175" s="2" t="str">
        <f>VLOOKUP(C1175,PrefixUebersetzung,2,FALSE)</f>
        <v>Exif.NikonFl7.</v>
      </c>
      <c r="E1175" s="2" t="str">
        <f>MID(F1175,FIND(".",F1175,6)+1,99)</f>
        <v>FlashCompensationMaster</v>
      </c>
      <c r="F1175" s="36" t="s">
        <v>10753</v>
      </c>
      <c r="G1175" s="36" t="s">
        <v>9518</v>
      </c>
      <c r="H1175" s="36"/>
      <c r="I1175" s="36" t="s">
        <v>10710</v>
      </c>
      <c r="L1175" s="15">
        <v>8</v>
      </c>
      <c r="M1175" s="3" t="str">
        <f>IFERROR(VLOOKUP(E1175,A:J,10, FALSE),"")</f>
        <v/>
      </c>
      <c r="N1175" s="3" t="str">
        <f>IFERROR(VLOOKUP(I1175,B:K,10,FALSE),"")</f>
        <v/>
      </c>
      <c r="O1175" s="3" t="str">
        <f>IF(AND(TRIM(J1175)="",M1175=""),"Suffix not translated ",
   IF(AND(TRIM(J1175)&lt;&gt;"",TRIM(M1175)&lt;&gt;"",TRIM(J1175)&lt;&gt;TRIM(M1175)),"Suffix translation &lt;&gt; lookup ", "" ))
&amp;IF(AND(TRIM(K1175)="",N1175=""),"Description not translated ",
   IF(AND(TRIM(K1175)&lt;&gt;"",TRIM(N1175)&lt;&gt;"",TRIM(K1175)&lt;&gt;TRIM(N1175)),"Description translation&lt;&gt; lookup ", "" ))</f>
        <v xml:space="preserve">Suffix not translated Description not translated </v>
      </c>
    </row>
    <row r="1176" spans="1:17" x14ac:dyDescent="0.25">
      <c r="A1176" s="2" t="str">
        <f>IF(TRIM(J1176)="","",E1176)</f>
        <v>FlashFocalLength</v>
      </c>
      <c r="B1176" s="2" t="str">
        <f>IF(TRIM(K1176)="","",I1176)</f>
        <v>Flash focal length</v>
      </c>
      <c r="C1176" s="2" t="str">
        <f>LEFT(F1176,FIND(".",F1176,6))</f>
        <v>Exif.NikonFl7.</v>
      </c>
      <c r="D1176" s="2" t="str">
        <f>VLOOKUP(C1176,PrefixUebersetzung,2,FALSE)</f>
        <v>Exif.NikonFl7.</v>
      </c>
      <c r="E1176" s="2" t="str">
        <f>MID(F1176,FIND(".",F1176,6)+1,99)</f>
        <v>FlashFocalLength</v>
      </c>
      <c r="F1176" s="36" t="s">
        <v>10754</v>
      </c>
      <c r="G1176" s="36" t="s">
        <v>9518</v>
      </c>
      <c r="H1176" s="36"/>
      <c r="I1176" s="36" t="s">
        <v>2670</v>
      </c>
      <c r="J1176" s="5" t="s">
        <v>4826</v>
      </c>
      <c r="K1176" s="5" t="s">
        <v>4826</v>
      </c>
      <c r="M1176" s="3" t="str">
        <f>IFERROR(VLOOKUP(E1176,A:J,10, FALSE),"")</f>
        <v>Blitzbrennweite</v>
      </c>
      <c r="N1176" s="3" t="str">
        <f>IFERROR(VLOOKUP(I1176,B:K,10,FALSE),"")</f>
        <v>Blitzbrennweite</v>
      </c>
      <c r="O1176" s="3" t="str">
        <f>IF(AND(TRIM(J1176)="",M1176=""),"Suffix not translated ",
   IF(AND(TRIM(J1176)&lt;&gt;"",TRIM(M1176)&lt;&gt;"",TRIM(J1176)&lt;&gt;TRIM(M1176)),"Suffix translation &lt;&gt; lookup ", "" ))
&amp;IF(AND(TRIM(K1176)="",N1176=""),"Description not translated ",
   IF(AND(TRIM(K1176)&lt;&gt;"",TRIM(N1176)&lt;&gt;"",TRIM(K1176)&lt;&gt;TRIM(N1176)),"Description translation&lt;&gt; lookup ", "" ))</f>
        <v/>
      </c>
    </row>
    <row r="1177" spans="1:17" ht="60" x14ac:dyDescent="0.25">
      <c r="A1177" s="2" t="str">
        <f>IF(TRIM(J1177)="","",E1177)</f>
        <v>FlashGNDistance</v>
      </c>
      <c r="B1177" s="2" t="str">
        <f>IF(TRIM(K1177)="","",I1177)</f>
        <v>For GN (distance priority) mode on the Master flash (see FlashSource), the distance to the subject</v>
      </c>
      <c r="C1177" s="2" t="str">
        <f>LEFT(F1177,FIND(".",F1177,6))</f>
        <v>Exif.NikonFl7.</v>
      </c>
      <c r="D1177" s="2" t="str">
        <f>VLOOKUP(C1177,PrefixUebersetzung,2,FALSE)</f>
        <v>Exif.NikonFl7.</v>
      </c>
      <c r="E1177" s="2" t="str">
        <f>MID(F1177,FIND(".",F1177,6)+1,99)</f>
        <v>FlashGNDistance</v>
      </c>
      <c r="F1177" s="36" t="s">
        <v>10755</v>
      </c>
      <c r="G1177" s="36" t="s">
        <v>9518</v>
      </c>
      <c r="H1177" s="36"/>
      <c r="I1177" s="36" t="s">
        <v>10713</v>
      </c>
      <c r="J1177" s="5" t="s">
        <v>4827</v>
      </c>
      <c r="K1177" s="5" t="s">
        <v>11014</v>
      </c>
      <c r="M1177" s="3" t="str">
        <f>IFERROR(VLOOKUP(E1177,A:J,10, FALSE),"")</f>
        <v>Blitzleitzahl Abstand</v>
      </c>
      <c r="N1177" s="3" t="str">
        <f>IFERROR(VLOOKUP(I1177,B:K,10,FALSE),"")</f>
        <v>Bei der Blitzleitzahl-Betriebsart (Entfernungspriorität) des Master-Blitzes (siehe FlashSource): die Entfernung zum Motiv</v>
      </c>
      <c r="O1177" s="3" t="str">
        <f>IF(AND(TRIM(J1177)="",M1177=""),"Suffix not translated ",
   IF(AND(TRIM(J1177)&lt;&gt;"",TRIM(M1177)&lt;&gt;"",TRIM(J1177)&lt;&gt;TRIM(M1177)),"Suffix translation &lt;&gt; lookup ", "" ))
&amp;IF(AND(TRIM(K1177)="",N1177=""),"Description not translated ",
   IF(AND(TRIM(K1177)&lt;&gt;"",TRIM(N1177)&lt;&gt;"",TRIM(K1177)&lt;&gt;TRIM(N1177)),"Description translation&lt;&gt; lookup ", "" ))</f>
        <v/>
      </c>
    </row>
    <row r="1178" spans="1:17" x14ac:dyDescent="0.25">
      <c r="A1178" s="2" t="str">
        <f>IF(TRIM(J1178)="","",E1178)</f>
        <v/>
      </c>
      <c r="B1178" s="2" t="str">
        <f>IF(TRIM(K1178)="","",I1178)</f>
        <v/>
      </c>
      <c r="C1178" s="2" t="str">
        <f>LEFT(F1178,FIND(".",F1178,6))</f>
        <v>Exif.NikonFl7.</v>
      </c>
      <c r="D1178" s="2" t="str">
        <f>VLOOKUP(C1178,PrefixUebersetzung,2,FALSE)</f>
        <v>Exif.NikonFl7.</v>
      </c>
      <c r="E1178" s="2" t="str">
        <f>MID(F1178,FIND(".",F1178,6)+1,99)</f>
        <v>FlashGroupAControlData</v>
      </c>
      <c r="F1178" s="36" t="s">
        <v>10756</v>
      </c>
      <c r="G1178" s="36" t="s">
        <v>9518</v>
      </c>
      <c r="H1178" s="36"/>
      <c r="I1178" s="36" t="s">
        <v>10715</v>
      </c>
      <c r="L1178" s="15">
        <v>8</v>
      </c>
      <c r="M1178" s="3" t="str">
        <f>IFERROR(VLOOKUP(E1178,A:J,10, FALSE),"")</f>
        <v/>
      </c>
      <c r="N1178" s="3" t="str">
        <f>IFERROR(VLOOKUP(I1178,B:K,10,FALSE),"")</f>
        <v/>
      </c>
      <c r="O1178" s="3" t="str">
        <f>IF(AND(TRIM(J1178)="",M1178=""),"Suffix not translated ",
   IF(AND(TRIM(J1178)&lt;&gt;"",TRIM(M1178)&lt;&gt;"",TRIM(J1178)&lt;&gt;TRIM(M1178)),"Suffix translation &lt;&gt; lookup ", "" ))
&amp;IF(AND(TRIM(K1178)="",N1178=""),"Description not translated ",
   IF(AND(TRIM(K1178)&lt;&gt;"",TRIM(N1178)&lt;&gt;"",TRIM(K1178)&lt;&gt;TRIM(N1178)),"Description translation&lt;&gt; lookup ", "" ))</f>
        <v xml:space="preserve">Suffix not translated Description not translated </v>
      </c>
    </row>
    <row r="1179" spans="1:17" ht="45" x14ac:dyDescent="0.25">
      <c r="A1179" s="2" t="str">
        <f>IF(TRIM(J1179)="","",E1179)</f>
        <v/>
      </c>
      <c r="B1179" s="2" t="str">
        <f>IF(TRIM(K1179)="","",I1179)</f>
        <v/>
      </c>
      <c r="C1179" s="2" t="str">
        <f>LEFT(F1179,FIND(".",F1179,6))</f>
        <v>Exif.NikonFl7.</v>
      </c>
      <c r="D1179" s="2" t="str">
        <f>VLOOKUP(C1179,PrefixUebersetzung,2,FALSE)</f>
        <v>Exif.NikonFl7.</v>
      </c>
      <c r="E1179" s="2" t="str">
        <f>MID(F1179,FIND(".",F1179,6)+1,99)</f>
        <v>FlashGroupAOutput</v>
      </c>
      <c r="F1179" s="36" t="s">
        <v>10757</v>
      </c>
      <c r="G1179" s="36" t="s">
        <v>9518</v>
      </c>
      <c r="H1179" s="36"/>
      <c r="I1179" s="36" t="s">
        <v>10758</v>
      </c>
      <c r="L1179" s="15">
        <v>8</v>
      </c>
      <c r="M1179" s="3" t="str">
        <f>IFERROR(VLOOKUP(E1179,A:J,10, FALSE),"")</f>
        <v/>
      </c>
      <c r="O1179" s="3" t="str">
        <f>IF(AND(TRIM(J1179)="",M1179=""),"Suffix not translated ",
   IF(AND(TRIM(J1179)&lt;&gt;"",TRIM(M1179)&lt;&gt;"",TRIM(J1179)&lt;&gt;TRIM(M1179)),"Suffix translation &lt;&gt; lookup ", "" ))
&amp;IF(AND(TRIM(K1179)="",N1179=""),"Description not translated ",
   IF(AND(TRIM(K1179)&lt;&gt;"",TRIM(N1179)&lt;&gt;"",TRIM(K1179)&lt;&gt;TRIM(N1179)),"Description translation&lt;&gt; lookup ", "" ))</f>
        <v xml:space="preserve">Suffix not translated Description not translated </v>
      </c>
      <c r="Q1179" s="3" t="s">
        <v>8447</v>
      </c>
    </row>
    <row r="1180" spans="1:17" x14ac:dyDescent="0.25">
      <c r="A1180" s="2" t="str">
        <f>IF(TRIM(J1180)="","",E1180)</f>
        <v/>
      </c>
      <c r="B1180" s="2" t="str">
        <f>IF(TRIM(K1180)="","",I1180)</f>
        <v/>
      </c>
      <c r="C1180" s="2" t="str">
        <f>LEFT(F1180,FIND(".",F1180,6))</f>
        <v>Exif.NikonFl7.</v>
      </c>
      <c r="D1180" s="2" t="str">
        <f>VLOOKUP(C1180,PrefixUebersetzung,2,FALSE)</f>
        <v>Exif.NikonFl7.</v>
      </c>
      <c r="E1180" s="2" t="str">
        <f>MID(F1180,FIND(".",F1180,6)+1,99)</f>
        <v>FlashGroupBCControlData</v>
      </c>
      <c r="F1180" s="36" t="s">
        <v>10759</v>
      </c>
      <c r="G1180" s="36" t="s">
        <v>9518</v>
      </c>
      <c r="H1180" s="36"/>
      <c r="I1180" s="36" t="s">
        <v>10719</v>
      </c>
      <c r="L1180" s="15">
        <v>8</v>
      </c>
      <c r="M1180" s="3" t="str">
        <f>IFERROR(VLOOKUP(E1180,A:J,10, FALSE),"")</f>
        <v/>
      </c>
      <c r="N1180" s="3" t="str">
        <f>IFERROR(VLOOKUP(I1180,B:K,10,FALSE),"")</f>
        <v/>
      </c>
      <c r="O1180" s="3" t="str">
        <f>IF(AND(TRIM(J1180)="",M1180=""),"Suffix not translated ",
   IF(AND(TRIM(J1180)&lt;&gt;"",TRIM(M1180)&lt;&gt;"",TRIM(J1180)&lt;&gt;TRIM(M1180)),"Suffix translation &lt;&gt; lookup ", "" ))
&amp;IF(AND(TRIM(K1180)="",N1180=""),"Description not translated ",
   IF(AND(TRIM(K1180)&lt;&gt;"",TRIM(N1180)&lt;&gt;"",TRIM(K1180)&lt;&gt;TRIM(N1180)),"Description translation&lt;&gt; lookup ", "" ))</f>
        <v xml:space="preserve">Suffix not translated Description not translated </v>
      </c>
    </row>
    <row r="1181" spans="1:17" ht="45" x14ac:dyDescent="0.25">
      <c r="A1181" s="2" t="str">
        <f>IF(TRIM(J1181)="","",E1181)</f>
        <v/>
      </c>
      <c r="B1181" s="2" t="str">
        <f>IF(TRIM(K1181)="","",I1181)</f>
        <v/>
      </c>
      <c r="C1181" s="2" t="str">
        <f>LEFT(F1181,FIND(".",F1181,6))</f>
        <v>Exif.NikonFl7.</v>
      </c>
      <c r="D1181" s="2" t="str">
        <f>VLOOKUP(C1181,PrefixUebersetzung,2,FALSE)</f>
        <v>Exif.NikonFl7.</v>
      </c>
      <c r="E1181" s="2" t="str">
        <f>MID(F1181,FIND(".",F1181,6)+1,99)</f>
        <v>FlashGroupBOutput</v>
      </c>
      <c r="F1181" s="36" t="s">
        <v>10760</v>
      </c>
      <c r="G1181" s="36" t="s">
        <v>9518</v>
      </c>
      <c r="H1181" s="36"/>
      <c r="I1181" s="36" t="s">
        <v>10761</v>
      </c>
      <c r="L1181" s="15">
        <v>8</v>
      </c>
      <c r="M1181" s="3" t="str">
        <f>IFERROR(VLOOKUP(E1181,A:J,10, FALSE),"")</f>
        <v/>
      </c>
      <c r="O1181" s="3" t="str">
        <f>IF(AND(TRIM(J1181)="",M1181=""),"Suffix not translated ",
   IF(AND(TRIM(J1181)&lt;&gt;"",TRIM(M1181)&lt;&gt;"",TRIM(J1181)&lt;&gt;TRIM(M1181)),"Suffix translation &lt;&gt; lookup ", "" ))
&amp;IF(AND(TRIM(K1181)="",N1181=""),"Description not translated ",
   IF(AND(TRIM(K1181)&lt;&gt;"",TRIM(N1181)&lt;&gt;"",TRIM(K1181)&lt;&gt;TRIM(N1181)),"Description translation&lt;&gt; lookup ", "" ))</f>
        <v xml:space="preserve">Suffix not translated Description not translated </v>
      </c>
      <c r="Q1181" s="3" t="s">
        <v>8447</v>
      </c>
    </row>
    <row r="1182" spans="1:17" ht="45" x14ac:dyDescent="0.25">
      <c r="A1182" s="2" t="str">
        <f>IF(TRIM(J1182)="","",E1182)</f>
        <v/>
      </c>
      <c r="B1182" s="2" t="str">
        <f>IF(TRIM(K1182)="","",I1182)</f>
        <v/>
      </c>
      <c r="C1182" s="2" t="str">
        <f>LEFT(F1182,FIND(".",F1182,6))</f>
        <v>Exif.NikonFl7.</v>
      </c>
      <c r="D1182" s="2" t="str">
        <f>VLOOKUP(C1182,PrefixUebersetzung,2,FALSE)</f>
        <v>Exif.NikonFl7.</v>
      </c>
      <c r="E1182" s="2" t="str">
        <f>MID(F1182,FIND(".",F1182,6)+1,99)</f>
        <v>FlashGroupCOutput</v>
      </c>
      <c r="F1182" s="36" t="s">
        <v>10762</v>
      </c>
      <c r="G1182" s="36" t="s">
        <v>9518</v>
      </c>
      <c r="H1182" s="36"/>
      <c r="I1182" s="36" t="s">
        <v>10763</v>
      </c>
      <c r="L1182" s="15">
        <v>8</v>
      </c>
      <c r="M1182" s="3" t="str">
        <f>IFERROR(VLOOKUP(E1182,A:J,10, FALSE),"")</f>
        <v/>
      </c>
      <c r="O1182" s="3" t="str">
        <f>IF(AND(TRIM(J1182)="",M1182=""),"Suffix not translated ",
   IF(AND(TRIM(J1182)&lt;&gt;"",TRIM(M1182)&lt;&gt;"",TRIM(J1182)&lt;&gt;TRIM(M1182)),"Suffix translation &lt;&gt; lookup ", "" ))
&amp;IF(AND(TRIM(K1182)="",N1182=""),"Description not translated ",
   IF(AND(TRIM(K1182)&lt;&gt;"",TRIM(N1182)&lt;&gt;"",TRIM(K1182)&lt;&gt;TRIM(N1182)),"Description translation&lt;&gt; lookup ", "" ))</f>
        <v xml:space="preserve">Suffix not translated Description not translated </v>
      </c>
      <c r="Q1182" s="3" t="s">
        <v>8447</v>
      </c>
    </row>
    <row r="1183" spans="1:17" ht="45" x14ac:dyDescent="0.25">
      <c r="A1183" s="2" t="str">
        <f>IF(TRIM(J1183)="","",E1183)</f>
        <v/>
      </c>
      <c r="B1183" s="2" t="str">
        <f>IF(TRIM(K1183)="","",I1183)</f>
        <v/>
      </c>
      <c r="C1183" s="2" t="str">
        <f>LEFT(F1183,FIND(".",F1183,6))</f>
        <v>Exif.NikonFl7.</v>
      </c>
      <c r="D1183" s="2" t="str">
        <f>VLOOKUP(C1183,PrefixUebersetzung,2,FALSE)</f>
        <v>Exif.NikonFl7.</v>
      </c>
      <c r="E1183" s="2" t="str">
        <f>MID(F1183,FIND(".",F1183,6)+1,99)</f>
        <v>FlashMasterOutput</v>
      </c>
      <c r="F1183" s="36" t="s">
        <v>10764</v>
      </c>
      <c r="G1183" s="36" t="s">
        <v>9518</v>
      </c>
      <c r="H1183" s="36"/>
      <c r="I1183" s="36" t="s">
        <v>10765</v>
      </c>
      <c r="L1183" s="15">
        <v>8</v>
      </c>
      <c r="M1183" s="3" t="str">
        <f>IFERROR(VLOOKUP(E1183,A:J,10, FALSE),"")</f>
        <v/>
      </c>
      <c r="O1183" s="3" t="str">
        <f>IF(AND(TRIM(J1183)="",M1183=""),"Suffix not translated ",
   IF(AND(TRIM(J1183)&lt;&gt;"",TRIM(M1183)&lt;&gt;"",TRIM(J1183)&lt;&gt;TRIM(M1183)),"Suffix translation &lt;&gt; lookup ", "" ))
&amp;IF(AND(TRIM(K1183)="",N1183=""),"Description not translated ",
   IF(AND(TRIM(K1183)&lt;&gt;"",TRIM(N1183)&lt;&gt;"",TRIM(K1183)&lt;&gt;TRIM(N1183)),"Description translation&lt;&gt; lookup ", "" ))</f>
        <v xml:space="preserve">Suffix not translated Description not translated </v>
      </c>
      <c r="Q1183" s="3" t="s">
        <v>8447</v>
      </c>
    </row>
    <row r="1184" spans="1:17" x14ac:dyDescent="0.25">
      <c r="A1184" s="2" t="str">
        <f>IF(TRIM(J1184)="","",E1184)</f>
        <v>FlashSource</v>
      </c>
      <c r="B1184" s="2" t="str">
        <f>IF(TRIM(K1184)="","",I1184)</f>
        <v>The type of flash used</v>
      </c>
      <c r="C1184" s="2" t="str">
        <f>LEFT(F1184,FIND(".",F1184,6))</f>
        <v>Exif.NikonFl7.</v>
      </c>
      <c r="D1184" s="2" t="str">
        <f>VLOOKUP(C1184,PrefixUebersetzung,2,FALSE)</f>
        <v>Exif.NikonFl7.</v>
      </c>
      <c r="E1184" s="2" t="str">
        <f>MID(F1184,FIND(".",F1184,6)+1,99)</f>
        <v>FlashSource</v>
      </c>
      <c r="F1184" s="36" t="s">
        <v>10766</v>
      </c>
      <c r="G1184" s="36" t="s">
        <v>9518</v>
      </c>
      <c r="H1184" s="36"/>
      <c r="I1184" s="36" t="s">
        <v>10727</v>
      </c>
      <c r="J1184" s="5" t="s">
        <v>4284</v>
      </c>
      <c r="K1184" s="5" t="s">
        <v>11007</v>
      </c>
      <c r="M1184" s="3" t="str">
        <f>IFERROR(VLOOKUP(E1184,A:J,10, FALSE),"")</f>
        <v>Blitzquelle</v>
      </c>
      <c r="N1184" s="3" t="str">
        <f>IFERROR(VLOOKUP(I1184,B:K,10,FALSE),"")</f>
        <v>Typ des verwendeten Blitzes</v>
      </c>
      <c r="O1184" s="3" t="str">
        <f>IF(AND(TRIM(J1184)="",M1184=""),"Suffix not translated ",
   IF(AND(TRIM(J1184)&lt;&gt;"",TRIM(M1184)&lt;&gt;"",TRIM(J1184)&lt;&gt;TRIM(M1184)),"Suffix translation &lt;&gt; lookup ", "" ))
&amp;IF(AND(TRIM(K1184)="",N1184=""),"Description not translated ",
   IF(AND(TRIM(K1184)&lt;&gt;"",TRIM(N1184)&lt;&gt;"",TRIM(K1184)&lt;&gt;TRIM(N1184)),"Description translation&lt;&gt; lookup ", "" ))</f>
        <v/>
      </c>
    </row>
    <row r="1185" spans="1:18" x14ac:dyDescent="0.25">
      <c r="A1185" s="2" t="str">
        <f>IF(TRIM(J1185)="","",E1185)</f>
        <v/>
      </c>
      <c r="B1185" s="2" t="str">
        <f>IF(TRIM(K1185)="","",I1185)</f>
        <v/>
      </c>
      <c r="C1185" s="2" t="str">
        <f>LEFT(F1185,FIND(".",F1185,6))</f>
        <v>Exif.NikonFl7.</v>
      </c>
      <c r="D1185" s="2" t="str">
        <f>VLOOKUP(C1185,PrefixUebersetzung,2,FALSE)</f>
        <v>Exif.NikonFl7.</v>
      </c>
      <c r="E1185" s="2" t="str">
        <f>MID(F1185,FIND(".",F1185,6)+1,99)</f>
        <v>FlashZoomHeadPosition</v>
      </c>
      <c r="F1185" s="36" t="s">
        <v>10767</v>
      </c>
      <c r="G1185" s="36" t="s">
        <v>9518</v>
      </c>
      <c r="H1185" s="36"/>
      <c r="I1185" s="36" t="s">
        <v>10768</v>
      </c>
      <c r="L1185" s="15">
        <v>8</v>
      </c>
      <c r="O1185" s="3" t="str">
        <f>IF(AND(TRIM(J1185)="",M1185=""),"Suffix not translated ",
   IF(AND(TRIM(J1185)&lt;&gt;"",TRIM(M1185)&lt;&gt;"",TRIM(J1185)&lt;&gt;TRIM(M1185)),"Suffix translation &lt;&gt; lookup ", "" ))
&amp;IF(AND(TRIM(K1185)="",N1185=""),"Description not translated ",
   IF(AND(TRIM(K1185)&lt;&gt;"",TRIM(N1185)&lt;&gt;"",TRIM(K1185)&lt;&gt;TRIM(N1185)),"Description translation&lt;&gt; lookup ", "" ))</f>
        <v xml:space="preserve">Suffix not translated Description not translated </v>
      </c>
      <c r="P1185" s="3" t="s">
        <v>8447</v>
      </c>
      <c r="Q1185" s="3" t="s">
        <v>8447</v>
      </c>
    </row>
    <row r="1186" spans="1:18" x14ac:dyDescent="0.25">
      <c r="A1186" s="2" t="str">
        <f>IF(TRIM(J1186)="","",E1186)</f>
        <v>RepeatingFlashCount</v>
      </c>
      <c r="B1186" s="2" t="str">
        <f>IF(TRIM(K1186)="","",I1186)</f>
        <v>For repeating flash modes, the number of flash firings</v>
      </c>
      <c r="C1186" s="2" t="str">
        <f>LEFT(F1186,FIND(".",F1186,6))</f>
        <v>Exif.NikonFl7.</v>
      </c>
      <c r="D1186" s="2" t="str">
        <f>VLOOKUP(C1186,PrefixUebersetzung,2,FALSE)</f>
        <v>Exif.NikonFl7.</v>
      </c>
      <c r="E1186" s="2" t="str">
        <f>MID(F1186,FIND(".",F1186,6)+1,99)</f>
        <v>RepeatingFlashCount</v>
      </c>
      <c r="F1186" s="36" t="s">
        <v>10769</v>
      </c>
      <c r="G1186" s="36" t="s">
        <v>9518</v>
      </c>
      <c r="H1186" s="36"/>
      <c r="I1186" s="36" t="s">
        <v>10770</v>
      </c>
      <c r="J1186" s="5" t="s">
        <v>4285</v>
      </c>
      <c r="K1186" s="5" t="s">
        <v>11008</v>
      </c>
      <c r="M1186" s="3" t="str">
        <f>IFERROR(VLOOKUP(E1186,A:J,10, FALSE),"")</f>
        <v>Stroboskopblitz Zähler</v>
      </c>
      <c r="O1186" s="3" t="str">
        <f>IF(AND(TRIM(J1186)="",M1186=""),"Suffix not translated ",
   IF(AND(TRIM(J1186)&lt;&gt;"",TRIM(M1186)&lt;&gt;"",TRIM(J1186)&lt;&gt;TRIM(M1186)),"Suffix translation &lt;&gt; lookup ", "" ))
&amp;IF(AND(TRIM(K1186)="",N1186=""),"Description not translated ",
   IF(AND(TRIM(K1186)&lt;&gt;"",TRIM(N1186)&lt;&gt;"",TRIM(K1186)&lt;&gt;TRIM(N1186)),"Description translation&lt;&gt; lookup ", "" ))</f>
        <v/>
      </c>
      <c r="Q1186" s="3" t="s">
        <v>8447</v>
      </c>
    </row>
    <row r="1187" spans="1:18" x14ac:dyDescent="0.25">
      <c r="A1187" s="2" t="str">
        <f>IF(TRIM(J1187)="","",E1187)</f>
        <v>RepeatingFlashRate</v>
      </c>
      <c r="B1187" s="2" t="str">
        <f>IF(TRIM(K1187)="","",I1187)</f>
        <v>For repeating flash modes, the rate (in Hz)</v>
      </c>
      <c r="C1187" s="2" t="str">
        <f>LEFT(F1187,FIND(".",F1187,6))</f>
        <v>Exif.NikonFl7.</v>
      </c>
      <c r="D1187" s="2" t="str">
        <f>VLOOKUP(C1187,PrefixUebersetzung,2,FALSE)</f>
        <v>Exif.NikonFl7.</v>
      </c>
      <c r="E1187" s="2" t="str">
        <f>MID(F1187,FIND(".",F1187,6)+1,99)</f>
        <v>RepeatingFlashRate</v>
      </c>
      <c r="F1187" s="36" t="s">
        <v>10771</v>
      </c>
      <c r="G1187" s="36" t="s">
        <v>9518</v>
      </c>
      <c r="H1187" s="36"/>
      <c r="I1187" s="36" t="s">
        <v>10772</v>
      </c>
      <c r="J1187" s="5" t="s">
        <v>3910</v>
      </c>
      <c r="K1187" s="5" t="s">
        <v>11115</v>
      </c>
      <c r="M1187" s="3" t="str">
        <f>IFERROR(VLOOKUP(E1187,A:J,10, FALSE),"")</f>
        <v>Stroboskopblitz Rate</v>
      </c>
      <c r="O1187" s="3" t="str">
        <f>IF(AND(TRIM(J1187)="",M1187=""),"Suffix not translated ",
   IF(AND(TRIM(J1187)&lt;&gt;"",TRIM(M1187)&lt;&gt;"",TRIM(J1187)&lt;&gt;TRIM(M1187)),"Suffix translation &lt;&gt; lookup ", "" ))
&amp;IF(AND(TRIM(K1187)="",N1187=""),"Description not translated ",
   IF(AND(TRIM(K1187)&lt;&gt;"",TRIM(N1187)&lt;&gt;"",TRIM(K1187)&lt;&gt;TRIM(N1187)),"Description translation&lt;&gt; lookup ", "" ))</f>
        <v/>
      </c>
      <c r="Q1187" s="3" t="s">
        <v>8447</v>
      </c>
    </row>
    <row r="1188" spans="1:18" x14ac:dyDescent="0.25">
      <c r="A1188" s="2" t="str">
        <f>IF(TRIM(J1188)="","",E1188)</f>
        <v>Version</v>
      </c>
      <c r="B1188" s="2" t="str">
        <f>IF(TRIM(K1188)="","",I1188)</f>
        <v>Identifies the NikonFl version</v>
      </c>
      <c r="C1188" s="2" t="str">
        <f>LEFT(F1188,FIND(".",F1188,6))</f>
        <v>Exif.NikonFl7.</v>
      </c>
      <c r="D1188" s="2" t="str">
        <f>VLOOKUP(C1188,PrefixUebersetzung,2,FALSE)</f>
        <v>Exif.NikonFl7.</v>
      </c>
      <c r="E1188" s="2" t="str">
        <f>MID(F1188,FIND(".",F1188,6)+1,99)</f>
        <v>Version</v>
      </c>
      <c r="F1188" s="36" t="s">
        <v>10773</v>
      </c>
      <c r="G1188" s="36" t="s">
        <v>9517</v>
      </c>
      <c r="H1188" s="36"/>
      <c r="I1188" s="36" t="s">
        <v>10733</v>
      </c>
      <c r="J1188" s="5" t="s">
        <v>2659</v>
      </c>
      <c r="K1188" s="5" t="s">
        <v>11010</v>
      </c>
      <c r="M1188" s="3" t="str">
        <f>IFERROR(VLOOKUP(E1188,A:J,10, FALSE),"")</f>
        <v>Version</v>
      </c>
      <c r="N1188" s="3" t="str">
        <f>IFERROR(VLOOKUP(I1188,B:K,10,FALSE),"")</f>
        <v>Gibt NikonFI Version an</v>
      </c>
      <c r="O1188" s="3" t="str">
        <f>IF(AND(TRIM(J1188)="",M1188=""),"Suffix not translated ",
   IF(AND(TRIM(J1188)&lt;&gt;"",TRIM(M1188)&lt;&gt;"",TRIM(J1188)&lt;&gt;TRIM(M1188)),"Suffix translation &lt;&gt; lookup ", "" ))
&amp;IF(AND(TRIM(K1188)="",N1188=""),"Description not translated ",
   IF(AND(TRIM(K1188)&lt;&gt;"",TRIM(N1188)&lt;&gt;"",TRIM(K1188)&lt;&gt;TRIM(N1188)),"Description translation&lt;&gt; lookup ", "" ))</f>
        <v/>
      </c>
    </row>
    <row r="1189" spans="1:18" ht="30" x14ac:dyDescent="0.25">
      <c r="A1189" s="2" t="str">
        <f>IF(TRIM(J1189)="","",E1189)</f>
        <v/>
      </c>
      <c r="B1189" s="2" t="str">
        <f>IF(TRIM(K1189)="","",I1189)</f>
        <v/>
      </c>
      <c r="C1189" s="2" t="str">
        <f>LEFT(F1189,FIND(".",F1189,6))</f>
        <v>Exif.NikonFl7.</v>
      </c>
      <c r="D1189" s="2" t="str">
        <f>VLOOKUP(C1189,PrefixUebersetzung,2,FALSE)</f>
        <v>Exif.NikonFl7.</v>
      </c>
      <c r="E1189" s="2" t="str">
        <f>MID(F1189,FIND(".",F1189,6)+1,99)</f>
        <v>WirelessFlashData</v>
      </c>
      <c r="F1189" s="36" t="s">
        <v>10774</v>
      </c>
      <c r="G1189" s="36" t="s">
        <v>9518</v>
      </c>
      <c r="H1189" s="36"/>
      <c r="I1189" s="36" t="s">
        <v>10775</v>
      </c>
      <c r="L1189" s="15">
        <v>8</v>
      </c>
      <c r="O1189" s="3" t="str">
        <f>IF(AND(TRIM(J1189)="",M1189=""),"Suffix not translated ",
   IF(AND(TRIM(J1189)&lt;&gt;"",TRIM(M1189)&lt;&gt;"",TRIM(J1189)&lt;&gt;TRIM(M1189)),"Suffix translation &lt;&gt; lookup ", "" ))
&amp;IF(AND(TRIM(K1189)="",N1189=""),"Description not translated ",
   IF(AND(TRIM(K1189)&lt;&gt;"",TRIM(N1189)&lt;&gt;"",TRIM(K1189)&lt;&gt;TRIM(N1189)),"Description translation&lt;&gt; lookup ", "" ))</f>
        <v xml:space="preserve">Suffix not translated Description not translated </v>
      </c>
      <c r="P1189" s="3" t="s">
        <v>8447</v>
      </c>
      <c r="Q1189" s="3" t="s">
        <v>8447</v>
      </c>
    </row>
    <row r="1190" spans="1:18" x14ac:dyDescent="0.25">
      <c r="A1190" s="2" t="str">
        <f>IF(TRIM(J1190)="","",E1190)</f>
        <v/>
      </c>
      <c r="B1190" s="2" t="str">
        <f>IF(TRIM(K1190)="","",I1190)</f>
        <v/>
      </c>
      <c r="C1190" s="2" t="str">
        <f>LEFT(F1190,FIND(".",F1190,6))</f>
        <v>Exif.NikonIi.</v>
      </c>
      <c r="D1190" s="2" t="str">
        <f>VLOOKUP(C1190,PrefixUebersetzung,2,FALSE)</f>
        <v>Exif.NikonIi.</v>
      </c>
      <c r="E1190" s="2" t="str">
        <f>MID(F1190,FIND(".",F1190,6)+1,99)</f>
        <v>ISO</v>
      </c>
      <c r="F1190" s="3" t="s">
        <v>725</v>
      </c>
      <c r="G1190" s="3" t="s">
        <v>9518</v>
      </c>
      <c r="I1190" s="3" t="s">
        <v>2678</v>
      </c>
      <c r="J1190" s="3"/>
      <c r="L1190" s="14"/>
      <c r="M1190" s="3" t="str">
        <f>IFERROR(VLOOKUP(E1190,A:J,10, FALSE),"")</f>
        <v>ISO</v>
      </c>
      <c r="N1190" s="3" t="str">
        <f>IFERROR(VLOOKUP(I1190,B:K,10,FALSE),"")</f>
        <v>ISO</v>
      </c>
      <c r="O1190" s="3" t="str">
        <f>IF(AND(TRIM(J1190)="",M1190=""),"Suffix not translated ",
   IF(AND(TRIM(J1190)&lt;&gt;"",TRIM(M1190)&lt;&gt;"",TRIM(J1190)&lt;&gt;TRIM(M1190)),"Suffix translation &lt;&gt; lookup ", "" ))
&amp;IF(AND(TRIM(K1190)="",N1190=""),"Description not translated ",
   IF(AND(TRIM(K1190)&lt;&gt;"",TRIM(N1190)&lt;&gt;"",TRIM(K1190)&lt;&gt;TRIM(N1190)),"Description translation&lt;&gt; lookup ", "" ))</f>
        <v/>
      </c>
    </row>
    <row r="1191" spans="1:18" x14ac:dyDescent="0.25">
      <c r="A1191" s="2" t="str">
        <f>IF(TRIM(J1191)="","",E1191)</f>
        <v>ISO2</v>
      </c>
      <c r="B1191" s="2" t="str">
        <f>IF(TRIM(K1191)="","",I1191)</f>
        <v>ISO 2</v>
      </c>
      <c r="C1191" s="2" t="str">
        <f>LEFT(F1191,FIND(".",F1191,6))</f>
        <v>Exif.NikonIi.</v>
      </c>
      <c r="D1191" s="2" t="str">
        <f>VLOOKUP(C1191,PrefixUebersetzung,2,FALSE)</f>
        <v>Exif.NikonIi.</v>
      </c>
      <c r="E1191" s="2" t="str">
        <f>MID(F1191,FIND(".",F1191,6)+1,99)</f>
        <v>ISO2</v>
      </c>
      <c r="F1191" s="3" t="s">
        <v>726</v>
      </c>
      <c r="G1191" s="3" t="s">
        <v>9518</v>
      </c>
      <c r="I1191" s="3" t="s">
        <v>2679</v>
      </c>
      <c r="J1191" s="3" t="s">
        <v>4144</v>
      </c>
      <c r="K1191" s="5" t="s">
        <v>2679</v>
      </c>
      <c r="L1191" s="14"/>
      <c r="O1191" s="3" t="str">
        <f>IF(AND(TRIM(J1191)="",M1191=""),"Suffix not translated ",
   IF(AND(TRIM(J1191)&lt;&gt;"",TRIM(M1191)&lt;&gt;"",TRIM(J1191)&lt;&gt;TRIM(M1191)),"Suffix translation &lt;&gt; lookup ", "" ))
&amp;IF(AND(TRIM(K1191)="",N1191=""),"Description not translated ",
   IF(AND(TRIM(K1191)&lt;&gt;"",TRIM(N1191)&lt;&gt;"",TRIM(K1191)&lt;&gt;TRIM(N1191)),"Description translation&lt;&gt; lookup ", "" ))</f>
        <v/>
      </c>
      <c r="P1191" s="3" t="s">
        <v>8447</v>
      </c>
      <c r="Q1191" s="3" t="s">
        <v>8447</v>
      </c>
      <c r="R1191" s="3" t="s">
        <v>9205</v>
      </c>
    </row>
    <row r="1192" spans="1:18" x14ac:dyDescent="0.25">
      <c r="A1192" s="2" t="str">
        <f>IF(TRIM(J1192)="","",E1192)</f>
        <v>ISOExpansion</v>
      </c>
      <c r="B1192" s="2" t="str">
        <f>IF(TRIM(K1192)="","",I1192)</f>
        <v>ISO expansion</v>
      </c>
      <c r="C1192" s="2" t="str">
        <f>LEFT(F1192,FIND(".",F1192,6))</f>
        <v>Exif.NikonIi.</v>
      </c>
      <c r="D1192" s="2" t="str">
        <f>VLOOKUP(C1192,PrefixUebersetzung,2,FALSE)</f>
        <v>Exif.NikonIi.</v>
      </c>
      <c r="E1192" s="2" t="str">
        <f>MID(F1192,FIND(".",F1192,6)+1,99)</f>
        <v>ISOExpansion</v>
      </c>
      <c r="F1192" s="3" t="s">
        <v>727</v>
      </c>
      <c r="G1192" s="3" t="s">
        <v>9512</v>
      </c>
      <c r="I1192" s="3" t="s">
        <v>2680</v>
      </c>
      <c r="J1192" s="5" t="s">
        <v>4828</v>
      </c>
      <c r="K1192" s="5" t="s">
        <v>4828</v>
      </c>
      <c r="L1192" s="14"/>
      <c r="O1192" s="3" t="str">
        <f>IF(AND(TRIM(J1192)="",M1192=""),"Suffix not translated ",
   IF(AND(TRIM(J1192)&lt;&gt;"",TRIM(M1192)&lt;&gt;"",TRIM(J1192)&lt;&gt;TRIM(M1192)),"Suffix translation &lt;&gt; lookup ", "" ))
&amp;IF(AND(TRIM(K1192)="",N1192=""),"Description not translated ",
   IF(AND(TRIM(K1192)&lt;&gt;"",TRIM(N1192)&lt;&gt;"",TRIM(K1192)&lt;&gt;TRIM(N1192)),"Description translation&lt;&gt; lookup ", "" ))</f>
        <v/>
      </c>
      <c r="P1192" s="3" t="s">
        <v>8447</v>
      </c>
      <c r="Q1192" s="3" t="s">
        <v>8447</v>
      </c>
      <c r="R1192" s="3" t="s">
        <v>9018</v>
      </c>
    </row>
    <row r="1193" spans="1:18" x14ac:dyDescent="0.25">
      <c r="A1193" s="2" t="str">
        <f>IF(TRIM(J1193)="","",E1193)</f>
        <v>ISOExpansion2</v>
      </c>
      <c r="B1193" s="2" t="str">
        <f>IF(TRIM(K1193)="","",I1193)</f>
        <v>ISO expansion 2</v>
      </c>
      <c r="C1193" s="2" t="str">
        <f>LEFT(F1193,FIND(".",F1193,6))</f>
        <v>Exif.NikonIi.</v>
      </c>
      <c r="D1193" s="2" t="str">
        <f>VLOOKUP(C1193,PrefixUebersetzung,2,FALSE)</f>
        <v>Exif.NikonIi.</v>
      </c>
      <c r="E1193" s="2" t="str">
        <f>MID(F1193,FIND(".",F1193,6)+1,99)</f>
        <v>ISOExpansion2</v>
      </c>
      <c r="F1193" s="3" t="s">
        <v>728</v>
      </c>
      <c r="G1193" s="3" t="s">
        <v>9512</v>
      </c>
      <c r="I1193" s="3" t="s">
        <v>2681</v>
      </c>
      <c r="J1193" s="5" t="s">
        <v>4829</v>
      </c>
      <c r="K1193" s="5" t="s">
        <v>4829</v>
      </c>
      <c r="L1193" s="14"/>
      <c r="O1193" s="3" t="str">
        <f>IF(AND(TRIM(J1193)="",M1193=""),"Suffix not translated ",
   IF(AND(TRIM(J1193)&lt;&gt;"",TRIM(M1193)&lt;&gt;"",TRIM(J1193)&lt;&gt;TRIM(M1193)),"Suffix translation &lt;&gt; lookup ", "" ))
&amp;IF(AND(TRIM(K1193)="",N1193=""),"Description not translated ",
   IF(AND(TRIM(K1193)&lt;&gt;"",TRIM(N1193)&lt;&gt;"",TRIM(K1193)&lt;&gt;TRIM(N1193)),"Description translation&lt;&gt; lookup ", "" ))</f>
        <v/>
      </c>
      <c r="P1193" s="3" t="s">
        <v>8447</v>
      </c>
      <c r="Q1193" s="3" t="s">
        <v>8447</v>
      </c>
      <c r="R1193" s="3" t="s">
        <v>9018</v>
      </c>
    </row>
    <row r="1194" spans="1:18" x14ac:dyDescent="0.25">
      <c r="A1194" s="2" t="str">
        <f>IF(TRIM(J1194)="","",E1194)</f>
        <v/>
      </c>
      <c r="B1194" s="2" t="str">
        <f>IF(TRIM(K1194)="","",I1194)</f>
        <v>Lens F-stops</v>
      </c>
      <c r="C1194" s="2" t="str">
        <f>LEFT(F1194,FIND(".",F1194,6))</f>
        <v>Exif.NikonLd1.</v>
      </c>
      <c r="D1194" s="2" t="str">
        <f>VLOOKUP(C1194,PrefixUebersetzung,2,FALSE)</f>
        <v>Exif.NikonLd1.</v>
      </c>
      <c r="E1194" s="2" t="str">
        <f>MID(F1194,FIND(".",F1194,6)+1,99)</f>
        <v>LensFStops</v>
      </c>
      <c r="F1194" s="3" t="s">
        <v>729</v>
      </c>
      <c r="G1194" s="3" t="s">
        <v>9518</v>
      </c>
      <c r="I1194" s="3" t="s">
        <v>2682</v>
      </c>
      <c r="J1194" s="3"/>
      <c r="K1194" s="5" t="s">
        <v>5052</v>
      </c>
      <c r="L1194" s="14"/>
      <c r="M1194" s="3" t="str">
        <f>IFERROR(VLOOKUP(E1194,A:J,10, FALSE),"")</f>
        <v>Objektiv Blendenstufen</v>
      </c>
      <c r="N1194" s="3" t="str">
        <f>IFERROR(VLOOKUP(I1194,B:K,10,FALSE),"")</f>
        <v>Objektiv Blendenstufen</v>
      </c>
      <c r="O1194" s="3" t="str">
        <f>IF(AND(TRIM(J1194)="",M1194=""),"Suffix not translated ",
   IF(AND(TRIM(J1194)&lt;&gt;"",TRIM(M1194)&lt;&gt;"",TRIM(J1194)&lt;&gt;TRIM(M1194)),"Suffix translation &lt;&gt; lookup ", "" ))
&amp;IF(AND(TRIM(K1194)="",N1194=""),"Description not translated ",
   IF(AND(TRIM(K1194)&lt;&gt;"",TRIM(N1194)&lt;&gt;"",TRIM(K1194)&lt;&gt;TRIM(N1194)),"Description translation&lt;&gt; lookup ", "" ))</f>
        <v/>
      </c>
      <c r="Q1194" s="3" t="s">
        <v>8447</v>
      </c>
      <c r="R1194" s="3" t="s">
        <v>9250</v>
      </c>
    </row>
    <row r="1195" spans="1:18" x14ac:dyDescent="0.25">
      <c r="A1195" s="2" t="str">
        <f>IF(TRIM(J1195)="","",E1195)</f>
        <v>LensIDNumber</v>
      </c>
      <c r="B1195" s="2" t="str">
        <f>IF(TRIM(K1195)="","",I1195)</f>
        <v>Lens ID number</v>
      </c>
      <c r="C1195" s="2" t="str">
        <f>LEFT(F1195,FIND(".",F1195,6))</f>
        <v>Exif.NikonLd1.</v>
      </c>
      <c r="D1195" s="2" t="str">
        <f>VLOOKUP(C1195,PrefixUebersetzung,2,FALSE)</f>
        <v>Exif.NikonLd1.</v>
      </c>
      <c r="E1195" s="2" t="str">
        <f>MID(F1195,FIND(".",F1195,6)+1,99)</f>
        <v>LensIDNumber</v>
      </c>
      <c r="F1195" s="3" t="s">
        <v>730</v>
      </c>
      <c r="G1195" s="3" t="s">
        <v>9518</v>
      </c>
      <c r="I1195" s="3" t="s">
        <v>2683</v>
      </c>
      <c r="J1195" s="3" t="s">
        <v>4987</v>
      </c>
      <c r="K1195" s="5" t="s">
        <v>4987</v>
      </c>
      <c r="L1195" s="14"/>
      <c r="M1195" s="3" t="str">
        <f>IFERROR(VLOOKUP(E1195,A:J,10, FALSE),"")</f>
        <v>Objektiv ID-Nummer</v>
      </c>
      <c r="N1195" s="3" t="str">
        <f>IFERROR(VLOOKUP(I1195,B:K,10,FALSE),"")</f>
        <v>Objektiv ID-Nummer</v>
      </c>
      <c r="O1195" s="3" t="str">
        <f>IF(AND(TRIM(J1195)="",M1195=""),"Suffix not translated ",
   IF(AND(TRIM(J1195)&lt;&gt;"",TRIM(M1195)&lt;&gt;"",TRIM(J1195)&lt;&gt;TRIM(M1195)),"Suffix translation &lt;&gt; lookup ", "" ))
&amp;IF(AND(TRIM(K1195)="",N1195=""),"Description not translated ",
   IF(AND(TRIM(K1195)&lt;&gt;"",TRIM(N1195)&lt;&gt;"",TRIM(K1195)&lt;&gt;TRIM(N1195)),"Description translation&lt;&gt; lookup ", "" ))</f>
        <v/>
      </c>
      <c r="P1195" s="3" t="s">
        <v>8447</v>
      </c>
      <c r="Q1195" s="3" t="s">
        <v>8447</v>
      </c>
      <c r="R1195" s="3" t="s">
        <v>9252</v>
      </c>
    </row>
    <row r="1196" spans="1:18" ht="30" x14ac:dyDescent="0.25">
      <c r="A1196" s="2" t="str">
        <f>IF(TRIM(J1196)="","",E1196)</f>
        <v/>
      </c>
      <c r="B1196" s="2" t="str">
        <f>IF(TRIM(K1196)="","",I1196)</f>
        <v>Max aperture at max focal</v>
      </c>
      <c r="C1196" s="2" t="str">
        <f>LEFT(F1196,FIND(".",F1196,6))</f>
        <v>Exif.NikonLd1.</v>
      </c>
      <c r="D1196" s="2" t="str">
        <f>VLOOKUP(C1196,PrefixUebersetzung,2,FALSE)</f>
        <v>Exif.NikonLd1.</v>
      </c>
      <c r="E1196" s="2" t="str">
        <f>MID(F1196,FIND(".",F1196,6)+1,99)</f>
        <v>MaxApertureAtMaxFocal</v>
      </c>
      <c r="F1196" s="3" t="s">
        <v>731</v>
      </c>
      <c r="G1196" s="3" t="s">
        <v>9518</v>
      </c>
      <c r="I1196" s="3" t="s">
        <v>2684</v>
      </c>
      <c r="K1196" s="5" t="s">
        <v>3775</v>
      </c>
      <c r="L1196" s="14"/>
      <c r="M1196" s="3" t="str">
        <f>IFERROR(VLOOKUP(E1196,A:J,10, FALSE),"")</f>
        <v>Max Blende bei max Brennweite</v>
      </c>
      <c r="N1196" s="3" t="str">
        <f>IFERROR(VLOOKUP(I1196,B:K,10,FALSE),"")</f>
        <v>Maximale Blende bei maximaler Brennweite</v>
      </c>
      <c r="O1196" s="3" t="str">
        <f>IF(AND(TRIM(J1196)="",M1196=""),"Suffix not translated ",
   IF(AND(TRIM(J1196)&lt;&gt;"",TRIM(M1196)&lt;&gt;"",TRIM(J1196)&lt;&gt;TRIM(M1196)),"Suffix translation &lt;&gt; lookup ", "" ))
&amp;IF(AND(TRIM(K1196)="",N1196=""),"Description not translated ",
   IF(AND(TRIM(K1196)&lt;&gt;"",TRIM(N1196)&lt;&gt;"",TRIM(K1196)&lt;&gt;TRIM(N1196)),"Description translation&lt;&gt; lookup ", "" ))</f>
        <v/>
      </c>
      <c r="Q1196" s="3" t="s">
        <v>8447</v>
      </c>
      <c r="R1196" s="3" t="s">
        <v>9275</v>
      </c>
    </row>
    <row r="1197" spans="1:18" ht="30" x14ac:dyDescent="0.25">
      <c r="A1197" s="2" t="str">
        <f>IF(TRIM(J1197)="","",E1197)</f>
        <v/>
      </c>
      <c r="B1197" s="2" t="str">
        <f>IF(TRIM(K1197)="","",I1197)</f>
        <v>Max aperture at min focal</v>
      </c>
      <c r="C1197" s="2" t="str">
        <f>LEFT(F1197,FIND(".",F1197,6))</f>
        <v>Exif.NikonLd1.</v>
      </c>
      <c r="D1197" s="2" t="str">
        <f>VLOOKUP(C1197,PrefixUebersetzung,2,FALSE)</f>
        <v>Exif.NikonLd1.</v>
      </c>
      <c r="E1197" s="2" t="str">
        <f>MID(F1197,FIND(".",F1197,6)+1,99)</f>
        <v>MaxApertureAtMinFocal</v>
      </c>
      <c r="F1197" s="3" t="s">
        <v>732</v>
      </c>
      <c r="G1197" s="3" t="s">
        <v>9518</v>
      </c>
      <c r="I1197" s="3" t="s">
        <v>2685</v>
      </c>
      <c r="J1197" s="3"/>
      <c r="K1197" s="5" t="s">
        <v>5117</v>
      </c>
      <c r="L1197" s="14"/>
      <c r="M1197" s="3" t="str">
        <f>IFERROR(VLOOKUP(E1197,A:J,10, FALSE),"")</f>
        <v>Max Blende bei min Brennweite</v>
      </c>
      <c r="N1197" s="3" t="str">
        <f>IFERROR(VLOOKUP(I1197,B:K,10,FALSE),"")</f>
        <v>Maximale Blende bei minimaler Brennweite</v>
      </c>
      <c r="O1197" s="3" t="str">
        <f>IF(AND(TRIM(J1197)="",M1197=""),"Suffix not translated ",
   IF(AND(TRIM(J1197)&lt;&gt;"",TRIM(M1197)&lt;&gt;"",TRIM(J1197)&lt;&gt;TRIM(M1197)),"Suffix translation &lt;&gt; lookup ", "" ))
&amp;IF(AND(TRIM(K1197)="",N1197=""),"Description not translated ",
   IF(AND(TRIM(K1197)&lt;&gt;"",TRIM(N1197)&lt;&gt;"",TRIM(K1197)&lt;&gt;TRIM(N1197)),"Description translation&lt;&gt; lookup ", "" ))</f>
        <v/>
      </c>
      <c r="Q1197" s="3" t="s">
        <v>8447</v>
      </c>
      <c r="R1197" s="3" t="s">
        <v>9059</v>
      </c>
    </row>
    <row r="1198" spans="1:18" x14ac:dyDescent="0.25">
      <c r="A1198" s="2" t="str">
        <f>IF(TRIM(J1198)="","",E1198)</f>
        <v/>
      </c>
      <c r="B1198" s="2" t="str">
        <f>IF(TRIM(K1198)="","",I1198)</f>
        <v>Max focal length</v>
      </c>
      <c r="C1198" s="2" t="str">
        <f>LEFT(F1198,FIND(".",F1198,6))</f>
        <v>Exif.NikonLd1.</v>
      </c>
      <c r="D1198" s="2" t="str">
        <f>VLOOKUP(C1198,PrefixUebersetzung,2,FALSE)</f>
        <v>Exif.NikonLd1.</v>
      </c>
      <c r="E1198" s="2" t="str">
        <f>MID(F1198,FIND(".",F1198,6)+1,99)</f>
        <v>MaxFocalLength</v>
      </c>
      <c r="F1198" s="3" t="s">
        <v>733</v>
      </c>
      <c r="G1198" s="3" t="s">
        <v>9518</v>
      </c>
      <c r="I1198" s="3" t="s">
        <v>2686</v>
      </c>
      <c r="J1198" s="3"/>
      <c r="K1198" s="5" t="s">
        <v>3776</v>
      </c>
      <c r="L1198" s="14"/>
      <c r="M1198" s="3" t="str">
        <f>IFERROR(VLOOKUP(E1198,A:J,10, FALSE),"")</f>
        <v>Brennweite maximal</v>
      </c>
      <c r="N1198" s="3" t="str">
        <f>IFERROR(VLOOKUP(I1198,B:K,10,FALSE),"")</f>
        <v>Maximale Brennweite</v>
      </c>
      <c r="O1198" s="3" t="str">
        <f>IF(AND(TRIM(J1198)="",M1198=""),"Suffix not translated ",
   IF(AND(TRIM(J1198)&lt;&gt;"",TRIM(M1198)&lt;&gt;"",TRIM(J1198)&lt;&gt;TRIM(M1198)),"Suffix translation &lt;&gt; lookup ", "" ))
&amp;IF(AND(TRIM(K1198)="",N1198=""),"Description not translated ",
   IF(AND(TRIM(K1198)&lt;&gt;"",TRIM(N1198)&lt;&gt;"",TRIM(K1198)&lt;&gt;TRIM(N1198)),"Description translation&lt;&gt; lookup ", "" ))</f>
        <v/>
      </c>
      <c r="Q1198" s="3" t="s">
        <v>8447</v>
      </c>
      <c r="R1198" s="3" t="s">
        <v>9169</v>
      </c>
    </row>
    <row r="1199" spans="1:18" x14ac:dyDescent="0.25">
      <c r="A1199" s="2" t="str">
        <f>IF(TRIM(J1199)="","",E1199)</f>
        <v>MCUVersion</v>
      </c>
      <c r="B1199" s="2" t="str">
        <f>IF(TRIM(K1199)="","",I1199)</f>
        <v>MCU version</v>
      </c>
      <c r="C1199" s="2" t="str">
        <f>LEFT(F1199,FIND(".",F1199,6))</f>
        <v>Exif.NikonLd1.</v>
      </c>
      <c r="D1199" s="2" t="str">
        <f>VLOOKUP(C1199,PrefixUebersetzung,2,FALSE)</f>
        <v>Exif.NikonLd1.</v>
      </c>
      <c r="E1199" s="2" t="str">
        <f>MID(F1199,FIND(".",F1199,6)+1,99)</f>
        <v>MCUVersion</v>
      </c>
      <c r="F1199" s="3" t="s">
        <v>734</v>
      </c>
      <c r="G1199" s="3" t="s">
        <v>9518</v>
      </c>
      <c r="I1199" s="3" t="s">
        <v>2687</v>
      </c>
      <c r="J1199" s="3" t="s">
        <v>5099</v>
      </c>
      <c r="K1199" s="5" t="s">
        <v>5099</v>
      </c>
      <c r="L1199" s="14"/>
      <c r="M1199" s="3" t="str">
        <f>IFERROR(VLOOKUP(E1199,A:J,10, FALSE),"")</f>
        <v>MCU Version</v>
      </c>
      <c r="N1199" s="3" t="str">
        <f>IFERROR(VLOOKUP(I1199,B:K,10,FALSE),"")</f>
        <v>MCU Version</v>
      </c>
      <c r="O1199" s="3" t="str">
        <f>IF(AND(TRIM(J1199)="",M1199=""),"Suffix not translated ",
   IF(AND(TRIM(J1199)&lt;&gt;"",TRIM(M1199)&lt;&gt;"",TRIM(J1199)&lt;&gt;TRIM(M1199)),"Suffix translation &lt;&gt; lookup ", "" ))
&amp;IF(AND(TRIM(K1199)="",N1199=""),"Description not translated ",
   IF(AND(TRIM(K1199)&lt;&gt;"",TRIM(N1199)&lt;&gt;"",TRIM(K1199)&lt;&gt;TRIM(N1199)),"Description translation&lt;&gt; lookup ", "" ))</f>
        <v/>
      </c>
      <c r="P1199" s="3" t="s">
        <v>8447</v>
      </c>
      <c r="Q1199" s="3" t="s">
        <v>8447</v>
      </c>
      <c r="R1199" s="3" t="s">
        <v>4597</v>
      </c>
    </row>
    <row r="1200" spans="1:18" x14ac:dyDescent="0.25">
      <c r="A1200" s="2" t="str">
        <f>IF(TRIM(J1200)="","",E1200)</f>
        <v/>
      </c>
      <c r="B1200" s="2" t="str">
        <f>IF(TRIM(K1200)="","",I1200)</f>
        <v>Min focal length</v>
      </c>
      <c r="C1200" s="2" t="str">
        <f>LEFT(F1200,FIND(".",F1200,6))</f>
        <v>Exif.NikonLd1.</v>
      </c>
      <c r="D1200" s="2" t="str">
        <f>VLOOKUP(C1200,PrefixUebersetzung,2,FALSE)</f>
        <v>Exif.NikonLd1.</v>
      </c>
      <c r="E1200" s="2" t="str">
        <f>MID(F1200,FIND(".",F1200,6)+1,99)</f>
        <v>MinFocalLength</v>
      </c>
      <c r="F1200" s="3" t="s">
        <v>735</v>
      </c>
      <c r="G1200" s="3" t="s">
        <v>9518</v>
      </c>
      <c r="I1200" s="3" t="s">
        <v>2688</v>
      </c>
      <c r="J1200" s="3"/>
      <c r="K1200" s="5" t="s">
        <v>3777</v>
      </c>
      <c r="L1200" s="14"/>
      <c r="M1200" s="3" t="str">
        <f>IFERROR(VLOOKUP(E1200,A:J,10, FALSE),"")</f>
        <v>Brennweite minimal</v>
      </c>
      <c r="N1200" s="3" t="str">
        <f>IFERROR(VLOOKUP(I1200,B:K,10,FALSE),"")</f>
        <v>Minimale Brennweite</v>
      </c>
      <c r="O1200" s="3" t="str">
        <f>IF(AND(TRIM(J1200)="",M1200=""),"Suffix not translated ",
   IF(AND(TRIM(J1200)&lt;&gt;"",TRIM(M1200)&lt;&gt;"",TRIM(J1200)&lt;&gt;TRIM(M1200)),"Suffix translation &lt;&gt; lookup ", "" ))
&amp;IF(AND(TRIM(K1200)="",N1200=""),"Description not translated ",
   IF(AND(TRIM(K1200)&lt;&gt;"",TRIM(N1200)&lt;&gt;"",TRIM(K1200)&lt;&gt;TRIM(N1200)),"Description translation&lt;&gt; lookup ", "" ))</f>
        <v/>
      </c>
      <c r="Q1200" s="3" t="s">
        <v>8447</v>
      </c>
      <c r="R1200" s="3" t="s">
        <v>9280</v>
      </c>
    </row>
    <row r="1201" spans="1:18" x14ac:dyDescent="0.25">
      <c r="A1201" s="2" t="str">
        <f>IF(TRIM(J1201)="","",E1201)</f>
        <v/>
      </c>
      <c r="B1201" s="2" t="str">
        <f>IF(TRIM(K1201)="","",I1201)</f>
        <v/>
      </c>
      <c r="C1201" s="2" t="str">
        <f>LEFT(F1201,FIND(".",F1201,6))</f>
        <v>Exif.NikonLd1.</v>
      </c>
      <c r="D1201" s="2" t="str">
        <f>VLOOKUP(C1201,PrefixUebersetzung,2,FALSE)</f>
        <v>Exif.NikonLd1.</v>
      </c>
      <c r="E1201" s="2" t="str">
        <f>MID(F1201,FIND(".",F1201,6)+1,99)</f>
        <v>Version</v>
      </c>
      <c r="F1201" s="3" t="s">
        <v>736</v>
      </c>
      <c r="G1201" s="3" t="s">
        <v>9517</v>
      </c>
      <c r="I1201" s="3" t="s">
        <v>2659</v>
      </c>
      <c r="J1201" s="3"/>
      <c r="L1201" s="14"/>
      <c r="M1201" s="3" t="str">
        <f>IFERROR(VLOOKUP(E1201,A:J,10, FALSE),"")</f>
        <v>Version</v>
      </c>
      <c r="N1201" s="3" t="str">
        <f>IFERROR(VLOOKUP(I1201,B:K,10,FALSE),"")</f>
        <v>Version</v>
      </c>
      <c r="O1201" s="3" t="str">
        <f>IF(AND(TRIM(J1201)="",M1201=""),"Suffix not translated ",
   IF(AND(TRIM(J1201)&lt;&gt;"",TRIM(M1201)&lt;&gt;"",TRIM(J1201)&lt;&gt;TRIM(M1201)),"Suffix translation &lt;&gt; lookup ", "" ))
&amp;IF(AND(TRIM(K1201)="",N1201=""),"Description not translated ",
   IF(AND(TRIM(K1201)&lt;&gt;"",TRIM(N1201)&lt;&gt;"",TRIM(K1201)&lt;&gt;TRIM(N1201)),"Description translation&lt;&gt; lookup ", "" ))</f>
        <v/>
      </c>
    </row>
    <row r="1202" spans="1:18" x14ac:dyDescent="0.25">
      <c r="A1202" s="2" t="str">
        <f>IF(TRIM(J1202)="","",E1202)</f>
        <v>AFAperture</v>
      </c>
      <c r="B1202" s="2" t="str">
        <f>IF(TRIM(K1202)="","",I1202)</f>
        <v>AF aperture</v>
      </c>
      <c r="C1202" s="2" t="str">
        <f>LEFT(F1202,FIND(".",F1202,6))</f>
        <v>Exif.NikonLd2.</v>
      </c>
      <c r="D1202" s="2" t="str">
        <f>VLOOKUP(C1202,PrefixUebersetzung,2,FALSE)</f>
        <v>Exif.NikonLd2.</v>
      </c>
      <c r="E1202" s="2" t="str">
        <f>MID(F1202,FIND(".",F1202,6)+1,99)</f>
        <v>AFAperture</v>
      </c>
      <c r="F1202" s="3" t="s">
        <v>737</v>
      </c>
      <c r="G1202" s="3" t="s">
        <v>9518</v>
      </c>
      <c r="I1202" s="3" t="s">
        <v>2689</v>
      </c>
      <c r="J1202" s="5" t="s">
        <v>3911</v>
      </c>
      <c r="K1202" s="5" t="s">
        <v>3911</v>
      </c>
      <c r="L1202" s="14"/>
      <c r="M1202" s="3" t="str">
        <f>IFERROR(VLOOKUP(E1202,A:J,10, FALSE),"")</f>
        <v>AF Öffnung</v>
      </c>
      <c r="N1202" s="3" t="str">
        <f>IFERROR(VLOOKUP(I1202,B:K,10,FALSE),"")</f>
        <v>AF Öffnung</v>
      </c>
      <c r="O1202" s="3" t="str">
        <f>IF(AND(TRIM(J1202)="",M1202=""),"Suffix not translated ",
   IF(AND(TRIM(J1202)&lt;&gt;"",TRIM(M1202)&lt;&gt;"",TRIM(J1202)&lt;&gt;TRIM(M1202)),"Suffix translation &lt;&gt; lookup ", "" ))
&amp;IF(AND(TRIM(K1202)="",N1202=""),"Description not translated ",
   IF(AND(TRIM(K1202)&lt;&gt;"",TRIM(N1202)&lt;&gt;"",TRIM(K1202)&lt;&gt;TRIM(N1202)),"Description translation&lt;&gt; lookup ", "" ))</f>
        <v/>
      </c>
      <c r="P1202" s="3" t="s">
        <v>8447</v>
      </c>
      <c r="Q1202" s="3" t="s">
        <v>8447</v>
      </c>
      <c r="R1202" s="3" t="s">
        <v>3753</v>
      </c>
    </row>
    <row r="1203" spans="1:18" ht="30" x14ac:dyDescent="0.25">
      <c r="A1203" s="2" t="str">
        <f>IF(TRIM(J1203)="","",E1203)</f>
        <v>EffectiveMaxAperture</v>
      </c>
      <c r="B1203" s="2" t="str">
        <f>IF(TRIM(K1203)="","",I1203)</f>
        <v>Effective max aperture</v>
      </c>
      <c r="C1203" s="2" t="str">
        <f>LEFT(F1203,FIND(".",F1203,6))</f>
        <v>Exif.NikonLd2.</v>
      </c>
      <c r="D1203" s="2" t="str">
        <f>VLOOKUP(C1203,PrefixUebersetzung,2,FALSE)</f>
        <v>Exif.NikonLd2.</v>
      </c>
      <c r="E1203" s="2" t="str">
        <f>MID(F1203,FIND(".",F1203,6)+1,99)</f>
        <v>EffectiveMaxAperture</v>
      </c>
      <c r="F1203" s="3" t="s">
        <v>738</v>
      </c>
      <c r="G1203" s="3" t="s">
        <v>9518</v>
      </c>
      <c r="I1203" s="3" t="s">
        <v>2690</v>
      </c>
      <c r="J1203" s="5" t="s">
        <v>4287</v>
      </c>
      <c r="K1203" s="5" t="s">
        <v>4287</v>
      </c>
      <c r="L1203" s="14"/>
      <c r="M1203" s="3" t="str">
        <f>IFERROR(VLOOKUP(E1203,A:J,10, FALSE),"")</f>
        <v>Effektive max Blendenöffnung</v>
      </c>
      <c r="N1203" s="3" t="str">
        <f>IFERROR(VLOOKUP(I1203,B:K,10,FALSE),"")</f>
        <v>Effektive max Blendenöffnung</v>
      </c>
      <c r="O1203" s="3" t="str">
        <f>IF(AND(TRIM(J1203)="",M1203=""),"Suffix not translated ",
   IF(AND(TRIM(J1203)&lt;&gt;"",TRIM(M1203)&lt;&gt;"",TRIM(J1203)&lt;&gt;TRIM(M1203)),"Suffix translation &lt;&gt; lookup ", "" ))
&amp;IF(AND(TRIM(K1203)="",N1203=""),"Description not translated ",
   IF(AND(TRIM(K1203)&lt;&gt;"",TRIM(N1203)&lt;&gt;"",TRIM(K1203)&lt;&gt;TRIM(N1203)),"Description translation&lt;&gt; lookup ", "" ))</f>
        <v/>
      </c>
      <c r="P1203" s="3" t="s">
        <v>8447</v>
      </c>
      <c r="Q1203" s="3" t="s">
        <v>8447</v>
      </c>
      <c r="R1203" s="3" t="s">
        <v>3713</v>
      </c>
    </row>
    <row r="1204" spans="1:18" ht="30" x14ac:dyDescent="0.25">
      <c r="A1204" s="2" t="str">
        <f>IF(TRIM(J1204)="","",E1204)</f>
        <v>ExitPupilPosition</v>
      </c>
      <c r="B1204" s="2" t="str">
        <f>IF(TRIM(K1204)="","",I1204)</f>
        <v>Exit pupil position</v>
      </c>
      <c r="C1204" s="2" t="str">
        <f>LEFT(F1204,FIND(".",F1204,6))</f>
        <v>Exif.NikonLd2.</v>
      </c>
      <c r="D1204" s="2" t="str">
        <f>VLOOKUP(C1204,PrefixUebersetzung,2,FALSE)</f>
        <v>Exif.NikonLd2.</v>
      </c>
      <c r="E1204" s="2" t="str">
        <f>MID(F1204,FIND(".",F1204,6)+1,99)</f>
        <v>ExitPupilPosition</v>
      </c>
      <c r="F1204" s="3" t="s">
        <v>739</v>
      </c>
      <c r="G1204" s="3" t="s">
        <v>9518</v>
      </c>
      <c r="I1204" s="3" t="s">
        <v>2691</v>
      </c>
      <c r="J1204" s="5" t="s">
        <v>3912</v>
      </c>
      <c r="K1204" s="5" t="s">
        <v>3912</v>
      </c>
      <c r="L1204" s="14"/>
      <c r="M1204" s="3" t="str">
        <f>IFERROR(VLOOKUP(E1204,A:J,10, FALSE),"")</f>
        <v>Austrittspupillenposition</v>
      </c>
      <c r="N1204" s="3" t="str">
        <f>IFERROR(VLOOKUP(I1204,B:K,10,FALSE),"")</f>
        <v>Austrittspupillenposition</v>
      </c>
      <c r="O1204" s="3" t="str">
        <f>IF(AND(TRIM(J1204)="",M1204=""),"Suffix not translated ",
   IF(AND(TRIM(J1204)&lt;&gt;"",TRIM(M1204)&lt;&gt;"",TRIM(J1204)&lt;&gt;TRIM(M1204)),"Suffix translation &lt;&gt; lookup ", "" ))
&amp;IF(AND(TRIM(K1204)="",N1204=""),"Description not translated ",
   IF(AND(TRIM(K1204)&lt;&gt;"",TRIM(N1204)&lt;&gt;"",TRIM(K1204)&lt;&gt;TRIM(N1204)),"Description translation&lt;&gt; lookup ", "" ))</f>
        <v/>
      </c>
      <c r="P1204" s="3" t="s">
        <v>8447</v>
      </c>
      <c r="Q1204" s="3" t="s">
        <v>8447</v>
      </c>
      <c r="R1204" s="3" t="s">
        <v>4811</v>
      </c>
    </row>
    <row r="1205" spans="1:18" x14ac:dyDescent="0.25">
      <c r="A1205" s="2" t="str">
        <f>IF(TRIM(J1205)="","",E1205)</f>
        <v/>
      </c>
      <c r="B1205" s="2" t="str">
        <f>IF(TRIM(K1205)="","",I1205)</f>
        <v/>
      </c>
      <c r="C1205" s="2" t="str">
        <f>LEFT(F1205,FIND(".",F1205,6))</f>
        <v>Exif.NikonLd2.</v>
      </c>
      <c r="D1205" s="2" t="str">
        <f>VLOOKUP(C1205,PrefixUebersetzung,2,FALSE)</f>
        <v>Exif.NikonLd2.</v>
      </c>
      <c r="E1205" s="2" t="str">
        <f>MID(F1205,FIND(".",F1205,6)+1,99)</f>
        <v>FocalLength</v>
      </c>
      <c r="F1205" s="3" t="s">
        <v>740</v>
      </c>
      <c r="G1205" s="3" t="s">
        <v>9518</v>
      </c>
      <c r="I1205" s="3" t="s">
        <v>2124</v>
      </c>
      <c r="J1205" s="3"/>
      <c r="L1205" s="14">
        <v>1</v>
      </c>
      <c r="M1205" s="3" t="str">
        <f>IFERROR(VLOOKUP(E1205,A:J,10, FALSE),"")</f>
        <v>Brennweite</v>
      </c>
      <c r="N1205" s="3" t="str">
        <f>IFERROR(VLOOKUP(I1205,B:K,10,FALSE),"")</f>
        <v>Brennweite</v>
      </c>
      <c r="O1205" s="3" t="str">
        <f>IF(AND(TRIM(J1205)="",M1205=""),"Suffix not translated ",
   IF(AND(TRIM(J1205)&lt;&gt;"",TRIM(M1205)&lt;&gt;"",TRIM(J1205)&lt;&gt;TRIM(M1205)),"Suffix translation &lt;&gt; lookup ", "" ))
&amp;IF(AND(TRIM(K1205)="",N1205=""),"Description not translated ",
   IF(AND(TRIM(K1205)&lt;&gt;"",TRIM(N1205)&lt;&gt;"",TRIM(K1205)&lt;&gt;TRIM(N1205)),"Description translation&lt;&gt; lookup ", "" ))</f>
        <v/>
      </c>
    </row>
    <row r="1206" spans="1:18" x14ac:dyDescent="0.25">
      <c r="A1206" s="2" t="str">
        <f>IF(TRIM(J1206)="","",E1206)</f>
        <v/>
      </c>
      <c r="B1206" s="2" t="str">
        <f>IF(TRIM(K1206)="","",I1206)</f>
        <v/>
      </c>
      <c r="C1206" s="2" t="str">
        <f>LEFT(F1206,FIND(".",F1206,6))</f>
        <v>Exif.NikonLd2.</v>
      </c>
      <c r="D1206" s="2" t="str">
        <f>VLOOKUP(C1206,PrefixUebersetzung,2,FALSE)</f>
        <v>Exif.NikonLd2.</v>
      </c>
      <c r="E1206" s="2" t="str">
        <f>MID(F1206,FIND(".",F1206,6)+1,99)</f>
        <v>FocusDistance</v>
      </c>
      <c r="F1206" s="3" t="s">
        <v>741</v>
      </c>
      <c r="G1206" s="3" t="s">
        <v>9518</v>
      </c>
      <c r="I1206" s="3" t="s">
        <v>2557</v>
      </c>
      <c r="J1206" s="3"/>
      <c r="L1206" s="14"/>
      <c r="M1206" s="3" t="str">
        <f>IFERROR(VLOOKUP(E1206,A:J,10, FALSE),"")</f>
        <v>Aufnahmeabstand</v>
      </c>
      <c r="N1206" s="3" t="str">
        <f>IFERROR(VLOOKUP(I1206,B:K,10,FALSE),"")</f>
        <v>Aufnahmeabstand</v>
      </c>
      <c r="O1206" s="3" t="str">
        <f>IF(AND(TRIM(J1206)="",M1206=""),"Suffix not translated ",
   IF(AND(TRIM(J1206)&lt;&gt;"",TRIM(M1206)&lt;&gt;"",TRIM(J1206)&lt;&gt;TRIM(M1206)),"Suffix translation &lt;&gt; lookup ", "" ))
&amp;IF(AND(TRIM(K1206)="",N1206=""),"Description not translated ",
   IF(AND(TRIM(K1206)&lt;&gt;"",TRIM(N1206)&lt;&gt;"",TRIM(K1206)&lt;&gt;TRIM(N1206)),"Description translation&lt;&gt; lookup ", "" ))</f>
        <v/>
      </c>
    </row>
    <row r="1207" spans="1:18" x14ac:dyDescent="0.25">
      <c r="A1207" s="2" t="str">
        <f>IF(TRIM(J1207)="","",E1207)</f>
        <v/>
      </c>
      <c r="B1207" s="2" t="str">
        <f>IF(TRIM(K1207)="","",I1207)</f>
        <v/>
      </c>
      <c r="C1207" s="2" t="str">
        <f>LEFT(F1207,FIND(".",F1207,6))</f>
        <v>Exif.NikonLd2.</v>
      </c>
      <c r="D1207" s="2" t="str">
        <f>VLOOKUP(C1207,PrefixUebersetzung,2,FALSE)</f>
        <v>Exif.NikonLd2.</v>
      </c>
      <c r="E1207" s="2" t="str">
        <f>MID(F1207,FIND(".",F1207,6)+1,99)</f>
        <v>FocusPosition</v>
      </c>
      <c r="F1207" s="3" t="s">
        <v>742</v>
      </c>
      <c r="G1207" s="3" t="s">
        <v>9518</v>
      </c>
      <c r="I1207" s="3" t="s">
        <v>2530</v>
      </c>
      <c r="J1207" s="3"/>
      <c r="L1207" s="14"/>
      <c r="M1207" s="3" t="str">
        <f>IFERROR(VLOOKUP(E1207,A:J,10, FALSE),"")</f>
        <v>Fokusposition</v>
      </c>
      <c r="N1207" s="3" t="str">
        <f>IFERROR(VLOOKUP(I1207,B:K,10,FALSE),"")</f>
        <v>Fokusposition</v>
      </c>
      <c r="O1207" s="3" t="str">
        <f>IF(AND(TRIM(J1207)="",M1207=""),"Suffix not translated ",
   IF(AND(TRIM(J1207)&lt;&gt;"",TRIM(M1207)&lt;&gt;"",TRIM(J1207)&lt;&gt;TRIM(M1207)),"Suffix translation &lt;&gt; lookup ", "" ))
&amp;IF(AND(TRIM(K1207)="",N1207=""),"Description not translated ",
   IF(AND(TRIM(K1207)&lt;&gt;"",TRIM(N1207)&lt;&gt;"",TRIM(K1207)&lt;&gt;TRIM(N1207)),"Description translation&lt;&gt; lookup ", "" ))</f>
        <v/>
      </c>
    </row>
    <row r="1208" spans="1:18" x14ac:dyDescent="0.25">
      <c r="A1208" s="2" t="str">
        <f>IF(TRIM(J1208)="","",E1208)</f>
        <v/>
      </c>
      <c r="B1208" s="2" t="str">
        <f>IF(TRIM(K1208)="","",I1208)</f>
        <v/>
      </c>
      <c r="C1208" s="2" t="str">
        <f>LEFT(F1208,FIND(".",F1208,6))</f>
        <v>Exif.NikonLd2.</v>
      </c>
      <c r="D1208" s="2" t="str">
        <f>VLOOKUP(C1208,PrefixUebersetzung,2,FALSE)</f>
        <v>Exif.NikonLd2.</v>
      </c>
      <c r="E1208" s="2" t="str">
        <f>MID(F1208,FIND(".",F1208,6)+1,99)</f>
        <v>LensFStops</v>
      </c>
      <c r="F1208" s="3" t="s">
        <v>743</v>
      </c>
      <c r="G1208" s="3" t="s">
        <v>9518</v>
      </c>
      <c r="I1208" s="3" t="s">
        <v>2682</v>
      </c>
      <c r="J1208" s="3"/>
      <c r="L1208" s="14"/>
      <c r="M1208" s="3" t="str">
        <f>IFERROR(VLOOKUP(E1208,A:J,10, FALSE),"")</f>
        <v>Objektiv Blendenstufen</v>
      </c>
      <c r="N1208" s="3" t="str">
        <f>IFERROR(VLOOKUP(I1208,B:K,10,FALSE),"")</f>
        <v>Objektiv Blendenstufen</v>
      </c>
      <c r="O1208" s="3" t="str">
        <f>IF(AND(TRIM(J1208)="",M1208=""),"Suffix not translated ",
   IF(AND(TRIM(J1208)&lt;&gt;"",TRIM(M1208)&lt;&gt;"",TRIM(J1208)&lt;&gt;TRIM(M1208)),"Suffix translation &lt;&gt; lookup ", "" ))
&amp;IF(AND(TRIM(K1208)="",N1208=""),"Description not translated ",
   IF(AND(TRIM(K1208)&lt;&gt;"",TRIM(N1208)&lt;&gt;"",TRIM(K1208)&lt;&gt;TRIM(N1208)),"Description translation&lt;&gt; lookup ", "" ))</f>
        <v/>
      </c>
    </row>
    <row r="1209" spans="1:18" x14ac:dyDescent="0.25">
      <c r="A1209" s="2" t="str">
        <f>IF(TRIM(J1209)="","",E1209)</f>
        <v/>
      </c>
      <c r="B1209" s="2" t="str">
        <f>IF(TRIM(K1209)="","",I1209)</f>
        <v/>
      </c>
      <c r="C1209" s="2" t="str">
        <f>LEFT(F1209,FIND(".",F1209,6))</f>
        <v>Exif.NikonLd2.</v>
      </c>
      <c r="D1209" s="2" t="str">
        <f>VLOOKUP(C1209,PrefixUebersetzung,2,FALSE)</f>
        <v>Exif.NikonLd2.</v>
      </c>
      <c r="E1209" s="2" t="str">
        <f>MID(F1209,FIND(".",F1209,6)+1,99)</f>
        <v>LensIDNumber</v>
      </c>
      <c r="F1209" s="3" t="s">
        <v>744</v>
      </c>
      <c r="G1209" s="3" t="s">
        <v>9518</v>
      </c>
      <c r="I1209" s="3" t="s">
        <v>2683</v>
      </c>
      <c r="J1209" s="3"/>
      <c r="L1209" s="14"/>
      <c r="M1209" s="3" t="str">
        <f>IFERROR(VLOOKUP(E1209,A:J,10, FALSE),"")</f>
        <v>Objektiv ID-Nummer</v>
      </c>
      <c r="N1209" s="3" t="str">
        <f>IFERROR(VLOOKUP(I1209,B:K,10,FALSE),"")</f>
        <v>Objektiv ID-Nummer</v>
      </c>
      <c r="O1209" s="3" t="str">
        <f>IF(AND(TRIM(J1209)="",M1209=""),"Suffix not translated ",
   IF(AND(TRIM(J1209)&lt;&gt;"",TRIM(M1209)&lt;&gt;"",TRIM(J1209)&lt;&gt;TRIM(M1209)),"Suffix translation &lt;&gt; lookup ", "" ))
&amp;IF(AND(TRIM(K1209)="",N1209=""),"Description not translated ",
   IF(AND(TRIM(K1209)&lt;&gt;"",TRIM(N1209)&lt;&gt;"",TRIM(K1209)&lt;&gt;TRIM(N1209)),"Description translation&lt;&gt; lookup ", "" ))</f>
        <v/>
      </c>
    </row>
    <row r="1210" spans="1:18" ht="30" x14ac:dyDescent="0.25">
      <c r="A1210" s="2" t="str">
        <f>IF(TRIM(J1210)="","",E1210)</f>
        <v/>
      </c>
      <c r="B1210" s="2" t="str">
        <f>IF(TRIM(K1210)="","",I1210)</f>
        <v/>
      </c>
      <c r="C1210" s="2" t="str">
        <f>LEFT(F1210,FIND(".",F1210,6))</f>
        <v>Exif.NikonLd2.</v>
      </c>
      <c r="D1210" s="2" t="str">
        <f>VLOOKUP(C1210,PrefixUebersetzung,2,FALSE)</f>
        <v>Exif.NikonLd2.</v>
      </c>
      <c r="E1210" s="2" t="str">
        <f>MID(F1210,FIND(".",F1210,6)+1,99)</f>
        <v>MaxApertureAtMaxFocal</v>
      </c>
      <c r="F1210" s="3" t="s">
        <v>745</v>
      </c>
      <c r="G1210" s="3" t="s">
        <v>9518</v>
      </c>
      <c r="I1210" s="3" t="s">
        <v>2684</v>
      </c>
      <c r="L1210" s="14"/>
      <c r="M1210" s="3" t="str">
        <f>IFERROR(VLOOKUP(E1210,A:J,10, FALSE),"")</f>
        <v>Max Blende bei max Brennweite</v>
      </c>
      <c r="N1210" s="3" t="str">
        <f>IFERROR(VLOOKUP(I1210,B:K,10,FALSE),"")</f>
        <v>Maximale Blende bei maximaler Brennweite</v>
      </c>
      <c r="O1210" s="3" t="str">
        <f>IF(AND(TRIM(J1210)="",M1210=""),"Suffix not translated ",
   IF(AND(TRIM(J1210)&lt;&gt;"",TRIM(M1210)&lt;&gt;"",TRIM(J1210)&lt;&gt;TRIM(M1210)),"Suffix translation &lt;&gt; lookup ", "" ))
&amp;IF(AND(TRIM(K1210)="",N1210=""),"Description not translated ",
   IF(AND(TRIM(K1210)&lt;&gt;"",TRIM(N1210)&lt;&gt;"",TRIM(K1210)&lt;&gt;TRIM(N1210)),"Description translation&lt;&gt; lookup ", "" ))</f>
        <v/>
      </c>
    </row>
    <row r="1211" spans="1:18" ht="30" x14ac:dyDescent="0.25">
      <c r="A1211" s="2" t="str">
        <f>IF(TRIM(J1211)="","",E1211)</f>
        <v/>
      </c>
      <c r="B1211" s="2" t="str">
        <f>IF(TRIM(K1211)="","",I1211)</f>
        <v/>
      </c>
      <c r="C1211" s="2" t="str">
        <f>LEFT(F1211,FIND(".",F1211,6))</f>
        <v>Exif.NikonLd2.</v>
      </c>
      <c r="D1211" s="2" t="str">
        <f>VLOOKUP(C1211,PrefixUebersetzung,2,FALSE)</f>
        <v>Exif.NikonLd2.</v>
      </c>
      <c r="E1211" s="2" t="str">
        <f>MID(F1211,FIND(".",F1211,6)+1,99)</f>
        <v>MaxApertureAtMinFocal</v>
      </c>
      <c r="F1211" s="3" t="s">
        <v>746</v>
      </c>
      <c r="G1211" s="3" t="s">
        <v>9518</v>
      </c>
      <c r="I1211" s="3" t="s">
        <v>2685</v>
      </c>
      <c r="J1211" s="3"/>
      <c r="L1211" s="14"/>
      <c r="M1211" s="3" t="str">
        <f>IFERROR(VLOOKUP(E1211,A:J,10, FALSE),"")</f>
        <v>Max Blende bei min Brennweite</v>
      </c>
      <c r="N1211" s="3" t="str">
        <f>IFERROR(VLOOKUP(I1211,B:K,10,FALSE),"")</f>
        <v>Maximale Blende bei minimaler Brennweite</v>
      </c>
      <c r="O1211" s="3" t="str">
        <f>IF(AND(TRIM(J1211)="",M1211=""),"Suffix not translated ",
   IF(AND(TRIM(J1211)&lt;&gt;"",TRIM(M1211)&lt;&gt;"",TRIM(J1211)&lt;&gt;TRIM(M1211)),"Suffix translation &lt;&gt; lookup ", "" ))
&amp;IF(AND(TRIM(K1211)="",N1211=""),"Description not translated ",
   IF(AND(TRIM(K1211)&lt;&gt;"",TRIM(N1211)&lt;&gt;"",TRIM(K1211)&lt;&gt;TRIM(N1211)),"Description translation&lt;&gt; lookup ", "" ))</f>
        <v/>
      </c>
    </row>
    <row r="1212" spans="1:18" x14ac:dyDescent="0.25">
      <c r="A1212" s="2" t="str">
        <f>IF(TRIM(J1212)="","",E1212)</f>
        <v/>
      </c>
      <c r="B1212" s="2" t="str">
        <f>IF(TRIM(K1212)="","",I1212)</f>
        <v/>
      </c>
      <c r="C1212" s="2" t="str">
        <f>LEFT(F1212,FIND(".",F1212,6))</f>
        <v>Exif.NikonLd2.</v>
      </c>
      <c r="D1212" s="2" t="str">
        <f>VLOOKUP(C1212,PrefixUebersetzung,2,FALSE)</f>
        <v>Exif.NikonLd2.</v>
      </c>
      <c r="E1212" s="2" t="str">
        <f>MID(F1212,FIND(".",F1212,6)+1,99)</f>
        <v>MaxFocalLength</v>
      </c>
      <c r="F1212" s="3" t="s">
        <v>747</v>
      </c>
      <c r="G1212" s="3" t="s">
        <v>9518</v>
      </c>
      <c r="I1212" s="3" t="s">
        <v>2686</v>
      </c>
      <c r="J1212" s="3"/>
      <c r="L1212" s="14"/>
      <c r="M1212" s="3" t="str">
        <f>IFERROR(VLOOKUP(E1212,A:J,10, FALSE),"")</f>
        <v>Brennweite maximal</v>
      </c>
      <c r="N1212" s="3" t="str">
        <f>IFERROR(VLOOKUP(I1212,B:K,10,FALSE),"")</f>
        <v>Maximale Brennweite</v>
      </c>
      <c r="O1212" s="3" t="str">
        <f>IF(AND(TRIM(J1212)="",M1212=""),"Suffix not translated ",
   IF(AND(TRIM(J1212)&lt;&gt;"",TRIM(M1212)&lt;&gt;"",TRIM(J1212)&lt;&gt;TRIM(M1212)),"Suffix translation &lt;&gt; lookup ", "" ))
&amp;IF(AND(TRIM(K1212)="",N1212=""),"Description not translated ",
   IF(AND(TRIM(K1212)&lt;&gt;"",TRIM(N1212)&lt;&gt;"",TRIM(K1212)&lt;&gt;TRIM(N1212)),"Description translation&lt;&gt; lookup ", "" ))</f>
        <v/>
      </c>
    </row>
    <row r="1213" spans="1:18" x14ac:dyDescent="0.25">
      <c r="A1213" s="2" t="str">
        <f>IF(TRIM(J1213)="","",E1213)</f>
        <v/>
      </c>
      <c r="B1213" s="2" t="str">
        <f>IF(TRIM(K1213)="","",I1213)</f>
        <v/>
      </c>
      <c r="C1213" s="2" t="str">
        <f>LEFT(F1213,FIND(".",F1213,6))</f>
        <v>Exif.NikonLd2.</v>
      </c>
      <c r="D1213" s="2" t="str">
        <f>VLOOKUP(C1213,PrefixUebersetzung,2,FALSE)</f>
        <v>Exif.NikonLd2.</v>
      </c>
      <c r="E1213" s="2" t="str">
        <f>MID(F1213,FIND(".",F1213,6)+1,99)</f>
        <v>MCUVersion</v>
      </c>
      <c r="F1213" s="3" t="s">
        <v>748</v>
      </c>
      <c r="G1213" s="3" t="s">
        <v>9518</v>
      </c>
      <c r="I1213" s="3" t="s">
        <v>2687</v>
      </c>
      <c r="J1213" s="3"/>
      <c r="L1213" s="14"/>
      <c r="M1213" s="3" t="str">
        <f>IFERROR(VLOOKUP(E1213,A:J,10, FALSE),"")</f>
        <v>MCU Version</v>
      </c>
      <c r="N1213" s="3" t="str">
        <f>IFERROR(VLOOKUP(I1213,B:K,10,FALSE),"")</f>
        <v>MCU Version</v>
      </c>
      <c r="O1213" s="3" t="str">
        <f>IF(AND(TRIM(J1213)="",M1213=""),"Suffix not translated ",
   IF(AND(TRIM(J1213)&lt;&gt;"",TRIM(M1213)&lt;&gt;"",TRIM(J1213)&lt;&gt;TRIM(M1213)),"Suffix translation &lt;&gt; lookup ", "" ))
&amp;IF(AND(TRIM(K1213)="",N1213=""),"Description not translated ",
   IF(AND(TRIM(K1213)&lt;&gt;"",TRIM(N1213)&lt;&gt;"",TRIM(K1213)&lt;&gt;TRIM(N1213)),"Description translation&lt;&gt; lookup ", "" ))</f>
        <v/>
      </c>
    </row>
    <row r="1214" spans="1:18" x14ac:dyDescent="0.25">
      <c r="A1214" s="2" t="str">
        <f>IF(TRIM(J1214)="","",E1214)</f>
        <v/>
      </c>
      <c r="B1214" s="2" t="str">
        <f>IF(TRIM(K1214)="","",I1214)</f>
        <v/>
      </c>
      <c r="C1214" s="2" t="str">
        <f>LEFT(F1214,FIND(".",F1214,6))</f>
        <v>Exif.NikonLd2.</v>
      </c>
      <c r="D1214" s="2" t="str">
        <f>VLOOKUP(C1214,PrefixUebersetzung,2,FALSE)</f>
        <v>Exif.NikonLd2.</v>
      </c>
      <c r="E1214" s="2" t="str">
        <f>MID(F1214,FIND(".",F1214,6)+1,99)</f>
        <v>MinFocalLength</v>
      </c>
      <c r="F1214" s="3" t="s">
        <v>749</v>
      </c>
      <c r="G1214" s="3" t="s">
        <v>9518</v>
      </c>
      <c r="I1214" s="3" t="s">
        <v>2688</v>
      </c>
      <c r="J1214" s="3"/>
      <c r="L1214" s="14"/>
      <c r="M1214" s="3" t="str">
        <f>IFERROR(VLOOKUP(E1214,A:J,10, FALSE),"")</f>
        <v>Brennweite minimal</v>
      </c>
      <c r="N1214" s="3" t="str">
        <f>IFERROR(VLOOKUP(I1214,B:K,10,FALSE),"")</f>
        <v>Minimale Brennweite</v>
      </c>
      <c r="O1214" s="3" t="str">
        <f>IF(AND(TRIM(J1214)="",M1214=""),"Suffix not translated ",
   IF(AND(TRIM(J1214)&lt;&gt;"",TRIM(M1214)&lt;&gt;"",TRIM(J1214)&lt;&gt;TRIM(M1214)),"Suffix translation &lt;&gt; lookup ", "" ))
&amp;IF(AND(TRIM(K1214)="",N1214=""),"Description not translated ",
   IF(AND(TRIM(K1214)&lt;&gt;"",TRIM(N1214)&lt;&gt;"",TRIM(K1214)&lt;&gt;TRIM(N1214)),"Description translation&lt;&gt; lookup ", "" ))</f>
        <v/>
      </c>
    </row>
    <row r="1215" spans="1:18" x14ac:dyDescent="0.25">
      <c r="A1215" s="2" t="str">
        <f>IF(TRIM(J1215)="","",E1215)</f>
        <v/>
      </c>
      <c r="B1215" s="2" t="str">
        <f>IF(TRIM(K1215)="","",I1215)</f>
        <v/>
      </c>
      <c r="C1215" s="2" t="str">
        <f>LEFT(F1215,FIND(".",F1215,6))</f>
        <v>Exif.NikonLd2.</v>
      </c>
      <c r="D1215" s="2" t="str">
        <f>VLOOKUP(C1215,PrefixUebersetzung,2,FALSE)</f>
        <v>Exif.NikonLd2.</v>
      </c>
      <c r="E1215" s="2" t="str">
        <f>MID(F1215,FIND(".",F1215,6)+1,99)</f>
        <v>Version</v>
      </c>
      <c r="F1215" s="3" t="s">
        <v>750</v>
      </c>
      <c r="G1215" s="3" t="s">
        <v>9517</v>
      </c>
      <c r="I1215" s="3" t="s">
        <v>2659</v>
      </c>
      <c r="J1215" s="3"/>
      <c r="L1215" s="14"/>
      <c r="M1215" s="3" t="str">
        <f>IFERROR(VLOOKUP(E1215,A:J,10, FALSE),"")</f>
        <v>Version</v>
      </c>
      <c r="N1215" s="3" t="str">
        <f>IFERROR(VLOOKUP(I1215,B:K,10,FALSE),"")</f>
        <v>Version</v>
      </c>
      <c r="O1215" s="3" t="str">
        <f>IF(AND(TRIM(J1215)="",M1215=""),"Suffix not translated ",
   IF(AND(TRIM(J1215)&lt;&gt;"",TRIM(M1215)&lt;&gt;"",TRIM(J1215)&lt;&gt;TRIM(M1215)),"Suffix translation &lt;&gt; lookup ", "" ))
&amp;IF(AND(TRIM(K1215)="",N1215=""),"Description not translated ",
   IF(AND(TRIM(K1215)&lt;&gt;"",TRIM(N1215)&lt;&gt;"",TRIM(K1215)&lt;&gt;TRIM(N1215)),"Description translation&lt;&gt; lookup ", "" ))</f>
        <v/>
      </c>
    </row>
    <row r="1216" spans="1:18" x14ac:dyDescent="0.25">
      <c r="A1216" s="2" t="str">
        <f>IF(TRIM(J1216)="","",E1216)</f>
        <v/>
      </c>
      <c r="B1216" s="2" t="str">
        <f>IF(TRIM(K1216)="","",I1216)</f>
        <v/>
      </c>
      <c r="C1216" s="2" t="str">
        <f>LEFT(F1216,FIND(".",F1216,6))</f>
        <v>Exif.NikonLd3.</v>
      </c>
      <c r="D1216" s="2" t="str">
        <f>VLOOKUP(C1216,PrefixUebersetzung,2,FALSE)</f>
        <v>Exif.NikonLd3.</v>
      </c>
      <c r="E1216" s="2" t="str">
        <f>MID(F1216,FIND(".",F1216,6)+1,99)</f>
        <v>AFAperture</v>
      </c>
      <c r="F1216" s="3" t="s">
        <v>751</v>
      </c>
      <c r="G1216" s="3" t="s">
        <v>9518</v>
      </c>
      <c r="I1216" s="3" t="s">
        <v>2689</v>
      </c>
      <c r="J1216" s="3"/>
      <c r="L1216" s="14"/>
      <c r="M1216" s="3" t="str">
        <f>IFERROR(VLOOKUP(E1216,A:J,10, FALSE),"")</f>
        <v>AF Öffnung</v>
      </c>
      <c r="N1216" s="3" t="str">
        <f>IFERROR(VLOOKUP(I1216,B:K,10,FALSE),"")</f>
        <v>AF Öffnung</v>
      </c>
      <c r="O1216" s="3" t="str">
        <f>IF(AND(TRIM(J1216)="",M1216=""),"Suffix not translated ",
   IF(AND(TRIM(J1216)&lt;&gt;"",TRIM(M1216)&lt;&gt;"",TRIM(J1216)&lt;&gt;TRIM(M1216)),"Suffix translation &lt;&gt; lookup ", "" ))
&amp;IF(AND(TRIM(K1216)="",N1216=""),"Description not translated ",
   IF(AND(TRIM(K1216)&lt;&gt;"",TRIM(N1216)&lt;&gt;"",TRIM(K1216)&lt;&gt;TRIM(N1216)),"Description translation&lt;&gt; lookup ", "" ))</f>
        <v/>
      </c>
    </row>
    <row r="1217" spans="1:18" ht="30" x14ac:dyDescent="0.25">
      <c r="A1217" s="2" t="str">
        <f>IF(TRIM(J1217)="","",E1217)</f>
        <v/>
      </c>
      <c r="B1217" s="2" t="str">
        <f>IF(TRIM(K1217)="","",I1217)</f>
        <v/>
      </c>
      <c r="C1217" s="2" t="str">
        <f>LEFT(F1217,FIND(".",F1217,6))</f>
        <v>Exif.NikonLd3.</v>
      </c>
      <c r="D1217" s="2" t="str">
        <f>VLOOKUP(C1217,PrefixUebersetzung,2,FALSE)</f>
        <v>Exif.NikonLd3.</v>
      </c>
      <c r="E1217" s="2" t="str">
        <f>MID(F1217,FIND(".",F1217,6)+1,99)</f>
        <v>EffectiveMaxAperture</v>
      </c>
      <c r="F1217" s="3" t="s">
        <v>752</v>
      </c>
      <c r="G1217" s="3" t="s">
        <v>9518</v>
      </c>
      <c r="I1217" s="3" t="s">
        <v>2690</v>
      </c>
      <c r="J1217" s="3"/>
      <c r="L1217" s="14"/>
      <c r="M1217" s="3" t="str">
        <f>IFERROR(VLOOKUP(E1217,A:J,10, FALSE),"")</f>
        <v>Effektive max Blendenöffnung</v>
      </c>
      <c r="N1217" s="3" t="str">
        <f>IFERROR(VLOOKUP(I1217,B:K,10,FALSE),"")</f>
        <v>Effektive max Blendenöffnung</v>
      </c>
      <c r="O1217" s="3" t="str">
        <f>IF(AND(TRIM(J1217)="",M1217=""),"Suffix not translated ",
   IF(AND(TRIM(J1217)&lt;&gt;"",TRIM(M1217)&lt;&gt;"",TRIM(J1217)&lt;&gt;TRIM(M1217)),"Suffix translation &lt;&gt; lookup ", "" ))
&amp;IF(AND(TRIM(K1217)="",N1217=""),"Description not translated ",
   IF(AND(TRIM(K1217)&lt;&gt;"",TRIM(N1217)&lt;&gt;"",TRIM(K1217)&lt;&gt;TRIM(N1217)),"Description translation&lt;&gt; lookup ", "" ))</f>
        <v/>
      </c>
    </row>
    <row r="1218" spans="1:18" ht="30" x14ac:dyDescent="0.25">
      <c r="A1218" s="2" t="str">
        <f>IF(TRIM(J1218)="","",E1218)</f>
        <v/>
      </c>
      <c r="B1218" s="2" t="str">
        <f>IF(TRIM(K1218)="","",I1218)</f>
        <v/>
      </c>
      <c r="C1218" s="2" t="str">
        <f>LEFT(F1218,FIND(".",F1218,6))</f>
        <v>Exif.NikonLd3.</v>
      </c>
      <c r="D1218" s="2" t="str">
        <f>VLOOKUP(C1218,PrefixUebersetzung,2,FALSE)</f>
        <v>Exif.NikonLd3.</v>
      </c>
      <c r="E1218" s="2" t="str">
        <f>MID(F1218,FIND(".",F1218,6)+1,99)</f>
        <v>ExitPupilPosition</v>
      </c>
      <c r="F1218" s="3" t="s">
        <v>753</v>
      </c>
      <c r="G1218" s="3" t="s">
        <v>9518</v>
      </c>
      <c r="I1218" s="3" t="s">
        <v>2691</v>
      </c>
      <c r="J1218" s="3"/>
      <c r="L1218" s="14"/>
      <c r="M1218" s="3" t="str">
        <f>IFERROR(VLOOKUP(E1218,A:J,10, FALSE),"")</f>
        <v>Austrittspupillenposition</v>
      </c>
      <c r="N1218" s="3" t="str">
        <f>IFERROR(VLOOKUP(I1218,B:K,10,FALSE),"")</f>
        <v>Austrittspupillenposition</v>
      </c>
      <c r="O1218" s="3" t="str">
        <f>IF(AND(TRIM(J1218)="",M1218=""),"Suffix not translated ",
   IF(AND(TRIM(J1218)&lt;&gt;"",TRIM(M1218)&lt;&gt;"",TRIM(J1218)&lt;&gt;TRIM(M1218)),"Suffix translation &lt;&gt; lookup ", "" ))
&amp;IF(AND(TRIM(K1218)="",N1218=""),"Description not translated ",
   IF(AND(TRIM(K1218)&lt;&gt;"",TRIM(N1218)&lt;&gt;"",TRIM(K1218)&lt;&gt;TRIM(N1218)),"Description translation&lt;&gt; lookup ", "" ))</f>
        <v/>
      </c>
    </row>
    <row r="1219" spans="1:18" x14ac:dyDescent="0.25">
      <c r="A1219" s="2" t="str">
        <f>IF(TRIM(J1219)="","",E1219)</f>
        <v/>
      </c>
      <c r="B1219" s="2" t="str">
        <f>IF(TRIM(K1219)="","",I1219)</f>
        <v/>
      </c>
      <c r="C1219" s="2" t="str">
        <f>LEFT(F1219,FIND(".",F1219,6))</f>
        <v>Exif.NikonLd3.</v>
      </c>
      <c r="D1219" s="2" t="str">
        <f>VLOOKUP(C1219,PrefixUebersetzung,2,FALSE)</f>
        <v>Exif.NikonLd3.</v>
      </c>
      <c r="E1219" s="2" t="str">
        <f>MID(F1219,FIND(".",F1219,6)+1,99)</f>
        <v>FocalLength</v>
      </c>
      <c r="F1219" s="3" t="s">
        <v>754</v>
      </c>
      <c r="G1219" s="3" t="s">
        <v>9518</v>
      </c>
      <c r="I1219" s="3" t="s">
        <v>2124</v>
      </c>
      <c r="J1219" s="3"/>
      <c r="L1219" s="14">
        <v>1</v>
      </c>
      <c r="M1219" s="3" t="str">
        <f>IFERROR(VLOOKUP(E1219,A:J,10, FALSE),"")</f>
        <v>Brennweite</v>
      </c>
      <c r="N1219" s="3" t="str">
        <f>IFERROR(VLOOKUP(I1219,B:K,10,FALSE),"")</f>
        <v>Brennweite</v>
      </c>
      <c r="O1219" s="3" t="str">
        <f>IF(AND(TRIM(J1219)="",M1219=""),"Suffix not translated ",
   IF(AND(TRIM(J1219)&lt;&gt;"",TRIM(M1219)&lt;&gt;"",TRIM(J1219)&lt;&gt;TRIM(M1219)),"Suffix translation &lt;&gt; lookup ", "" ))
&amp;IF(AND(TRIM(K1219)="",N1219=""),"Description not translated ",
   IF(AND(TRIM(K1219)&lt;&gt;"",TRIM(N1219)&lt;&gt;"",TRIM(K1219)&lt;&gt;TRIM(N1219)),"Description translation&lt;&gt; lookup ", "" ))</f>
        <v/>
      </c>
    </row>
    <row r="1220" spans="1:18" x14ac:dyDescent="0.25">
      <c r="A1220" s="2" t="str">
        <f>IF(TRIM(J1220)="","",E1220)</f>
        <v/>
      </c>
      <c r="B1220" s="2" t="str">
        <f>IF(TRIM(K1220)="","",I1220)</f>
        <v/>
      </c>
      <c r="C1220" s="2" t="str">
        <f>LEFT(F1220,FIND(".",F1220,6))</f>
        <v>Exif.NikonLd3.</v>
      </c>
      <c r="D1220" s="2" t="str">
        <f>VLOOKUP(C1220,PrefixUebersetzung,2,FALSE)</f>
        <v>Exif.NikonLd3.</v>
      </c>
      <c r="E1220" s="2" t="str">
        <f>MID(F1220,FIND(".",F1220,6)+1,99)</f>
        <v>FocusDistance</v>
      </c>
      <c r="F1220" s="3" t="s">
        <v>755</v>
      </c>
      <c r="G1220" s="3" t="s">
        <v>9518</v>
      </c>
      <c r="I1220" s="3" t="s">
        <v>2557</v>
      </c>
      <c r="J1220" s="3"/>
      <c r="L1220" s="14"/>
      <c r="M1220" s="3" t="str">
        <f>IFERROR(VLOOKUP(E1220,A:J,10, FALSE),"")</f>
        <v>Aufnahmeabstand</v>
      </c>
      <c r="N1220" s="3" t="str">
        <f>IFERROR(VLOOKUP(I1220,B:K,10,FALSE),"")</f>
        <v>Aufnahmeabstand</v>
      </c>
      <c r="O1220" s="3" t="str">
        <f>IF(AND(TRIM(J1220)="",M1220=""),"Suffix not translated ",
   IF(AND(TRIM(J1220)&lt;&gt;"",TRIM(M1220)&lt;&gt;"",TRIM(J1220)&lt;&gt;TRIM(M1220)),"Suffix translation &lt;&gt; lookup ", "" ))
&amp;IF(AND(TRIM(K1220)="",N1220=""),"Description not translated ",
   IF(AND(TRIM(K1220)&lt;&gt;"",TRIM(N1220)&lt;&gt;"",TRIM(K1220)&lt;&gt;TRIM(N1220)),"Description translation&lt;&gt; lookup ", "" ))</f>
        <v/>
      </c>
    </row>
    <row r="1221" spans="1:18" x14ac:dyDescent="0.25">
      <c r="A1221" s="2" t="str">
        <f>IF(TRIM(J1221)="","",E1221)</f>
        <v/>
      </c>
      <c r="B1221" s="2" t="str">
        <f>IF(TRIM(K1221)="","",I1221)</f>
        <v/>
      </c>
      <c r="C1221" s="2" t="str">
        <f>LEFT(F1221,FIND(".",F1221,6))</f>
        <v>Exif.NikonLd3.</v>
      </c>
      <c r="D1221" s="2" t="str">
        <f>VLOOKUP(C1221,PrefixUebersetzung,2,FALSE)</f>
        <v>Exif.NikonLd3.</v>
      </c>
      <c r="E1221" s="2" t="str">
        <f>MID(F1221,FIND(".",F1221,6)+1,99)</f>
        <v>FocusPosition</v>
      </c>
      <c r="F1221" s="3" t="s">
        <v>756</v>
      </c>
      <c r="G1221" s="3" t="s">
        <v>9518</v>
      </c>
      <c r="I1221" s="3" t="s">
        <v>2530</v>
      </c>
      <c r="J1221" s="3"/>
      <c r="L1221" s="14"/>
      <c r="M1221" s="3" t="str">
        <f>IFERROR(VLOOKUP(E1221,A:J,10, FALSE),"")</f>
        <v>Fokusposition</v>
      </c>
      <c r="N1221" s="3" t="str">
        <f>IFERROR(VLOOKUP(I1221,B:K,10,FALSE),"")</f>
        <v>Fokusposition</v>
      </c>
      <c r="O1221" s="3" t="str">
        <f>IF(AND(TRIM(J1221)="",M1221=""),"Suffix not translated ",
   IF(AND(TRIM(J1221)&lt;&gt;"",TRIM(M1221)&lt;&gt;"",TRIM(J1221)&lt;&gt;TRIM(M1221)),"Suffix translation &lt;&gt; lookup ", "" ))
&amp;IF(AND(TRIM(K1221)="",N1221=""),"Description not translated ",
   IF(AND(TRIM(K1221)&lt;&gt;"",TRIM(N1221)&lt;&gt;"",TRIM(K1221)&lt;&gt;TRIM(N1221)),"Description translation&lt;&gt; lookup ", "" ))</f>
        <v/>
      </c>
    </row>
    <row r="1222" spans="1:18" x14ac:dyDescent="0.25">
      <c r="A1222" s="2" t="str">
        <f>IF(TRIM(J1222)="","",E1222)</f>
        <v/>
      </c>
      <c r="B1222" s="2" t="str">
        <f>IF(TRIM(K1222)="","",I1222)</f>
        <v/>
      </c>
      <c r="C1222" s="2" t="str">
        <f>LEFT(F1222,FIND(".",F1222,6))</f>
        <v>Exif.NikonLd3.</v>
      </c>
      <c r="D1222" s="2" t="str">
        <f>VLOOKUP(C1222,PrefixUebersetzung,2,FALSE)</f>
        <v>Exif.NikonLd3.</v>
      </c>
      <c r="E1222" s="2" t="str">
        <f>MID(F1222,FIND(".",F1222,6)+1,99)</f>
        <v>LensFStops</v>
      </c>
      <c r="F1222" s="3" t="s">
        <v>757</v>
      </c>
      <c r="G1222" s="3" t="s">
        <v>9518</v>
      </c>
      <c r="I1222" s="3" t="s">
        <v>2682</v>
      </c>
      <c r="J1222" s="3"/>
      <c r="L1222" s="14"/>
      <c r="M1222" s="3" t="str">
        <f>IFERROR(VLOOKUP(E1222,A:J,10, FALSE),"")</f>
        <v>Objektiv Blendenstufen</v>
      </c>
      <c r="N1222" s="3" t="str">
        <f>IFERROR(VLOOKUP(I1222,B:K,10,FALSE),"")</f>
        <v>Objektiv Blendenstufen</v>
      </c>
      <c r="O1222" s="3" t="str">
        <f>IF(AND(TRIM(J1222)="",M1222=""),"Suffix not translated ",
   IF(AND(TRIM(J1222)&lt;&gt;"",TRIM(M1222)&lt;&gt;"",TRIM(J1222)&lt;&gt;TRIM(M1222)),"Suffix translation &lt;&gt; lookup ", "" ))
&amp;IF(AND(TRIM(K1222)="",N1222=""),"Description not translated ",
   IF(AND(TRIM(K1222)&lt;&gt;"",TRIM(N1222)&lt;&gt;"",TRIM(K1222)&lt;&gt;TRIM(N1222)),"Description translation&lt;&gt; lookup ", "" ))</f>
        <v/>
      </c>
    </row>
    <row r="1223" spans="1:18" x14ac:dyDescent="0.25">
      <c r="A1223" s="2" t="str">
        <f>IF(TRIM(J1223)="","",E1223)</f>
        <v/>
      </c>
      <c r="B1223" s="2" t="str">
        <f>IF(TRIM(K1223)="","",I1223)</f>
        <v/>
      </c>
      <c r="C1223" s="2" t="str">
        <f>LEFT(F1223,FIND(".",F1223,6))</f>
        <v>Exif.NikonLd3.</v>
      </c>
      <c r="D1223" s="2" t="str">
        <f>VLOOKUP(C1223,PrefixUebersetzung,2,FALSE)</f>
        <v>Exif.NikonLd3.</v>
      </c>
      <c r="E1223" s="2" t="str">
        <f>MID(F1223,FIND(".",F1223,6)+1,99)</f>
        <v>LensIDNumber</v>
      </c>
      <c r="F1223" s="3" t="s">
        <v>758</v>
      </c>
      <c r="G1223" s="3" t="s">
        <v>9518</v>
      </c>
      <c r="I1223" s="3" t="s">
        <v>2683</v>
      </c>
      <c r="J1223" s="3"/>
      <c r="L1223" s="14"/>
      <c r="M1223" s="3" t="str">
        <f>IFERROR(VLOOKUP(E1223,A:J,10, FALSE),"")</f>
        <v>Objektiv ID-Nummer</v>
      </c>
      <c r="N1223" s="3" t="str">
        <f>IFERROR(VLOOKUP(I1223,B:K,10,FALSE),"")</f>
        <v>Objektiv ID-Nummer</v>
      </c>
      <c r="O1223" s="3" t="str">
        <f>IF(AND(TRIM(J1223)="",M1223=""),"Suffix not translated ",
   IF(AND(TRIM(J1223)&lt;&gt;"",TRIM(M1223)&lt;&gt;"",TRIM(J1223)&lt;&gt;TRIM(M1223)),"Suffix translation &lt;&gt; lookup ", "" ))
&amp;IF(AND(TRIM(K1223)="",N1223=""),"Description not translated ",
   IF(AND(TRIM(K1223)&lt;&gt;"",TRIM(N1223)&lt;&gt;"",TRIM(K1223)&lt;&gt;TRIM(N1223)),"Description translation&lt;&gt; lookup ", "" ))</f>
        <v/>
      </c>
    </row>
    <row r="1224" spans="1:18" ht="30" x14ac:dyDescent="0.25">
      <c r="A1224" s="2" t="str">
        <f>IF(TRIM(J1224)="","",E1224)</f>
        <v/>
      </c>
      <c r="B1224" s="2" t="str">
        <f>IF(TRIM(K1224)="","",I1224)</f>
        <v>Max aperture at max focal length</v>
      </c>
      <c r="C1224" s="2" t="str">
        <f>LEFT(F1224,FIND(".",F1224,6))</f>
        <v>Exif.NikonLd3.</v>
      </c>
      <c r="D1224" s="2" t="str">
        <f>VLOOKUP(C1224,PrefixUebersetzung,2,FALSE)</f>
        <v>Exif.NikonLd3.</v>
      </c>
      <c r="E1224" s="2" t="str">
        <f>MID(F1224,FIND(".",F1224,6)+1,99)</f>
        <v>MaxApertureAtMaxFocal</v>
      </c>
      <c r="F1224" s="3" t="s">
        <v>759</v>
      </c>
      <c r="G1224" s="3" t="s">
        <v>9518</v>
      </c>
      <c r="I1224" s="3" t="s">
        <v>2692</v>
      </c>
      <c r="K1224" s="5" t="s">
        <v>3775</v>
      </c>
      <c r="L1224" s="14"/>
      <c r="M1224" s="3" t="str">
        <f>IFERROR(VLOOKUP(E1224,A:J,10, FALSE),"")</f>
        <v>Max Blende bei max Brennweite</v>
      </c>
      <c r="N1224" s="3" t="str">
        <f>IFERROR(VLOOKUP(I1224,B:K,10,FALSE),"")</f>
        <v>Maximale Blende bei maximaler Brennweite</v>
      </c>
      <c r="O1224" s="3" t="str">
        <f>IF(AND(TRIM(J1224)="",M1224=""),"Suffix not translated ",
   IF(AND(TRIM(J1224)&lt;&gt;"",TRIM(M1224)&lt;&gt;"",TRIM(J1224)&lt;&gt;TRIM(M1224)),"Suffix translation &lt;&gt; lookup ", "" ))
&amp;IF(AND(TRIM(K1224)="",N1224=""),"Description not translated ",
   IF(AND(TRIM(K1224)&lt;&gt;"",TRIM(N1224)&lt;&gt;"",TRIM(K1224)&lt;&gt;TRIM(N1224)),"Description translation&lt;&gt; lookup ", "" ))</f>
        <v/>
      </c>
      <c r="Q1224" s="3" t="s">
        <v>8447</v>
      </c>
      <c r="R1224" s="3" t="s">
        <v>9275</v>
      </c>
    </row>
    <row r="1225" spans="1:18" ht="30" x14ac:dyDescent="0.25">
      <c r="A1225" s="2" t="str">
        <f>IF(TRIM(J1225)="","",E1225)</f>
        <v/>
      </c>
      <c r="B1225" s="2" t="str">
        <f>IF(TRIM(K1225)="","",I1225)</f>
        <v>Max aperture at min focal length</v>
      </c>
      <c r="C1225" s="2" t="str">
        <f>LEFT(F1225,FIND(".",F1225,6))</f>
        <v>Exif.NikonLd3.</v>
      </c>
      <c r="D1225" s="2" t="str">
        <f>VLOOKUP(C1225,PrefixUebersetzung,2,FALSE)</f>
        <v>Exif.NikonLd3.</v>
      </c>
      <c r="E1225" s="2" t="str">
        <f>MID(F1225,FIND(".",F1225,6)+1,99)</f>
        <v>MaxApertureAtMinFocal</v>
      </c>
      <c r="F1225" s="3" t="s">
        <v>760</v>
      </c>
      <c r="G1225" s="3" t="s">
        <v>9518</v>
      </c>
      <c r="I1225" s="3" t="s">
        <v>2693</v>
      </c>
      <c r="J1225" s="3"/>
      <c r="K1225" s="5" t="s">
        <v>5117</v>
      </c>
      <c r="L1225" s="14"/>
      <c r="M1225" s="3" t="str">
        <f>IFERROR(VLOOKUP(E1225,A:J,10, FALSE),"")</f>
        <v>Max Blende bei min Brennweite</v>
      </c>
      <c r="N1225" s="3" t="str">
        <f>IFERROR(VLOOKUP(I1225,B:K,10,FALSE),"")</f>
        <v>Maximale Blende bei minimaler Brennweite</v>
      </c>
      <c r="O1225" s="3" t="str">
        <f>IF(AND(TRIM(J1225)="",M1225=""),"Suffix not translated ",
   IF(AND(TRIM(J1225)&lt;&gt;"",TRIM(M1225)&lt;&gt;"",TRIM(J1225)&lt;&gt;TRIM(M1225)),"Suffix translation &lt;&gt; lookup ", "" ))
&amp;IF(AND(TRIM(K1225)="",N1225=""),"Description not translated ",
   IF(AND(TRIM(K1225)&lt;&gt;"",TRIM(N1225)&lt;&gt;"",TRIM(K1225)&lt;&gt;TRIM(N1225)),"Description translation&lt;&gt; lookup ", "" ))</f>
        <v/>
      </c>
      <c r="Q1225" s="3" t="s">
        <v>8447</v>
      </c>
      <c r="R1225" s="3" t="s">
        <v>9059</v>
      </c>
    </row>
    <row r="1226" spans="1:18" x14ac:dyDescent="0.25">
      <c r="A1226" s="2" t="str">
        <f>IF(TRIM(J1226)="","",E1226)</f>
        <v/>
      </c>
      <c r="B1226" s="2" t="str">
        <f>IF(TRIM(K1226)="","",I1226)</f>
        <v/>
      </c>
      <c r="C1226" s="2" t="str">
        <f>LEFT(F1226,FIND(".",F1226,6))</f>
        <v>Exif.NikonLd3.</v>
      </c>
      <c r="D1226" s="2" t="str">
        <f>VLOOKUP(C1226,PrefixUebersetzung,2,FALSE)</f>
        <v>Exif.NikonLd3.</v>
      </c>
      <c r="E1226" s="2" t="str">
        <f>MID(F1226,FIND(".",F1226,6)+1,99)</f>
        <v>MaxFocalLength</v>
      </c>
      <c r="F1226" s="3" t="s">
        <v>761</v>
      </c>
      <c r="G1226" s="3" t="s">
        <v>9518</v>
      </c>
      <c r="I1226" s="3" t="s">
        <v>2686</v>
      </c>
      <c r="J1226" s="3"/>
      <c r="L1226" s="14"/>
      <c r="M1226" s="3" t="str">
        <f>IFERROR(VLOOKUP(E1226,A:J,10, FALSE),"")</f>
        <v>Brennweite maximal</v>
      </c>
      <c r="N1226" s="3" t="str">
        <f>IFERROR(VLOOKUP(I1226,B:K,10,FALSE),"")</f>
        <v>Maximale Brennweite</v>
      </c>
      <c r="O1226" s="3" t="str">
        <f>IF(AND(TRIM(J1226)="",M1226=""),"Suffix not translated ",
   IF(AND(TRIM(J1226)&lt;&gt;"",TRIM(M1226)&lt;&gt;"",TRIM(J1226)&lt;&gt;TRIM(M1226)),"Suffix translation &lt;&gt; lookup ", "" ))
&amp;IF(AND(TRIM(K1226)="",N1226=""),"Description not translated ",
   IF(AND(TRIM(K1226)&lt;&gt;"",TRIM(N1226)&lt;&gt;"",TRIM(K1226)&lt;&gt;TRIM(N1226)),"Description translation&lt;&gt; lookup ", "" ))</f>
        <v/>
      </c>
    </row>
    <row r="1227" spans="1:18" x14ac:dyDescent="0.25">
      <c r="A1227" s="2" t="str">
        <f>IF(TRIM(J1227)="","",E1227)</f>
        <v/>
      </c>
      <c r="B1227" s="2" t="str">
        <f>IF(TRIM(K1227)="","",I1227)</f>
        <v/>
      </c>
      <c r="C1227" s="2" t="str">
        <f>LEFT(F1227,FIND(".",F1227,6))</f>
        <v>Exif.NikonLd3.</v>
      </c>
      <c r="D1227" s="2" t="str">
        <f>VLOOKUP(C1227,PrefixUebersetzung,2,FALSE)</f>
        <v>Exif.NikonLd3.</v>
      </c>
      <c r="E1227" s="2" t="str">
        <f>MID(F1227,FIND(".",F1227,6)+1,99)</f>
        <v>MCUVersion</v>
      </c>
      <c r="F1227" s="3" t="s">
        <v>762</v>
      </c>
      <c r="G1227" s="3" t="s">
        <v>9518</v>
      </c>
      <c r="I1227" s="3" t="s">
        <v>2687</v>
      </c>
      <c r="J1227" s="3"/>
      <c r="L1227" s="14"/>
      <c r="M1227" s="3" t="str">
        <f>IFERROR(VLOOKUP(E1227,A:J,10, FALSE),"")</f>
        <v>MCU Version</v>
      </c>
      <c r="N1227" s="3" t="str">
        <f>IFERROR(VLOOKUP(I1227,B:K,10,FALSE),"")</f>
        <v>MCU Version</v>
      </c>
      <c r="O1227" s="3" t="str">
        <f>IF(AND(TRIM(J1227)="",M1227=""),"Suffix not translated ",
   IF(AND(TRIM(J1227)&lt;&gt;"",TRIM(M1227)&lt;&gt;"",TRIM(J1227)&lt;&gt;TRIM(M1227)),"Suffix translation &lt;&gt; lookup ", "" ))
&amp;IF(AND(TRIM(K1227)="",N1227=""),"Description not translated ",
   IF(AND(TRIM(K1227)&lt;&gt;"",TRIM(N1227)&lt;&gt;"",TRIM(K1227)&lt;&gt;TRIM(N1227)),"Description translation&lt;&gt; lookup ", "" ))</f>
        <v/>
      </c>
    </row>
    <row r="1228" spans="1:18" x14ac:dyDescent="0.25">
      <c r="A1228" s="2" t="str">
        <f>IF(TRIM(J1228)="","",E1228)</f>
        <v/>
      </c>
      <c r="B1228" s="2" t="str">
        <f>IF(TRIM(K1228)="","",I1228)</f>
        <v/>
      </c>
      <c r="C1228" s="2" t="str">
        <f>LEFT(F1228,FIND(".",F1228,6))</f>
        <v>Exif.NikonLd3.</v>
      </c>
      <c r="D1228" s="2" t="str">
        <f>VLOOKUP(C1228,PrefixUebersetzung,2,FALSE)</f>
        <v>Exif.NikonLd3.</v>
      </c>
      <c r="E1228" s="2" t="str">
        <f>MID(F1228,FIND(".",F1228,6)+1,99)</f>
        <v>MinFocalLength</v>
      </c>
      <c r="F1228" s="3" t="s">
        <v>763</v>
      </c>
      <c r="G1228" s="3" t="s">
        <v>9518</v>
      </c>
      <c r="I1228" s="3" t="s">
        <v>2688</v>
      </c>
      <c r="J1228" s="3"/>
      <c r="L1228" s="14"/>
      <c r="M1228" s="3" t="str">
        <f>IFERROR(VLOOKUP(E1228,A:J,10, FALSE),"")</f>
        <v>Brennweite minimal</v>
      </c>
      <c r="N1228" s="3" t="str">
        <f>IFERROR(VLOOKUP(I1228,B:K,10,FALSE),"")</f>
        <v>Minimale Brennweite</v>
      </c>
      <c r="O1228" s="3" t="str">
        <f>IF(AND(TRIM(J1228)="",M1228=""),"Suffix not translated ",
   IF(AND(TRIM(J1228)&lt;&gt;"",TRIM(M1228)&lt;&gt;"",TRIM(J1228)&lt;&gt;TRIM(M1228)),"Suffix translation &lt;&gt; lookup ", "" ))
&amp;IF(AND(TRIM(K1228)="",N1228=""),"Description not translated ",
   IF(AND(TRIM(K1228)&lt;&gt;"",TRIM(N1228)&lt;&gt;"",TRIM(K1228)&lt;&gt;TRIM(N1228)),"Description translation&lt;&gt; lookup ", "" ))</f>
        <v/>
      </c>
    </row>
    <row r="1229" spans="1:18" x14ac:dyDescent="0.25">
      <c r="A1229" s="2" t="str">
        <f>IF(TRIM(J1229)="","",E1229)</f>
        <v/>
      </c>
      <c r="B1229" s="2" t="str">
        <f>IF(TRIM(K1229)="","",I1229)</f>
        <v/>
      </c>
      <c r="C1229" s="2" t="str">
        <f>LEFT(F1229,FIND(".",F1229,6))</f>
        <v>Exif.NikonLd3.</v>
      </c>
      <c r="D1229" s="2" t="str">
        <f>VLOOKUP(C1229,PrefixUebersetzung,2,FALSE)</f>
        <v>Exif.NikonLd3.</v>
      </c>
      <c r="E1229" s="2" t="str">
        <f>MID(F1229,FIND(".",F1229,6)+1,99)</f>
        <v>Version</v>
      </c>
      <c r="F1229" s="3" t="s">
        <v>764</v>
      </c>
      <c r="G1229" s="3" t="s">
        <v>9517</v>
      </c>
      <c r="I1229" s="3" t="s">
        <v>2659</v>
      </c>
      <c r="J1229" s="3"/>
      <c r="L1229" s="14"/>
      <c r="M1229" s="3" t="str">
        <f>IFERROR(VLOOKUP(E1229,A:J,10, FALSE),"")</f>
        <v>Version</v>
      </c>
      <c r="N1229" s="3" t="str">
        <f>IFERROR(VLOOKUP(I1229,B:K,10,FALSE),"")</f>
        <v>Version</v>
      </c>
      <c r="O1229" s="3" t="str">
        <f>IF(AND(TRIM(J1229)="",M1229=""),"Suffix not translated ",
   IF(AND(TRIM(J1229)&lt;&gt;"",TRIM(M1229)&lt;&gt;"",TRIM(J1229)&lt;&gt;TRIM(M1229)),"Suffix translation &lt;&gt; lookup ", "" ))
&amp;IF(AND(TRIM(K1229)="",N1229=""),"Description not translated ",
   IF(AND(TRIM(K1229)&lt;&gt;"",TRIM(N1229)&lt;&gt;"",TRIM(K1229)&lt;&gt;TRIM(N1229)),"Description translation&lt;&gt; lookup ", "" ))</f>
        <v/>
      </c>
    </row>
    <row r="1230" spans="1:18" x14ac:dyDescent="0.25">
      <c r="A1230" s="2" t="str">
        <f>IF(TRIM(J1230)="","",E1230)</f>
        <v/>
      </c>
      <c r="B1230" s="2" t="str">
        <f>IF(TRIM(K1230)="","",I1230)</f>
        <v/>
      </c>
      <c r="C1230" s="2" t="str">
        <f>LEFT(F1230,FIND(".",F1230,6))</f>
        <v>Exif.NikonLd4.</v>
      </c>
      <c r="D1230" s="2" t="str">
        <f>VLOOKUP(C1230,PrefixUebersetzung,2,FALSE)</f>
        <v>Exif.NikonLd4.</v>
      </c>
      <c r="E1230" s="2" t="str">
        <f>MID(F1230,FIND(".",F1230,6)+1,99)</f>
        <v>AFAperture</v>
      </c>
      <c r="F1230" s="36" t="s">
        <v>9759</v>
      </c>
      <c r="G1230" s="36" t="s">
        <v>9518</v>
      </c>
      <c r="H1230" s="36"/>
      <c r="I1230" s="36" t="s">
        <v>2689</v>
      </c>
      <c r="M1230" s="3" t="str">
        <f>IFERROR(VLOOKUP(E1230,A:J,10, FALSE),"")</f>
        <v>AF Öffnung</v>
      </c>
      <c r="N1230" s="3" t="str">
        <f>IFERROR(VLOOKUP(I1230,B:K,10,FALSE),"")</f>
        <v>AF Öffnung</v>
      </c>
      <c r="O1230" s="3" t="str">
        <f>IF(AND(TRIM(J1230)="",M1230=""),"Suffix not translated ",
   IF(AND(TRIM(J1230)&lt;&gt;"",TRIM(M1230)&lt;&gt;"",TRIM(J1230)&lt;&gt;TRIM(M1230)),"Suffix translation &lt;&gt; lookup ", "" ))
&amp;IF(AND(TRIM(K1230)="",N1230=""),"Description not translated ",
   IF(AND(TRIM(K1230)&lt;&gt;"",TRIM(N1230)&lt;&gt;"",TRIM(K1230)&lt;&gt;TRIM(N1230)),"Description translation&lt;&gt; lookup ", "" ))</f>
        <v/>
      </c>
    </row>
    <row r="1231" spans="1:18" ht="30" x14ac:dyDescent="0.25">
      <c r="A1231" s="2" t="str">
        <f>IF(TRIM(J1231)="","",E1231)</f>
        <v/>
      </c>
      <c r="B1231" s="2" t="str">
        <f>IF(TRIM(K1231)="","",I1231)</f>
        <v/>
      </c>
      <c r="C1231" s="2" t="str">
        <f>LEFT(F1231,FIND(".",F1231,6))</f>
        <v>Exif.NikonLd4.</v>
      </c>
      <c r="D1231" s="2" t="str">
        <f>VLOOKUP(C1231,PrefixUebersetzung,2,FALSE)</f>
        <v>Exif.NikonLd4.</v>
      </c>
      <c r="E1231" s="2" t="str">
        <f>MID(F1231,FIND(".",F1231,6)+1,99)</f>
        <v>EffectiveMaxAperture</v>
      </c>
      <c r="F1231" s="36" t="s">
        <v>9760</v>
      </c>
      <c r="G1231" s="36" t="s">
        <v>9518</v>
      </c>
      <c r="H1231" s="36"/>
      <c r="I1231" s="36" t="s">
        <v>2690</v>
      </c>
      <c r="M1231" s="3" t="str">
        <f>IFERROR(VLOOKUP(E1231,A:J,10, FALSE),"")</f>
        <v>Effektive max Blendenöffnung</v>
      </c>
      <c r="N1231" s="3" t="str">
        <f>IFERROR(VLOOKUP(I1231,B:K,10,FALSE),"")</f>
        <v>Effektive max Blendenöffnung</v>
      </c>
      <c r="O1231" s="3" t="str">
        <f>IF(AND(TRIM(J1231)="",M1231=""),"Suffix not translated ",
   IF(AND(TRIM(J1231)&lt;&gt;"",TRIM(M1231)&lt;&gt;"",TRIM(J1231)&lt;&gt;TRIM(M1231)),"Suffix translation &lt;&gt; lookup ", "" ))
&amp;IF(AND(TRIM(K1231)="",N1231=""),"Description not translated ",
   IF(AND(TRIM(K1231)&lt;&gt;"",TRIM(N1231)&lt;&gt;"",TRIM(K1231)&lt;&gt;TRIM(N1231)),"Description translation&lt;&gt; lookup ", "" ))</f>
        <v/>
      </c>
    </row>
    <row r="1232" spans="1:18" ht="30" x14ac:dyDescent="0.25">
      <c r="A1232" s="2" t="str">
        <f>IF(TRIM(J1232)="","",E1232)</f>
        <v/>
      </c>
      <c r="B1232" s="2" t="str">
        <f>IF(TRIM(K1232)="","",I1232)</f>
        <v/>
      </c>
      <c r="C1232" s="2" t="str">
        <f>LEFT(F1232,FIND(".",F1232,6))</f>
        <v>Exif.NikonLd4.</v>
      </c>
      <c r="D1232" s="2" t="str">
        <f>VLOOKUP(C1232,PrefixUebersetzung,2,FALSE)</f>
        <v>Exif.NikonLd4.</v>
      </c>
      <c r="E1232" s="2" t="str">
        <f>MID(F1232,FIND(".",F1232,6)+1,99)</f>
        <v>ExitPupilPosition</v>
      </c>
      <c r="F1232" s="36" t="s">
        <v>9761</v>
      </c>
      <c r="G1232" s="36" t="s">
        <v>9518</v>
      </c>
      <c r="H1232" s="36"/>
      <c r="I1232" s="36" t="s">
        <v>2691</v>
      </c>
      <c r="M1232" s="3" t="str">
        <f>IFERROR(VLOOKUP(E1232,A:J,10, FALSE),"")</f>
        <v>Austrittspupillenposition</v>
      </c>
      <c r="N1232" s="3" t="str">
        <f>IFERROR(VLOOKUP(I1232,B:K,10,FALSE),"")</f>
        <v>Austrittspupillenposition</v>
      </c>
      <c r="O1232" s="3" t="str">
        <f>IF(AND(TRIM(J1232)="",M1232=""),"Suffix not translated ",
   IF(AND(TRIM(J1232)&lt;&gt;"",TRIM(M1232)&lt;&gt;"",TRIM(J1232)&lt;&gt;TRIM(M1232)),"Suffix translation &lt;&gt; lookup ", "" ))
&amp;IF(AND(TRIM(K1232)="",N1232=""),"Description not translated ",
   IF(AND(TRIM(K1232)&lt;&gt;"",TRIM(N1232)&lt;&gt;"",TRIM(K1232)&lt;&gt;TRIM(N1232)),"Description translation&lt;&gt; lookup ", "" ))</f>
        <v/>
      </c>
    </row>
    <row r="1233" spans="1:17" x14ac:dyDescent="0.25">
      <c r="A1233" s="2" t="str">
        <f>IF(TRIM(J1233)="","",E1233)</f>
        <v/>
      </c>
      <c r="B1233" s="2" t="str">
        <f>IF(TRIM(K1233)="","",I1233)</f>
        <v>F-Number</v>
      </c>
      <c r="C1233" s="2" t="str">
        <f>LEFT(F1233,FIND(".",F1233,6))</f>
        <v>Exif.NikonLd4.</v>
      </c>
      <c r="D1233" s="2" t="str">
        <f>VLOOKUP(C1233,PrefixUebersetzung,2,FALSE)</f>
        <v>Exif.NikonLd4.</v>
      </c>
      <c r="E1233" s="2" t="str">
        <f>MID(F1233,FIND(".",F1233,6)+1,99)</f>
        <v>FNumber</v>
      </c>
      <c r="F1233" s="36" t="s">
        <v>9762</v>
      </c>
      <c r="G1233" s="36" t="s">
        <v>9512</v>
      </c>
      <c r="H1233" s="36"/>
      <c r="I1233" s="36" t="s">
        <v>2970</v>
      </c>
      <c r="K1233" s="5" t="s">
        <v>4787</v>
      </c>
      <c r="L1233" s="15">
        <v>1</v>
      </c>
      <c r="M1233" s="3" t="str">
        <f>IFERROR(VLOOKUP(E1233,A:J,10, FALSE),"")</f>
        <v>Blendenzahl</v>
      </c>
      <c r="N1233" s="3" t="str">
        <f>IFERROR(VLOOKUP(I1233,B:K,10,FALSE),"")</f>
        <v>Blendenzahl</v>
      </c>
      <c r="O1233" s="3" t="str">
        <f>IF(AND(TRIM(J1233)="",M1233=""),"Suffix not translated ",
   IF(AND(TRIM(J1233)&lt;&gt;"",TRIM(M1233)&lt;&gt;"",TRIM(J1233)&lt;&gt;TRIM(M1233)),"Suffix translation &lt;&gt; lookup ", "" ))
&amp;IF(AND(TRIM(K1233)="",N1233=""),"Description not translated ",
   IF(AND(TRIM(K1233)&lt;&gt;"",TRIM(N1233)&lt;&gt;"",TRIM(K1233)&lt;&gt;TRIM(N1233)),"Description translation&lt;&gt; lookup ", "" ))</f>
        <v/>
      </c>
      <c r="Q1233" s="3" t="s">
        <v>8447</v>
      </c>
    </row>
    <row r="1234" spans="1:17" x14ac:dyDescent="0.25">
      <c r="A1234" s="2" t="str">
        <f>IF(TRIM(J1234)="","",E1234)</f>
        <v/>
      </c>
      <c r="B1234" s="2" t="str">
        <f>IF(TRIM(K1234)="","",I1234)</f>
        <v/>
      </c>
      <c r="C1234" s="2" t="str">
        <f>LEFT(F1234,FIND(".",F1234,6))</f>
        <v>Exif.NikonLd4.</v>
      </c>
      <c r="D1234" s="2" t="str">
        <f>VLOOKUP(C1234,PrefixUebersetzung,2,FALSE)</f>
        <v>Exif.NikonLd4.</v>
      </c>
      <c r="E1234" s="2" t="str">
        <f>MID(F1234,FIND(".",F1234,6)+1,99)</f>
        <v>FocalLength</v>
      </c>
      <c r="F1234" s="36" t="s">
        <v>9763</v>
      </c>
      <c r="G1234" s="36" t="s">
        <v>9518</v>
      </c>
      <c r="H1234" s="36"/>
      <c r="I1234" s="36" t="s">
        <v>2124</v>
      </c>
      <c r="L1234" s="15">
        <v>1</v>
      </c>
      <c r="M1234" s="3" t="str">
        <f>IFERROR(VLOOKUP(E1234,A:J,10, FALSE),"")</f>
        <v>Brennweite</v>
      </c>
      <c r="N1234" s="3" t="str">
        <f>IFERROR(VLOOKUP(I1234,B:K,10,FALSE),"")</f>
        <v>Brennweite</v>
      </c>
      <c r="O1234" s="3" t="str">
        <f>IF(AND(TRIM(J1234)="",M1234=""),"Suffix not translated ",
   IF(AND(TRIM(J1234)&lt;&gt;"",TRIM(M1234)&lt;&gt;"",TRIM(J1234)&lt;&gt;TRIM(M1234)),"Suffix translation &lt;&gt; lookup ", "" ))
&amp;IF(AND(TRIM(K1234)="",N1234=""),"Description not translated ",
   IF(AND(TRIM(K1234)&lt;&gt;"",TRIM(N1234)&lt;&gt;"",TRIM(K1234)&lt;&gt;TRIM(N1234)),"Description translation&lt;&gt; lookup ", "" ))</f>
        <v/>
      </c>
    </row>
    <row r="1235" spans="1:17" x14ac:dyDescent="0.25">
      <c r="A1235" s="2" t="str">
        <f>IF(TRIM(J1235)="","",E1235)</f>
        <v/>
      </c>
      <c r="B1235" s="2" t="str">
        <f>IF(TRIM(K1235)="","",I1235)</f>
        <v/>
      </c>
      <c r="C1235" s="2" t="str">
        <f>LEFT(F1235,FIND(".",F1235,6))</f>
        <v>Exif.NikonLd4.</v>
      </c>
      <c r="D1235" s="2" t="str">
        <f>VLOOKUP(C1235,PrefixUebersetzung,2,FALSE)</f>
        <v>Exif.NikonLd4.</v>
      </c>
      <c r="E1235" s="2" t="str">
        <f>MID(F1235,FIND(".",F1235,6)+1,99)</f>
        <v>FocalLength2</v>
      </c>
      <c r="F1235" s="36" t="s">
        <v>10776</v>
      </c>
      <c r="G1235" s="36" t="s">
        <v>9512</v>
      </c>
      <c r="H1235" s="36"/>
      <c r="I1235" s="36" t="s">
        <v>10777</v>
      </c>
      <c r="L1235" s="15">
        <v>8</v>
      </c>
      <c r="O1235" s="3" t="str">
        <f>IF(AND(TRIM(J1235)="",M1235=""),"Suffix not translated ",
   IF(AND(TRIM(J1235)&lt;&gt;"",TRIM(M1235)&lt;&gt;"",TRIM(J1235)&lt;&gt;TRIM(M1235)),"Suffix translation &lt;&gt; lookup ", "" ))
&amp;IF(AND(TRIM(K1235)="",N1235=""),"Description not translated ",
   IF(AND(TRIM(K1235)&lt;&gt;"",TRIM(N1235)&lt;&gt;"",TRIM(K1235)&lt;&gt;TRIM(N1235)),"Description translation&lt;&gt; lookup ", "" ))</f>
        <v xml:space="preserve">Suffix not translated Description not translated </v>
      </c>
      <c r="P1235" s="3" t="s">
        <v>8447</v>
      </c>
      <c r="Q1235" s="3" t="s">
        <v>8447</v>
      </c>
    </row>
    <row r="1236" spans="1:17" x14ac:dyDescent="0.25">
      <c r="A1236" s="2" t="str">
        <f>IF(TRIM(J1236)="","",E1236)</f>
        <v/>
      </c>
      <c r="B1236" s="2" t="str">
        <f>IF(TRIM(K1236)="","",I1236)</f>
        <v/>
      </c>
      <c r="C1236" s="2" t="str">
        <f>LEFT(F1236,FIND(".",F1236,6))</f>
        <v>Exif.NikonLd4.</v>
      </c>
      <c r="D1236" s="2" t="str">
        <f>VLOOKUP(C1236,PrefixUebersetzung,2,FALSE)</f>
        <v>Exif.NikonLd4.</v>
      </c>
      <c r="E1236" s="2" t="str">
        <f>MID(F1236,FIND(".",F1236,6)+1,99)</f>
        <v>FocusDistance</v>
      </c>
      <c r="F1236" s="36" t="s">
        <v>9764</v>
      </c>
      <c r="G1236" s="36" t="s">
        <v>9518</v>
      </c>
      <c r="H1236" s="36"/>
      <c r="I1236" s="36" t="s">
        <v>2557</v>
      </c>
      <c r="M1236" s="3" t="str">
        <f>IFERROR(VLOOKUP(E1236,A:J,10, FALSE),"")</f>
        <v>Aufnahmeabstand</v>
      </c>
      <c r="N1236" s="3" t="str">
        <f>IFERROR(VLOOKUP(I1236,B:K,10,FALSE),"")</f>
        <v>Aufnahmeabstand</v>
      </c>
      <c r="O1236" s="3" t="str">
        <f>IF(AND(TRIM(J1236)="",M1236=""),"Suffix not translated ",
   IF(AND(TRIM(J1236)&lt;&gt;"",TRIM(M1236)&lt;&gt;"",TRIM(J1236)&lt;&gt;TRIM(M1236)),"Suffix translation &lt;&gt; lookup ", "" ))
&amp;IF(AND(TRIM(K1236)="",N1236=""),"Description not translated ",
   IF(AND(TRIM(K1236)&lt;&gt;"",TRIM(N1236)&lt;&gt;"",TRIM(K1236)&lt;&gt;TRIM(N1236)),"Description translation&lt;&gt; lookup ", "" ))</f>
        <v/>
      </c>
    </row>
    <row r="1237" spans="1:17" x14ac:dyDescent="0.25">
      <c r="A1237" s="2" t="str">
        <f>IF(TRIM(J1237)="","",E1237)</f>
        <v/>
      </c>
      <c r="B1237" s="2" t="str">
        <f>IF(TRIM(K1237)="","",I1237)</f>
        <v/>
      </c>
      <c r="C1237" s="2" t="str">
        <f>LEFT(F1237,FIND(".",F1237,6))</f>
        <v>Exif.NikonLd4.</v>
      </c>
      <c r="D1237" s="2" t="str">
        <f>VLOOKUP(C1237,PrefixUebersetzung,2,FALSE)</f>
        <v>Exif.NikonLd4.</v>
      </c>
      <c r="E1237" s="2" t="str">
        <f>MID(F1237,FIND(".",F1237,6)+1,99)</f>
        <v>FocusDistance2</v>
      </c>
      <c r="F1237" s="36" t="s">
        <v>10778</v>
      </c>
      <c r="G1237" s="36" t="s">
        <v>9512</v>
      </c>
      <c r="H1237" s="36"/>
      <c r="I1237" s="36" t="s">
        <v>10779</v>
      </c>
      <c r="L1237" s="15">
        <v>8</v>
      </c>
      <c r="O1237" s="3" t="str">
        <f>IF(AND(TRIM(J1237)="",M1237=""),"Suffix not translated ",
   IF(AND(TRIM(J1237)&lt;&gt;"",TRIM(M1237)&lt;&gt;"",TRIM(J1237)&lt;&gt;TRIM(M1237)),"Suffix translation &lt;&gt; lookup ", "" ))
&amp;IF(AND(TRIM(K1237)="",N1237=""),"Description not translated ",
   IF(AND(TRIM(K1237)&lt;&gt;"",TRIM(N1237)&lt;&gt;"",TRIM(K1237)&lt;&gt;TRIM(N1237)),"Description translation&lt;&gt; lookup ", "" ))</f>
        <v xml:space="preserve">Suffix not translated Description not translated </v>
      </c>
      <c r="P1237" s="3" t="s">
        <v>8447</v>
      </c>
      <c r="Q1237" s="3" t="s">
        <v>8447</v>
      </c>
    </row>
    <row r="1238" spans="1:17" x14ac:dyDescent="0.25">
      <c r="A1238" s="2" t="str">
        <f>IF(TRIM(J1238)="","",E1238)</f>
        <v/>
      </c>
      <c r="B1238" s="2" t="str">
        <f>IF(TRIM(K1238)="","",I1238)</f>
        <v/>
      </c>
      <c r="C1238" s="2" t="str">
        <f>LEFT(F1238,FIND(".",F1238,6))</f>
        <v>Exif.NikonLd4.</v>
      </c>
      <c r="D1238" s="2" t="str">
        <f>VLOOKUP(C1238,PrefixUebersetzung,2,FALSE)</f>
        <v>Exif.NikonLd4.</v>
      </c>
      <c r="E1238" s="2" t="str">
        <f>MID(F1238,FIND(".",F1238,6)+1,99)</f>
        <v>FocusPosition</v>
      </c>
      <c r="F1238" s="36" t="s">
        <v>9765</v>
      </c>
      <c r="G1238" s="36" t="s">
        <v>9518</v>
      </c>
      <c r="H1238" s="36"/>
      <c r="I1238" s="36" t="s">
        <v>2530</v>
      </c>
      <c r="M1238" s="3" t="str">
        <f>IFERROR(VLOOKUP(E1238,A:J,10, FALSE),"")</f>
        <v>Fokusposition</v>
      </c>
      <c r="N1238" s="3" t="str">
        <f>IFERROR(VLOOKUP(I1238,B:K,10,FALSE),"")</f>
        <v>Fokusposition</v>
      </c>
      <c r="O1238" s="3" t="str">
        <f>IF(AND(TRIM(J1238)="",M1238=""),"Suffix not translated ",
   IF(AND(TRIM(J1238)&lt;&gt;"",TRIM(M1238)&lt;&gt;"",TRIM(J1238)&lt;&gt;TRIM(M1238)),"Suffix translation &lt;&gt; lookup ", "" ))
&amp;IF(AND(TRIM(K1238)="",N1238=""),"Description not translated ",
   IF(AND(TRIM(K1238)&lt;&gt;"",TRIM(N1238)&lt;&gt;"",TRIM(K1238)&lt;&gt;TRIM(N1238)),"Description translation&lt;&gt; lookup ", "" ))</f>
        <v/>
      </c>
    </row>
    <row r="1239" spans="1:17" x14ac:dyDescent="0.25">
      <c r="A1239" s="2" t="str">
        <f>IF(TRIM(J1239)="","",E1239)</f>
        <v/>
      </c>
      <c r="B1239" s="2" t="str">
        <f>IF(TRIM(K1239)="","",I1239)</f>
        <v/>
      </c>
      <c r="C1239" s="2" t="str">
        <f>LEFT(F1239,FIND(".",F1239,6))</f>
        <v>Exif.NikonLd4.</v>
      </c>
      <c r="D1239" s="2" t="str">
        <f>VLOOKUP(C1239,PrefixUebersetzung,2,FALSE)</f>
        <v>Exif.NikonLd4.</v>
      </c>
      <c r="E1239" s="2" t="str">
        <f>MID(F1239,FIND(".",F1239,6)+1,99)</f>
        <v>LensFStops</v>
      </c>
      <c r="F1239" s="36" t="s">
        <v>9766</v>
      </c>
      <c r="G1239" s="36" t="s">
        <v>9518</v>
      </c>
      <c r="H1239" s="36"/>
      <c r="I1239" s="36" t="s">
        <v>2682</v>
      </c>
      <c r="M1239" s="3" t="str">
        <f>IFERROR(VLOOKUP(E1239,A:J,10, FALSE),"")</f>
        <v>Objektiv Blendenstufen</v>
      </c>
      <c r="N1239" s="3" t="str">
        <f>IFERROR(VLOOKUP(I1239,B:K,10,FALSE),"")</f>
        <v>Objektiv Blendenstufen</v>
      </c>
      <c r="O1239" s="3" t="str">
        <f>IF(AND(TRIM(J1239)="",M1239=""),"Suffix not translated ",
   IF(AND(TRIM(J1239)&lt;&gt;"",TRIM(M1239)&lt;&gt;"",TRIM(J1239)&lt;&gt;TRIM(M1239)),"Suffix translation &lt;&gt; lookup ", "" ))
&amp;IF(AND(TRIM(K1239)="",N1239=""),"Description not translated ",
   IF(AND(TRIM(K1239)&lt;&gt;"",TRIM(N1239)&lt;&gt;"",TRIM(K1239)&lt;&gt;TRIM(N1239)),"Description translation&lt;&gt; lookup ", "" ))</f>
        <v/>
      </c>
    </row>
    <row r="1240" spans="1:17" x14ac:dyDescent="0.25">
      <c r="A1240" s="2" t="str">
        <f>IF(TRIM(J1240)="","",E1240)</f>
        <v/>
      </c>
      <c r="B1240" s="2" t="str">
        <f>IF(TRIM(K1240)="","",I1240)</f>
        <v>Lens ID</v>
      </c>
      <c r="C1240" s="2" t="str">
        <f>LEFT(F1240,FIND(".",F1240,6))</f>
        <v>Exif.NikonLd4.</v>
      </c>
      <c r="D1240" s="2" t="str">
        <f>VLOOKUP(C1240,PrefixUebersetzung,2,FALSE)</f>
        <v>Exif.NikonLd4.</v>
      </c>
      <c r="E1240" s="2" t="str">
        <f>MID(F1240,FIND(".",F1240,6)+1,99)</f>
        <v>LensID</v>
      </c>
      <c r="F1240" s="36" t="s">
        <v>9767</v>
      </c>
      <c r="G1240" s="36" t="s">
        <v>9512</v>
      </c>
      <c r="H1240" s="36"/>
      <c r="I1240" s="36" t="s">
        <v>9768</v>
      </c>
      <c r="K1240" s="5" t="s">
        <v>3845</v>
      </c>
      <c r="M1240" s="3" t="str">
        <f>IFERROR(VLOOKUP(E1240,A:J,10, FALSE),"")</f>
        <v>Objektiv Kennung</v>
      </c>
      <c r="N1240" s="3" t="str">
        <f>IFERROR(VLOOKUP(I1240,B:K,10,FALSE),"")</f>
        <v>Objektiv Kennung</v>
      </c>
      <c r="O1240" s="3" t="str">
        <f>IF(AND(TRIM(J1240)="",M1240=""),"Suffix not translated ",
   IF(AND(TRIM(J1240)&lt;&gt;"",TRIM(M1240)&lt;&gt;"",TRIM(J1240)&lt;&gt;TRIM(M1240)),"Suffix translation &lt;&gt; lookup ", "" ))
&amp;IF(AND(TRIM(K1240)="",N1240=""),"Description not translated ",
   IF(AND(TRIM(K1240)&lt;&gt;"",TRIM(N1240)&lt;&gt;"",TRIM(K1240)&lt;&gt;TRIM(N1240)),"Description translation&lt;&gt; lookup ", "" ))</f>
        <v/>
      </c>
      <c r="Q1240" s="3" t="s">
        <v>8447</v>
      </c>
    </row>
    <row r="1241" spans="1:17" x14ac:dyDescent="0.25">
      <c r="A1241" s="2" t="str">
        <f>IF(TRIM(J1241)="","",E1241)</f>
        <v/>
      </c>
      <c r="B1241" s="2" t="str">
        <f>IF(TRIM(K1241)="","",I1241)</f>
        <v/>
      </c>
      <c r="C1241" s="2" t="str">
        <f>LEFT(F1241,FIND(".",F1241,6))</f>
        <v>Exif.NikonLd4.</v>
      </c>
      <c r="D1241" s="2" t="str">
        <f>VLOOKUP(C1241,PrefixUebersetzung,2,FALSE)</f>
        <v>Exif.NikonLd4.</v>
      </c>
      <c r="E1241" s="2" t="str">
        <f>MID(F1241,FIND(".",F1241,6)+1,99)</f>
        <v>LensIDNumber</v>
      </c>
      <c r="F1241" s="36" t="s">
        <v>9769</v>
      </c>
      <c r="G1241" s="36" t="s">
        <v>9518</v>
      </c>
      <c r="H1241" s="36"/>
      <c r="I1241" s="36" t="s">
        <v>2683</v>
      </c>
      <c r="M1241" s="3" t="str">
        <f>IFERROR(VLOOKUP(E1241,A:J,10, FALSE),"")</f>
        <v>Objektiv ID-Nummer</v>
      </c>
      <c r="N1241" s="3" t="str">
        <f>IFERROR(VLOOKUP(I1241,B:K,10,FALSE),"")</f>
        <v>Objektiv ID-Nummer</v>
      </c>
      <c r="O1241" s="3" t="str">
        <f>IF(AND(TRIM(J1241)="",M1241=""),"Suffix not translated ",
   IF(AND(TRIM(J1241)&lt;&gt;"",TRIM(M1241)&lt;&gt;"",TRIM(J1241)&lt;&gt;TRIM(M1241)),"Suffix translation &lt;&gt; lookup ", "" ))
&amp;IF(AND(TRIM(K1241)="",N1241=""),"Description not translated ",
   IF(AND(TRIM(K1241)&lt;&gt;"",TRIM(N1241)&lt;&gt;"",TRIM(K1241)&lt;&gt;TRIM(N1241)),"Description translation&lt;&gt; lookup ", "" ))</f>
        <v/>
      </c>
    </row>
    <row r="1242" spans="1:17" x14ac:dyDescent="0.25">
      <c r="A1242" s="2" t="str">
        <f>IF(TRIM(J1242)="","",E1242)</f>
        <v/>
      </c>
      <c r="B1242" s="2" t="str">
        <f>IF(TRIM(K1242)="","",I1242)</f>
        <v/>
      </c>
      <c r="C1242" s="2" t="str">
        <f>LEFT(F1242,FIND(".",F1242,6))</f>
        <v>Exif.NikonLd4.</v>
      </c>
      <c r="D1242" s="2" t="str">
        <f>VLOOKUP(C1242,PrefixUebersetzung,2,FALSE)</f>
        <v>Exif.NikonLd4.</v>
      </c>
      <c r="E1242" s="2" t="str">
        <f>MID(F1242,FIND(".",F1242,6)+1,99)</f>
        <v>MaxAperture</v>
      </c>
      <c r="F1242" s="36" t="s">
        <v>9770</v>
      </c>
      <c r="G1242" s="36" t="s">
        <v>9512</v>
      </c>
      <c r="H1242" s="36"/>
      <c r="I1242" s="36" t="s">
        <v>2180</v>
      </c>
      <c r="M1242" s="3" t="str">
        <f>IFERROR(VLOOKUP(E1242,A:J,10, FALSE),"")</f>
        <v>Blende maximal</v>
      </c>
      <c r="N1242" s="3" t="str">
        <f>IFERROR(VLOOKUP(I1242,B:K,10,FALSE),"")</f>
        <v>Maximale Blende</v>
      </c>
      <c r="O1242" s="3" t="str">
        <f>IF(AND(TRIM(J1242)="",M1242=""),"Suffix not translated ",
   IF(AND(TRIM(J1242)&lt;&gt;"",TRIM(M1242)&lt;&gt;"",TRIM(J1242)&lt;&gt;TRIM(M1242)),"Suffix translation &lt;&gt; lookup ", "" ))
&amp;IF(AND(TRIM(K1242)="",N1242=""),"Description not translated ",
   IF(AND(TRIM(K1242)&lt;&gt;"",TRIM(N1242)&lt;&gt;"",TRIM(K1242)&lt;&gt;TRIM(N1242)),"Description translation&lt;&gt; lookup ", "" ))</f>
        <v/>
      </c>
    </row>
    <row r="1243" spans="1:17" ht="30" x14ac:dyDescent="0.25">
      <c r="A1243" s="2" t="str">
        <f>IF(TRIM(J1243)="","",E1243)</f>
        <v/>
      </c>
      <c r="B1243" s="2" t="str">
        <f>IF(TRIM(K1243)="","",I1243)</f>
        <v/>
      </c>
      <c r="C1243" s="2" t="str">
        <f>LEFT(F1243,FIND(".",F1243,6))</f>
        <v>Exif.NikonLd4.</v>
      </c>
      <c r="D1243" s="2" t="str">
        <f>VLOOKUP(C1243,PrefixUebersetzung,2,FALSE)</f>
        <v>Exif.NikonLd4.</v>
      </c>
      <c r="E1243" s="2" t="str">
        <f>MID(F1243,FIND(".",F1243,6)+1,99)</f>
        <v>MaxApertureAtMaxFocal</v>
      </c>
      <c r="F1243" s="36" t="s">
        <v>9771</v>
      </c>
      <c r="G1243" s="36" t="s">
        <v>9518</v>
      </c>
      <c r="H1243" s="36"/>
      <c r="I1243" s="36" t="s">
        <v>2692</v>
      </c>
      <c r="M1243" s="3" t="str">
        <f>IFERROR(VLOOKUP(E1243,A:J,10, FALSE),"")</f>
        <v>Max Blende bei max Brennweite</v>
      </c>
      <c r="N1243" s="3" t="str">
        <f>IFERROR(VLOOKUP(I1243,B:K,10,FALSE),"")</f>
        <v>Maximale Blende bei maximaler Brennweite</v>
      </c>
      <c r="O1243" s="3" t="str">
        <f>IF(AND(TRIM(J1243)="",M1243=""),"Suffix not translated ",
   IF(AND(TRIM(J1243)&lt;&gt;"",TRIM(M1243)&lt;&gt;"",TRIM(J1243)&lt;&gt;TRIM(M1243)),"Suffix translation &lt;&gt; lookup ", "" ))
&amp;IF(AND(TRIM(K1243)="",N1243=""),"Description not translated ",
   IF(AND(TRIM(K1243)&lt;&gt;"",TRIM(N1243)&lt;&gt;"",TRIM(K1243)&lt;&gt;TRIM(N1243)),"Description translation&lt;&gt; lookup ", "" ))</f>
        <v/>
      </c>
    </row>
    <row r="1244" spans="1:17" ht="30" x14ac:dyDescent="0.25">
      <c r="A1244" s="2" t="str">
        <f>IF(TRIM(J1244)="","",E1244)</f>
        <v/>
      </c>
      <c r="B1244" s="2" t="str">
        <f>IF(TRIM(K1244)="","",I1244)</f>
        <v/>
      </c>
      <c r="C1244" s="2" t="str">
        <f>LEFT(F1244,FIND(".",F1244,6))</f>
        <v>Exif.NikonLd4.</v>
      </c>
      <c r="D1244" s="2" t="str">
        <f>VLOOKUP(C1244,PrefixUebersetzung,2,FALSE)</f>
        <v>Exif.NikonLd4.</v>
      </c>
      <c r="E1244" s="2" t="str">
        <f>MID(F1244,FIND(".",F1244,6)+1,99)</f>
        <v>MaxApertureAtMinFocal</v>
      </c>
      <c r="F1244" s="36" t="s">
        <v>9772</v>
      </c>
      <c r="G1244" s="36" t="s">
        <v>9518</v>
      </c>
      <c r="H1244" s="36"/>
      <c r="I1244" s="36" t="s">
        <v>2693</v>
      </c>
      <c r="M1244" s="3" t="str">
        <f>IFERROR(VLOOKUP(E1244,A:J,10, FALSE),"")</f>
        <v>Max Blende bei min Brennweite</v>
      </c>
      <c r="N1244" s="3" t="str">
        <f>IFERROR(VLOOKUP(I1244,B:K,10,FALSE),"")</f>
        <v>Maximale Blende bei minimaler Brennweite</v>
      </c>
      <c r="O1244" s="3" t="str">
        <f>IF(AND(TRIM(J1244)="",M1244=""),"Suffix not translated ",
   IF(AND(TRIM(J1244)&lt;&gt;"",TRIM(M1244)&lt;&gt;"",TRIM(J1244)&lt;&gt;TRIM(M1244)),"Suffix translation &lt;&gt; lookup ", "" ))
&amp;IF(AND(TRIM(K1244)="",N1244=""),"Description not translated ",
   IF(AND(TRIM(K1244)&lt;&gt;"",TRIM(N1244)&lt;&gt;"",TRIM(K1244)&lt;&gt;TRIM(N1244)),"Description translation&lt;&gt; lookup ", "" ))</f>
        <v/>
      </c>
    </row>
    <row r="1245" spans="1:17" x14ac:dyDescent="0.25">
      <c r="A1245" s="2" t="str">
        <f>IF(TRIM(J1245)="","",E1245)</f>
        <v/>
      </c>
      <c r="B1245" s="2" t="str">
        <f>IF(TRIM(K1245)="","",I1245)</f>
        <v/>
      </c>
      <c r="C1245" s="2" t="str">
        <f>LEFT(F1245,FIND(".",F1245,6))</f>
        <v>Exif.NikonLd4.</v>
      </c>
      <c r="D1245" s="2" t="str">
        <f>VLOOKUP(C1245,PrefixUebersetzung,2,FALSE)</f>
        <v>Exif.NikonLd4.</v>
      </c>
      <c r="E1245" s="2" t="str">
        <f>MID(F1245,FIND(".",F1245,6)+1,99)</f>
        <v>MaxFocalLength</v>
      </c>
      <c r="F1245" s="36" t="s">
        <v>9773</v>
      </c>
      <c r="G1245" s="36" t="s">
        <v>9518</v>
      </c>
      <c r="H1245" s="36"/>
      <c r="I1245" s="36" t="s">
        <v>2686</v>
      </c>
      <c r="M1245" s="3" t="str">
        <f>IFERROR(VLOOKUP(E1245,A:J,10, FALSE),"")</f>
        <v>Brennweite maximal</v>
      </c>
      <c r="N1245" s="3" t="str">
        <f>IFERROR(VLOOKUP(I1245,B:K,10,FALSE),"")</f>
        <v>Maximale Brennweite</v>
      </c>
      <c r="O1245" s="3" t="str">
        <f>IF(AND(TRIM(J1245)="",M1245=""),"Suffix not translated ",
   IF(AND(TRIM(J1245)&lt;&gt;"",TRIM(M1245)&lt;&gt;"",TRIM(J1245)&lt;&gt;TRIM(M1245)),"Suffix translation &lt;&gt; lookup ", "" ))
&amp;IF(AND(TRIM(K1245)="",N1245=""),"Description not translated ",
   IF(AND(TRIM(K1245)&lt;&gt;"",TRIM(N1245)&lt;&gt;"",TRIM(K1245)&lt;&gt;TRIM(N1245)),"Description translation&lt;&gt; lookup ", "" ))</f>
        <v/>
      </c>
    </row>
    <row r="1246" spans="1:17" x14ac:dyDescent="0.25">
      <c r="A1246" s="2" t="str">
        <f>IF(TRIM(J1246)="","",E1246)</f>
        <v/>
      </c>
      <c r="B1246" s="2" t="str">
        <f>IF(TRIM(K1246)="","",I1246)</f>
        <v/>
      </c>
      <c r="C1246" s="2" t="str">
        <f>LEFT(F1246,FIND(".",F1246,6))</f>
        <v>Exif.NikonLd4.</v>
      </c>
      <c r="D1246" s="2" t="str">
        <f>VLOOKUP(C1246,PrefixUebersetzung,2,FALSE)</f>
        <v>Exif.NikonLd4.</v>
      </c>
      <c r="E1246" s="2" t="str">
        <f>MID(F1246,FIND(".",F1246,6)+1,99)</f>
        <v>MCUVersion</v>
      </c>
      <c r="F1246" s="36" t="s">
        <v>9774</v>
      </c>
      <c r="G1246" s="36" t="s">
        <v>9518</v>
      </c>
      <c r="H1246" s="36"/>
      <c r="I1246" s="36" t="s">
        <v>2687</v>
      </c>
      <c r="M1246" s="3" t="str">
        <f>IFERROR(VLOOKUP(E1246,A:J,10, FALSE),"")</f>
        <v>MCU Version</v>
      </c>
      <c r="N1246" s="3" t="str">
        <f>IFERROR(VLOOKUP(I1246,B:K,10,FALSE),"")</f>
        <v>MCU Version</v>
      </c>
      <c r="O1246" s="3" t="str">
        <f>IF(AND(TRIM(J1246)="",M1246=""),"Suffix not translated ",
   IF(AND(TRIM(J1246)&lt;&gt;"",TRIM(M1246)&lt;&gt;"",TRIM(J1246)&lt;&gt;TRIM(M1246)),"Suffix translation &lt;&gt; lookup ", "" ))
&amp;IF(AND(TRIM(K1246)="",N1246=""),"Description not translated ",
   IF(AND(TRIM(K1246)&lt;&gt;"",TRIM(N1246)&lt;&gt;"",TRIM(K1246)&lt;&gt;TRIM(N1246)),"Description translation&lt;&gt; lookup ", "" ))</f>
        <v/>
      </c>
    </row>
    <row r="1247" spans="1:17" x14ac:dyDescent="0.25">
      <c r="A1247" s="2" t="str">
        <f>IF(TRIM(J1247)="","",E1247)</f>
        <v/>
      </c>
      <c r="B1247" s="2" t="str">
        <f>IF(TRIM(K1247)="","",I1247)</f>
        <v/>
      </c>
      <c r="C1247" s="2" t="str">
        <f>LEFT(F1247,FIND(".",F1247,6))</f>
        <v>Exif.NikonLd4.</v>
      </c>
      <c r="D1247" s="2" t="str">
        <f>VLOOKUP(C1247,PrefixUebersetzung,2,FALSE)</f>
        <v>Exif.NikonLd4.</v>
      </c>
      <c r="E1247" s="2" t="str">
        <f>MID(F1247,FIND(".",F1247,6)+1,99)</f>
        <v>MinFocalLength</v>
      </c>
      <c r="F1247" s="36" t="s">
        <v>9775</v>
      </c>
      <c r="G1247" s="36" t="s">
        <v>9518</v>
      </c>
      <c r="H1247" s="36"/>
      <c r="I1247" s="36" t="s">
        <v>2688</v>
      </c>
      <c r="M1247" s="3" t="str">
        <f>IFERROR(VLOOKUP(E1247,A:J,10, FALSE),"")</f>
        <v>Brennweite minimal</v>
      </c>
      <c r="N1247" s="3" t="str">
        <f>IFERROR(VLOOKUP(I1247,B:K,10,FALSE),"")</f>
        <v>Minimale Brennweite</v>
      </c>
      <c r="O1247" s="3" t="str">
        <f>IF(AND(TRIM(J1247)="",M1247=""),"Suffix not translated ",
   IF(AND(TRIM(J1247)&lt;&gt;"",TRIM(M1247)&lt;&gt;"",TRIM(J1247)&lt;&gt;TRIM(M1247)),"Suffix translation &lt;&gt; lookup ", "" ))
&amp;IF(AND(TRIM(K1247)="",N1247=""),"Description not translated ",
   IF(AND(TRIM(K1247)&lt;&gt;"",TRIM(N1247)&lt;&gt;"",TRIM(K1247)&lt;&gt;TRIM(N1247)),"Description translation&lt;&gt; lookup ", "" ))</f>
        <v/>
      </c>
    </row>
    <row r="1248" spans="1:17" x14ac:dyDescent="0.25">
      <c r="A1248" s="2" t="str">
        <f>IF(TRIM(J1248)="","",E1248)</f>
        <v/>
      </c>
      <c r="B1248" s="2" t="str">
        <f>IF(TRIM(K1248)="","",I1248)</f>
        <v/>
      </c>
      <c r="C1248" s="2" t="str">
        <f>LEFT(F1248,FIND(".",F1248,6))</f>
        <v>Exif.NikonLd4.</v>
      </c>
      <c r="D1248" s="2" t="str">
        <f>VLOOKUP(C1248,PrefixUebersetzung,2,FALSE)</f>
        <v>Exif.NikonLd4.</v>
      </c>
      <c r="E1248" s="2" t="str">
        <f>MID(F1248,FIND(".",F1248,6)+1,99)</f>
        <v>Version</v>
      </c>
      <c r="F1248" s="36" t="s">
        <v>9776</v>
      </c>
      <c r="G1248" s="36" t="s">
        <v>9517</v>
      </c>
      <c r="H1248" s="36"/>
      <c r="I1248" s="36" t="s">
        <v>2659</v>
      </c>
      <c r="M1248" s="3" t="str">
        <f>IFERROR(VLOOKUP(E1248,A:J,10, FALSE),"")</f>
        <v>Version</v>
      </c>
      <c r="N1248" s="3" t="str">
        <f>IFERROR(VLOOKUP(I1248,B:K,10,FALSE),"")</f>
        <v>Version</v>
      </c>
      <c r="O1248" s="3" t="str">
        <f>IF(AND(TRIM(J1248)="",M1248=""),"Suffix not translated ",
   IF(AND(TRIM(J1248)&lt;&gt;"",TRIM(M1248)&lt;&gt;"",TRIM(J1248)&lt;&gt;TRIM(M1248)),"Suffix translation &lt;&gt; lookup ", "" ))
&amp;IF(AND(TRIM(K1248)="",N1248=""),"Description not translated ",
   IF(AND(TRIM(K1248)&lt;&gt;"",TRIM(N1248)&lt;&gt;"",TRIM(K1248)&lt;&gt;TRIM(N1248)),"Description translation&lt;&gt; lookup ", "" ))</f>
        <v/>
      </c>
    </row>
    <row r="1249" spans="1:18" x14ac:dyDescent="0.25">
      <c r="A1249" s="2" t="str">
        <f>IF(TRIM(J1249)="","",E1249)</f>
        <v>MultiExposureAutoGain</v>
      </c>
      <c r="B1249" s="2" t="str">
        <f>IF(TRIM(K1249)="","",I1249)</f>
        <v>Multi exposure auto gain</v>
      </c>
      <c r="C1249" s="2" t="str">
        <f>LEFT(F1249,FIND(".",F1249,6))</f>
        <v>Exif.NikonMe.</v>
      </c>
      <c r="D1249" s="2" t="str">
        <f>VLOOKUP(C1249,PrefixUebersetzung,2,FALSE)</f>
        <v>Exif.NikonMe.</v>
      </c>
      <c r="E1249" s="2" t="str">
        <f>MID(F1249,FIND(".",F1249,6)+1,99)</f>
        <v>MultiExposureAutoGain</v>
      </c>
      <c r="F1249" s="3" t="s">
        <v>765</v>
      </c>
      <c r="G1249" s="3" t="s">
        <v>9515</v>
      </c>
      <c r="I1249" s="3" t="s">
        <v>2694</v>
      </c>
      <c r="J1249" s="3" t="s">
        <v>4830</v>
      </c>
      <c r="K1249" s="5" t="s">
        <v>4830</v>
      </c>
      <c r="L1249" s="14"/>
      <c r="O1249" s="3" t="str">
        <f>IF(AND(TRIM(J1249)="",M1249=""),"Suffix not translated ",
   IF(AND(TRIM(J1249)&lt;&gt;"",TRIM(M1249)&lt;&gt;"",TRIM(J1249)&lt;&gt;TRIM(M1249)),"Suffix translation &lt;&gt; lookup ", "" ))
&amp;IF(AND(TRIM(K1249)="",N1249=""),"Description not translated ",
   IF(AND(TRIM(K1249)&lt;&gt;"",TRIM(N1249)&lt;&gt;"",TRIM(K1249)&lt;&gt;TRIM(N1249)),"Description translation&lt;&gt; lookup ", "" ))</f>
        <v/>
      </c>
      <c r="P1249" s="3" t="s">
        <v>8447</v>
      </c>
      <c r="Q1249" s="3" t="s">
        <v>8447</v>
      </c>
      <c r="R1249" s="3" t="s">
        <v>9015</v>
      </c>
    </row>
    <row r="1250" spans="1:18" x14ac:dyDescent="0.25">
      <c r="A1250" s="2" t="str">
        <f>IF(TRIM(J1250)="","",E1250)</f>
        <v>MultiExposureMode</v>
      </c>
      <c r="B1250" s="2" t="str">
        <f>IF(TRIM(K1250)="","",I1250)</f>
        <v>Multi exposure mode</v>
      </c>
      <c r="C1250" s="2" t="str">
        <f>LEFT(F1250,FIND(".",F1250,6))</f>
        <v>Exif.NikonMe.</v>
      </c>
      <c r="D1250" s="2" t="str">
        <f>VLOOKUP(C1250,PrefixUebersetzung,2,FALSE)</f>
        <v>Exif.NikonMe.</v>
      </c>
      <c r="E1250" s="2" t="str">
        <f>MID(F1250,FIND(".",F1250,6)+1,99)</f>
        <v>MultiExposureMode</v>
      </c>
      <c r="F1250" s="3" t="s">
        <v>766</v>
      </c>
      <c r="G1250" s="3" t="s">
        <v>9515</v>
      </c>
      <c r="I1250" s="3" t="s">
        <v>2695</v>
      </c>
      <c r="J1250" s="3" t="s">
        <v>3975</v>
      </c>
      <c r="K1250" s="5" t="s">
        <v>3975</v>
      </c>
      <c r="L1250" s="14"/>
      <c r="O1250" s="3" t="str">
        <f>IF(AND(TRIM(J1250)="",M1250=""),"Suffix not translated ",
   IF(AND(TRIM(J1250)&lt;&gt;"",TRIM(M1250)&lt;&gt;"",TRIM(J1250)&lt;&gt;TRIM(M1250)),"Suffix translation &lt;&gt; lookup ", "" ))
&amp;IF(AND(TRIM(K1250)="",N1250=""),"Description not translated ",
   IF(AND(TRIM(K1250)&lt;&gt;"",TRIM(N1250)&lt;&gt;"",TRIM(K1250)&lt;&gt;TRIM(N1250)),"Description translation&lt;&gt; lookup ", "" ))</f>
        <v/>
      </c>
      <c r="P1250" s="3" t="s">
        <v>8447</v>
      </c>
      <c r="Q1250" s="3" t="s">
        <v>8447</v>
      </c>
      <c r="R1250" s="3" t="s">
        <v>9015</v>
      </c>
    </row>
    <row r="1251" spans="1:18" ht="30" x14ac:dyDescent="0.25">
      <c r="A1251" s="2" t="str">
        <f>IF(TRIM(J1251)="","",E1251)</f>
        <v>MultiExposureShots</v>
      </c>
      <c r="B1251" s="2" t="str">
        <f>IF(TRIM(K1251)="","",I1251)</f>
        <v>Multi exposure shots</v>
      </c>
      <c r="C1251" s="2" t="str">
        <f>LEFT(F1251,FIND(".",F1251,6))</f>
        <v>Exif.NikonMe.</v>
      </c>
      <c r="D1251" s="2" t="str">
        <f>VLOOKUP(C1251,PrefixUebersetzung,2,FALSE)</f>
        <v>Exif.NikonMe.</v>
      </c>
      <c r="E1251" s="2" t="str">
        <f>MID(F1251,FIND(".",F1251,6)+1,99)</f>
        <v>MultiExposureShots</v>
      </c>
      <c r="F1251" s="3" t="s">
        <v>767</v>
      </c>
      <c r="G1251" s="3" t="s">
        <v>9515</v>
      </c>
      <c r="I1251" s="3" t="s">
        <v>2696</v>
      </c>
      <c r="J1251" s="3" t="s">
        <v>4288</v>
      </c>
      <c r="K1251" s="5" t="s">
        <v>4288</v>
      </c>
      <c r="L1251" s="14"/>
      <c r="M1251" s="3" t="str">
        <f>IFERROR(VLOOKUP(E1251,A:J,10, FALSE),"")</f>
        <v>Mehrfachbelichtung Anzahl Aufnahmen</v>
      </c>
      <c r="N1251" s="3" t="str">
        <f>IFERROR(VLOOKUP(I1251,B:K,10,FALSE),"")</f>
        <v>Mehrfachbelichtung Anzahl Aufnahmen</v>
      </c>
      <c r="O1251" s="3" t="str">
        <f>IF(AND(TRIM(J1251)="",M1251=""),"Suffix not translated ",
   IF(AND(TRIM(J1251)&lt;&gt;"",TRIM(M1251)&lt;&gt;"",TRIM(J1251)&lt;&gt;TRIM(M1251)),"Suffix translation &lt;&gt; lookup ", "" ))
&amp;IF(AND(TRIM(K1251)="",N1251=""),"Description not translated ",
   IF(AND(TRIM(K1251)&lt;&gt;"",TRIM(N1251)&lt;&gt;"",TRIM(K1251)&lt;&gt;TRIM(N1251)),"Description translation&lt;&gt; lookup ", "" ))</f>
        <v/>
      </c>
      <c r="R1251" s="3" t="s">
        <v>9015</v>
      </c>
    </row>
    <row r="1252" spans="1:18" x14ac:dyDescent="0.25">
      <c r="A1252" s="2" t="str">
        <f>IF(TRIM(J1252)="","",E1252)</f>
        <v/>
      </c>
      <c r="B1252" s="2" t="str">
        <f>IF(TRIM(K1252)="","",I1252)</f>
        <v/>
      </c>
      <c r="C1252" s="2" t="str">
        <f>LEFT(F1252,FIND(".",F1252,6))</f>
        <v>Exif.NikonMe.</v>
      </c>
      <c r="D1252" s="2" t="str">
        <f>VLOOKUP(C1252,PrefixUebersetzung,2,FALSE)</f>
        <v>Exif.NikonMe.</v>
      </c>
      <c r="E1252" s="2" t="str">
        <f>MID(F1252,FIND(".",F1252,6)+1,99)</f>
        <v>Version</v>
      </c>
      <c r="F1252" s="3" t="s">
        <v>768</v>
      </c>
      <c r="G1252" s="3" t="s">
        <v>9517</v>
      </c>
      <c r="I1252" s="3" t="s">
        <v>2659</v>
      </c>
      <c r="J1252" s="3"/>
      <c r="L1252" s="14"/>
      <c r="M1252" s="3" t="str">
        <f>IFERROR(VLOOKUP(E1252,A:J,10, FALSE),"")</f>
        <v>Version</v>
      </c>
      <c r="N1252" s="3" t="str">
        <f>IFERROR(VLOOKUP(I1252,B:K,10,FALSE),"")</f>
        <v>Version</v>
      </c>
      <c r="O1252" s="3" t="str">
        <f>IF(AND(TRIM(J1252)="",M1252=""),"Suffix not translated ",
   IF(AND(TRIM(J1252)&lt;&gt;"",TRIM(M1252)&lt;&gt;"",TRIM(J1252)&lt;&gt;TRIM(M1252)),"Suffix translation &lt;&gt; lookup ", "" ))
&amp;IF(AND(TRIM(K1252)="",N1252=""),"Description not translated ",
   IF(AND(TRIM(K1252)&lt;&gt;"",TRIM(N1252)&lt;&gt;"",TRIM(K1252)&lt;&gt;TRIM(N1252)),"Description translation&lt;&gt; lookup ", "" ))</f>
        <v/>
      </c>
    </row>
    <row r="1253" spans="1:18" x14ac:dyDescent="0.25">
      <c r="A1253" s="2" t="str">
        <f>IF(TRIM(J1253)="","",E1253)</f>
        <v>Adjust</v>
      </c>
      <c r="B1253" s="2" t="str">
        <f>IF(TRIM(K1253)="","",I1253)</f>
        <v>Adjust</v>
      </c>
      <c r="C1253" s="2" t="str">
        <f>LEFT(F1253,FIND(".",F1253,6))</f>
        <v>Exif.NikonPc.</v>
      </c>
      <c r="D1253" s="2" t="str">
        <f>VLOOKUP(C1253,PrefixUebersetzung,2,FALSE)</f>
        <v>Exif.NikonPc.</v>
      </c>
      <c r="E1253" s="2" t="str">
        <f>MID(F1253,FIND(".",F1253,6)+1,99)</f>
        <v>Adjust</v>
      </c>
      <c r="F1253" s="3" t="s">
        <v>769</v>
      </c>
      <c r="G1253" s="3" t="s">
        <v>9518</v>
      </c>
      <c r="I1253" s="3" t="s">
        <v>2697</v>
      </c>
      <c r="J1253" s="3" t="s">
        <v>4289</v>
      </c>
      <c r="K1253" s="5" t="s">
        <v>4289</v>
      </c>
      <c r="L1253" s="14"/>
      <c r="O1253" s="3" t="str">
        <f>IF(AND(TRIM(J1253)="",M1253=""),"Suffix not translated ",
   IF(AND(TRIM(J1253)&lt;&gt;"",TRIM(M1253)&lt;&gt;"",TRIM(J1253)&lt;&gt;TRIM(M1253)),"Suffix translation &lt;&gt; lookup ", "" ))
&amp;IF(AND(TRIM(K1253)="",N1253=""),"Description not translated ",
   IF(AND(TRIM(K1253)&lt;&gt;"",TRIM(N1253)&lt;&gt;"",TRIM(K1253)&lt;&gt;TRIM(N1253)),"Description translation&lt;&gt; lookup ", "" ))</f>
        <v/>
      </c>
      <c r="P1253" s="3" t="s">
        <v>8447</v>
      </c>
      <c r="Q1253" s="3" t="s">
        <v>8447</v>
      </c>
      <c r="R1253" s="3" t="s">
        <v>8986</v>
      </c>
    </row>
    <row r="1254" spans="1:18" x14ac:dyDescent="0.25">
      <c r="A1254" s="2" t="str">
        <f>IF(TRIM(J1254)="","",E1254)</f>
        <v>Base</v>
      </c>
      <c r="B1254" s="2" t="str">
        <f>IF(TRIM(K1254)="","",I1254)</f>
        <v>Base</v>
      </c>
      <c r="C1254" s="2" t="str">
        <f>LEFT(F1254,FIND(".",F1254,6))</f>
        <v>Exif.NikonPc.</v>
      </c>
      <c r="D1254" s="2" t="str">
        <f>VLOOKUP(C1254,PrefixUebersetzung,2,FALSE)</f>
        <v>Exif.NikonPc.</v>
      </c>
      <c r="E1254" s="2" t="str">
        <f>MID(F1254,FIND(".",F1254,6)+1,99)</f>
        <v>Base</v>
      </c>
      <c r="F1254" s="3" t="s">
        <v>770</v>
      </c>
      <c r="G1254" s="3" t="s">
        <v>9514</v>
      </c>
      <c r="I1254" s="3" t="s">
        <v>2698</v>
      </c>
      <c r="J1254" s="3" t="s">
        <v>3913</v>
      </c>
      <c r="K1254" s="5" t="s">
        <v>3913</v>
      </c>
      <c r="L1254" s="14"/>
      <c r="O1254" s="3" t="str">
        <f>IF(AND(TRIM(J1254)="",M1254=""),"Suffix not translated ",
   IF(AND(TRIM(J1254)&lt;&gt;"",TRIM(M1254)&lt;&gt;"",TRIM(J1254)&lt;&gt;TRIM(M1254)),"Suffix translation &lt;&gt; lookup ", "" ))
&amp;IF(AND(TRIM(K1254)="",N1254=""),"Description not translated ",
   IF(AND(TRIM(K1254)&lt;&gt;"",TRIM(N1254)&lt;&gt;"",TRIM(K1254)&lt;&gt;TRIM(N1254)),"Description translation&lt;&gt; lookup ", "" ))</f>
        <v/>
      </c>
      <c r="P1254" s="3" t="s">
        <v>8447</v>
      </c>
      <c r="Q1254" s="3" t="s">
        <v>8447</v>
      </c>
      <c r="R1254" s="3" t="s">
        <v>9014</v>
      </c>
    </row>
    <row r="1255" spans="1:18" x14ac:dyDescent="0.25">
      <c r="A1255" s="2" t="str">
        <f>IF(TRIM(J1255)="","",E1255)</f>
        <v/>
      </c>
      <c r="B1255" s="2" t="str">
        <f>IF(TRIM(K1255)="","",I1255)</f>
        <v/>
      </c>
      <c r="C1255" s="2" t="str">
        <f>LEFT(F1255,FIND(".",F1255,6))</f>
        <v>Exif.NikonPc.</v>
      </c>
      <c r="D1255" s="2" t="str">
        <f>VLOOKUP(C1255,PrefixUebersetzung,2,FALSE)</f>
        <v>Exif.NikonPc.</v>
      </c>
      <c r="E1255" s="2" t="str">
        <f>MID(F1255,FIND(".",F1255,6)+1,99)</f>
        <v>Brightness</v>
      </c>
      <c r="F1255" s="3" t="s">
        <v>771</v>
      </c>
      <c r="G1255" s="3" t="s">
        <v>9518</v>
      </c>
      <c r="I1255" s="3" t="s">
        <v>2544</v>
      </c>
      <c r="L1255" s="14"/>
      <c r="M1255" s="3" t="str">
        <f>IFERROR(VLOOKUP(E1255,A:J,10, FALSE),"")</f>
        <v>Helligkeit</v>
      </c>
      <c r="N1255" s="3" t="str">
        <f>IFERROR(VLOOKUP(I1255,B:K,10,FALSE),"")</f>
        <v>Helligkeit</v>
      </c>
      <c r="O1255" s="3" t="str">
        <f>IF(AND(TRIM(J1255)="",M1255=""),"Suffix not translated ",
   IF(AND(TRIM(J1255)&lt;&gt;"",TRIM(M1255)&lt;&gt;"",TRIM(J1255)&lt;&gt;TRIM(M1255)),"Suffix translation &lt;&gt; lookup ", "" ))
&amp;IF(AND(TRIM(K1255)="",N1255=""),"Description not translated ",
   IF(AND(TRIM(K1255)&lt;&gt;"",TRIM(N1255)&lt;&gt;"",TRIM(K1255)&lt;&gt;TRIM(N1255)),"Description translation&lt;&gt; lookup ", "" ))</f>
        <v/>
      </c>
    </row>
    <row r="1256" spans="1:18" x14ac:dyDescent="0.25">
      <c r="A1256" s="2" t="str">
        <f>IF(TRIM(J1256)="","",E1256)</f>
        <v/>
      </c>
      <c r="B1256" s="2" t="str">
        <f>IF(TRIM(K1256)="","",I1256)</f>
        <v/>
      </c>
      <c r="C1256" s="2" t="str">
        <f>LEFT(F1256,FIND(".",F1256,6))</f>
        <v>Exif.NikonPc.</v>
      </c>
      <c r="D1256" s="2" t="str">
        <f>VLOOKUP(C1256,PrefixUebersetzung,2,FALSE)</f>
        <v>Exif.NikonPc.</v>
      </c>
      <c r="E1256" s="2" t="str">
        <f>MID(F1256,FIND(".",F1256,6)+1,99)</f>
        <v>Contrast</v>
      </c>
      <c r="F1256" s="3" t="s">
        <v>772</v>
      </c>
      <c r="G1256" s="3" t="s">
        <v>9518</v>
      </c>
      <c r="I1256" s="3" t="s">
        <v>2520</v>
      </c>
      <c r="L1256" s="14">
        <v>1</v>
      </c>
      <c r="M1256" s="3" t="str">
        <f>IFERROR(VLOOKUP(E1256,A:J,10, FALSE),"")</f>
        <v>Kontrast</v>
      </c>
      <c r="N1256" s="3" t="str">
        <f>IFERROR(VLOOKUP(I1256,B:K,10,FALSE),"")</f>
        <v>Kontrast</v>
      </c>
      <c r="O1256" s="3" t="str">
        <f>IF(AND(TRIM(J1256)="",M1256=""),"Suffix not translated ",
   IF(AND(TRIM(J1256)&lt;&gt;"",TRIM(M1256)&lt;&gt;"",TRIM(J1256)&lt;&gt;TRIM(M1256)),"Suffix translation &lt;&gt; lookup ", "" ))
&amp;IF(AND(TRIM(K1256)="",N1256=""),"Description not translated ",
   IF(AND(TRIM(K1256)&lt;&gt;"",TRIM(N1256)&lt;&gt;"",TRIM(K1256)&lt;&gt;TRIM(N1256)),"Description translation&lt;&gt; lookup ", "" ))</f>
        <v/>
      </c>
    </row>
    <row r="1257" spans="1:18" x14ac:dyDescent="0.25">
      <c r="A1257" s="2" t="str">
        <f>IF(TRIM(J1257)="","",E1257)</f>
        <v/>
      </c>
      <c r="B1257" s="2" t="str">
        <f>IF(TRIM(K1257)="","",I1257)</f>
        <v/>
      </c>
      <c r="C1257" s="2" t="str">
        <f>LEFT(F1257,FIND(".",F1257,6))</f>
        <v>Exif.NikonPc.</v>
      </c>
      <c r="D1257" s="2" t="str">
        <f>VLOOKUP(C1257,PrefixUebersetzung,2,FALSE)</f>
        <v>Exif.NikonPc.</v>
      </c>
      <c r="E1257" s="2" t="str">
        <f>MID(F1257,FIND(".",F1257,6)+1,99)</f>
        <v>FilterEffect</v>
      </c>
      <c r="F1257" s="3" t="s">
        <v>773</v>
      </c>
      <c r="G1257" s="3" t="s">
        <v>9518</v>
      </c>
      <c r="I1257" s="3" t="s">
        <v>2699</v>
      </c>
      <c r="L1257" s="14"/>
      <c r="M1257" s="3" t="str">
        <f>IFERROR(VLOOKUP(E1257,A:J,10, FALSE),"")</f>
        <v>Filtereffekt</v>
      </c>
      <c r="N1257" s="3" t="str">
        <f>IFERROR(VLOOKUP(I1257,B:K,10,FALSE),"")</f>
        <v>Filtereffekt</v>
      </c>
      <c r="O1257" s="3" t="str">
        <f>IF(AND(TRIM(J1257)="",M1257=""),"Suffix not translated ",
   IF(AND(TRIM(J1257)&lt;&gt;"",TRIM(M1257)&lt;&gt;"",TRIM(J1257)&lt;&gt;TRIM(M1257)),"Suffix translation &lt;&gt; lookup ", "" ))
&amp;IF(AND(TRIM(K1257)="",N1257=""),"Description not translated ",
   IF(AND(TRIM(K1257)&lt;&gt;"",TRIM(N1257)&lt;&gt;"",TRIM(K1257)&lt;&gt;TRIM(N1257)),"Description translation&lt;&gt; lookup ", "" ))</f>
        <v/>
      </c>
    </row>
    <row r="1258" spans="1:18" x14ac:dyDescent="0.25">
      <c r="A1258" s="2" t="str">
        <f>IF(TRIM(J1258)="","",E1258)</f>
        <v/>
      </c>
      <c r="B1258" s="2" t="str">
        <f>IF(TRIM(K1258)="","",I1258)</f>
        <v/>
      </c>
      <c r="C1258" s="2" t="str">
        <f>LEFT(F1258,FIND(".",F1258,6))</f>
        <v>Exif.NikonPc.</v>
      </c>
      <c r="D1258" s="2" t="str">
        <f>VLOOKUP(C1258,PrefixUebersetzung,2,FALSE)</f>
        <v>Exif.NikonPc.</v>
      </c>
      <c r="E1258" s="2" t="str">
        <f>MID(F1258,FIND(".",F1258,6)+1,99)</f>
        <v>HueAdjustment</v>
      </c>
      <c r="F1258" s="3" t="s">
        <v>774</v>
      </c>
      <c r="G1258" s="3" t="s">
        <v>9518</v>
      </c>
      <c r="I1258" s="3" t="s">
        <v>2608</v>
      </c>
      <c r="J1258" s="3"/>
      <c r="L1258" s="14"/>
      <c r="M1258" s="3" t="str">
        <f>IFERROR(VLOOKUP(E1258,A:J,10, FALSE),"")</f>
        <v>Farbtonanpassung</v>
      </c>
      <c r="N1258" s="3" t="str">
        <f>IFERROR(VLOOKUP(I1258,B:K,10,FALSE),"")</f>
        <v>Farbtonanpassung</v>
      </c>
      <c r="O1258" s="3" t="str">
        <f>IF(AND(TRIM(J1258)="",M1258=""),"Suffix not translated ",
   IF(AND(TRIM(J1258)&lt;&gt;"",TRIM(M1258)&lt;&gt;"",TRIM(J1258)&lt;&gt;TRIM(M1258)),"Suffix translation &lt;&gt; lookup ", "" ))
&amp;IF(AND(TRIM(K1258)="",N1258=""),"Description not translated ",
   IF(AND(TRIM(K1258)&lt;&gt;"",TRIM(N1258)&lt;&gt;"",TRIM(K1258)&lt;&gt;TRIM(N1258)),"Description translation&lt;&gt; lookup ", "" ))</f>
        <v/>
      </c>
    </row>
    <row r="1259" spans="1:18" x14ac:dyDescent="0.25">
      <c r="A1259" s="2" t="str">
        <f>IF(TRIM(J1259)="","",E1259)</f>
        <v>Name</v>
      </c>
      <c r="B1259" s="2" t="str">
        <f>IF(TRIM(K1259)="","",I1259)</f>
        <v>Name</v>
      </c>
      <c r="C1259" s="2" t="str">
        <f>LEFT(F1259,FIND(".",F1259,6))</f>
        <v>Exif.NikonPc.</v>
      </c>
      <c r="D1259" s="2" t="str">
        <f>VLOOKUP(C1259,PrefixUebersetzung,2,FALSE)</f>
        <v>Exif.NikonPc.</v>
      </c>
      <c r="E1259" s="2" t="str">
        <f>MID(F1259,FIND(".",F1259,6)+1,99)</f>
        <v>Name</v>
      </c>
      <c r="F1259" s="3" t="s">
        <v>775</v>
      </c>
      <c r="G1259" s="3" t="s">
        <v>9514</v>
      </c>
      <c r="I1259" s="3" t="s">
        <v>2700</v>
      </c>
      <c r="J1259" s="3" t="s">
        <v>2700</v>
      </c>
      <c r="K1259" s="5" t="s">
        <v>2700</v>
      </c>
      <c r="L1259" s="14"/>
      <c r="M1259" s="3" t="str">
        <f>IFERROR(VLOOKUP(E1259,A:J,10, FALSE),"")</f>
        <v>Name</v>
      </c>
      <c r="O1259" s="3" t="str">
        <f>IF(AND(TRIM(J1259)="",M1259=""),"Suffix not translated ",
   IF(AND(TRIM(J1259)&lt;&gt;"",TRIM(M1259)&lt;&gt;"",TRIM(J1259)&lt;&gt;TRIM(M1259)),"Suffix translation &lt;&gt; lookup ", "" ))
&amp;IF(AND(TRIM(K1259)="",N1259=""),"Description not translated ",
   IF(AND(TRIM(K1259)&lt;&gt;"",TRIM(N1259)&lt;&gt;"",TRIM(K1259)&lt;&gt;TRIM(N1259)),"Description translation&lt;&gt; lookup ", "" ))</f>
        <v/>
      </c>
      <c r="P1259" s="3" t="s">
        <v>8447</v>
      </c>
      <c r="Q1259" s="3" t="s">
        <v>8447</v>
      </c>
      <c r="R1259" s="3" t="s">
        <v>9286</v>
      </c>
    </row>
    <row r="1260" spans="1:18" x14ac:dyDescent="0.25">
      <c r="A1260" s="2" t="str">
        <f>IF(TRIM(J1260)="","",E1260)</f>
        <v>QuickAdjust</v>
      </c>
      <c r="B1260" s="2" t="str">
        <f>IF(TRIM(K1260)="","",I1260)</f>
        <v>Quick adjust</v>
      </c>
      <c r="C1260" s="2" t="str">
        <f>LEFT(F1260,FIND(".",F1260,6))</f>
        <v>Exif.NikonPc.</v>
      </c>
      <c r="D1260" s="2" t="str">
        <f>VLOOKUP(C1260,PrefixUebersetzung,2,FALSE)</f>
        <v>Exif.NikonPc.</v>
      </c>
      <c r="E1260" s="2" t="str">
        <f>MID(F1260,FIND(".",F1260,6)+1,99)</f>
        <v>QuickAdjust</v>
      </c>
      <c r="F1260" s="3" t="s">
        <v>776</v>
      </c>
      <c r="G1260" s="3" t="s">
        <v>9518</v>
      </c>
      <c r="I1260" s="3" t="s">
        <v>2701</v>
      </c>
      <c r="J1260" s="3" t="s">
        <v>4290</v>
      </c>
      <c r="K1260" s="5" t="s">
        <v>4290</v>
      </c>
      <c r="L1260" s="14"/>
      <c r="O1260" s="3" t="str">
        <f>IF(AND(TRIM(J1260)="",M1260=""),"Suffix not translated ",
   IF(AND(TRIM(J1260)&lt;&gt;"",TRIM(M1260)&lt;&gt;"",TRIM(J1260)&lt;&gt;TRIM(M1260)),"Suffix translation &lt;&gt; lookup ", "" ))
&amp;IF(AND(TRIM(K1260)="",N1260=""),"Description not translated ",
   IF(AND(TRIM(K1260)&lt;&gt;"",TRIM(N1260)&lt;&gt;"",TRIM(K1260)&lt;&gt;TRIM(N1260)),"Description translation&lt;&gt; lookup ", "" ))</f>
        <v/>
      </c>
      <c r="P1260" s="3" t="s">
        <v>8447</v>
      </c>
      <c r="Q1260" s="3" t="s">
        <v>8447</v>
      </c>
      <c r="R1260" s="3" t="s">
        <v>8964</v>
      </c>
    </row>
    <row r="1261" spans="1:18" x14ac:dyDescent="0.25">
      <c r="A1261" s="2" t="str">
        <f>IF(TRIM(J1261)="","",E1261)</f>
        <v/>
      </c>
      <c r="B1261" s="2" t="str">
        <f>IF(TRIM(K1261)="","",I1261)</f>
        <v/>
      </c>
      <c r="C1261" s="2" t="str">
        <f>LEFT(F1261,FIND(".",F1261,6))</f>
        <v>Exif.NikonPc.</v>
      </c>
      <c r="D1261" s="2" t="str">
        <f>VLOOKUP(C1261,PrefixUebersetzung,2,FALSE)</f>
        <v>Exif.NikonPc.</v>
      </c>
      <c r="E1261" s="2" t="str">
        <f>MID(F1261,FIND(".",F1261,6)+1,99)</f>
        <v>Saturation</v>
      </c>
      <c r="F1261" s="3" t="s">
        <v>777</v>
      </c>
      <c r="G1261" s="3" t="s">
        <v>9518</v>
      </c>
      <c r="I1261" s="3" t="s">
        <v>2538</v>
      </c>
      <c r="J1261" s="3"/>
      <c r="L1261" s="14">
        <v>1</v>
      </c>
      <c r="M1261" s="3" t="str">
        <f>IFERROR(VLOOKUP(E1261,A:J,10, FALSE),"")</f>
        <v>Sättigung</v>
      </c>
      <c r="N1261" s="3" t="str">
        <f>IFERROR(VLOOKUP(I1261,B:K,10,FALSE),"")</f>
        <v>Sättigung</v>
      </c>
      <c r="O1261" s="3" t="str">
        <f>IF(AND(TRIM(J1261)="",M1261=""),"Suffix not translated ",
   IF(AND(TRIM(J1261)&lt;&gt;"",TRIM(M1261)&lt;&gt;"",TRIM(J1261)&lt;&gt;TRIM(M1261)),"Suffix translation &lt;&gt; lookup ", "" ))
&amp;IF(AND(TRIM(K1261)="",N1261=""),"Description not translated ",
   IF(AND(TRIM(K1261)&lt;&gt;"",TRIM(N1261)&lt;&gt;"",TRIM(K1261)&lt;&gt;TRIM(N1261)),"Description translation&lt;&gt; lookup ", "" ))</f>
        <v/>
      </c>
    </row>
    <row r="1262" spans="1:18" x14ac:dyDescent="0.25">
      <c r="A1262" s="2" t="str">
        <f>IF(TRIM(J1262)="","",E1262)</f>
        <v/>
      </c>
      <c r="B1262" s="2" t="str">
        <f>IF(TRIM(K1262)="","",I1262)</f>
        <v/>
      </c>
      <c r="C1262" s="2" t="str">
        <f>LEFT(F1262,FIND(".",F1262,6))</f>
        <v>Exif.NikonPc.</v>
      </c>
      <c r="D1262" s="2" t="str">
        <f>VLOOKUP(C1262,PrefixUebersetzung,2,FALSE)</f>
        <v>Exif.NikonPc.</v>
      </c>
      <c r="E1262" s="2" t="str">
        <f>MID(F1262,FIND(".",F1262,6)+1,99)</f>
        <v>Sharpness</v>
      </c>
      <c r="F1262" s="3" t="s">
        <v>778</v>
      </c>
      <c r="G1262" s="3" t="s">
        <v>9518</v>
      </c>
      <c r="I1262" s="3" t="s">
        <v>2221</v>
      </c>
      <c r="J1262" s="3"/>
      <c r="L1262" s="14">
        <v>1</v>
      </c>
      <c r="M1262" s="3" t="str">
        <f>IFERROR(VLOOKUP(E1262,A:J,10, FALSE),"")</f>
        <v>Schärfe</v>
      </c>
      <c r="N1262" s="3" t="str">
        <f>IFERROR(VLOOKUP(I1262,B:K,10,FALSE),"")</f>
        <v>Schärfe</v>
      </c>
      <c r="O1262" s="3" t="str">
        <f>IF(AND(TRIM(J1262)="",M1262=""),"Suffix not translated ",
   IF(AND(TRIM(J1262)&lt;&gt;"",TRIM(M1262)&lt;&gt;"",TRIM(J1262)&lt;&gt;TRIM(M1262)),"Suffix translation &lt;&gt; lookup ", "" ))
&amp;IF(AND(TRIM(K1262)="",N1262=""),"Description not translated ",
   IF(AND(TRIM(K1262)&lt;&gt;"",TRIM(N1262)&lt;&gt;"",TRIM(K1262)&lt;&gt;TRIM(N1262)),"Description translation&lt;&gt; lookup ", "" ))</f>
        <v/>
      </c>
    </row>
    <row r="1263" spans="1:18" x14ac:dyDescent="0.25">
      <c r="A1263" s="2" t="str">
        <f>IF(TRIM(J1263)="","",E1263)</f>
        <v/>
      </c>
      <c r="B1263" s="2" t="str">
        <f>IF(TRIM(K1263)="","",I1263)</f>
        <v/>
      </c>
      <c r="C1263" s="2" t="str">
        <f>LEFT(F1263,FIND(".",F1263,6))</f>
        <v>Exif.NikonPc.</v>
      </c>
      <c r="D1263" s="2" t="str">
        <f>VLOOKUP(C1263,PrefixUebersetzung,2,FALSE)</f>
        <v>Exif.NikonPc.</v>
      </c>
      <c r="E1263" s="2" t="str">
        <f>MID(F1263,FIND(".",F1263,6)+1,99)</f>
        <v>ToningEffect</v>
      </c>
      <c r="F1263" s="3" t="s">
        <v>779</v>
      </c>
      <c r="G1263" s="3" t="s">
        <v>9518</v>
      </c>
      <c r="I1263" s="3" t="s">
        <v>2639</v>
      </c>
      <c r="J1263" s="3"/>
      <c r="L1263" s="14"/>
      <c r="M1263" s="3" t="str">
        <f>IFERROR(VLOOKUP(E1263,A:J,10, FALSE),"")</f>
        <v>Toneffekt</v>
      </c>
      <c r="N1263" s="3" t="str">
        <f>IFERROR(VLOOKUP(I1263,B:K,10,FALSE),"")</f>
        <v>Toneffekt</v>
      </c>
      <c r="O1263" s="3" t="str">
        <f>IF(AND(TRIM(J1263)="",M1263=""),"Suffix not translated ",
   IF(AND(TRIM(J1263)&lt;&gt;"",TRIM(M1263)&lt;&gt;"",TRIM(J1263)&lt;&gt;TRIM(M1263)),"Suffix translation &lt;&gt; lookup ", "" ))
&amp;IF(AND(TRIM(K1263)="",N1263=""),"Description not translated ",
   IF(AND(TRIM(K1263)&lt;&gt;"",TRIM(N1263)&lt;&gt;"",TRIM(K1263)&lt;&gt;TRIM(N1263)),"Description translation&lt;&gt; lookup ", "" ))</f>
        <v/>
      </c>
    </row>
    <row r="1264" spans="1:18" x14ac:dyDescent="0.25">
      <c r="A1264" s="2" t="str">
        <f>IF(TRIM(J1264)="","",E1264)</f>
        <v>ToningSaturation</v>
      </c>
      <c r="B1264" s="2" t="str">
        <f>IF(TRIM(K1264)="","",I1264)</f>
        <v>Toning saturation</v>
      </c>
      <c r="C1264" s="2" t="str">
        <f>LEFT(F1264,FIND(".",F1264,6))</f>
        <v>Exif.NikonPc.</v>
      </c>
      <c r="D1264" s="2" t="str">
        <f>VLOOKUP(C1264,PrefixUebersetzung,2,FALSE)</f>
        <v>Exif.NikonPc.</v>
      </c>
      <c r="E1264" s="2" t="str">
        <f>MID(F1264,FIND(".",F1264,6)+1,99)</f>
        <v>ToningSaturation</v>
      </c>
      <c r="F1264" s="3" t="s">
        <v>780</v>
      </c>
      <c r="G1264" s="3" t="s">
        <v>9518</v>
      </c>
      <c r="I1264" s="3" t="s">
        <v>2702</v>
      </c>
      <c r="J1264" s="3" t="s">
        <v>4291</v>
      </c>
      <c r="K1264" s="5" t="s">
        <v>4291</v>
      </c>
      <c r="L1264" s="14"/>
      <c r="O1264" s="3" t="str">
        <f>IF(AND(TRIM(J1264)="",M1264=""),"Suffix not translated ",
   IF(AND(TRIM(J1264)&lt;&gt;"",TRIM(M1264)&lt;&gt;"",TRIM(J1264)&lt;&gt;TRIM(M1264)),"Suffix translation &lt;&gt; lookup ", "" ))
&amp;IF(AND(TRIM(K1264)="",N1264=""),"Description not translated ",
   IF(AND(TRIM(K1264)&lt;&gt;"",TRIM(N1264)&lt;&gt;"",TRIM(K1264)&lt;&gt;TRIM(N1264)),"Description translation&lt;&gt; lookup ", "" ))</f>
        <v/>
      </c>
      <c r="P1264" s="3" t="s">
        <v>8447</v>
      </c>
      <c r="Q1264" s="3" t="s">
        <v>8447</v>
      </c>
      <c r="R1264" s="3" t="s">
        <v>9031</v>
      </c>
    </row>
    <row r="1265" spans="1:18" x14ac:dyDescent="0.25">
      <c r="A1265" s="2" t="str">
        <f>IF(TRIM(J1265)="","",E1265)</f>
        <v/>
      </c>
      <c r="B1265" s="2" t="str">
        <f>IF(TRIM(K1265)="","",I1265)</f>
        <v/>
      </c>
      <c r="C1265" s="2" t="str">
        <f>LEFT(F1265,FIND(".",F1265,6))</f>
        <v>Exif.NikonPc.</v>
      </c>
      <c r="D1265" s="2" t="str">
        <f>VLOOKUP(C1265,PrefixUebersetzung,2,FALSE)</f>
        <v>Exif.NikonPc.</v>
      </c>
      <c r="E1265" s="2" t="str">
        <f>MID(F1265,FIND(".",F1265,6)+1,99)</f>
        <v>Version</v>
      </c>
      <c r="F1265" s="3" t="s">
        <v>781</v>
      </c>
      <c r="G1265" s="3" t="s">
        <v>9517</v>
      </c>
      <c r="I1265" s="3" t="s">
        <v>2659</v>
      </c>
      <c r="J1265" s="3"/>
      <c r="L1265" s="14"/>
      <c r="M1265" s="3" t="str">
        <f>IFERROR(VLOOKUP(E1265,A:J,10, FALSE),"")</f>
        <v>Version</v>
      </c>
      <c r="N1265" s="3" t="str">
        <f>IFERROR(VLOOKUP(I1265,B:K,10,FALSE),"")</f>
        <v>Version</v>
      </c>
      <c r="O1265" s="3" t="str">
        <f>IF(AND(TRIM(J1265)="",M1265=""),"Suffix not translated ",
   IF(AND(TRIM(J1265)&lt;&gt;"",TRIM(M1265)&lt;&gt;"",TRIM(J1265)&lt;&gt;TRIM(M1265)),"Suffix translation &lt;&gt; lookup ", "" ))
&amp;IF(AND(TRIM(K1265)="",N1265=""),"Description not translated ",
   IF(AND(TRIM(K1265)&lt;&gt;"",TRIM(N1265)&lt;&gt;"",TRIM(K1265)&lt;&gt;TRIM(N1265)),"Description translation&lt;&gt; lookup ", "" ))</f>
        <v/>
      </c>
    </row>
    <row r="1266" spans="1:18" x14ac:dyDescent="0.25">
      <c r="A1266" s="2" t="str">
        <f>IF(TRIM(J1266)="","",E1266)</f>
        <v/>
      </c>
      <c r="B1266" s="2" t="str">
        <f>IF(TRIM(K1266)="","",I1266)</f>
        <v/>
      </c>
      <c r="C1266" s="2" t="str">
        <f>LEFT(F1266,FIND(".",F1266,6))</f>
        <v>Exif.NikonSi01xx.</v>
      </c>
      <c r="D1266" s="2" t="str">
        <f>VLOOKUP(C1266,PrefixUebersetzung,2,FALSE)</f>
        <v>Exif.NikonSi01xx.</v>
      </c>
      <c r="E1266" s="2" t="str">
        <f>MID(F1266,FIND(".",F1266,6)+1,99)</f>
        <v>DeletedImageCount</v>
      </c>
      <c r="F1266" s="41" t="s">
        <v>9979</v>
      </c>
      <c r="G1266" s="36" t="s">
        <v>9515</v>
      </c>
      <c r="H1266" s="36"/>
      <c r="I1266" s="36" t="s">
        <v>2596</v>
      </c>
      <c r="M1266" s="3" t="str">
        <f>IFERROR(VLOOKUP(E1266,A:J,10, FALSE),"")</f>
        <v>Gelöschte Bilder Zähler</v>
      </c>
      <c r="N1266" s="3" t="str">
        <f>IFERROR(VLOOKUP(I1266,B:K,10,FALSE),"")</f>
        <v>Zähler gelöschte Bilder</v>
      </c>
      <c r="O1266" s="3" t="str">
        <f>IF(AND(TRIM(J1266)="",M1266=""),"Suffix not translated ",
   IF(AND(TRIM(J1266)&lt;&gt;"",TRIM(M1266)&lt;&gt;"",TRIM(J1266)&lt;&gt;TRIM(M1266)),"Suffix translation &lt;&gt; lookup ", "" ))
&amp;IF(AND(TRIM(K1266)="",N1266=""),"Description not translated ",
   IF(AND(TRIM(K1266)&lt;&gt;"",TRIM(N1266)&lt;&gt;"",TRIM(K1266)&lt;&gt;TRIM(N1266)),"Description translation&lt;&gt; lookup ", "" ))</f>
        <v/>
      </c>
    </row>
    <row r="1267" spans="1:18" x14ac:dyDescent="0.25">
      <c r="A1267" s="2" t="str">
        <f>IF(TRIM(J1267)="","",E1267)</f>
        <v/>
      </c>
      <c r="B1267" s="2" t="str">
        <f>IF(TRIM(K1267)="","",I1267)</f>
        <v/>
      </c>
      <c r="C1267" s="2" t="str">
        <f>LEFT(F1267,FIND(".",F1267,6))</f>
        <v>Exif.NikonSi01xx.</v>
      </c>
      <c r="D1267" s="2" t="str">
        <f>VLOOKUP(C1267,PrefixUebersetzung,2,FALSE)</f>
        <v>Exif.NikonSi01xx.</v>
      </c>
      <c r="E1267" s="2" t="str">
        <f>MID(F1267,FIND(".",F1267,6)+1,99)</f>
        <v>ISO</v>
      </c>
      <c r="F1267" s="41" t="s">
        <v>9980</v>
      </c>
      <c r="G1267" s="36" t="s">
        <v>9518</v>
      </c>
      <c r="H1267" s="36"/>
      <c r="I1267" s="36" t="s">
        <v>2678</v>
      </c>
      <c r="M1267" s="3" t="str">
        <f>IFERROR(VLOOKUP(E1267,A:J,10, FALSE),"")</f>
        <v>ISO</v>
      </c>
      <c r="N1267" s="3" t="str">
        <f>IFERROR(VLOOKUP(I1267,B:K,10,FALSE),"")</f>
        <v>ISO</v>
      </c>
      <c r="O1267" s="3" t="str">
        <f>IF(AND(TRIM(J1267)="",M1267=""),"Suffix not translated ",
   IF(AND(TRIM(J1267)&lt;&gt;"",TRIM(M1267)&lt;&gt;"",TRIM(J1267)&lt;&gt;TRIM(M1267)),"Suffix translation &lt;&gt; lookup ", "" ))
&amp;IF(AND(TRIM(K1267)="",N1267=""),"Description not translated ",
   IF(AND(TRIM(K1267)&lt;&gt;"",TRIM(N1267)&lt;&gt;"",TRIM(K1267)&lt;&gt;TRIM(N1267)),"Description translation&lt;&gt; lookup ", "" ))</f>
        <v/>
      </c>
    </row>
    <row r="1268" spans="1:18" x14ac:dyDescent="0.25">
      <c r="A1268" s="2" t="str">
        <f>IF(TRIM(J1268)="","",E1268)</f>
        <v/>
      </c>
      <c r="B1268" s="2" t="str">
        <f>IF(TRIM(K1268)="","",I1268)</f>
        <v>Shutter count</v>
      </c>
      <c r="C1268" s="2" t="str">
        <f>LEFT(F1268,FIND(".",F1268,6))</f>
        <v>Exif.NikonSi01xx.</v>
      </c>
      <c r="D1268" s="2" t="str">
        <f>VLOOKUP(C1268,PrefixUebersetzung,2,FALSE)</f>
        <v>Exif.NikonSi01xx.</v>
      </c>
      <c r="E1268" s="2" t="str">
        <f>MID(F1268,FIND(".",F1268,6)+1,99)</f>
        <v>ShutterCount</v>
      </c>
      <c r="F1268" s="41" t="s">
        <v>9981</v>
      </c>
      <c r="G1268" s="36" t="s">
        <v>9515</v>
      </c>
      <c r="H1268" s="36"/>
      <c r="I1268" s="36" t="s">
        <v>2703</v>
      </c>
      <c r="K1268" s="5" t="s">
        <v>4276</v>
      </c>
      <c r="M1268" s="3" t="str">
        <f>IFERROR(VLOOKUP(E1268,A:J,10, FALSE),"")</f>
        <v>Verschlusszähler</v>
      </c>
      <c r="N1268" s="3" t="str">
        <f>IFERROR(VLOOKUP(I1268,B:K,10,FALSE),"")</f>
        <v>Verschlusszähler</v>
      </c>
      <c r="O1268" s="3" t="str">
        <f>IF(AND(TRIM(J1268)="",M1268=""),"Suffix not translated ",
   IF(AND(TRIM(J1268)&lt;&gt;"",TRIM(M1268)&lt;&gt;"",TRIM(J1268)&lt;&gt;TRIM(M1268)),"Suffix translation &lt;&gt; lookup ", "" ))
&amp;IF(AND(TRIM(K1268)="",N1268=""),"Description not translated ",
   IF(AND(TRIM(K1268)&lt;&gt;"",TRIM(N1268)&lt;&gt;"",TRIM(K1268)&lt;&gt;TRIM(N1268)),"Description translation&lt;&gt; lookup ", "" ))</f>
        <v/>
      </c>
      <c r="Q1268" s="3" t="s">
        <v>8447</v>
      </c>
    </row>
    <row r="1269" spans="1:18" x14ac:dyDescent="0.25">
      <c r="A1269" s="2" t="str">
        <f>IF(TRIM(J1269)="","",E1269)</f>
        <v>ShutterCount1</v>
      </c>
      <c r="B1269" s="2" t="str">
        <f>IF(TRIM(K1269)="","",I1269)</f>
        <v>Shutter count 1</v>
      </c>
      <c r="C1269" s="2" t="str">
        <f>LEFT(F1269,FIND(".",F1269,6))</f>
        <v>Exif.NikonSi01xx.</v>
      </c>
      <c r="D1269" s="2" t="str">
        <f>VLOOKUP(C1269,PrefixUebersetzung,2,FALSE)</f>
        <v>Exif.NikonSi01xx.</v>
      </c>
      <c r="E1269" s="2" t="str">
        <f>MID(F1269,FIND(".",F1269,6)+1,99)</f>
        <v>ShutterCount1</v>
      </c>
      <c r="F1269" s="41" t="s">
        <v>9982</v>
      </c>
      <c r="G1269" s="36" t="s">
        <v>9515</v>
      </c>
      <c r="H1269" s="36"/>
      <c r="I1269" s="36" t="s">
        <v>2704</v>
      </c>
      <c r="J1269" s="5" t="s">
        <v>4293</v>
      </c>
      <c r="K1269" s="5" t="s">
        <v>4293</v>
      </c>
      <c r="M1269" s="3" t="str">
        <f>IFERROR(VLOOKUP(E1269,A:J,10, FALSE),"")</f>
        <v>Verschlusszähler 1</v>
      </c>
      <c r="N1269" s="3" t="str">
        <f>IFERROR(VLOOKUP(I1269,B:K,10,FALSE),"")</f>
        <v>Verschlusszähler 1</v>
      </c>
      <c r="O1269" s="3" t="str">
        <f>IF(AND(TRIM(J1269)="",M1269=""),"Suffix not translated ",
   IF(AND(TRIM(J1269)&lt;&gt;"",TRIM(M1269)&lt;&gt;"",TRIM(J1269)&lt;&gt;TRIM(M1269)),"Suffix translation &lt;&gt; lookup ", "" ))
&amp;IF(AND(TRIM(K1269)="",N1269=""),"Description not translated ",
   IF(AND(TRIM(K1269)&lt;&gt;"",TRIM(N1269)&lt;&gt;"",TRIM(K1269)&lt;&gt;TRIM(N1269)),"Description translation&lt;&gt; lookup ", "" ))</f>
        <v/>
      </c>
      <c r="P1269" s="3" t="s">
        <v>8447</v>
      </c>
      <c r="Q1269" s="3" t="s">
        <v>8447</v>
      </c>
    </row>
    <row r="1270" spans="1:18" x14ac:dyDescent="0.25">
      <c r="A1270" s="2" t="str">
        <f>IF(TRIM(J1270)="","",E1270)</f>
        <v>ShutterCount2</v>
      </c>
      <c r="B1270" s="2" t="str">
        <f>IF(TRIM(K1270)="","",I1270)</f>
        <v>Shutter count 2</v>
      </c>
      <c r="C1270" s="2" t="str">
        <f>LEFT(F1270,FIND(".",F1270,6))</f>
        <v>Exif.NikonSi01xx.</v>
      </c>
      <c r="D1270" s="2" t="str">
        <f>VLOOKUP(C1270,PrefixUebersetzung,2,FALSE)</f>
        <v>Exif.NikonSi01xx.</v>
      </c>
      <c r="E1270" s="2" t="str">
        <f>MID(F1270,FIND(".",F1270,6)+1,99)</f>
        <v>ShutterCount2</v>
      </c>
      <c r="F1270" s="41" t="s">
        <v>9983</v>
      </c>
      <c r="G1270" s="36" t="s">
        <v>9517</v>
      </c>
      <c r="H1270" s="36"/>
      <c r="I1270" s="36" t="s">
        <v>2705</v>
      </c>
      <c r="J1270" s="5" t="s">
        <v>4292</v>
      </c>
      <c r="K1270" s="5" t="s">
        <v>4292</v>
      </c>
      <c r="M1270" s="3" t="str">
        <f>IFERROR(VLOOKUP(E1270,A:J,10, FALSE),"")</f>
        <v>Verschlusszähler 2</v>
      </c>
      <c r="N1270" s="3" t="str">
        <f>IFERROR(VLOOKUP(I1270,B:K,10,FALSE),"")</f>
        <v>Verschlusszähler 2</v>
      </c>
      <c r="O1270" s="3" t="str">
        <f>IF(AND(TRIM(J1270)="",M1270=""),"Suffix not translated ",
   IF(AND(TRIM(J1270)&lt;&gt;"",TRIM(M1270)&lt;&gt;"",TRIM(J1270)&lt;&gt;TRIM(M1270)),"Suffix translation &lt;&gt; lookup ", "" ))
&amp;IF(AND(TRIM(K1270)="",N1270=""),"Description not translated ",
   IF(AND(TRIM(K1270)&lt;&gt;"",TRIM(N1270)&lt;&gt;"",TRIM(K1270)&lt;&gt;TRIM(N1270)),"Description translation&lt;&gt; lookup ", "" ))</f>
        <v/>
      </c>
      <c r="P1270" s="3" t="s">
        <v>8447</v>
      </c>
      <c r="Q1270" s="3" t="s">
        <v>8447</v>
      </c>
    </row>
    <row r="1271" spans="1:18" x14ac:dyDescent="0.25">
      <c r="A1271" s="2" t="str">
        <f>IF(TRIM(J1271)="","",E1271)</f>
        <v/>
      </c>
      <c r="B1271" s="2" t="str">
        <f>IF(TRIM(K1271)="","",I1271)</f>
        <v/>
      </c>
      <c r="C1271" s="2" t="str">
        <f>LEFT(F1271,FIND(".",F1271,6))</f>
        <v>Exif.NikonSi01xx.</v>
      </c>
      <c r="D1271" s="2" t="str">
        <f>VLOOKUP(C1271,PrefixUebersetzung,2,FALSE)</f>
        <v>Exif.NikonSi01xx.</v>
      </c>
      <c r="E1271" s="2" t="str">
        <f>MID(F1271,FIND(".",F1271,6)+1,99)</f>
        <v>Version</v>
      </c>
      <c r="F1271" s="41" t="s">
        <v>9984</v>
      </c>
      <c r="G1271" s="36" t="s">
        <v>9518</v>
      </c>
      <c r="H1271" s="36"/>
      <c r="I1271" s="36" t="s">
        <v>2659</v>
      </c>
      <c r="M1271" s="3" t="str">
        <f>IFERROR(VLOOKUP(E1271,A:J,10, FALSE),"")</f>
        <v>Version</v>
      </c>
      <c r="N1271" s="3" t="str">
        <f>IFERROR(VLOOKUP(I1271,B:K,10,FALSE),"")</f>
        <v>Version</v>
      </c>
      <c r="O1271" s="3" t="str">
        <f>IF(AND(TRIM(J1271)="",M1271=""),"Suffix not translated ",
   IF(AND(TRIM(J1271)&lt;&gt;"",TRIM(M1271)&lt;&gt;"",TRIM(J1271)&lt;&gt;TRIM(M1271)),"Suffix translation &lt;&gt; lookup ", "" ))
&amp;IF(AND(TRIM(K1271)="",N1271=""),"Description not translated ",
   IF(AND(TRIM(K1271)&lt;&gt;"",TRIM(N1271)&lt;&gt;"",TRIM(K1271)&lt;&gt;TRIM(N1271)),"Description translation&lt;&gt; lookup ", "" ))</f>
        <v/>
      </c>
    </row>
    <row r="1272" spans="1:18" x14ac:dyDescent="0.25">
      <c r="A1272" s="2" t="str">
        <f>IF(TRIM(J1272)="","",E1272)</f>
        <v>VibrationReduction</v>
      </c>
      <c r="B1272" s="2" t="str">
        <f>IF(TRIM(K1272)="","",I1272)</f>
        <v>Vibration reduction</v>
      </c>
      <c r="C1272" s="2" t="str">
        <f>LEFT(F1272,FIND(".",F1272,6))</f>
        <v>Exif.NikonSi01xx.</v>
      </c>
      <c r="D1272" s="2" t="str">
        <f>VLOOKUP(C1272,PrefixUebersetzung,2,FALSE)</f>
        <v>Exif.NikonSi01xx.</v>
      </c>
      <c r="E1272" s="2" t="str">
        <f>MID(F1272,FIND(".",F1272,6)+1,99)</f>
        <v>VibrationReduction</v>
      </c>
      <c r="F1272" s="41" t="s">
        <v>9985</v>
      </c>
      <c r="G1272" s="36" t="s">
        <v>9518</v>
      </c>
      <c r="H1272" s="36"/>
      <c r="I1272" s="36" t="s">
        <v>2706</v>
      </c>
      <c r="J1272" s="5" t="s">
        <v>3914</v>
      </c>
      <c r="K1272" s="5" t="s">
        <v>3914</v>
      </c>
      <c r="M1272" s="3" t="str">
        <f>IFERROR(VLOOKUP(E1272,A:J,10, FALSE),"")</f>
        <v>Bildstabilisator</v>
      </c>
      <c r="N1272" s="3" t="str">
        <f>IFERROR(VLOOKUP(I1272,B:K,10,FALSE),"")</f>
        <v>Bildstabilisator</v>
      </c>
      <c r="O1272" s="3" t="str">
        <f>IF(AND(TRIM(J1272)="",M1272=""),"Suffix not translated ",
   IF(AND(TRIM(J1272)&lt;&gt;"",TRIM(M1272)&lt;&gt;"",TRIM(J1272)&lt;&gt;TRIM(M1272)),"Suffix translation &lt;&gt; lookup ", "" ))
&amp;IF(AND(TRIM(K1272)="",N1272=""),"Description not translated ",
   IF(AND(TRIM(K1272)&lt;&gt;"",TRIM(N1272)&lt;&gt;"",TRIM(K1272)&lt;&gt;TRIM(N1272)),"Description translation&lt;&gt; lookup ", "" ))</f>
        <v/>
      </c>
      <c r="P1272" s="3" t="s">
        <v>8447</v>
      </c>
      <c r="Q1272" s="3" t="s">
        <v>8447</v>
      </c>
    </row>
    <row r="1273" spans="1:18" x14ac:dyDescent="0.25">
      <c r="A1273" s="2" t="str">
        <f>IF(TRIM(J1273)="","",E1273)</f>
        <v>VibrationReduction1</v>
      </c>
      <c r="B1273" s="2" t="str">
        <f>IF(TRIM(K1273)="","",I1273)</f>
        <v>Vibration reduction 1</v>
      </c>
      <c r="C1273" s="2" t="str">
        <f>LEFT(F1273,FIND(".",F1273,6))</f>
        <v>Exif.NikonSi01xx.</v>
      </c>
      <c r="D1273" s="2" t="str">
        <f>VLOOKUP(C1273,PrefixUebersetzung,2,FALSE)</f>
        <v>Exif.NikonSi01xx.</v>
      </c>
      <c r="E1273" s="2" t="str">
        <f>MID(F1273,FIND(".",F1273,6)+1,99)</f>
        <v>VibrationReduction1</v>
      </c>
      <c r="F1273" s="41" t="s">
        <v>9986</v>
      </c>
      <c r="G1273" s="36" t="s">
        <v>9518</v>
      </c>
      <c r="H1273" s="36"/>
      <c r="I1273" s="36" t="s">
        <v>2707</v>
      </c>
      <c r="J1273" s="5" t="s">
        <v>3915</v>
      </c>
      <c r="K1273" s="5" t="s">
        <v>3915</v>
      </c>
      <c r="M1273" s="3" t="str">
        <f>IFERROR(VLOOKUP(E1273,A:J,10, FALSE),"")</f>
        <v>Bildstabilisator 1</v>
      </c>
      <c r="N1273" s="3" t="str">
        <f>IFERROR(VLOOKUP(I1273,B:K,10,FALSE),"")</f>
        <v>Bildstabilisator 1</v>
      </c>
      <c r="O1273" s="3" t="str">
        <f>IF(AND(TRIM(J1273)="",M1273=""),"Suffix not translated ",
   IF(AND(TRIM(J1273)&lt;&gt;"",TRIM(M1273)&lt;&gt;"",TRIM(J1273)&lt;&gt;TRIM(M1273)),"Suffix translation &lt;&gt; lookup ", "" ))
&amp;IF(AND(TRIM(K1273)="",N1273=""),"Description not translated ",
   IF(AND(TRIM(K1273)&lt;&gt;"",TRIM(N1273)&lt;&gt;"",TRIM(K1273)&lt;&gt;TRIM(N1273)),"Description translation&lt;&gt; lookup ", "" ))</f>
        <v/>
      </c>
      <c r="P1273" s="3" t="s">
        <v>8447</v>
      </c>
      <c r="Q1273" s="3" t="s">
        <v>8447</v>
      </c>
    </row>
    <row r="1274" spans="1:18" x14ac:dyDescent="0.25">
      <c r="A1274" s="2" t="str">
        <f>IF(TRIM(J1274)="","",E1274)</f>
        <v>VibrationReduction2</v>
      </c>
      <c r="B1274" s="2" t="str">
        <f>IF(TRIM(K1274)="","",I1274)</f>
        <v>Vibration reduction 2</v>
      </c>
      <c r="C1274" s="2" t="str">
        <f>LEFT(F1274,FIND(".",F1274,6))</f>
        <v>Exif.NikonSi01xx.</v>
      </c>
      <c r="D1274" s="2" t="str">
        <f>VLOOKUP(C1274,PrefixUebersetzung,2,FALSE)</f>
        <v>Exif.NikonSi01xx.</v>
      </c>
      <c r="E1274" s="2" t="str">
        <f>MID(F1274,FIND(".",F1274,6)+1,99)</f>
        <v>VibrationReduction2</v>
      </c>
      <c r="F1274" s="41" t="s">
        <v>9987</v>
      </c>
      <c r="G1274" s="36" t="s">
        <v>9518</v>
      </c>
      <c r="H1274" s="36"/>
      <c r="I1274" s="36" t="s">
        <v>2708</v>
      </c>
      <c r="J1274" s="5" t="s">
        <v>3916</v>
      </c>
      <c r="K1274" s="5" t="s">
        <v>3916</v>
      </c>
      <c r="M1274" s="3" t="str">
        <f>IFERROR(VLOOKUP(E1274,A:J,10, FALSE),"")</f>
        <v>Bildstabilisator 2</v>
      </c>
      <c r="N1274" s="3" t="str">
        <f>IFERROR(VLOOKUP(I1274,B:K,10,FALSE),"")</f>
        <v>Bildstabilisator 2</v>
      </c>
      <c r="O1274" s="3" t="str">
        <f>IF(AND(TRIM(J1274)="",M1274=""),"Suffix not translated ",
   IF(AND(TRIM(J1274)&lt;&gt;"",TRIM(M1274)&lt;&gt;"",TRIM(J1274)&lt;&gt;TRIM(M1274)),"Suffix translation &lt;&gt; lookup ", "" ))
&amp;IF(AND(TRIM(K1274)="",N1274=""),"Description not translated ",
   IF(AND(TRIM(K1274)&lt;&gt;"",TRIM(N1274)&lt;&gt;"",TRIM(K1274)&lt;&gt;TRIM(N1274)),"Description translation&lt;&gt; lookup ", "" ))</f>
        <v/>
      </c>
      <c r="P1274" s="3" t="s">
        <v>8447</v>
      </c>
      <c r="Q1274" s="3" t="s">
        <v>8447</v>
      </c>
    </row>
    <row r="1275" spans="1:18" x14ac:dyDescent="0.25">
      <c r="A1275" s="2" t="str">
        <f>IF(TRIM(J1275)="","",E1275)</f>
        <v/>
      </c>
      <c r="B1275" s="2" t="str">
        <f>IF(TRIM(K1275)="","",I1275)</f>
        <v/>
      </c>
      <c r="C1275" s="2" t="str">
        <f>LEFT(F1275,FIND(".",F1275,6))</f>
        <v>Exif.NikonSi02xx.</v>
      </c>
      <c r="D1275" s="2" t="str">
        <f>VLOOKUP(C1275,PrefixUebersetzung,2,FALSE)</f>
        <v>Exif.NikonSi02xx.</v>
      </c>
      <c r="E1275" s="2" t="str">
        <f>MID(F1275,FIND(".",F1275,6)+1,99)</f>
        <v>DeletedImageCount</v>
      </c>
      <c r="F1275" s="3" t="s">
        <v>782</v>
      </c>
      <c r="G1275" s="3" t="s">
        <v>9515</v>
      </c>
      <c r="I1275" s="3" t="s">
        <v>2596</v>
      </c>
      <c r="J1275" s="3"/>
      <c r="L1275" s="14"/>
      <c r="M1275" s="3" t="str">
        <f>IFERROR(VLOOKUP(E1275,A:J,10, FALSE),"")</f>
        <v>Gelöschte Bilder Zähler</v>
      </c>
      <c r="N1275" s="3" t="str">
        <f>IFERROR(VLOOKUP(I1275,B:K,10,FALSE),"")</f>
        <v>Zähler gelöschte Bilder</v>
      </c>
      <c r="O1275" s="3" t="str">
        <f>IF(AND(TRIM(J1275)="",M1275=""),"Suffix not translated ",
   IF(AND(TRIM(J1275)&lt;&gt;"",TRIM(M1275)&lt;&gt;"",TRIM(J1275)&lt;&gt;TRIM(M1275)),"Suffix translation &lt;&gt; lookup ", "" ))
&amp;IF(AND(TRIM(K1275)="",N1275=""),"Description not translated ",
   IF(AND(TRIM(K1275)&lt;&gt;"",TRIM(N1275)&lt;&gt;"",TRIM(K1275)&lt;&gt;TRIM(N1275)),"Description translation&lt;&gt; lookup ", "" ))</f>
        <v/>
      </c>
    </row>
    <row r="1276" spans="1:18" x14ac:dyDescent="0.25">
      <c r="A1276" s="2" t="str">
        <f>IF(TRIM(J1276)="","",E1276)</f>
        <v/>
      </c>
      <c r="B1276" s="2" t="str">
        <f>IF(TRIM(K1276)="","",I1276)</f>
        <v/>
      </c>
      <c r="C1276" s="2" t="str">
        <f>LEFT(F1276,FIND(".",F1276,6))</f>
        <v>Exif.NikonSi02xx.</v>
      </c>
      <c r="D1276" s="2" t="str">
        <f>VLOOKUP(C1276,PrefixUebersetzung,2,FALSE)</f>
        <v>Exif.NikonSi02xx.</v>
      </c>
      <c r="E1276" s="2" t="str">
        <f>MID(F1276,FIND(".",F1276,6)+1,99)</f>
        <v>ISO</v>
      </c>
      <c r="F1276" s="3" t="s">
        <v>783</v>
      </c>
      <c r="G1276" s="3" t="s">
        <v>9518</v>
      </c>
      <c r="I1276" s="3" t="s">
        <v>2678</v>
      </c>
      <c r="J1276" s="3"/>
      <c r="L1276" s="14"/>
      <c r="M1276" s="3" t="str">
        <f>IFERROR(VLOOKUP(E1276,A:J,10, FALSE),"")</f>
        <v>ISO</v>
      </c>
      <c r="N1276" s="3" t="str">
        <f>IFERROR(VLOOKUP(I1276,B:K,10,FALSE),"")</f>
        <v>ISO</v>
      </c>
      <c r="O1276" s="3" t="str">
        <f>IF(AND(TRIM(J1276)="",M1276=""),"Suffix not translated ",
   IF(AND(TRIM(J1276)&lt;&gt;"",TRIM(M1276)&lt;&gt;"",TRIM(J1276)&lt;&gt;TRIM(M1276)),"Suffix translation &lt;&gt; lookup ", "" ))
&amp;IF(AND(TRIM(K1276)="",N1276=""),"Description not translated ",
   IF(AND(TRIM(K1276)&lt;&gt;"",TRIM(N1276)&lt;&gt;"",TRIM(K1276)&lt;&gt;TRIM(N1276)),"Description translation&lt;&gt; lookup ", "" ))</f>
        <v/>
      </c>
    </row>
    <row r="1277" spans="1:18" x14ac:dyDescent="0.25">
      <c r="A1277" s="2" t="str">
        <f>IF(TRIM(J1277)="","",E1277)</f>
        <v/>
      </c>
      <c r="B1277" s="2" t="str">
        <f>IF(TRIM(K1277)="","",I1277)</f>
        <v>Shutter count</v>
      </c>
      <c r="C1277" s="2" t="str">
        <f>LEFT(F1277,FIND(".",F1277,6))</f>
        <v>Exif.NikonSi02xx.</v>
      </c>
      <c r="D1277" s="2" t="str">
        <f>VLOOKUP(C1277,PrefixUebersetzung,2,FALSE)</f>
        <v>Exif.NikonSi02xx.</v>
      </c>
      <c r="E1277" s="2" t="str">
        <f>MID(F1277,FIND(".",F1277,6)+1,99)</f>
        <v>ShutterCount</v>
      </c>
      <c r="F1277" s="3" t="s">
        <v>784</v>
      </c>
      <c r="G1277" s="3" t="s">
        <v>9515</v>
      </c>
      <c r="I1277" s="3" t="s">
        <v>2703</v>
      </c>
      <c r="J1277" s="3"/>
      <c r="K1277" s="5" t="s">
        <v>4276</v>
      </c>
      <c r="L1277" s="14"/>
      <c r="M1277" s="3" t="str">
        <f>IFERROR(VLOOKUP(E1277,A:J,10, FALSE),"")</f>
        <v>Verschlusszähler</v>
      </c>
      <c r="N1277" s="3" t="str">
        <f>IFERROR(VLOOKUP(I1277,B:K,10,FALSE),"")</f>
        <v>Verschlusszähler</v>
      </c>
      <c r="O1277" s="3" t="str">
        <f>IF(AND(TRIM(J1277)="",M1277=""),"Suffix not translated ",
   IF(AND(TRIM(J1277)&lt;&gt;"",TRIM(M1277)&lt;&gt;"",TRIM(J1277)&lt;&gt;TRIM(M1277)),"Suffix translation &lt;&gt; lookup ", "" ))
&amp;IF(AND(TRIM(K1277)="",N1277=""),"Description not translated ",
   IF(AND(TRIM(K1277)&lt;&gt;"",TRIM(N1277)&lt;&gt;"",TRIM(K1277)&lt;&gt;TRIM(N1277)),"Description translation&lt;&gt; lookup ", "" ))</f>
        <v/>
      </c>
      <c r="R1277" s="3" t="s">
        <v>9052</v>
      </c>
    </row>
    <row r="1278" spans="1:18" x14ac:dyDescent="0.25">
      <c r="A1278" s="2" t="str">
        <f>IF(TRIM(J1278)="","",E1278)</f>
        <v>ShutterCount1</v>
      </c>
      <c r="B1278" s="2" t="str">
        <f>IF(TRIM(K1278)="","",I1278)</f>
        <v>Shutter count 1</v>
      </c>
      <c r="C1278" s="2" t="str">
        <f>LEFT(F1278,FIND(".",F1278,6))</f>
        <v>Exif.NikonSi02xx.</v>
      </c>
      <c r="D1278" s="2" t="str">
        <f>VLOOKUP(C1278,PrefixUebersetzung,2,FALSE)</f>
        <v>Exif.NikonSi02xx.</v>
      </c>
      <c r="E1278" s="2" t="str">
        <f>MID(F1278,FIND(".",F1278,6)+1,99)</f>
        <v>ShutterCount1</v>
      </c>
      <c r="F1278" s="3" t="s">
        <v>785</v>
      </c>
      <c r="G1278" s="3" t="s">
        <v>9515</v>
      </c>
      <c r="I1278" s="3" t="s">
        <v>2704</v>
      </c>
      <c r="J1278" s="3" t="s">
        <v>4293</v>
      </c>
      <c r="K1278" s="5" t="s">
        <v>4293</v>
      </c>
      <c r="L1278" s="14"/>
      <c r="M1278" s="3" t="str">
        <f>IFERROR(VLOOKUP(E1278,A:J,10, FALSE),"")</f>
        <v>Verschlusszähler 1</v>
      </c>
      <c r="N1278" s="3" t="str">
        <f>IFERROR(VLOOKUP(I1278,B:K,10,FALSE),"")</f>
        <v>Verschlusszähler 1</v>
      </c>
      <c r="O1278" s="3" t="str">
        <f>IF(AND(TRIM(J1278)="",M1278=""),"Suffix not translated ",
   IF(AND(TRIM(J1278)&lt;&gt;"",TRIM(M1278)&lt;&gt;"",TRIM(J1278)&lt;&gt;TRIM(M1278)),"Suffix translation &lt;&gt; lookup ", "" ))
&amp;IF(AND(TRIM(K1278)="",N1278=""),"Description not translated ",
   IF(AND(TRIM(K1278)&lt;&gt;"",TRIM(N1278)&lt;&gt;"",TRIM(K1278)&lt;&gt;TRIM(N1278)),"Description translation&lt;&gt; lookup ", "" ))</f>
        <v/>
      </c>
      <c r="R1278" s="3" t="s">
        <v>9052</v>
      </c>
    </row>
    <row r="1279" spans="1:18" x14ac:dyDescent="0.25">
      <c r="A1279" s="2" t="str">
        <f>IF(TRIM(J1279)="","",E1279)</f>
        <v>ShutterCount2</v>
      </c>
      <c r="B1279" s="2" t="str">
        <f>IF(TRIM(K1279)="","",I1279)</f>
        <v>Shutter count 2</v>
      </c>
      <c r="C1279" s="2" t="str">
        <f>LEFT(F1279,FIND(".",F1279,6))</f>
        <v>Exif.NikonSi02xx.</v>
      </c>
      <c r="D1279" s="2" t="str">
        <f>VLOOKUP(C1279,PrefixUebersetzung,2,FALSE)</f>
        <v>Exif.NikonSi02xx.</v>
      </c>
      <c r="E1279" s="2" t="str">
        <f>MID(F1279,FIND(".",F1279,6)+1,99)</f>
        <v>ShutterCount2</v>
      </c>
      <c r="F1279" s="3" t="s">
        <v>786</v>
      </c>
      <c r="G1279" s="3" t="s">
        <v>9517</v>
      </c>
      <c r="I1279" s="3" t="s">
        <v>2705</v>
      </c>
      <c r="J1279" s="3" t="s">
        <v>4292</v>
      </c>
      <c r="K1279" s="5" t="s">
        <v>4292</v>
      </c>
      <c r="L1279" s="14"/>
      <c r="M1279" s="3" t="str">
        <f>IFERROR(VLOOKUP(E1279,A:J,10, FALSE),"")</f>
        <v>Verschlusszähler 2</v>
      </c>
      <c r="N1279" s="3" t="str">
        <f>IFERROR(VLOOKUP(I1279,B:K,10,FALSE),"")</f>
        <v>Verschlusszähler 2</v>
      </c>
      <c r="O1279" s="3" t="str">
        <f>IF(AND(TRIM(J1279)="",M1279=""),"Suffix not translated ",
   IF(AND(TRIM(J1279)&lt;&gt;"",TRIM(M1279)&lt;&gt;"",TRIM(J1279)&lt;&gt;TRIM(M1279)),"Suffix translation &lt;&gt; lookup ", "" ))
&amp;IF(AND(TRIM(K1279)="",N1279=""),"Description not translated ",
   IF(AND(TRIM(K1279)&lt;&gt;"",TRIM(N1279)&lt;&gt;"",TRIM(K1279)&lt;&gt;TRIM(N1279)),"Description translation&lt;&gt; lookup ", "" ))</f>
        <v/>
      </c>
      <c r="R1279" s="3" t="s">
        <v>9052</v>
      </c>
    </row>
    <row r="1280" spans="1:18" x14ac:dyDescent="0.25">
      <c r="A1280" s="2" t="str">
        <f>IF(TRIM(J1280)="","",E1280)</f>
        <v/>
      </c>
      <c r="B1280" s="2" t="str">
        <f>IF(TRIM(K1280)="","",I1280)</f>
        <v/>
      </c>
      <c r="C1280" s="2" t="str">
        <f>LEFT(F1280,FIND(".",F1280,6))</f>
        <v>Exif.NikonSi02xx.</v>
      </c>
      <c r="D1280" s="2" t="str">
        <f>VLOOKUP(C1280,PrefixUebersetzung,2,FALSE)</f>
        <v>Exif.NikonSi02xx.</v>
      </c>
      <c r="E1280" s="2" t="str">
        <f>MID(F1280,FIND(".",F1280,6)+1,99)</f>
        <v>Version</v>
      </c>
      <c r="F1280" s="3" t="s">
        <v>787</v>
      </c>
      <c r="G1280" s="3" t="s">
        <v>9518</v>
      </c>
      <c r="I1280" s="3" t="s">
        <v>2659</v>
      </c>
      <c r="J1280" s="3"/>
      <c r="L1280" s="14"/>
      <c r="M1280" s="3" t="str">
        <f>IFERROR(VLOOKUP(E1280,A:J,10, FALSE),"")</f>
        <v>Version</v>
      </c>
      <c r="N1280" s="3" t="str">
        <f>IFERROR(VLOOKUP(I1280,B:K,10,FALSE),"")</f>
        <v>Version</v>
      </c>
      <c r="O1280" s="3" t="str">
        <f>IF(AND(TRIM(J1280)="",M1280=""),"Suffix not translated ",
   IF(AND(TRIM(J1280)&lt;&gt;"",TRIM(M1280)&lt;&gt;"",TRIM(J1280)&lt;&gt;TRIM(M1280)),"Suffix translation &lt;&gt; lookup ", "" ))
&amp;IF(AND(TRIM(K1280)="",N1280=""),"Description not translated ",
   IF(AND(TRIM(K1280)&lt;&gt;"",TRIM(N1280)&lt;&gt;"",TRIM(K1280)&lt;&gt;TRIM(N1280)),"Description translation&lt;&gt; lookup ", "" ))</f>
        <v/>
      </c>
    </row>
    <row r="1281" spans="1:18" x14ac:dyDescent="0.25">
      <c r="A1281" s="2" t="str">
        <f>IF(TRIM(J1281)="","",E1281)</f>
        <v>VibrationReduction</v>
      </c>
      <c r="B1281" s="2" t="str">
        <f>IF(TRIM(K1281)="","",I1281)</f>
        <v>Vibration reduction</v>
      </c>
      <c r="C1281" s="2" t="str">
        <f>LEFT(F1281,FIND(".",F1281,6))</f>
        <v>Exif.NikonSi02xx.</v>
      </c>
      <c r="D1281" s="2" t="str">
        <f>VLOOKUP(C1281,PrefixUebersetzung,2,FALSE)</f>
        <v>Exif.NikonSi02xx.</v>
      </c>
      <c r="E1281" s="2" t="str">
        <f>MID(F1281,FIND(".",F1281,6)+1,99)</f>
        <v>VibrationReduction</v>
      </c>
      <c r="F1281" s="3" t="s">
        <v>788</v>
      </c>
      <c r="G1281" s="3" t="s">
        <v>9518</v>
      </c>
      <c r="I1281" s="3" t="s">
        <v>2706</v>
      </c>
      <c r="J1281" s="5" t="s">
        <v>3914</v>
      </c>
      <c r="K1281" s="5" t="s">
        <v>3914</v>
      </c>
      <c r="L1281" s="14"/>
      <c r="M1281" s="3" t="str">
        <f>IFERROR(VLOOKUP(E1281,A:J,10, FALSE),"")</f>
        <v>Bildstabilisator</v>
      </c>
      <c r="N1281" s="3" t="str">
        <f>IFERROR(VLOOKUP(I1281,B:K,10,FALSE),"")</f>
        <v>Bildstabilisator</v>
      </c>
      <c r="O1281" s="3" t="str">
        <f>IF(AND(TRIM(J1281)="",M1281=""),"Suffix not translated ",
   IF(AND(TRIM(J1281)&lt;&gt;"",TRIM(M1281)&lt;&gt;"",TRIM(J1281)&lt;&gt;TRIM(M1281)),"Suffix translation &lt;&gt; lookup ", "" ))
&amp;IF(AND(TRIM(K1281)="",N1281=""),"Description not translated ",
   IF(AND(TRIM(K1281)&lt;&gt;"",TRIM(N1281)&lt;&gt;"",TRIM(K1281)&lt;&gt;TRIM(N1281)),"Description translation&lt;&gt; lookup ", "" ))</f>
        <v/>
      </c>
      <c r="R1281" s="3" t="s">
        <v>4309</v>
      </c>
    </row>
    <row r="1282" spans="1:18" x14ac:dyDescent="0.25">
      <c r="A1282" s="2" t="str">
        <f>IF(TRIM(J1282)="","",E1282)</f>
        <v>VibrationReduction1</v>
      </c>
      <c r="B1282" s="2" t="str">
        <f>IF(TRIM(K1282)="","",I1282)</f>
        <v>Vibration reduction 1</v>
      </c>
      <c r="C1282" s="2" t="str">
        <f>LEFT(F1282,FIND(".",F1282,6))</f>
        <v>Exif.NikonSi02xx.</v>
      </c>
      <c r="D1282" s="2" t="str">
        <f>VLOOKUP(C1282,PrefixUebersetzung,2,FALSE)</f>
        <v>Exif.NikonSi02xx.</v>
      </c>
      <c r="E1282" s="2" t="str">
        <f>MID(F1282,FIND(".",F1282,6)+1,99)</f>
        <v>VibrationReduction1</v>
      </c>
      <c r="F1282" s="3" t="s">
        <v>789</v>
      </c>
      <c r="G1282" s="3" t="s">
        <v>9518</v>
      </c>
      <c r="I1282" s="3" t="s">
        <v>2707</v>
      </c>
      <c r="J1282" s="5" t="s">
        <v>3915</v>
      </c>
      <c r="K1282" s="5" t="s">
        <v>3915</v>
      </c>
      <c r="L1282" s="14"/>
      <c r="M1282" s="3" t="str">
        <f>IFERROR(VLOOKUP(E1282,A:J,10, FALSE),"")</f>
        <v>Bildstabilisator 1</v>
      </c>
      <c r="N1282" s="3" t="str">
        <f>IFERROR(VLOOKUP(I1282,B:K,10,FALSE),"")</f>
        <v>Bildstabilisator 1</v>
      </c>
      <c r="O1282" s="3" t="str">
        <f>IF(AND(TRIM(J1282)="",M1282=""),"Suffix not translated ",
   IF(AND(TRIM(J1282)&lt;&gt;"",TRIM(M1282)&lt;&gt;"",TRIM(J1282)&lt;&gt;TRIM(M1282)),"Suffix translation &lt;&gt; lookup ", "" ))
&amp;IF(AND(TRIM(K1282)="",N1282=""),"Description not translated ",
   IF(AND(TRIM(K1282)&lt;&gt;"",TRIM(N1282)&lt;&gt;"",TRIM(K1282)&lt;&gt;TRIM(N1282)),"Description translation&lt;&gt; lookup ", "" ))</f>
        <v/>
      </c>
      <c r="R1282" s="3" t="s">
        <v>4309</v>
      </c>
    </row>
    <row r="1283" spans="1:18" x14ac:dyDescent="0.25">
      <c r="A1283" s="2" t="str">
        <f>IF(TRIM(J1283)="","",E1283)</f>
        <v>VibrationReduction2</v>
      </c>
      <c r="B1283" s="2" t="str">
        <f>IF(TRIM(K1283)="","",I1283)</f>
        <v>Vibration reduction 2</v>
      </c>
      <c r="C1283" s="2" t="str">
        <f>LEFT(F1283,FIND(".",F1283,6))</f>
        <v>Exif.NikonSi02xx.</v>
      </c>
      <c r="D1283" s="2" t="str">
        <f>VLOOKUP(C1283,PrefixUebersetzung,2,FALSE)</f>
        <v>Exif.NikonSi02xx.</v>
      </c>
      <c r="E1283" s="2" t="str">
        <f>MID(F1283,FIND(".",F1283,6)+1,99)</f>
        <v>VibrationReduction2</v>
      </c>
      <c r="F1283" s="3" t="s">
        <v>790</v>
      </c>
      <c r="G1283" s="3" t="s">
        <v>9518</v>
      </c>
      <c r="I1283" s="3" t="s">
        <v>2708</v>
      </c>
      <c r="J1283" s="5" t="s">
        <v>3916</v>
      </c>
      <c r="K1283" s="5" t="s">
        <v>3916</v>
      </c>
      <c r="L1283" s="14"/>
      <c r="M1283" s="3" t="str">
        <f>IFERROR(VLOOKUP(E1283,A:J,10, FALSE),"")</f>
        <v>Bildstabilisator 2</v>
      </c>
      <c r="N1283" s="3" t="str">
        <f>IFERROR(VLOOKUP(I1283,B:K,10,FALSE),"")</f>
        <v>Bildstabilisator 2</v>
      </c>
      <c r="O1283" s="3" t="str">
        <f>IF(AND(TRIM(J1283)="",M1283=""),"Suffix not translated ",
   IF(AND(TRIM(J1283)&lt;&gt;"",TRIM(M1283)&lt;&gt;"",TRIM(J1283)&lt;&gt;TRIM(M1283)),"Suffix translation &lt;&gt; lookup ", "" ))
&amp;IF(AND(TRIM(K1283)="",N1283=""),"Description not translated ",
   IF(AND(TRIM(K1283)&lt;&gt;"",TRIM(N1283)&lt;&gt;"",TRIM(K1283)&lt;&gt;TRIM(N1283)),"Description translation&lt;&gt; lookup ", "" ))</f>
        <v/>
      </c>
      <c r="R1283" s="3" t="s">
        <v>4309</v>
      </c>
    </row>
    <row r="1284" spans="1:18" ht="30" x14ac:dyDescent="0.25">
      <c r="A1284" s="2" t="str">
        <f>IF(TRIM(J1284)="","",E1284)</f>
        <v/>
      </c>
      <c r="B1284" s="2" t="str">
        <f>IF(TRIM(K1284)="","",I1284)</f>
        <v>AF fine tune adj</v>
      </c>
      <c r="C1284" s="2" t="str">
        <f>LEFT(F1284,FIND(".",F1284,6))</f>
        <v>Exif.NikonSiD300a.</v>
      </c>
      <c r="D1284" s="2" t="str">
        <f>VLOOKUP(C1284,PrefixUebersetzung,2,FALSE)</f>
        <v>Exif.NikonSiD300a.</v>
      </c>
      <c r="E1284" s="2" t="str">
        <f>MID(F1284,FIND(".",F1284,6)+1,99)</f>
        <v>AFFineTuneAdj</v>
      </c>
      <c r="F1284" s="3" t="s">
        <v>791</v>
      </c>
      <c r="G1284" s="3" t="s">
        <v>9512</v>
      </c>
      <c r="I1284" s="3" t="s">
        <v>2709</v>
      </c>
      <c r="J1284" s="3"/>
      <c r="K1284" s="5" t="s">
        <v>3903</v>
      </c>
      <c r="L1284" s="14"/>
      <c r="M1284" s="3" t="str">
        <f>IFERROR(VLOOKUP(E1284,A:J,10, FALSE),"")</f>
        <v>AF Feinabstimmung Anpassung</v>
      </c>
      <c r="N1284" s="3" t="str">
        <f>IFERROR(VLOOKUP(I1284,B:K,10,FALSE),"")</f>
        <v>AF Feinabstimmung Anpassung</v>
      </c>
      <c r="O1284" s="3" t="str">
        <f>IF(AND(TRIM(J1284)="",M1284=""),"Suffix not translated ",
   IF(AND(TRIM(J1284)&lt;&gt;"",TRIM(M1284)&lt;&gt;"",TRIM(J1284)&lt;&gt;TRIM(M1284)),"Suffix translation &lt;&gt; lookup ", "" ))
&amp;IF(AND(TRIM(K1284)="",N1284=""),"Description not translated ",
   IF(AND(TRIM(K1284)&lt;&gt;"",TRIM(N1284)&lt;&gt;"",TRIM(K1284)&lt;&gt;TRIM(N1284)),"Description translation&lt;&gt; lookup ", "" ))</f>
        <v/>
      </c>
      <c r="Q1284" s="3" t="s">
        <v>8447</v>
      </c>
      <c r="R1284" s="3" t="s">
        <v>8968</v>
      </c>
    </row>
    <row r="1285" spans="1:18" x14ac:dyDescent="0.25">
      <c r="A1285" s="2" t="str">
        <f>IF(TRIM(J1285)="","",E1285)</f>
        <v/>
      </c>
      <c r="B1285" s="2" t="str">
        <f>IF(TRIM(K1285)="","",I1285)</f>
        <v/>
      </c>
      <c r="C1285" s="2" t="str">
        <f>LEFT(F1285,FIND(".",F1285,6))</f>
        <v>Exif.NikonSiD300a.</v>
      </c>
      <c r="D1285" s="2" t="str">
        <f>VLOOKUP(C1285,PrefixUebersetzung,2,FALSE)</f>
        <v>Exif.NikonSiD300a.</v>
      </c>
      <c r="E1285" s="2" t="str">
        <f>MID(F1285,FIND(".",F1285,6)+1,99)</f>
        <v>ISO</v>
      </c>
      <c r="F1285" s="3" t="s">
        <v>792</v>
      </c>
      <c r="G1285" s="3" t="s">
        <v>9518</v>
      </c>
      <c r="I1285" s="3" t="s">
        <v>2678</v>
      </c>
      <c r="J1285" s="3"/>
      <c r="L1285" s="14"/>
      <c r="M1285" s="3" t="str">
        <f>IFERROR(VLOOKUP(E1285,A:J,10, FALSE),"")</f>
        <v>ISO</v>
      </c>
      <c r="N1285" s="3" t="str">
        <f>IFERROR(VLOOKUP(I1285,B:K,10,FALSE),"")</f>
        <v>ISO</v>
      </c>
      <c r="O1285" s="3" t="str">
        <f>IF(AND(TRIM(J1285)="",M1285=""),"Suffix not translated ",
   IF(AND(TRIM(J1285)&lt;&gt;"",TRIM(M1285)&lt;&gt;"",TRIM(J1285)&lt;&gt;TRIM(M1285)),"Suffix translation &lt;&gt; lookup ", "" ))
&amp;IF(AND(TRIM(K1285)="",N1285=""),"Description not translated ",
   IF(AND(TRIM(K1285)&lt;&gt;"",TRIM(N1285)&lt;&gt;"",TRIM(K1285)&lt;&gt;TRIM(N1285)),"Description translation&lt;&gt; lookup ", "" ))</f>
        <v/>
      </c>
    </row>
    <row r="1286" spans="1:18" x14ac:dyDescent="0.25">
      <c r="A1286" s="2" t="str">
        <f>IF(TRIM(J1286)="","",E1286)</f>
        <v/>
      </c>
      <c r="B1286" s="2" t="str">
        <f>IF(TRIM(K1286)="","",I1286)</f>
        <v/>
      </c>
      <c r="C1286" s="2" t="str">
        <f>LEFT(F1286,FIND(".",F1286,6))</f>
        <v>Exif.NikonSiD300a.</v>
      </c>
      <c r="D1286" s="2" t="str">
        <f>VLOOKUP(C1286,PrefixUebersetzung,2,FALSE)</f>
        <v>Exif.NikonSiD300a.</v>
      </c>
      <c r="E1286" s="2" t="str">
        <f>MID(F1286,FIND(".",F1286,6)+1,99)</f>
        <v>ShutterCount</v>
      </c>
      <c r="F1286" s="3" t="s">
        <v>793</v>
      </c>
      <c r="G1286" s="3" t="s">
        <v>9515</v>
      </c>
      <c r="I1286" s="3" t="s">
        <v>2703</v>
      </c>
      <c r="J1286" s="3"/>
      <c r="L1286" s="14"/>
      <c r="M1286" s="3" t="str">
        <f>IFERROR(VLOOKUP(E1286,A:J,10, FALSE),"")</f>
        <v>Verschlusszähler</v>
      </c>
      <c r="N1286" s="3" t="str">
        <f>IFERROR(VLOOKUP(I1286,B:K,10,FALSE),"")</f>
        <v>Verschlusszähler</v>
      </c>
      <c r="O1286" s="3" t="str">
        <f>IF(AND(TRIM(J1286)="",M1286=""),"Suffix not translated ",
   IF(AND(TRIM(J1286)&lt;&gt;"",TRIM(M1286)&lt;&gt;"",TRIM(J1286)&lt;&gt;TRIM(M1286)),"Suffix translation &lt;&gt; lookup ", "" ))
&amp;IF(AND(TRIM(K1286)="",N1286=""),"Description not translated ",
   IF(AND(TRIM(K1286)&lt;&gt;"",TRIM(N1286)&lt;&gt;"",TRIM(K1286)&lt;&gt;TRIM(N1286)),"Description translation&lt;&gt; lookup ", "" ))</f>
        <v/>
      </c>
    </row>
    <row r="1287" spans="1:18" x14ac:dyDescent="0.25">
      <c r="A1287" s="2" t="str">
        <f>IF(TRIM(J1287)="","",E1287)</f>
        <v/>
      </c>
      <c r="B1287" s="2" t="str">
        <f>IF(TRIM(K1287)="","",I1287)</f>
        <v/>
      </c>
      <c r="C1287" s="2" t="str">
        <f>LEFT(F1287,FIND(".",F1287,6))</f>
        <v>Exif.NikonSiD300a.</v>
      </c>
      <c r="D1287" s="2" t="str">
        <f>VLOOKUP(C1287,PrefixUebersetzung,2,FALSE)</f>
        <v>Exif.NikonSiD300a.</v>
      </c>
      <c r="E1287" s="2" t="str">
        <f>MID(F1287,FIND(".",F1287,6)+1,99)</f>
        <v>Version</v>
      </c>
      <c r="F1287" s="3" t="s">
        <v>794</v>
      </c>
      <c r="G1287" s="3" t="s">
        <v>9518</v>
      </c>
      <c r="I1287" s="3" t="s">
        <v>2659</v>
      </c>
      <c r="J1287" s="3"/>
      <c r="L1287" s="14"/>
      <c r="M1287" s="3" t="str">
        <f>IFERROR(VLOOKUP(E1287,A:J,10, FALSE),"")</f>
        <v>Version</v>
      </c>
      <c r="N1287" s="3" t="str">
        <f>IFERROR(VLOOKUP(I1287,B:K,10,FALSE),"")</f>
        <v>Version</v>
      </c>
      <c r="O1287" s="3" t="str">
        <f>IF(AND(TRIM(J1287)="",M1287=""),"Suffix not translated ",
   IF(AND(TRIM(J1287)&lt;&gt;"",TRIM(M1287)&lt;&gt;"",TRIM(J1287)&lt;&gt;TRIM(M1287)),"Suffix translation &lt;&gt; lookup ", "" ))
&amp;IF(AND(TRIM(K1287)="",N1287=""),"Description not translated ",
   IF(AND(TRIM(K1287)&lt;&gt;"",TRIM(N1287)&lt;&gt;"",TRIM(K1287)&lt;&gt;TRIM(N1287)),"Description translation&lt;&gt; lookup ", "" ))</f>
        <v/>
      </c>
    </row>
    <row r="1288" spans="1:18" ht="30" x14ac:dyDescent="0.25">
      <c r="A1288" s="2" t="str">
        <f>IF(TRIM(J1288)="","",E1288)</f>
        <v/>
      </c>
      <c r="B1288" s="2" t="str">
        <f>IF(TRIM(K1288)="","",I1288)</f>
        <v/>
      </c>
      <c r="C1288" s="2" t="str">
        <f>LEFT(F1288,FIND(".",F1288,6))</f>
        <v>Exif.NikonSiD300b.</v>
      </c>
      <c r="D1288" s="2" t="str">
        <f>VLOOKUP(C1288,PrefixUebersetzung,2,FALSE)</f>
        <v>Exif.NikonSiD300b.</v>
      </c>
      <c r="E1288" s="2" t="str">
        <f>MID(F1288,FIND(".",F1288,6)+1,99)</f>
        <v>AFFineTuneAdj</v>
      </c>
      <c r="F1288" s="3" t="s">
        <v>795</v>
      </c>
      <c r="G1288" s="3" t="s">
        <v>9512</v>
      </c>
      <c r="I1288" s="3" t="s">
        <v>2709</v>
      </c>
      <c r="J1288" s="3"/>
      <c r="L1288" s="14"/>
      <c r="M1288" s="3" t="str">
        <f>IFERROR(VLOOKUP(E1288,A:J,10, FALSE),"")</f>
        <v>AF Feinabstimmung Anpassung</v>
      </c>
      <c r="N1288" s="3" t="str">
        <f>IFERROR(VLOOKUP(I1288,B:K,10,FALSE),"")</f>
        <v>AF Feinabstimmung Anpassung</v>
      </c>
      <c r="O1288" s="3" t="str">
        <f>IF(AND(TRIM(J1288)="",M1288=""),"Suffix not translated ",
   IF(AND(TRIM(J1288)&lt;&gt;"",TRIM(M1288)&lt;&gt;"",TRIM(J1288)&lt;&gt;TRIM(M1288)),"Suffix translation &lt;&gt; lookup ", "" ))
&amp;IF(AND(TRIM(K1288)="",N1288=""),"Description not translated ",
   IF(AND(TRIM(K1288)&lt;&gt;"",TRIM(N1288)&lt;&gt;"",TRIM(K1288)&lt;&gt;TRIM(N1288)),"Description translation&lt;&gt; lookup ", "" ))</f>
        <v/>
      </c>
    </row>
    <row r="1289" spans="1:18" x14ac:dyDescent="0.25">
      <c r="A1289" s="2" t="str">
        <f>IF(TRIM(J1289)="","",E1289)</f>
        <v/>
      </c>
      <c r="B1289" s="2" t="str">
        <f>IF(TRIM(K1289)="","",I1289)</f>
        <v/>
      </c>
      <c r="C1289" s="2" t="str">
        <f>LEFT(F1289,FIND(".",F1289,6))</f>
        <v>Exif.NikonSiD300b.</v>
      </c>
      <c r="D1289" s="2" t="str">
        <f>VLOOKUP(C1289,PrefixUebersetzung,2,FALSE)</f>
        <v>Exif.NikonSiD300b.</v>
      </c>
      <c r="E1289" s="2" t="str">
        <f>MID(F1289,FIND(".",F1289,6)+1,99)</f>
        <v>ISO</v>
      </c>
      <c r="F1289" s="3" t="s">
        <v>796</v>
      </c>
      <c r="G1289" s="3" t="s">
        <v>9518</v>
      </c>
      <c r="I1289" s="3" t="s">
        <v>2678</v>
      </c>
      <c r="J1289" s="3"/>
      <c r="L1289" s="14"/>
      <c r="M1289" s="3" t="str">
        <f>IFERROR(VLOOKUP(E1289,A:J,10, FALSE),"")</f>
        <v>ISO</v>
      </c>
      <c r="N1289" s="3" t="str">
        <f>IFERROR(VLOOKUP(I1289,B:K,10,FALSE),"")</f>
        <v>ISO</v>
      </c>
      <c r="O1289" s="3" t="str">
        <f>IF(AND(TRIM(J1289)="",M1289=""),"Suffix not translated ",
   IF(AND(TRIM(J1289)&lt;&gt;"",TRIM(M1289)&lt;&gt;"",TRIM(J1289)&lt;&gt;TRIM(M1289)),"Suffix translation &lt;&gt; lookup ", "" ))
&amp;IF(AND(TRIM(K1289)="",N1289=""),"Description not translated ",
   IF(AND(TRIM(K1289)&lt;&gt;"",TRIM(N1289)&lt;&gt;"",TRIM(K1289)&lt;&gt;TRIM(N1289)),"Description translation&lt;&gt; lookup ", "" ))</f>
        <v/>
      </c>
    </row>
    <row r="1290" spans="1:18" x14ac:dyDescent="0.25">
      <c r="A1290" s="2" t="str">
        <f>IF(TRIM(J1290)="","",E1290)</f>
        <v/>
      </c>
      <c r="B1290" s="2" t="str">
        <f>IF(TRIM(K1290)="","",I1290)</f>
        <v/>
      </c>
      <c r="C1290" s="2" t="str">
        <f>LEFT(F1290,FIND(".",F1290,6))</f>
        <v>Exif.NikonSiD300b.</v>
      </c>
      <c r="D1290" s="2" t="str">
        <f>VLOOKUP(C1290,PrefixUebersetzung,2,FALSE)</f>
        <v>Exif.NikonSiD300b.</v>
      </c>
      <c r="E1290" s="2" t="str">
        <f>MID(F1290,FIND(".",F1290,6)+1,99)</f>
        <v>ShutterCount</v>
      </c>
      <c r="F1290" s="3" t="s">
        <v>797</v>
      </c>
      <c r="G1290" s="3" t="s">
        <v>9515</v>
      </c>
      <c r="I1290" s="3" t="s">
        <v>2703</v>
      </c>
      <c r="J1290" s="3"/>
      <c r="L1290" s="14"/>
      <c r="M1290" s="3" t="str">
        <f>IFERROR(VLOOKUP(E1290,A:J,10, FALSE),"")</f>
        <v>Verschlusszähler</v>
      </c>
      <c r="N1290" s="3" t="str">
        <f>IFERROR(VLOOKUP(I1290,B:K,10,FALSE),"")</f>
        <v>Verschlusszähler</v>
      </c>
      <c r="O1290" s="3" t="str">
        <f>IF(AND(TRIM(J1290)="",M1290=""),"Suffix not translated ",
   IF(AND(TRIM(J1290)&lt;&gt;"",TRIM(M1290)&lt;&gt;"",TRIM(J1290)&lt;&gt;TRIM(M1290)),"Suffix translation &lt;&gt; lookup ", "" ))
&amp;IF(AND(TRIM(K1290)="",N1290=""),"Description not translated ",
   IF(AND(TRIM(K1290)&lt;&gt;"",TRIM(N1290)&lt;&gt;"",TRIM(K1290)&lt;&gt;TRIM(N1290)),"Description translation&lt;&gt; lookup ", "" ))</f>
        <v/>
      </c>
    </row>
    <row r="1291" spans="1:18" x14ac:dyDescent="0.25">
      <c r="A1291" s="2" t="str">
        <f>IF(TRIM(J1291)="","",E1291)</f>
        <v/>
      </c>
      <c r="B1291" s="2" t="str">
        <f>IF(TRIM(K1291)="","",I1291)</f>
        <v/>
      </c>
      <c r="C1291" s="2" t="str">
        <f>LEFT(F1291,FIND(".",F1291,6))</f>
        <v>Exif.NikonSiD300b.</v>
      </c>
      <c r="D1291" s="2" t="str">
        <f>VLOOKUP(C1291,PrefixUebersetzung,2,FALSE)</f>
        <v>Exif.NikonSiD300b.</v>
      </c>
      <c r="E1291" s="2" t="str">
        <f>MID(F1291,FIND(".",F1291,6)+1,99)</f>
        <v>Version</v>
      </c>
      <c r="F1291" s="3" t="s">
        <v>798</v>
      </c>
      <c r="G1291" s="3" t="s">
        <v>9518</v>
      </c>
      <c r="I1291" s="3" t="s">
        <v>2659</v>
      </c>
      <c r="J1291" s="3"/>
      <c r="L1291" s="14"/>
      <c r="M1291" s="3" t="str">
        <f>IFERROR(VLOOKUP(E1291,A:J,10, FALSE),"")</f>
        <v>Version</v>
      </c>
      <c r="N1291" s="3" t="str">
        <f>IFERROR(VLOOKUP(I1291,B:K,10,FALSE),"")</f>
        <v>Version</v>
      </c>
      <c r="O1291" s="3" t="str">
        <f>IF(AND(TRIM(J1291)="",M1291=""),"Suffix not translated ",
   IF(AND(TRIM(J1291)&lt;&gt;"",TRIM(M1291)&lt;&gt;"",TRIM(J1291)&lt;&gt;TRIM(M1291)),"Suffix translation &lt;&gt; lookup ", "" ))
&amp;IF(AND(TRIM(K1291)="",N1291=""),"Description not translated ",
   IF(AND(TRIM(K1291)&lt;&gt;"",TRIM(N1291)&lt;&gt;"",TRIM(K1291)&lt;&gt;TRIM(N1291)),"Description translation&lt;&gt; lookup ", "" ))</f>
        <v/>
      </c>
    </row>
    <row r="1292" spans="1:18" x14ac:dyDescent="0.25">
      <c r="A1292" s="2" t="str">
        <f>IF(TRIM(J1292)="","",E1292)</f>
        <v>FlashLevel</v>
      </c>
      <c r="B1292" s="2" t="str">
        <f>IF(TRIM(K1292)="","",I1292)</f>
        <v>Flash level</v>
      </c>
      <c r="C1292" s="2" t="str">
        <f>LEFT(F1292,FIND(".",F1292,6))</f>
        <v>Exif.NikonSiD40.</v>
      </c>
      <c r="D1292" s="2" t="str">
        <f>VLOOKUP(C1292,PrefixUebersetzung,2,FALSE)</f>
        <v>Exif.NikonSiD40.</v>
      </c>
      <c r="E1292" s="2" t="str">
        <f>MID(F1292,FIND(".",F1292,6)+1,99)</f>
        <v>FlashLevel</v>
      </c>
      <c r="F1292" s="3" t="s">
        <v>799</v>
      </c>
      <c r="G1292" s="3" t="s">
        <v>9518</v>
      </c>
      <c r="I1292" s="3" t="s">
        <v>2710</v>
      </c>
      <c r="J1292" s="3" t="s">
        <v>4294</v>
      </c>
      <c r="K1292" s="5" t="s">
        <v>4294</v>
      </c>
      <c r="L1292" s="14"/>
      <c r="M1292" s="3" t="str">
        <f>IFERROR(VLOOKUP(E1292,A:J,10, FALSE),"")</f>
        <v>Blitzleitzahl</v>
      </c>
      <c r="N1292" s="3" t="str">
        <f>IFERROR(VLOOKUP(I1292,B:K,10,FALSE),"")</f>
        <v>Blitzleitzahl</v>
      </c>
      <c r="O1292" s="3" t="str">
        <f>IF(AND(TRIM(J1292)="",M1292=""),"Suffix not translated ",
   IF(AND(TRIM(J1292)&lt;&gt;"",TRIM(M1292)&lt;&gt;"",TRIM(J1292)&lt;&gt;TRIM(M1292)),"Suffix translation &lt;&gt; lookup ", "" ))
&amp;IF(AND(TRIM(K1292)="",N1292=""),"Description not translated ",
   IF(AND(TRIM(K1292)&lt;&gt;"",TRIM(N1292)&lt;&gt;"",TRIM(K1292)&lt;&gt;TRIM(N1292)),"Description translation&lt;&gt; lookup ", "" ))</f>
        <v/>
      </c>
      <c r="P1292" s="3" t="s">
        <v>8447</v>
      </c>
      <c r="Q1292" s="3" t="s">
        <v>8447</v>
      </c>
      <c r="R1292" s="3" t="s">
        <v>9166</v>
      </c>
    </row>
    <row r="1293" spans="1:18" x14ac:dyDescent="0.25">
      <c r="A1293" s="2" t="str">
        <f>IF(TRIM(J1293)="","",E1293)</f>
        <v/>
      </c>
      <c r="B1293" s="2" t="str">
        <f>IF(TRIM(K1293)="","",I1293)</f>
        <v/>
      </c>
      <c r="C1293" s="2" t="str">
        <f>LEFT(F1293,FIND(".",F1293,6))</f>
        <v>Exif.NikonSiD40.</v>
      </c>
      <c r="D1293" s="2" t="str">
        <f>VLOOKUP(C1293,PrefixUebersetzung,2,FALSE)</f>
        <v>Exif.NikonSiD40.</v>
      </c>
      <c r="E1293" s="2" t="str">
        <f>MID(F1293,FIND(".",F1293,6)+1,99)</f>
        <v>ShutterCount</v>
      </c>
      <c r="F1293" s="3" t="s">
        <v>800</v>
      </c>
      <c r="G1293" s="3" t="s">
        <v>9515</v>
      </c>
      <c r="I1293" s="3" t="s">
        <v>2703</v>
      </c>
      <c r="J1293" s="3"/>
      <c r="L1293" s="14"/>
      <c r="M1293" s="3" t="str">
        <f>IFERROR(VLOOKUP(E1293,A:J,10, FALSE),"")</f>
        <v>Verschlusszähler</v>
      </c>
      <c r="N1293" s="3" t="str">
        <f>IFERROR(VLOOKUP(I1293,B:K,10,FALSE),"")</f>
        <v>Verschlusszähler</v>
      </c>
      <c r="O1293" s="3" t="str">
        <f>IF(AND(TRIM(J1293)="",M1293=""),"Suffix not translated ",
   IF(AND(TRIM(J1293)&lt;&gt;"",TRIM(M1293)&lt;&gt;"",TRIM(J1293)&lt;&gt;TRIM(M1293)),"Suffix translation &lt;&gt; lookup ", "" ))
&amp;IF(AND(TRIM(K1293)="",N1293=""),"Description not translated ",
   IF(AND(TRIM(K1293)&lt;&gt;"",TRIM(N1293)&lt;&gt;"",TRIM(K1293)&lt;&gt;TRIM(N1293)),"Description translation&lt;&gt; lookup ", "" ))</f>
        <v/>
      </c>
    </row>
    <row r="1294" spans="1:18" x14ac:dyDescent="0.25">
      <c r="A1294" s="2" t="str">
        <f>IF(TRIM(J1294)="","",E1294)</f>
        <v/>
      </c>
      <c r="B1294" s="2" t="str">
        <f>IF(TRIM(K1294)="","",I1294)</f>
        <v/>
      </c>
      <c r="C1294" s="2" t="str">
        <f>LEFT(F1294,FIND(".",F1294,6))</f>
        <v>Exif.NikonSiD40.</v>
      </c>
      <c r="D1294" s="2" t="str">
        <f>VLOOKUP(C1294,PrefixUebersetzung,2,FALSE)</f>
        <v>Exif.NikonSiD40.</v>
      </c>
      <c r="E1294" s="2" t="str">
        <f>MID(F1294,FIND(".",F1294,6)+1,99)</f>
        <v>Version</v>
      </c>
      <c r="F1294" s="3" t="s">
        <v>801</v>
      </c>
      <c r="G1294" s="3" t="s">
        <v>9518</v>
      </c>
      <c r="I1294" s="3" t="s">
        <v>2659</v>
      </c>
      <c r="J1294" s="3"/>
      <c r="L1294" s="14"/>
      <c r="M1294" s="3" t="str">
        <f>IFERROR(VLOOKUP(E1294,A:J,10, FALSE),"")</f>
        <v>Version</v>
      </c>
      <c r="N1294" s="3" t="str">
        <f>IFERROR(VLOOKUP(I1294,B:K,10,FALSE),"")</f>
        <v>Version</v>
      </c>
      <c r="O1294" s="3" t="str">
        <f>IF(AND(TRIM(J1294)="",M1294=""),"Suffix not translated ",
   IF(AND(TRIM(J1294)&lt;&gt;"",TRIM(M1294)&lt;&gt;"",TRIM(J1294)&lt;&gt;TRIM(M1294)),"Suffix translation &lt;&gt; lookup ", "" ))
&amp;IF(AND(TRIM(K1294)="",N1294=""),"Description not translated ",
   IF(AND(TRIM(K1294)&lt;&gt;"",TRIM(N1294)&lt;&gt;"",TRIM(K1294)&lt;&gt;TRIM(N1294)),"Description translation&lt;&gt; lookup ", "" ))</f>
        <v/>
      </c>
    </row>
    <row r="1295" spans="1:18" x14ac:dyDescent="0.25">
      <c r="A1295" s="2" t="str">
        <f>IF(TRIM(J1295)="","",E1295)</f>
        <v/>
      </c>
      <c r="B1295" s="2" t="str">
        <f>IF(TRIM(K1295)="","",I1295)</f>
        <v/>
      </c>
      <c r="C1295" s="2" t="str">
        <f>LEFT(F1295,FIND(".",F1295,6))</f>
        <v>Exif.NikonSiD80.</v>
      </c>
      <c r="D1295" s="2" t="str">
        <f>VLOOKUP(C1295,PrefixUebersetzung,2,FALSE)</f>
        <v>Exif.NikonSiD80.</v>
      </c>
      <c r="E1295" s="2" t="str">
        <f>MID(F1295,FIND(".",F1295,6)+1,99)</f>
        <v>ShutterCount</v>
      </c>
      <c r="F1295" s="3" t="s">
        <v>802</v>
      </c>
      <c r="G1295" s="3" t="s">
        <v>9515</v>
      </c>
      <c r="I1295" s="3" t="s">
        <v>2703</v>
      </c>
      <c r="J1295" s="3"/>
      <c r="L1295" s="14"/>
      <c r="M1295" s="3" t="str">
        <f>IFERROR(VLOOKUP(E1295,A:J,10, FALSE),"")</f>
        <v>Verschlusszähler</v>
      </c>
      <c r="N1295" s="3" t="str">
        <f>IFERROR(VLOOKUP(I1295,B:K,10,FALSE),"")</f>
        <v>Verschlusszähler</v>
      </c>
      <c r="O1295" s="3" t="str">
        <f>IF(AND(TRIM(J1295)="",M1295=""),"Suffix not translated ",
   IF(AND(TRIM(J1295)&lt;&gt;"",TRIM(M1295)&lt;&gt;"",TRIM(J1295)&lt;&gt;TRIM(M1295)),"Suffix translation &lt;&gt; lookup ", "" ))
&amp;IF(AND(TRIM(K1295)="",N1295=""),"Description not translated ",
   IF(AND(TRIM(K1295)&lt;&gt;"",TRIM(N1295)&lt;&gt;"",TRIM(K1295)&lt;&gt;TRIM(N1295)),"Description translation&lt;&gt; lookup ", "" ))</f>
        <v/>
      </c>
    </row>
    <row r="1296" spans="1:18" x14ac:dyDescent="0.25">
      <c r="A1296" s="2" t="str">
        <f>IF(TRIM(J1296)="","",E1296)</f>
        <v/>
      </c>
      <c r="B1296" s="2" t="str">
        <f>IF(TRIM(K1296)="","",I1296)</f>
        <v/>
      </c>
      <c r="C1296" s="2" t="str">
        <f>LEFT(F1296,FIND(".",F1296,6))</f>
        <v>Exif.NikonSiD80.</v>
      </c>
      <c r="D1296" s="2" t="str">
        <f>VLOOKUP(C1296,PrefixUebersetzung,2,FALSE)</f>
        <v>Exif.NikonSiD80.</v>
      </c>
      <c r="E1296" s="2" t="str">
        <f>MID(F1296,FIND(".",F1296,6)+1,99)</f>
        <v>Version</v>
      </c>
      <c r="F1296" s="3" t="s">
        <v>803</v>
      </c>
      <c r="G1296" s="3" t="s">
        <v>9518</v>
      </c>
      <c r="I1296" s="3" t="s">
        <v>2659</v>
      </c>
      <c r="J1296" s="3"/>
      <c r="L1296" s="14"/>
      <c r="M1296" s="3" t="str">
        <f>IFERROR(VLOOKUP(E1296,A:J,10, FALSE),"")</f>
        <v>Version</v>
      </c>
      <c r="N1296" s="3" t="str">
        <f>IFERROR(VLOOKUP(I1296,B:K,10,FALSE),"")</f>
        <v>Version</v>
      </c>
      <c r="O1296" s="3" t="str">
        <f>IF(AND(TRIM(J1296)="",M1296=""),"Suffix not translated ",
   IF(AND(TRIM(J1296)&lt;&gt;"",TRIM(M1296)&lt;&gt;"",TRIM(J1296)&lt;&gt;TRIM(M1296)),"Suffix translation &lt;&gt; lookup ", "" ))
&amp;IF(AND(TRIM(K1296)="",N1296=""),"Description not translated ",
   IF(AND(TRIM(K1296)&lt;&gt;"",TRIM(N1296)&lt;&gt;"",TRIM(K1296)&lt;&gt;TRIM(N1296)),"Description translation&lt;&gt; lookup ", "" ))</f>
        <v/>
      </c>
    </row>
    <row r="1297" spans="1:18" x14ac:dyDescent="0.25">
      <c r="A1297" s="2" t="str">
        <f>IF(TRIM(J1297)="","",E1297)</f>
        <v/>
      </c>
      <c r="B1297" s="2" t="str">
        <f>IF(TRIM(K1297)="","",I1297)</f>
        <v/>
      </c>
      <c r="C1297" s="2" t="str">
        <f>LEFT(F1297,FIND(".",F1297,6))</f>
        <v>Exif.NikonVr.</v>
      </c>
      <c r="D1297" s="2" t="str">
        <f>VLOOKUP(C1297,PrefixUebersetzung,2,FALSE)</f>
        <v>Exif.NikonVr.</v>
      </c>
      <c r="E1297" s="2" t="str">
        <f>MID(F1297,FIND(".",F1297,6)+1,99)</f>
        <v>Version</v>
      </c>
      <c r="F1297" s="3" t="s">
        <v>804</v>
      </c>
      <c r="G1297" s="3" t="s">
        <v>9517</v>
      </c>
      <c r="I1297" s="3" t="s">
        <v>2659</v>
      </c>
      <c r="J1297" s="3"/>
      <c r="L1297" s="14"/>
      <c r="M1297" s="3" t="str">
        <f>IFERROR(VLOOKUP(E1297,A:J,10, FALSE),"")</f>
        <v>Version</v>
      </c>
      <c r="N1297" s="3" t="str">
        <f>IFERROR(VLOOKUP(I1297,B:K,10,FALSE),"")</f>
        <v>Version</v>
      </c>
      <c r="O1297" s="3" t="str">
        <f>IF(AND(TRIM(J1297)="",M1297=""),"Suffix not translated ",
   IF(AND(TRIM(J1297)&lt;&gt;"",TRIM(M1297)&lt;&gt;"",TRIM(J1297)&lt;&gt;TRIM(M1297)),"Suffix translation &lt;&gt; lookup ", "" ))
&amp;IF(AND(TRIM(K1297)="",N1297=""),"Description not translated ",
   IF(AND(TRIM(K1297)&lt;&gt;"",TRIM(N1297)&lt;&gt;"",TRIM(K1297)&lt;&gt;TRIM(N1297)),"Description translation&lt;&gt; lookup ", "" ))</f>
        <v/>
      </c>
    </row>
    <row r="1298" spans="1:18" x14ac:dyDescent="0.25">
      <c r="A1298" s="2" t="str">
        <f>IF(TRIM(J1298)="","",E1298)</f>
        <v/>
      </c>
      <c r="B1298" s="2" t="str">
        <f>IF(TRIM(K1298)="","",I1298)</f>
        <v/>
      </c>
      <c r="C1298" s="2" t="str">
        <f>LEFT(F1298,FIND(".",F1298,6))</f>
        <v>Exif.NikonVr.</v>
      </c>
      <c r="D1298" s="2" t="str">
        <f>VLOOKUP(C1298,PrefixUebersetzung,2,FALSE)</f>
        <v>Exif.NikonVr.</v>
      </c>
      <c r="E1298" s="2" t="str">
        <f>MID(F1298,FIND(".",F1298,6)+1,99)</f>
        <v>VibrationReduction</v>
      </c>
      <c r="F1298" s="3" t="s">
        <v>805</v>
      </c>
      <c r="G1298" s="3" t="s">
        <v>9518</v>
      </c>
      <c r="I1298" s="3" t="s">
        <v>2706</v>
      </c>
      <c r="J1298" s="3"/>
      <c r="L1298" s="14"/>
      <c r="M1298" s="3" t="str">
        <f>IFERROR(VLOOKUP(E1298,A:J,10, FALSE),"")</f>
        <v>Bildstabilisator</v>
      </c>
      <c r="N1298" s="3" t="str">
        <f>IFERROR(VLOOKUP(I1298,B:K,10,FALSE),"")</f>
        <v>Bildstabilisator</v>
      </c>
      <c r="O1298" s="3" t="str">
        <f>IF(AND(TRIM(J1298)="",M1298=""),"Suffix not translated ",
   IF(AND(TRIM(J1298)&lt;&gt;"",TRIM(M1298)&lt;&gt;"",TRIM(J1298)&lt;&gt;TRIM(M1298)),"Suffix translation &lt;&gt; lookup ", "" ))
&amp;IF(AND(TRIM(K1298)="",N1298=""),"Description not translated ",
   IF(AND(TRIM(K1298)&lt;&gt;"",TRIM(N1298)&lt;&gt;"",TRIM(K1298)&lt;&gt;TRIM(N1298)),"Description translation&lt;&gt; lookup ", "" ))</f>
        <v/>
      </c>
    </row>
    <row r="1299" spans="1:18" x14ac:dyDescent="0.25">
      <c r="A1299" s="2" t="str">
        <f>IF(TRIM(J1299)="","",E1299)</f>
        <v>DateDisplayFormat</v>
      </c>
      <c r="B1299" s="2" t="str">
        <f>IF(TRIM(K1299)="","",I1299)</f>
        <v>Date display format</v>
      </c>
      <c r="C1299" s="2" t="str">
        <f>LEFT(F1299,FIND(".",F1299,6))</f>
        <v>Exif.NikonWt.</v>
      </c>
      <c r="D1299" s="2" t="str">
        <f>VLOOKUP(C1299,PrefixUebersetzung,2,FALSE)</f>
        <v>Exif.NikonWt.</v>
      </c>
      <c r="E1299" s="2" t="str">
        <f>MID(F1299,FIND(".",F1299,6)+1,99)</f>
        <v>DateDisplayFormat</v>
      </c>
      <c r="F1299" s="3" t="s">
        <v>806</v>
      </c>
      <c r="G1299" s="3" t="s">
        <v>9518</v>
      </c>
      <c r="I1299" s="3" t="s">
        <v>2711</v>
      </c>
      <c r="J1299" s="5" t="s">
        <v>4831</v>
      </c>
      <c r="K1299" s="5" t="s">
        <v>4831</v>
      </c>
      <c r="L1299" s="14"/>
      <c r="O1299" s="3" t="str">
        <f>IF(AND(TRIM(J1299)="",M1299=""),"Suffix not translated ",
   IF(AND(TRIM(J1299)&lt;&gt;"",TRIM(M1299)&lt;&gt;"",TRIM(J1299)&lt;&gt;TRIM(M1299)),"Suffix translation &lt;&gt; lookup ", "" ))
&amp;IF(AND(TRIM(K1299)="",N1299=""),"Description not translated ",
   IF(AND(TRIM(K1299)&lt;&gt;"",TRIM(N1299)&lt;&gt;"",TRIM(K1299)&lt;&gt;TRIM(N1299)),"Description translation&lt;&gt; lookup ", "" ))</f>
        <v/>
      </c>
      <c r="P1299" s="3" t="s">
        <v>8447</v>
      </c>
      <c r="Q1299" s="3" t="s">
        <v>8447</v>
      </c>
      <c r="R1299" s="3" t="s">
        <v>9096</v>
      </c>
    </row>
    <row r="1300" spans="1:18" x14ac:dyDescent="0.25">
      <c r="A1300" s="2" t="str">
        <f>IF(TRIM(J1300)="","",E1300)</f>
        <v/>
      </c>
      <c r="B1300" s="2" t="str">
        <f>IF(TRIM(K1300)="","",I1300)</f>
        <v>Daylight savings</v>
      </c>
      <c r="C1300" s="2" t="str">
        <f>LEFT(F1300,FIND(".",F1300,6))</f>
        <v>Exif.NikonWt.</v>
      </c>
      <c r="D1300" s="2" t="str">
        <f>VLOOKUP(C1300,PrefixUebersetzung,2,FALSE)</f>
        <v>Exif.NikonWt.</v>
      </c>
      <c r="E1300" s="2" t="str">
        <f>MID(F1300,FIND(".",F1300,6)+1,99)</f>
        <v>DaylightSavings</v>
      </c>
      <c r="F1300" s="3" t="s">
        <v>807</v>
      </c>
      <c r="G1300" s="3" t="s">
        <v>9518</v>
      </c>
      <c r="I1300" s="3" t="s">
        <v>2712</v>
      </c>
      <c r="K1300" s="5" t="s">
        <v>3917</v>
      </c>
      <c r="L1300" s="14"/>
      <c r="M1300" s="3" t="str">
        <f>IFERROR(VLOOKUP(E1300,A:J,10, FALSE),"")</f>
        <v>Sommerzeit</v>
      </c>
      <c r="O1300" s="3" t="str">
        <f>IF(AND(TRIM(J1300)="",M1300=""),"Suffix not translated ",
   IF(AND(TRIM(J1300)&lt;&gt;"",TRIM(M1300)&lt;&gt;"",TRIM(J1300)&lt;&gt;TRIM(M1300)),"Suffix translation &lt;&gt; lookup ", "" ))
&amp;IF(AND(TRIM(K1300)="",N1300=""),"Description not translated ",
   IF(AND(TRIM(K1300)&lt;&gt;"",TRIM(N1300)&lt;&gt;"",TRIM(K1300)&lt;&gt;TRIM(N1300)),"Description translation&lt;&gt; lookup ", "" ))</f>
        <v/>
      </c>
      <c r="Q1300" s="3" t="s">
        <v>8447</v>
      </c>
      <c r="R1300" s="3" t="s">
        <v>9093</v>
      </c>
    </row>
    <row r="1301" spans="1:18" x14ac:dyDescent="0.25">
      <c r="A1301" s="2" t="str">
        <f>IF(TRIM(J1301)="","",E1301)</f>
        <v/>
      </c>
      <c r="B1301" s="2" t="str">
        <f>IF(TRIM(K1301)="","",I1301)</f>
        <v>Timezone</v>
      </c>
      <c r="C1301" s="2" t="str">
        <f>LEFT(F1301,FIND(".",F1301,6))</f>
        <v>Exif.NikonWt.</v>
      </c>
      <c r="D1301" s="2" t="str">
        <f>VLOOKUP(C1301,PrefixUebersetzung,2,FALSE)</f>
        <v>Exif.NikonWt.</v>
      </c>
      <c r="E1301" s="2" t="str">
        <f>MID(F1301,FIND(".",F1301,6)+1,99)</f>
        <v>Timezone</v>
      </c>
      <c r="F1301" s="3" t="s">
        <v>808</v>
      </c>
      <c r="G1301" s="3" t="s">
        <v>9513</v>
      </c>
      <c r="I1301" s="3" t="s">
        <v>2713</v>
      </c>
      <c r="K1301" s="5" t="s">
        <v>3918</v>
      </c>
      <c r="L1301" s="14"/>
      <c r="M1301" s="3" t="str">
        <f>IFERROR(VLOOKUP(E1301,A:J,10, FALSE),"")</f>
        <v>Zeitzone</v>
      </c>
      <c r="O1301" s="3" t="str">
        <f>IF(AND(TRIM(J1301)="",M1301=""),"Suffix not translated ",
   IF(AND(TRIM(J1301)&lt;&gt;"",TRIM(M1301)&lt;&gt;"",TRIM(J1301)&lt;&gt;TRIM(M1301)),"Suffix translation &lt;&gt; lookup ", "" ))
&amp;IF(AND(TRIM(K1301)="",N1301=""),"Description not translated ",
   IF(AND(TRIM(K1301)&lt;&gt;"",TRIM(N1301)&lt;&gt;"",TRIM(K1301)&lt;&gt;TRIM(N1301)),"Description translation&lt;&gt; lookup ", "" ))</f>
        <v/>
      </c>
      <c r="Q1301" s="3" t="s">
        <v>8447</v>
      </c>
      <c r="R1301" s="3" t="s">
        <v>9402</v>
      </c>
    </row>
    <row r="1302" spans="1:18" x14ac:dyDescent="0.25">
      <c r="A1302" s="2" t="str">
        <f>IF(TRIM(J1302)="","",E1302)</f>
        <v/>
      </c>
      <c r="B1302" s="2" t="str">
        <f>IF(TRIM(K1302)="","",I1302)</f>
        <v/>
      </c>
      <c r="C1302" s="2" t="str">
        <f>LEFT(F1302,FIND(".",F1302,6))</f>
        <v>Exif.Olympus.</v>
      </c>
      <c r="D1302" s="2" t="str">
        <f>VLOOKUP(C1302,PrefixUebersetzung,2,FALSE)</f>
        <v>Exif.Olympus.</v>
      </c>
      <c r="E1302" s="2" t="str">
        <f>MID(F1302,FIND(".",F1302,6)+1,99)</f>
        <v>0x0000</v>
      </c>
      <c r="F1302" s="3" t="s">
        <v>809</v>
      </c>
      <c r="G1302" s="3" t="s">
        <v>9512</v>
      </c>
      <c r="I1302" s="3" t="s">
        <v>2115</v>
      </c>
      <c r="J1302" s="3"/>
      <c r="L1302" s="14">
        <v>9</v>
      </c>
      <c r="M1302" s="3" t="str">
        <f>IFERROR(VLOOKUP(E1302,A:J,10, FALSE),"")</f>
        <v/>
      </c>
      <c r="N1302" s="3" t="str">
        <f>IFERROR(VLOOKUP(I1302,B:K,10,FALSE),"")</f>
        <v>Unbekannt</v>
      </c>
      <c r="O1302" s="3" t="str">
        <f>IF(AND(TRIM(J1302)="",M1302=""),"Suffix not translated ",
   IF(AND(TRIM(J1302)&lt;&gt;"",TRIM(M1302)&lt;&gt;"",TRIM(J1302)&lt;&gt;TRIM(M1302)),"Suffix translation &lt;&gt; lookup ", "" ))
&amp;IF(AND(TRIM(K1302)="",N1302=""),"Description not translated ",
   IF(AND(TRIM(K1302)&lt;&gt;"",TRIM(N1302)&lt;&gt;"",TRIM(K1302)&lt;&gt;TRIM(N1302)),"Description translation&lt;&gt; lookup ", "" ))</f>
        <v xml:space="preserve">Suffix not translated </v>
      </c>
    </row>
    <row r="1303" spans="1:18" x14ac:dyDescent="0.25">
      <c r="A1303" s="2" t="str">
        <f>IF(TRIM(J1303)="","",E1303)</f>
        <v/>
      </c>
      <c r="B1303" s="2" t="str">
        <f>IF(TRIM(K1303)="","",I1303)</f>
        <v/>
      </c>
      <c r="C1303" s="2" t="str">
        <f>LEFT(F1303,FIND(".",F1303,6))</f>
        <v>Exif.Olympus.</v>
      </c>
      <c r="D1303" s="2" t="str">
        <f>VLOOKUP(C1303,PrefixUebersetzung,2,FALSE)</f>
        <v>Exif.Olympus.</v>
      </c>
      <c r="E1303" s="2" t="str">
        <f>MID(F1303,FIND(".",F1303,6)+1,99)</f>
        <v>0x1013</v>
      </c>
      <c r="F1303" s="3" t="s">
        <v>810</v>
      </c>
      <c r="G1303" s="3" t="s">
        <v>9512</v>
      </c>
      <c r="I1303" s="3" t="s">
        <v>2115</v>
      </c>
      <c r="J1303" s="3"/>
      <c r="L1303" s="14">
        <v>9</v>
      </c>
      <c r="M1303" s="3" t="str">
        <f>IFERROR(VLOOKUP(E1303,A:J,10, FALSE),"")</f>
        <v/>
      </c>
      <c r="N1303" s="3" t="str">
        <f>IFERROR(VLOOKUP(I1303,B:K,10,FALSE),"")</f>
        <v>Unbekannt</v>
      </c>
      <c r="O1303" s="3" t="str">
        <f>IF(AND(TRIM(J1303)="",M1303=""),"Suffix not translated ",
   IF(AND(TRIM(J1303)&lt;&gt;"",TRIM(M1303)&lt;&gt;"",TRIM(J1303)&lt;&gt;TRIM(M1303)),"Suffix translation &lt;&gt; lookup ", "" ))
&amp;IF(AND(TRIM(K1303)="",N1303=""),"Description not translated ",
   IF(AND(TRIM(K1303)&lt;&gt;"",TRIM(N1303)&lt;&gt;"",TRIM(K1303)&lt;&gt;TRIM(N1303)),"Description translation&lt;&gt; lookup ", "" ))</f>
        <v xml:space="preserve">Suffix not translated </v>
      </c>
      <c r="P1303" s="3" t="s">
        <v>8447</v>
      </c>
    </row>
    <row r="1304" spans="1:18" x14ac:dyDescent="0.25">
      <c r="A1304" s="2" t="str">
        <f>IF(TRIM(J1304)="","",E1304)</f>
        <v/>
      </c>
      <c r="B1304" s="2" t="str">
        <f>IF(TRIM(K1304)="","",I1304)</f>
        <v/>
      </c>
      <c r="C1304" s="2" t="str">
        <f>LEFT(F1304,FIND(".",F1304,6))</f>
        <v>Exif.Olympus.</v>
      </c>
      <c r="D1304" s="2" t="str">
        <f>VLOOKUP(C1304,PrefixUebersetzung,2,FALSE)</f>
        <v>Exif.Olympus.</v>
      </c>
      <c r="E1304" s="2" t="str">
        <f>MID(F1304,FIND(".",F1304,6)+1,99)</f>
        <v>0x1014</v>
      </c>
      <c r="F1304" s="3" t="s">
        <v>811</v>
      </c>
      <c r="G1304" s="3" t="s">
        <v>9512</v>
      </c>
      <c r="I1304" s="3" t="s">
        <v>2115</v>
      </c>
      <c r="J1304" s="3"/>
      <c r="L1304" s="14">
        <v>9</v>
      </c>
      <c r="M1304" s="3" t="str">
        <f>IFERROR(VLOOKUP(E1304,A:J,10, FALSE),"")</f>
        <v/>
      </c>
      <c r="N1304" s="3" t="str">
        <f>IFERROR(VLOOKUP(I1304,B:K,10,FALSE),"")</f>
        <v>Unbekannt</v>
      </c>
      <c r="O1304" s="3" t="str">
        <f>IF(AND(TRIM(J1304)="",M1304=""),"Suffix not translated ",
   IF(AND(TRIM(J1304)&lt;&gt;"",TRIM(M1304)&lt;&gt;"",TRIM(J1304)&lt;&gt;TRIM(M1304)),"Suffix translation &lt;&gt; lookup ", "" ))
&amp;IF(AND(TRIM(K1304)="",N1304=""),"Description not translated ",
   IF(AND(TRIM(K1304)&lt;&gt;"",TRIM(N1304)&lt;&gt;"",TRIM(K1304)&lt;&gt;TRIM(N1304)),"Description translation&lt;&gt; lookup ", "" ))</f>
        <v xml:space="preserve">Suffix not translated </v>
      </c>
      <c r="P1304" s="3" t="s">
        <v>8447</v>
      </c>
    </row>
    <row r="1305" spans="1:18" x14ac:dyDescent="0.25">
      <c r="A1305" s="2" t="str">
        <f>IF(TRIM(J1305)="","",E1305)</f>
        <v/>
      </c>
      <c r="B1305" s="2" t="str">
        <f>IF(TRIM(K1305)="","",I1305)</f>
        <v/>
      </c>
      <c r="C1305" s="2" t="str">
        <f>LEFT(F1305,FIND(".",F1305,6))</f>
        <v>Exif.Olympus.</v>
      </c>
      <c r="D1305" s="2" t="str">
        <f>VLOOKUP(C1305,PrefixUebersetzung,2,FALSE)</f>
        <v>Exif.Olympus.</v>
      </c>
      <c r="E1305" s="2" t="str">
        <f>MID(F1305,FIND(".",F1305,6)+1,99)</f>
        <v>0x1016</v>
      </c>
      <c r="F1305" s="3" t="s">
        <v>812</v>
      </c>
      <c r="G1305" s="3" t="s">
        <v>9512</v>
      </c>
      <c r="I1305" s="3" t="s">
        <v>2115</v>
      </c>
      <c r="J1305" s="3"/>
      <c r="L1305" s="14">
        <v>9</v>
      </c>
      <c r="M1305" s="3" t="str">
        <f>IFERROR(VLOOKUP(E1305,A:J,10, FALSE),"")</f>
        <v/>
      </c>
      <c r="N1305" s="3" t="str">
        <f>IFERROR(VLOOKUP(I1305,B:K,10,FALSE),"")</f>
        <v>Unbekannt</v>
      </c>
      <c r="O1305" s="3" t="str">
        <f>IF(AND(TRIM(J1305)="",M1305=""),"Suffix not translated ",
   IF(AND(TRIM(J1305)&lt;&gt;"",TRIM(M1305)&lt;&gt;"",TRIM(J1305)&lt;&gt;TRIM(M1305)),"Suffix translation &lt;&gt; lookup ", "" ))
&amp;IF(AND(TRIM(K1305)="",N1305=""),"Description not translated ",
   IF(AND(TRIM(K1305)&lt;&gt;"",TRIM(N1305)&lt;&gt;"",TRIM(K1305)&lt;&gt;TRIM(N1305)),"Description translation&lt;&gt; lookup ", "" ))</f>
        <v xml:space="preserve">Suffix not translated </v>
      </c>
      <c r="P1305" s="3" t="s">
        <v>8447</v>
      </c>
    </row>
    <row r="1306" spans="1:18" x14ac:dyDescent="0.25">
      <c r="A1306" s="2" t="str">
        <f>IF(TRIM(J1306)="","",E1306)</f>
        <v/>
      </c>
      <c r="B1306" s="2" t="str">
        <f>IF(TRIM(K1306)="","",I1306)</f>
        <v/>
      </c>
      <c r="C1306" s="2" t="str">
        <f>LEFT(F1306,FIND(".",F1306,6))</f>
        <v>Exif.Olympus.</v>
      </c>
      <c r="D1306" s="2" t="str">
        <f>VLOOKUP(C1306,PrefixUebersetzung,2,FALSE)</f>
        <v>Exif.Olympus.</v>
      </c>
      <c r="E1306" s="2" t="str">
        <f>MID(F1306,FIND(".",F1306,6)+1,99)</f>
        <v>0x101b</v>
      </c>
      <c r="F1306" s="3" t="s">
        <v>813</v>
      </c>
      <c r="G1306" s="3" t="s">
        <v>9515</v>
      </c>
      <c r="I1306" s="3" t="s">
        <v>2115</v>
      </c>
      <c r="J1306" s="3"/>
      <c r="L1306" s="14">
        <v>9</v>
      </c>
      <c r="M1306" s="3" t="str">
        <f>IFERROR(VLOOKUP(E1306,A:J,10, FALSE),"")</f>
        <v/>
      </c>
      <c r="N1306" s="3" t="str">
        <f>IFERROR(VLOOKUP(I1306,B:K,10,FALSE),"")</f>
        <v>Unbekannt</v>
      </c>
      <c r="O1306" s="3" t="str">
        <f>IF(AND(TRIM(J1306)="",M1306=""),"Suffix not translated ",
   IF(AND(TRIM(J1306)&lt;&gt;"",TRIM(M1306)&lt;&gt;"",TRIM(J1306)&lt;&gt;TRIM(M1306)),"Suffix translation &lt;&gt; lookup ", "" ))
&amp;IF(AND(TRIM(K1306)="",N1306=""),"Description not translated ",
   IF(AND(TRIM(K1306)&lt;&gt;"",TRIM(N1306)&lt;&gt;"",TRIM(K1306)&lt;&gt;TRIM(N1306)),"Description translation&lt;&gt; lookup ", "" ))</f>
        <v xml:space="preserve">Suffix not translated </v>
      </c>
      <c r="P1306" s="3" t="s">
        <v>8447</v>
      </c>
    </row>
    <row r="1307" spans="1:18" x14ac:dyDescent="0.25">
      <c r="A1307" s="2" t="str">
        <f>IF(TRIM(J1307)="","",E1307)</f>
        <v/>
      </c>
      <c r="B1307" s="2" t="str">
        <f>IF(TRIM(K1307)="","",I1307)</f>
        <v/>
      </c>
      <c r="C1307" s="2" t="str">
        <f>LEFT(F1307,FIND(".",F1307,6))</f>
        <v>Exif.Olympus.</v>
      </c>
      <c r="D1307" s="2" t="str">
        <f>VLOOKUP(C1307,PrefixUebersetzung,2,FALSE)</f>
        <v>Exif.Olympus.</v>
      </c>
      <c r="E1307" s="2" t="str">
        <f>MID(F1307,FIND(".",F1307,6)+1,99)</f>
        <v>0x101c</v>
      </c>
      <c r="F1307" s="3" t="s">
        <v>814</v>
      </c>
      <c r="G1307" s="3" t="s">
        <v>9515</v>
      </c>
      <c r="I1307" s="3" t="s">
        <v>2115</v>
      </c>
      <c r="J1307" s="3"/>
      <c r="L1307" s="14">
        <v>9</v>
      </c>
      <c r="M1307" s="3" t="str">
        <f>IFERROR(VLOOKUP(E1307,A:J,10, FALSE),"")</f>
        <v/>
      </c>
      <c r="N1307" s="3" t="str">
        <f>IFERROR(VLOOKUP(I1307,B:K,10,FALSE),"")</f>
        <v>Unbekannt</v>
      </c>
      <c r="O1307" s="3" t="str">
        <f>IF(AND(TRIM(J1307)="",M1307=""),"Suffix not translated ",
   IF(AND(TRIM(J1307)&lt;&gt;"",TRIM(M1307)&lt;&gt;"",TRIM(J1307)&lt;&gt;TRIM(M1307)),"Suffix translation &lt;&gt; lookup ", "" ))
&amp;IF(AND(TRIM(K1307)="",N1307=""),"Description not translated ",
   IF(AND(TRIM(K1307)&lt;&gt;"",TRIM(N1307)&lt;&gt;"",TRIM(K1307)&lt;&gt;TRIM(N1307)),"Description translation&lt;&gt; lookup ", "" ))</f>
        <v xml:space="preserve">Suffix not translated </v>
      </c>
      <c r="P1307" s="3" t="s">
        <v>8447</v>
      </c>
    </row>
    <row r="1308" spans="1:18" x14ac:dyDescent="0.25">
      <c r="A1308" s="2" t="str">
        <f>IF(TRIM(J1308)="","",E1308)</f>
        <v/>
      </c>
      <c r="B1308" s="2" t="str">
        <f>IF(TRIM(K1308)="","",I1308)</f>
        <v/>
      </c>
      <c r="C1308" s="2" t="str">
        <f>LEFT(F1308,FIND(".",F1308,6))</f>
        <v>Exif.Olympus.</v>
      </c>
      <c r="D1308" s="2" t="str">
        <f>VLOOKUP(C1308,PrefixUebersetzung,2,FALSE)</f>
        <v>Exif.Olympus.</v>
      </c>
      <c r="E1308" s="2" t="str">
        <f>MID(F1308,FIND(".",F1308,6)+1,99)</f>
        <v>0x101d</v>
      </c>
      <c r="F1308" s="3" t="s">
        <v>815</v>
      </c>
      <c r="G1308" s="3" t="s">
        <v>9515</v>
      </c>
      <c r="I1308" s="3" t="s">
        <v>2115</v>
      </c>
      <c r="J1308" s="3"/>
      <c r="L1308" s="14">
        <v>9</v>
      </c>
      <c r="M1308" s="3" t="str">
        <f>IFERROR(VLOOKUP(E1308,A:J,10, FALSE),"")</f>
        <v/>
      </c>
      <c r="N1308" s="3" t="str">
        <f>IFERROR(VLOOKUP(I1308,B:K,10,FALSE),"")</f>
        <v>Unbekannt</v>
      </c>
      <c r="O1308" s="3" t="str">
        <f>IF(AND(TRIM(J1308)="",M1308=""),"Suffix not translated ",
   IF(AND(TRIM(J1308)&lt;&gt;"",TRIM(M1308)&lt;&gt;"",TRIM(J1308)&lt;&gt;TRIM(M1308)),"Suffix translation &lt;&gt; lookup ", "" ))
&amp;IF(AND(TRIM(K1308)="",N1308=""),"Description not translated ",
   IF(AND(TRIM(K1308)&lt;&gt;"",TRIM(N1308)&lt;&gt;"",TRIM(K1308)&lt;&gt;TRIM(N1308)),"Description translation&lt;&gt; lookup ", "" ))</f>
        <v xml:space="preserve">Suffix not translated </v>
      </c>
      <c r="P1308" s="3" t="s">
        <v>8447</v>
      </c>
    </row>
    <row r="1309" spans="1:18" x14ac:dyDescent="0.25">
      <c r="A1309" s="2" t="str">
        <f>IF(TRIM(J1309)="","",E1309)</f>
        <v/>
      </c>
      <c r="B1309" s="2" t="str">
        <f>IF(TRIM(K1309)="","",I1309)</f>
        <v/>
      </c>
      <c r="C1309" s="2" t="str">
        <f>LEFT(F1309,FIND(".",F1309,6))</f>
        <v>Exif.Olympus.</v>
      </c>
      <c r="D1309" s="2" t="str">
        <f>VLOOKUP(C1309,PrefixUebersetzung,2,FALSE)</f>
        <v>Exif.Olympus.</v>
      </c>
      <c r="E1309" s="2" t="str">
        <f>MID(F1309,FIND(".",F1309,6)+1,99)</f>
        <v>0x101e</v>
      </c>
      <c r="F1309" s="3" t="s">
        <v>816</v>
      </c>
      <c r="G1309" s="3" t="s">
        <v>9515</v>
      </c>
      <c r="I1309" s="3" t="s">
        <v>2115</v>
      </c>
      <c r="J1309" s="3"/>
      <c r="L1309" s="14">
        <v>9</v>
      </c>
      <c r="M1309" s="3" t="str">
        <f>IFERROR(VLOOKUP(E1309,A:J,10, FALSE),"")</f>
        <v/>
      </c>
      <c r="N1309" s="3" t="str">
        <f>IFERROR(VLOOKUP(I1309,B:K,10,FALSE),"")</f>
        <v>Unbekannt</v>
      </c>
      <c r="O1309" s="3" t="str">
        <f>IF(AND(TRIM(J1309)="",M1309=""),"Suffix not translated ",
   IF(AND(TRIM(J1309)&lt;&gt;"",TRIM(M1309)&lt;&gt;"",TRIM(J1309)&lt;&gt;TRIM(M1309)),"Suffix translation &lt;&gt; lookup ", "" ))
&amp;IF(AND(TRIM(K1309)="",N1309=""),"Description not translated ",
   IF(AND(TRIM(K1309)&lt;&gt;"",TRIM(N1309)&lt;&gt;"",TRIM(K1309)&lt;&gt;TRIM(N1309)),"Description translation&lt;&gt; lookup ", "" ))</f>
        <v xml:space="preserve">Suffix not translated </v>
      </c>
      <c r="P1309" s="3" t="s">
        <v>8447</v>
      </c>
    </row>
    <row r="1310" spans="1:18" x14ac:dyDescent="0.25">
      <c r="A1310" s="2" t="str">
        <f>IF(TRIM(J1310)="","",E1310)</f>
        <v/>
      </c>
      <c r="B1310" s="2" t="str">
        <f>IF(TRIM(K1310)="","",I1310)</f>
        <v/>
      </c>
      <c r="C1310" s="2" t="str">
        <f>LEFT(F1310,FIND(".",F1310,6))</f>
        <v>Exif.Olympus.</v>
      </c>
      <c r="D1310" s="2" t="str">
        <f>VLOOKUP(C1310,PrefixUebersetzung,2,FALSE)</f>
        <v>Exif.Olympus.</v>
      </c>
      <c r="E1310" s="2" t="str">
        <f>MID(F1310,FIND(".",F1310,6)+1,99)</f>
        <v>0x101f</v>
      </c>
      <c r="F1310" s="3" t="s">
        <v>817</v>
      </c>
      <c r="G1310" s="3" t="s">
        <v>9515</v>
      </c>
      <c r="I1310" s="3" t="s">
        <v>2115</v>
      </c>
      <c r="J1310" s="3"/>
      <c r="L1310" s="14">
        <v>9</v>
      </c>
      <c r="M1310" s="3" t="str">
        <f>IFERROR(VLOOKUP(E1310,A:J,10, FALSE),"")</f>
        <v/>
      </c>
      <c r="N1310" s="3" t="str">
        <f>IFERROR(VLOOKUP(I1310,B:K,10,FALSE),"")</f>
        <v>Unbekannt</v>
      </c>
      <c r="O1310" s="3" t="str">
        <f>IF(AND(TRIM(J1310)="",M1310=""),"Suffix not translated ",
   IF(AND(TRIM(J1310)&lt;&gt;"",TRIM(M1310)&lt;&gt;"",TRIM(J1310)&lt;&gt;TRIM(M1310)),"Suffix translation &lt;&gt; lookup ", "" ))
&amp;IF(AND(TRIM(K1310)="",N1310=""),"Description not translated ",
   IF(AND(TRIM(K1310)&lt;&gt;"",TRIM(N1310)&lt;&gt;"",TRIM(K1310)&lt;&gt;TRIM(N1310)),"Description translation&lt;&gt; lookup ", "" ))</f>
        <v xml:space="preserve">Suffix not translated </v>
      </c>
      <c r="P1310" s="3" t="s">
        <v>8447</v>
      </c>
    </row>
    <row r="1311" spans="1:18" x14ac:dyDescent="0.25">
      <c r="A1311" s="2" t="str">
        <f>IF(TRIM(J1311)="","",E1311)</f>
        <v/>
      </c>
      <c r="B1311" s="2" t="str">
        <f>IF(TRIM(K1311)="","",I1311)</f>
        <v/>
      </c>
      <c r="C1311" s="2" t="str">
        <f>LEFT(F1311,FIND(".",F1311,6))</f>
        <v>Exif.Olympus.</v>
      </c>
      <c r="D1311" s="2" t="str">
        <f>VLOOKUP(C1311,PrefixUebersetzung,2,FALSE)</f>
        <v>Exif.Olympus.</v>
      </c>
      <c r="E1311" s="2" t="str">
        <f>MID(F1311,FIND(".",F1311,6)+1,99)</f>
        <v>0x1020</v>
      </c>
      <c r="F1311" s="3" t="s">
        <v>818</v>
      </c>
      <c r="G1311" s="3" t="s">
        <v>9515</v>
      </c>
      <c r="I1311" s="3" t="s">
        <v>2115</v>
      </c>
      <c r="J1311" s="3"/>
      <c r="L1311" s="14">
        <v>9</v>
      </c>
      <c r="M1311" s="3" t="str">
        <f>IFERROR(VLOOKUP(E1311,A:J,10, FALSE),"")</f>
        <v/>
      </c>
      <c r="N1311" s="3" t="str">
        <f>IFERROR(VLOOKUP(I1311,B:K,10,FALSE),"")</f>
        <v>Unbekannt</v>
      </c>
      <c r="O1311" s="3" t="str">
        <f>IF(AND(TRIM(J1311)="",M1311=""),"Suffix not translated ",
   IF(AND(TRIM(J1311)&lt;&gt;"",TRIM(M1311)&lt;&gt;"",TRIM(J1311)&lt;&gt;TRIM(M1311)),"Suffix translation &lt;&gt; lookup ", "" ))
&amp;IF(AND(TRIM(K1311)="",N1311=""),"Description not translated ",
   IF(AND(TRIM(K1311)&lt;&gt;"",TRIM(N1311)&lt;&gt;"",TRIM(K1311)&lt;&gt;TRIM(N1311)),"Description translation&lt;&gt; lookup ", "" ))</f>
        <v xml:space="preserve">Suffix not translated </v>
      </c>
      <c r="P1311" s="3" t="s">
        <v>8447</v>
      </c>
    </row>
    <row r="1312" spans="1:18" x14ac:dyDescent="0.25">
      <c r="A1312" s="2" t="str">
        <f>IF(TRIM(J1312)="","",E1312)</f>
        <v/>
      </c>
      <c r="B1312" s="2" t="str">
        <f>IF(TRIM(K1312)="","",I1312)</f>
        <v/>
      </c>
      <c r="C1312" s="2" t="str">
        <f>LEFT(F1312,FIND(".",F1312,6))</f>
        <v>Exif.Olympus.</v>
      </c>
      <c r="D1312" s="2" t="str">
        <f>VLOOKUP(C1312,PrefixUebersetzung,2,FALSE)</f>
        <v>Exif.Olympus.</v>
      </c>
      <c r="E1312" s="2" t="str">
        <f>MID(F1312,FIND(".",F1312,6)+1,99)</f>
        <v>0x1021</v>
      </c>
      <c r="F1312" s="3" t="s">
        <v>819</v>
      </c>
      <c r="G1312" s="3" t="s">
        <v>9515</v>
      </c>
      <c r="I1312" s="3" t="s">
        <v>2115</v>
      </c>
      <c r="J1312" s="3"/>
      <c r="L1312" s="14">
        <v>9</v>
      </c>
      <c r="M1312" s="3" t="str">
        <f>IFERROR(VLOOKUP(E1312,A:J,10, FALSE),"")</f>
        <v/>
      </c>
      <c r="N1312" s="3" t="str">
        <f>IFERROR(VLOOKUP(I1312,B:K,10,FALSE),"")</f>
        <v>Unbekannt</v>
      </c>
      <c r="O1312" s="3" t="str">
        <f>IF(AND(TRIM(J1312)="",M1312=""),"Suffix not translated ",
   IF(AND(TRIM(J1312)&lt;&gt;"",TRIM(M1312)&lt;&gt;"",TRIM(J1312)&lt;&gt;TRIM(M1312)),"Suffix translation &lt;&gt; lookup ", "" ))
&amp;IF(AND(TRIM(K1312)="",N1312=""),"Description not translated ",
   IF(AND(TRIM(K1312)&lt;&gt;"",TRIM(N1312)&lt;&gt;"",TRIM(K1312)&lt;&gt;TRIM(N1312)),"Description translation&lt;&gt; lookup ", "" ))</f>
        <v xml:space="preserve">Suffix not translated </v>
      </c>
      <c r="P1312" s="3" t="s">
        <v>8447</v>
      </c>
    </row>
    <row r="1313" spans="1:18" x14ac:dyDescent="0.25">
      <c r="A1313" s="2" t="str">
        <f>IF(TRIM(J1313)="","",E1313)</f>
        <v/>
      </c>
      <c r="B1313" s="2" t="str">
        <f>IF(TRIM(K1313)="","",I1313)</f>
        <v/>
      </c>
      <c r="C1313" s="2" t="str">
        <f>LEFT(F1313,FIND(".",F1313,6))</f>
        <v>Exif.Olympus.</v>
      </c>
      <c r="D1313" s="2" t="str">
        <f>VLOOKUP(C1313,PrefixUebersetzung,2,FALSE)</f>
        <v>Exif.Olympus.</v>
      </c>
      <c r="E1313" s="2" t="str">
        <f>MID(F1313,FIND(".",F1313,6)+1,99)</f>
        <v>0x1022</v>
      </c>
      <c r="F1313" s="3" t="s">
        <v>820</v>
      </c>
      <c r="G1313" s="3" t="s">
        <v>9515</v>
      </c>
      <c r="I1313" s="3" t="s">
        <v>2115</v>
      </c>
      <c r="J1313" s="3"/>
      <c r="L1313" s="14">
        <v>9</v>
      </c>
      <c r="M1313" s="3" t="str">
        <f>IFERROR(VLOOKUP(E1313,A:J,10, FALSE),"")</f>
        <v/>
      </c>
      <c r="N1313" s="3" t="str">
        <f>IFERROR(VLOOKUP(I1313,B:K,10,FALSE),"")</f>
        <v>Unbekannt</v>
      </c>
      <c r="O1313" s="3" t="str">
        <f>IF(AND(TRIM(J1313)="",M1313=""),"Suffix not translated ",
   IF(AND(TRIM(J1313)&lt;&gt;"",TRIM(M1313)&lt;&gt;"",TRIM(J1313)&lt;&gt;TRIM(M1313)),"Suffix translation &lt;&gt; lookup ", "" ))
&amp;IF(AND(TRIM(K1313)="",N1313=""),"Description not translated ",
   IF(AND(TRIM(K1313)&lt;&gt;"",TRIM(N1313)&lt;&gt;"",TRIM(K1313)&lt;&gt;TRIM(N1313)),"Description translation&lt;&gt; lookup ", "" ))</f>
        <v xml:space="preserve">Suffix not translated </v>
      </c>
      <c r="P1313" s="3" t="s">
        <v>8447</v>
      </c>
    </row>
    <row r="1314" spans="1:18" x14ac:dyDescent="0.25">
      <c r="A1314" s="2" t="str">
        <f>IF(TRIM(J1314)="","",E1314)</f>
        <v/>
      </c>
      <c r="B1314" s="2" t="str">
        <f>IF(TRIM(K1314)="","",I1314)</f>
        <v/>
      </c>
      <c r="C1314" s="2" t="str">
        <f>LEFT(F1314,FIND(".",F1314,6))</f>
        <v>Exif.Olympus.</v>
      </c>
      <c r="D1314" s="2" t="str">
        <f>VLOOKUP(C1314,PrefixUebersetzung,2,FALSE)</f>
        <v>Exif.Olympus.</v>
      </c>
      <c r="E1314" s="2" t="str">
        <f>MID(F1314,FIND(".",F1314,6)+1,99)</f>
        <v>0x1024</v>
      </c>
      <c r="F1314" s="3" t="s">
        <v>821</v>
      </c>
      <c r="G1314" s="3" t="s">
        <v>9512</v>
      </c>
      <c r="I1314" s="3" t="s">
        <v>2115</v>
      </c>
      <c r="J1314" s="3"/>
      <c r="L1314" s="14">
        <v>9</v>
      </c>
      <c r="M1314" s="3" t="str">
        <f>IFERROR(VLOOKUP(E1314,A:J,10, FALSE),"")</f>
        <v/>
      </c>
      <c r="N1314" s="3" t="str">
        <f>IFERROR(VLOOKUP(I1314,B:K,10,FALSE),"")</f>
        <v>Unbekannt</v>
      </c>
      <c r="O1314" s="3" t="str">
        <f>IF(AND(TRIM(J1314)="",M1314=""),"Suffix not translated ",
   IF(AND(TRIM(J1314)&lt;&gt;"",TRIM(M1314)&lt;&gt;"",TRIM(J1314)&lt;&gt;TRIM(M1314)),"Suffix translation &lt;&gt; lookup ", "" ))
&amp;IF(AND(TRIM(K1314)="",N1314=""),"Description not translated ",
   IF(AND(TRIM(K1314)&lt;&gt;"",TRIM(N1314)&lt;&gt;"",TRIM(K1314)&lt;&gt;TRIM(N1314)),"Description translation&lt;&gt; lookup ", "" ))</f>
        <v xml:space="preserve">Suffix not translated </v>
      </c>
      <c r="P1314" s="3" t="s">
        <v>8447</v>
      </c>
    </row>
    <row r="1315" spans="1:18" x14ac:dyDescent="0.25">
      <c r="A1315" s="2" t="str">
        <f>IF(TRIM(J1315)="","",E1315)</f>
        <v/>
      </c>
      <c r="B1315" s="2" t="str">
        <f>IF(TRIM(K1315)="","",I1315)</f>
        <v/>
      </c>
      <c r="C1315" s="2" t="str">
        <f>LEFT(F1315,FIND(".",F1315,6))</f>
        <v>Exif.Olympus.</v>
      </c>
      <c r="D1315" s="2" t="str">
        <f>VLOOKUP(C1315,PrefixUebersetzung,2,FALSE)</f>
        <v>Exif.Olympus.</v>
      </c>
      <c r="E1315" s="2" t="str">
        <f>MID(F1315,FIND(".",F1315,6)+1,99)</f>
        <v>0x1025</v>
      </c>
      <c r="F1315" s="3" t="s">
        <v>822</v>
      </c>
      <c r="G1315" s="3" t="s">
        <v>9520</v>
      </c>
      <c r="I1315" s="3" t="s">
        <v>2115</v>
      </c>
      <c r="J1315" s="3"/>
      <c r="L1315" s="14">
        <v>9</v>
      </c>
      <c r="M1315" s="3" t="str">
        <f>IFERROR(VLOOKUP(E1315,A:J,10, FALSE),"")</f>
        <v/>
      </c>
      <c r="N1315" s="3" t="str">
        <f>IFERROR(VLOOKUP(I1315,B:K,10,FALSE),"")</f>
        <v>Unbekannt</v>
      </c>
      <c r="O1315" s="3" t="str">
        <f>IF(AND(TRIM(J1315)="",M1315=""),"Suffix not translated ",
   IF(AND(TRIM(J1315)&lt;&gt;"",TRIM(M1315)&lt;&gt;"",TRIM(J1315)&lt;&gt;TRIM(M1315)),"Suffix translation &lt;&gt; lookup ", "" ))
&amp;IF(AND(TRIM(K1315)="",N1315=""),"Description not translated ",
   IF(AND(TRIM(K1315)&lt;&gt;"",TRIM(N1315)&lt;&gt;"",TRIM(K1315)&lt;&gt;TRIM(N1315)),"Description translation&lt;&gt; lookup ", "" ))</f>
        <v xml:space="preserve">Suffix not translated </v>
      </c>
      <c r="P1315" s="3" t="s">
        <v>8447</v>
      </c>
    </row>
    <row r="1316" spans="1:18" x14ac:dyDescent="0.25">
      <c r="A1316" s="2" t="str">
        <f>IF(TRIM(J1316)="","",E1316)</f>
        <v/>
      </c>
      <c r="B1316" s="2" t="str">
        <f>IF(TRIM(K1316)="","",I1316)</f>
        <v/>
      </c>
      <c r="C1316" s="2" t="str">
        <f>LEFT(F1316,FIND(".",F1316,6))</f>
        <v>Exif.Olympus.</v>
      </c>
      <c r="D1316" s="2" t="str">
        <f>VLOOKUP(C1316,PrefixUebersetzung,2,FALSE)</f>
        <v>Exif.Olympus.</v>
      </c>
      <c r="E1316" s="2" t="str">
        <f>MID(F1316,FIND(".",F1316,6)+1,99)</f>
        <v>0x1030</v>
      </c>
      <c r="F1316" s="3" t="s">
        <v>823</v>
      </c>
      <c r="G1316" s="3" t="s">
        <v>9512</v>
      </c>
      <c r="I1316" s="3" t="s">
        <v>2115</v>
      </c>
      <c r="J1316" s="3"/>
      <c r="L1316" s="14">
        <v>9</v>
      </c>
      <c r="M1316" s="3" t="str">
        <f>IFERROR(VLOOKUP(E1316,A:J,10, FALSE),"")</f>
        <v/>
      </c>
      <c r="N1316" s="3" t="str">
        <f>IFERROR(VLOOKUP(I1316,B:K,10,FALSE),"")</f>
        <v>Unbekannt</v>
      </c>
      <c r="O1316" s="3" t="str">
        <f>IF(AND(TRIM(J1316)="",M1316=""),"Suffix not translated ",
   IF(AND(TRIM(J1316)&lt;&gt;"",TRIM(M1316)&lt;&gt;"",TRIM(J1316)&lt;&gt;TRIM(M1316)),"Suffix translation &lt;&gt; lookup ", "" ))
&amp;IF(AND(TRIM(K1316)="",N1316=""),"Description not translated ",
   IF(AND(TRIM(K1316)&lt;&gt;"",TRIM(N1316)&lt;&gt;"",TRIM(K1316)&lt;&gt;TRIM(N1316)),"Description translation&lt;&gt; lookup ", "" ))</f>
        <v xml:space="preserve">Suffix not translated </v>
      </c>
      <c r="P1316" s="3" t="s">
        <v>8447</v>
      </c>
    </row>
    <row r="1317" spans="1:18" x14ac:dyDescent="0.25">
      <c r="A1317" s="2" t="str">
        <f>IF(TRIM(J1317)="","",E1317)</f>
        <v/>
      </c>
      <c r="B1317" s="2" t="str">
        <f>IF(TRIM(K1317)="","",I1317)</f>
        <v/>
      </c>
      <c r="C1317" s="2" t="str">
        <f>LEFT(F1317,FIND(".",F1317,6))</f>
        <v>Exif.Olympus.</v>
      </c>
      <c r="D1317" s="2" t="str">
        <f>VLOOKUP(C1317,PrefixUebersetzung,2,FALSE)</f>
        <v>Exif.Olympus.</v>
      </c>
      <c r="E1317" s="2" t="str">
        <f>MID(F1317,FIND(".",F1317,6)+1,99)</f>
        <v>0x1031</v>
      </c>
      <c r="F1317" s="3" t="s">
        <v>824</v>
      </c>
      <c r="G1317" s="3" t="s">
        <v>9515</v>
      </c>
      <c r="I1317" s="3" t="s">
        <v>2115</v>
      </c>
      <c r="J1317" s="3"/>
      <c r="L1317" s="14">
        <v>9</v>
      </c>
      <c r="M1317" s="3" t="str">
        <f>IFERROR(VLOOKUP(E1317,A:J,10, FALSE),"")</f>
        <v/>
      </c>
      <c r="N1317" s="3" t="str">
        <f>IFERROR(VLOOKUP(I1317,B:K,10,FALSE),"")</f>
        <v>Unbekannt</v>
      </c>
      <c r="O1317" s="3" t="str">
        <f>IF(AND(TRIM(J1317)="",M1317=""),"Suffix not translated ",
   IF(AND(TRIM(J1317)&lt;&gt;"",TRIM(M1317)&lt;&gt;"",TRIM(J1317)&lt;&gt;TRIM(M1317)),"Suffix translation &lt;&gt; lookup ", "" ))
&amp;IF(AND(TRIM(K1317)="",N1317=""),"Description not translated ",
   IF(AND(TRIM(K1317)&lt;&gt;"",TRIM(N1317)&lt;&gt;"",TRIM(K1317)&lt;&gt;TRIM(N1317)),"Description translation&lt;&gt; lookup ", "" ))</f>
        <v xml:space="preserve">Suffix not translated </v>
      </c>
      <c r="P1317" s="3" t="s">
        <v>8447</v>
      </c>
    </row>
    <row r="1318" spans="1:18" x14ac:dyDescent="0.25">
      <c r="A1318" s="2" t="str">
        <f>IF(TRIM(J1318)="","",E1318)</f>
        <v/>
      </c>
      <c r="B1318" s="2" t="str">
        <f>IF(TRIM(K1318)="","",I1318)</f>
        <v/>
      </c>
      <c r="C1318" s="2" t="str">
        <f>LEFT(F1318,FIND(".",F1318,6))</f>
        <v>Exif.Olympus.</v>
      </c>
      <c r="D1318" s="2" t="str">
        <f>VLOOKUP(C1318,PrefixUebersetzung,2,FALSE)</f>
        <v>Exif.Olympus.</v>
      </c>
      <c r="E1318" s="2" t="str">
        <f>MID(F1318,FIND(".",F1318,6)+1,99)</f>
        <v>0x1032</v>
      </c>
      <c r="F1318" s="3" t="s">
        <v>825</v>
      </c>
      <c r="G1318" s="3" t="s">
        <v>9512</v>
      </c>
      <c r="I1318" s="3" t="s">
        <v>2115</v>
      </c>
      <c r="J1318" s="3"/>
      <c r="L1318" s="14">
        <v>9</v>
      </c>
      <c r="M1318" s="3" t="str">
        <f>IFERROR(VLOOKUP(E1318,A:J,10, FALSE),"")</f>
        <v/>
      </c>
      <c r="N1318" s="3" t="str">
        <f>IFERROR(VLOOKUP(I1318,B:K,10,FALSE),"")</f>
        <v>Unbekannt</v>
      </c>
      <c r="O1318" s="3" t="str">
        <f>IF(AND(TRIM(J1318)="",M1318=""),"Suffix not translated ",
   IF(AND(TRIM(J1318)&lt;&gt;"",TRIM(M1318)&lt;&gt;"",TRIM(J1318)&lt;&gt;TRIM(M1318)),"Suffix translation &lt;&gt; lookup ", "" ))
&amp;IF(AND(TRIM(K1318)="",N1318=""),"Description not translated ",
   IF(AND(TRIM(K1318)&lt;&gt;"",TRIM(N1318)&lt;&gt;"",TRIM(K1318)&lt;&gt;TRIM(N1318)),"Description translation&lt;&gt; lookup ", "" ))</f>
        <v xml:space="preserve">Suffix not translated </v>
      </c>
      <c r="P1318" s="3" t="s">
        <v>8447</v>
      </c>
    </row>
    <row r="1319" spans="1:18" x14ac:dyDescent="0.25">
      <c r="A1319" s="2" t="str">
        <f>IF(TRIM(J1319)="","",E1319)</f>
        <v/>
      </c>
      <c r="B1319" s="2" t="str">
        <f>IF(TRIM(K1319)="","",I1319)</f>
        <v/>
      </c>
      <c r="C1319" s="2" t="str">
        <f>LEFT(F1319,FIND(".",F1319,6))</f>
        <v>Exif.Olympus.</v>
      </c>
      <c r="D1319" s="2" t="str">
        <f>VLOOKUP(C1319,PrefixUebersetzung,2,FALSE)</f>
        <v>Exif.Olympus.</v>
      </c>
      <c r="E1319" s="2" t="str">
        <f>MID(F1319,FIND(".",F1319,6)+1,99)</f>
        <v>0x1033</v>
      </c>
      <c r="F1319" s="3" t="s">
        <v>826</v>
      </c>
      <c r="G1319" s="3" t="s">
        <v>9515</v>
      </c>
      <c r="I1319" s="3" t="s">
        <v>2115</v>
      </c>
      <c r="J1319" s="3"/>
      <c r="L1319" s="14">
        <v>9</v>
      </c>
      <c r="M1319" s="3" t="str">
        <f>IFERROR(VLOOKUP(E1319,A:J,10, FALSE),"")</f>
        <v/>
      </c>
      <c r="N1319" s="3" t="str">
        <f>IFERROR(VLOOKUP(I1319,B:K,10,FALSE),"")</f>
        <v>Unbekannt</v>
      </c>
      <c r="O1319" s="3" t="str">
        <f>IF(AND(TRIM(J1319)="",M1319=""),"Suffix not translated ",
   IF(AND(TRIM(J1319)&lt;&gt;"",TRIM(M1319)&lt;&gt;"",TRIM(J1319)&lt;&gt;TRIM(M1319)),"Suffix translation &lt;&gt; lookup ", "" ))
&amp;IF(AND(TRIM(K1319)="",N1319=""),"Description not translated ",
   IF(AND(TRIM(K1319)&lt;&gt;"",TRIM(N1319)&lt;&gt;"",TRIM(K1319)&lt;&gt;TRIM(N1319)),"Description translation&lt;&gt; lookup ", "" ))</f>
        <v xml:space="preserve">Suffix not translated </v>
      </c>
      <c r="P1319" s="3" t="s">
        <v>8447</v>
      </c>
    </row>
    <row r="1320" spans="1:18" x14ac:dyDescent="0.25">
      <c r="A1320" s="2" t="str">
        <f>IF(TRIM(J1320)="","",E1320)</f>
        <v/>
      </c>
      <c r="B1320" s="2" t="str">
        <f>IF(TRIM(K1320)="","",I1320)</f>
        <v>Aperture value</v>
      </c>
      <c r="C1320" s="2" t="str">
        <f>LEFT(F1320,FIND(".",F1320,6))</f>
        <v>Exif.Olympus.</v>
      </c>
      <c r="D1320" s="2" t="str">
        <f>VLOOKUP(C1320,PrefixUebersetzung,2,FALSE)</f>
        <v>Exif.Olympus.</v>
      </c>
      <c r="E1320" s="2" t="str">
        <f>MID(F1320,FIND(".",F1320,6)+1,99)</f>
        <v>ApertureValue</v>
      </c>
      <c r="F1320" s="3" t="s">
        <v>827</v>
      </c>
      <c r="G1320" s="3" t="s">
        <v>9520</v>
      </c>
      <c r="I1320" s="3" t="s">
        <v>2714</v>
      </c>
      <c r="J1320" s="3"/>
      <c r="K1320" s="5" t="s">
        <v>3753</v>
      </c>
      <c r="L1320" s="14"/>
      <c r="M1320" s="3" t="str">
        <f>IFERROR(VLOOKUP(E1320,A:J,10, FALSE),"")</f>
        <v>Blende</v>
      </c>
      <c r="N1320" s="3" t="str">
        <f>IFERROR(VLOOKUP(I1320,B:K,10,FALSE),"")</f>
        <v>Blende</v>
      </c>
      <c r="O1320" s="3" t="str">
        <f>IF(AND(TRIM(J1320)="",M1320=""),"Suffix not translated ",
   IF(AND(TRIM(J1320)&lt;&gt;"",TRIM(M1320)&lt;&gt;"",TRIM(J1320)&lt;&gt;TRIM(M1320)),"Suffix translation &lt;&gt; lookup ", "" ))
&amp;IF(AND(TRIM(K1320)="",N1320=""),"Description not translated ",
   IF(AND(TRIM(K1320)&lt;&gt;"",TRIM(N1320)&lt;&gt;"",TRIM(K1320)&lt;&gt;TRIM(N1320)),"Description translation&lt;&gt; lookup ", "" ))</f>
        <v/>
      </c>
      <c r="Q1320" s="3" t="s">
        <v>8447</v>
      </c>
      <c r="R1320" s="3" t="s">
        <v>8992</v>
      </c>
    </row>
    <row r="1321" spans="1:18" x14ac:dyDescent="0.25">
      <c r="A1321" s="2" t="str">
        <f>IF(TRIM(J1321)="","",E1321)</f>
        <v/>
      </c>
      <c r="B1321" s="2" t="str">
        <f>IF(TRIM(K1321)="","",I1321)</f>
        <v/>
      </c>
      <c r="C1321" s="2" t="str">
        <f>LEFT(F1321,FIND(".",F1321,6))</f>
        <v>Exif.Olympus.</v>
      </c>
      <c r="D1321" s="2" t="str">
        <f>VLOOKUP(C1321,PrefixUebersetzung,2,FALSE)</f>
        <v>Exif.Olympus.</v>
      </c>
      <c r="E1321" s="2" t="str">
        <f>MID(F1321,FIND(".",F1321,6)+1,99)</f>
        <v>BlackLevel</v>
      </c>
      <c r="F1321" s="3" t="s">
        <v>828</v>
      </c>
      <c r="G1321" s="3" t="s">
        <v>9512</v>
      </c>
      <c r="I1321" s="3" t="s">
        <v>2715</v>
      </c>
      <c r="J1321" s="3"/>
      <c r="L1321" s="14"/>
      <c r="M1321" s="3" t="str">
        <f>IFERROR(VLOOKUP(E1321,A:J,10, FALSE),"")</f>
        <v>Schwarzwert</v>
      </c>
      <c r="N1321" s="3" t="str">
        <f>IFERROR(VLOOKUP(I1321,B:K,10,FALSE),"")</f>
        <v>Schwarzwert</v>
      </c>
      <c r="O1321" s="3" t="str">
        <f>IF(AND(TRIM(J1321)="",M1321=""),"Suffix not translated ",
   IF(AND(TRIM(J1321)&lt;&gt;"",TRIM(M1321)&lt;&gt;"",TRIM(J1321)&lt;&gt;TRIM(M1321)),"Suffix translation &lt;&gt; lookup ", "" ))
&amp;IF(AND(TRIM(K1321)="",N1321=""),"Description not translated ",
   IF(AND(TRIM(K1321)&lt;&gt;"",TRIM(N1321)&lt;&gt;"",TRIM(K1321)&lt;&gt;TRIM(N1321)),"Description translation&lt;&gt; lookup ", "" ))</f>
        <v/>
      </c>
      <c r="R1321" s="3" t="s">
        <v>9022</v>
      </c>
    </row>
    <row r="1322" spans="1:18" x14ac:dyDescent="0.25">
      <c r="A1322" s="2" t="str">
        <f>IF(TRIM(J1322)="","",E1322)</f>
        <v>BlueBalance</v>
      </c>
      <c r="B1322" s="2" t="str">
        <f>IF(TRIM(K1322)="","",I1322)</f>
        <v>Blue balance</v>
      </c>
      <c r="C1322" s="2" t="str">
        <f>LEFT(F1322,FIND(".",F1322,6))</f>
        <v>Exif.Olympus.</v>
      </c>
      <c r="D1322" s="2" t="str">
        <f>VLOOKUP(C1322,PrefixUebersetzung,2,FALSE)</f>
        <v>Exif.Olympus.</v>
      </c>
      <c r="E1322" s="2" t="str">
        <f>MID(F1322,FIND(".",F1322,6)+1,99)</f>
        <v>BlueBalance</v>
      </c>
      <c r="F1322" s="3" t="s">
        <v>829</v>
      </c>
      <c r="G1322" s="3" t="s">
        <v>9512</v>
      </c>
      <c r="I1322" s="3" t="s">
        <v>2716</v>
      </c>
      <c r="J1322" s="5" t="s">
        <v>3919</v>
      </c>
      <c r="K1322" s="5" t="s">
        <v>3919</v>
      </c>
      <c r="L1322" s="14"/>
      <c r="M1322" s="3" t="str">
        <f>IFERROR(VLOOKUP(E1322,A:J,10, FALSE),"")</f>
        <v>Blauabgleich</v>
      </c>
      <c r="N1322" s="3" t="str">
        <f>IFERROR(VLOOKUP(I1322,B:K,10,FALSE),"")</f>
        <v>Blauabgleich</v>
      </c>
      <c r="O1322" s="3" t="str">
        <f>IF(AND(TRIM(J1322)="",M1322=""),"Suffix not translated ",
   IF(AND(TRIM(J1322)&lt;&gt;"",TRIM(M1322)&lt;&gt;"",TRIM(J1322)&lt;&gt;TRIM(M1322)),"Suffix translation &lt;&gt; lookup ", "" ))
&amp;IF(AND(TRIM(K1322)="",N1322=""),"Description not translated ",
   IF(AND(TRIM(K1322)&lt;&gt;"",TRIM(N1322)&lt;&gt;"",TRIM(K1322)&lt;&gt;TRIM(N1322)),"Description translation&lt;&gt; lookup ", "" ))</f>
        <v/>
      </c>
      <c r="P1322" s="3" t="s">
        <v>8447</v>
      </c>
      <c r="Q1322" s="3" t="s">
        <v>8447</v>
      </c>
      <c r="R1322" s="3" t="s">
        <v>3919</v>
      </c>
    </row>
    <row r="1323" spans="1:18" ht="30" x14ac:dyDescent="0.25">
      <c r="A1323" s="2" t="str">
        <f>IF(TRIM(J1323)="","",E1323)</f>
        <v>BodyFirmwareVersion</v>
      </c>
      <c r="B1323" s="2" t="str">
        <f>IF(TRIM(K1323)="","",I1323)</f>
        <v>Body firmware version</v>
      </c>
      <c r="C1323" s="2" t="str">
        <f>LEFT(F1323,FIND(".",F1323,6))</f>
        <v>Exif.Olympus.</v>
      </c>
      <c r="D1323" s="2" t="str">
        <f>VLOOKUP(C1323,PrefixUebersetzung,2,FALSE)</f>
        <v>Exif.Olympus.</v>
      </c>
      <c r="E1323" s="2" t="str">
        <f>MID(F1323,FIND(".",F1323,6)+1,99)</f>
        <v>BodyFirmwareVersion</v>
      </c>
      <c r="F1323" s="3" t="s">
        <v>830</v>
      </c>
      <c r="G1323" s="3" t="s">
        <v>9514</v>
      </c>
      <c r="I1323" s="3" t="s">
        <v>2717</v>
      </c>
      <c r="J1323" s="5" t="s">
        <v>4998</v>
      </c>
      <c r="K1323" s="5" t="s">
        <v>4998</v>
      </c>
      <c r="L1323" s="14"/>
      <c r="M1323" s="3" t="str">
        <f>IFERROR(VLOOKUP(E1323,A:J,10, FALSE),"")</f>
        <v>Gehäuse Firmwareversion</v>
      </c>
      <c r="N1323" s="3" t="str">
        <f>IFERROR(VLOOKUP(I1323,B:K,10,FALSE),"")</f>
        <v>Gehäuse Firmwareversion</v>
      </c>
      <c r="O1323" s="3" t="str">
        <f>IF(AND(TRIM(J1323)="",M1323=""),"Suffix not translated ",
   IF(AND(TRIM(J1323)&lt;&gt;"",TRIM(M1323)&lt;&gt;"",TRIM(J1323)&lt;&gt;TRIM(M1323)),"Suffix translation &lt;&gt; lookup ", "" ))
&amp;IF(AND(TRIM(K1323)="",N1323=""),"Description not translated ",
   IF(AND(TRIM(K1323)&lt;&gt;"",TRIM(N1323)&lt;&gt;"",TRIM(K1323)&lt;&gt;TRIM(N1323)),"Description translation&lt;&gt; lookup ", "" ))</f>
        <v/>
      </c>
      <c r="P1323" s="3" t="s">
        <v>8447</v>
      </c>
      <c r="Q1323" s="3" t="s">
        <v>8447</v>
      </c>
      <c r="R1323" s="3" t="s">
        <v>4997</v>
      </c>
    </row>
    <row r="1324" spans="1:18" ht="30" x14ac:dyDescent="0.25">
      <c r="A1324" s="2" t="str">
        <f>IF(TRIM(J1324)="","",E1324)</f>
        <v>Bracket</v>
      </c>
      <c r="B1324" s="2" t="str">
        <f>IF(TRIM(K1324)="","",I1324)</f>
        <v>Exposure compensation value</v>
      </c>
      <c r="C1324" s="2" t="str">
        <f>LEFT(F1324,FIND(".",F1324,6))</f>
        <v>Exif.Olympus.</v>
      </c>
      <c r="D1324" s="2" t="str">
        <f>VLOOKUP(C1324,PrefixUebersetzung,2,FALSE)</f>
        <v>Exif.Olympus.</v>
      </c>
      <c r="E1324" s="2" t="str">
        <f>MID(F1324,FIND(".",F1324,6)+1,99)</f>
        <v>Bracket</v>
      </c>
      <c r="F1324" s="3" t="s">
        <v>831</v>
      </c>
      <c r="G1324" s="3" t="s">
        <v>9520</v>
      </c>
      <c r="I1324" s="3" t="s">
        <v>2718</v>
      </c>
      <c r="J1324" s="5" t="s">
        <v>3920</v>
      </c>
      <c r="K1324" s="5" t="s">
        <v>3920</v>
      </c>
      <c r="L1324" s="14"/>
      <c r="M1324" s="3" t="str">
        <f>IFERROR(VLOOKUP(E1324,A:J,10, FALSE),"")</f>
        <v>Belichtungskompensationswert</v>
      </c>
      <c r="N1324" s="3" t="str">
        <f>IFERROR(VLOOKUP(I1324,B:K,10,FALSE),"")</f>
        <v>Belichtungskompensationswert</v>
      </c>
      <c r="O1324" s="3" t="str">
        <f>IF(AND(TRIM(J1324)="",M1324=""),"Suffix not translated ",
   IF(AND(TRIM(J1324)&lt;&gt;"",TRIM(M1324)&lt;&gt;"",TRIM(J1324)&lt;&gt;TRIM(M1324)),"Suffix translation &lt;&gt; lookup ", "" ))
&amp;IF(AND(TRIM(K1324)="",N1324=""),"Description not translated ",
   IF(AND(TRIM(K1324)&lt;&gt;"",TRIM(N1324)&lt;&gt;"",TRIM(K1324)&lt;&gt;TRIM(N1324)),"Description translation&lt;&gt; lookup ", "" ))</f>
        <v/>
      </c>
      <c r="P1324" s="3" t="s">
        <v>8447</v>
      </c>
      <c r="Q1324" s="3" t="s">
        <v>8447</v>
      </c>
      <c r="R1324" s="3" t="s">
        <v>8960</v>
      </c>
    </row>
    <row r="1325" spans="1:18" x14ac:dyDescent="0.25">
      <c r="A1325" s="2" t="str">
        <f>IF(TRIM(J1325)="","",E1325)</f>
        <v/>
      </c>
      <c r="B1325" s="2" t="str">
        <f>IF(TRIM(K1325)="","",I1325)</f>
        <v>Brightness value</v>
      </c>
      <c r="C1325" s="2" t="str">
        <f>LEFT(F1325,FIND(".",F1325,6))</f>
        <v>Exif.Olympus.</v>
      </c>
      <c r="D1325" s="2" t="str">
        <f>VLOOKUP(C1325,PrefixUebersetzung,2,FALSE)</f>
        <v>Exif.Olympus.</v>
      </c>
      <c r="E1325" s="2" t="str">
        <f>MID(F1325,FIND(".",F1325,6)+1,99)</f>
        <v>Brightness</v>
      </c>
      <c r="F1325" s="3" t="s">
        <v>832</v>
      </c>
      <c r="G1325" s="3" t="s">
        <v>9520</v>
      </c>
      <c r="I1325" s="3" t="s">
        <v>2719</v>
      </c>
      <c r="K1325" s="5" t="s">
        <v>3861</v>
      </c>
      <c r="L1325" s="14"/>
      <c r="M1325" s="3" t="str">
        <f>IFERROR(VLOOKUP(E1325,A:J,10, FALSE),"")</f>
        <v>Helligkeit</v>
      </c>
      <c r="N1325" s="3" t="str">
        <f>IFERROR(VLOOKUP(I1325,B:K,10,FALSE),"")</f>
        <v>Helligkeit</v>
      </c>
      <c r="O1325" s="3" t="str">
        <f>IF(AND(TRIM(J1325)="",M1325=""),"Suffix not translated ",
   IF(AND(TRIM(J1325)&lt;&gt;"",TRIM(M1325)&lt;&gt;"",TRIM(J1325)&lt;&gt;TRIM(M1325)),"Suffix translation &lt;&gt; lookup ", "" ))
&amp;IF(AND(TRIM(K1325)="",N1325=""),"Description not translated ",
   IF(AND(TRIM(K1325)&lt;&gt;"",TRIM(N1325)&lt;&gt;"",TRIM(K1325)&lt;&gt;TRIM(N1325)),"Description translation&lt;&gt; lookup ", "" ))</f>
        <v/>
      </c>
      <c r="Q1325" s="3" t="s">
        <v>8447</v>
      </c>
      <c r="R1325" s="3" t="s">
        <v>3921</v>
      </c>
    </row>
    <row r="1326" spans="1:18" x14ac:dyDescent="0.25">
      <c r="A1326" s="2" t="str">
        <f>IF(TRIM(J1326)="","",E1326)</f>
        <v>BWMode</v>
      </c>
      <c r="B1326" s="2" t="str">
        <f>IF(TRIM(K1326)="","",I1326)</f>
        <v>Black and white mode</v>
      </c>
      <c r="C1326" s="2" t="str">
        <f>LEFT(F1326,FIND(".",F1326,6))</f>
        <v>Exif.Olympus.</v>
      </c>
      <c r="D1326" s="2" t="str">
        <f>VLOOKUP(C1326,PrefixUebersetzung,2,FALSE)</f>
        <v>Exif.Olympus.</v>
      </c>
      <c r="E1326" s="2" t="str">
        <f>MID(F1326,FIND(".",F1326,6)+1,99)</f>
        <v>BWMode</v>
      </c>
      <c r="F1326" s="3" t="s">
        <v>833</v>
      </c>
      <c r="G1326" s="3" t="s">
        <v>9512</v>
      </c>
      <c r="I1326" s="3" t="s">
        <v>2720</v>
      </c>
      <c r="J1326" s="3" t="s">
        <v>3922</v>
      </c>
      <c r="K1326" s="5" t="s">
        <v>3922</v>
      </c>
      <c r="L1326" s="14"/>
      <c r="M1326" s="3" t="str">
        <f>IFERROR(VLOOKUP(E1326,A:J,10, FALSE),"")</f>
        <v>Schwarz-Weiß-Modus</v>
      </c>
      <c r="N1326" s="3" t="str">
        <f>IFERROR(VLOOKUP(I1326,B:K,10,FALSE),"")</f>
        <v>Schwarz-Weiß-Modus</v>
      </c>
      <c r="O1326" s="3" t="str">
        <f>IF(AND(TRIM(J1326)="",M1326=""),"Suffix not translated ",
   IF(AND(TRIM(J1326)&lt;&gt;"",TRIM(M1326)&lt;&gt;"",TRIM(J1326)&lt;&gt;TRIM(M1326)),"Suffix translation &lt;&gt; lookup ", "" ))
&amp;IF(AND(TRIM(K1326)="",N1326=""),"Description not translated ",
   IF(AND(TRIM(K1326)&lt;&gt;"",TRIM(N1326)&lt;&gt;"",TRIM(K1326)&lt;&gt;TRIM(N1326)),"Description translation&lt;&gt; lookup ", "" ))</f>
        <v/>
      </c>
      <c r="P1326" s="3" t="s">
        <v>8447</v>
      </c>
      <c r="Q1326" s="3" t="s">
        <v>8447</v>
      </c>
      <c r="R1326" s="3" t="s">
        <v>9021</v>
      </c>
    </row>
    <row r="1327" spans="1:18" x14ac:dyDescent="0.25">
      <c r="A1327" s="2" t="str">
        <f>IF(TRIM(J1327)="","",E1327)</f>
        <v>CameraID</v>
      </c>
      <c r="B1327" s="2" t="str">
        <f>IF(TRIM(K1327)="","",I1327)</f>
        <v>Camera ID data</v>
      </c>
      <c r="C1327" s="2" t="str">
        <f>LEFT(F1327,FIND(".",F1327,6))</f>
        <v>Exif.Olympus.</v>
      </c>
      <c r="D1327" s="2" t="str">
        <f>VLOOKUP(C1327,PrefixUebersetzung,2,FALSE)</f>
        <v>Exif.Olympus.</v>
      </c>
      <c r="E1327" s="2" t="str">
        <f>MID(F1327,FIND(".",F1327,6)+1,99)</f>
        <v>CameraID</v>
      </c>
      <c r="F1327" s="3" t="s">
        <v>834</v>
      </c>
      <c r="G1327" s="3" t="s">
        <v>9514</v>
      </c>
      <c r="I1327" s="3" t="s">
        <v>2721</v>
      </c>
      <c r="J1327" s="5" t="s">
        <v>4295</v>
      </c>
      <c r="K1327" s="5" t="s">
        <v>4295</v>
      </c>
      <c r="L1327" s="14"/>
      <c r="M1327" s="3" t="str">
        <f>IFERROR(VLOOKUP(E1327,A:J,10, FALSE),"")</f>
        <v>Kamera-ID</v>
      </c>
      <c r="N1327" s="3" t="str">
        <f>IFERROR(VLOOKUP(I1327,B:K,10,FALSE),"")</f>
        <v>Kamera-ID</v>
      </c>
      <c r="O1327" s="3" t="str">
        <f>IF(AND(TRIM(J1327)="",M1327=""),"Suffix not translated ",
   IF(AND(TRIM(J1327)&lt;&gt;"",TRIM(M1327)&lt;&gt;"",TRIM(J1327)&lt;&gt;TRIM(M1327)),"Suffix translation &lt;&gt; lookup ", "" ))
&amp;IF(AND(TRIM(K1327)="",N1327=""),"Description not translated ",
   IF(AND(TRIM(K1327)&lt;&gt;"",TRIM(N1327)&lt;&gt;"",TRIM(K1327)&lt;&gt;TRIM(N1327)),"Description translation&lt;&gt; lookup ", "" ))</f>
        <v/>
      </c>
      <c r="P1327" s="3" t="s">
        <v>8447</v>
      </c>
      <c r="Q1327" s="3" t="s">
        <v>8447</v>
      </c>
      <c r="R1327" s="3" t="s">
        <v>9038</v>
      </c>
    </row>
    <row r="1328" spans="1:18" x14ac:dyDescent="0.25">
      <c r="A1328" s="2" t="str">
        <f>IF(TRIM(J1328)="","",E1328)</f>
        <v/>
      </c>
      <c r="B1328" s="2" t="str">
        <f>IF(TRIM(K1328)="","",I1328)</f>
        <v>Camera Settings sub-IFD</v>
      </c>
      <c r="C1328" s="2" t="str">
        <f>LEFT(F1328,FIND(".",F1328,6))</f>
        <v>Exif.Olympus.</v>
      </c>
      <c r="D1328" s="2" t="str">
        <f>VLOOKUP(C1328,PrefixUebersetzung,2,FALSE)</f>
        <v>Exif.Olympus.</v>
      </c>
      <c r="E1328" s="2" t="str">
        <f>MID(F1328,FIND(".",F1328,6)+1,99)</f>
        <v>CameraSettings</v>
      </c>
      <c r="F1328" s="3" t="s">
        <v>835</v>
      </c>
      <c r="G1328" s="3" t="s">
        <v>9515</v>
      </c>
      <c r="I1328" s="3" t="s">
        <v>2722</v>
      </c>
      <c r="K1328" s="5" t="s">
        <v>4766</v>
      </c>
      <c r="L1328" s="14"/>
      <c r="M1328" s="3" t="str">
        <f>IFERROR(VLOOKUP(E1328,A:J,10, FALSE),"")</f>
        <v>Kameraeinstellungen</v>
      </c>
      <c r="N1328" s="3" t="str">
        <f>IFERROR(VLOOKUP(I1328,B:K,10,FALSE),"")</f>
        <v>Kameraeinstellungen</v>
      </c>
      <c r="O1328" s="3" t="str">
        <f>IF(AND(TRIM(J1328)="",M1328=""),"Suffix not translated ",
   IF(AND(TRIM(J1328)&lt;&gt;"",TRIM(M1328)&lt;&gt;"",TRIM(J1328)&lt;&gt;TRIM(M1328)),"Suffix translation &lt;&gt; lookup ", "" ))
&amp;IF(AND(TRIM(K1328)="",N1328=""),"Description not translated ",
   IF(AND(TRIM(K1328)&lt;&gt;"",TRIM(N1328)&lt;&gt;"",TRIM(K1328)&lt;&gt;TRIM(N1328)),"Description translation&lt;&gt; lookup ", "" ))</f>
        <v/>
      </c>
      <c r="Q1328" s="3" t="s">
        <v>8447</v>
      </c>
      <c r="R1328" s="3" t="s">
        <v>9048</v>
      </c>
    </row>
    <row r="1329" spans="1:18" x14ac:dyDescent="0.25">
      <c r="A1329" s="2" t="str">
        <f>IF(TRIM(J1329)="","",E1329)</f>
        <v/>
      </c>
      <c r="B1329" s="2" t="str">
        <f>IF(TRIM(K1329)="","",I1329)</f>
        <v/>
      </c>
      <c r="C1329" s="2" t="str">
        <f>LEFT(F1329,FIND(".",F1329,6))</f>
        <v>Exif.Olympus.</v>
      </c>
      <c r="D1329" s="2" t="str">
        <f>VLOOKUP(C1329,PrefixUebersetzung,2,FALSE)</f>
        <v>Exif.Olympus.</v>
      </c>
      <c r="E1329" s="2" t="str">
        <f>MID(F1329,FIND(".",F1329,6)+1,99)</f>
        <v>CameraType</v>
      </c>
      <c r="F1329" s="3" t="s">
        <v>836</v>
      </c>
      <c r="G1329" s="3" t="s">
        <v>9514</v>
      </c>
      <c r="I1329" s="3" t="s">
        <v>2723</v>
      </c>
      <c r="J1329" s="3"/>
      <c r="L1329" s="14"/>
      <c r="M1329" s="3" t="str">
        <f>IFERROR(VLOOKUP(E1329,A:J,10, FALSE),"")</f>
        <v>Kameratyp</v>
      </c>
      <c r="N1329" s="3" t="str">
        <f>IFERROR(VLOOKUP(I1329,B:K,10,FALSE),"")</f>
        <v>Kameratyp</v>
      </c>
      <c r="O1329" s="3" t="str">
        <f>IF(AND(TRIM(J1329)="",M1329=""),"Suffix not translated ",
   IF(AND(TRIM(J1329)&lt;&gt;"",TRIM(M1329)&lt;&gt;"",TRIM(J1329)&lt;&gt;TRIM(M1329)),"Suffix translation &lt;&gt; lookup ", "" ))
&amp;IF(AND(TRIM(K1329)="",N1329=""),"Description not translated ",
   IF(AND(TRIM(K1329)&lt;&gt;"",TRIM(N1329)&lt;&gt;"",TRIM(K1329)&lt;&gt;TRIM(N1329)),"Description translation&lt;&gt; lookup ", "" ))</f>
        <v/>
      </c>
    </row>
    <row r="1330" spans="1:18" x14ac:dyDescent="0.25">
      <c r="A1330" s="2" t="str">
        <f>IF(TRIM(J1330)="","",E1330)</f>
        <v>CCDScanMode</v>
      </c>
      <c r="B1330" s="2" t="str">
        <f>IF(TRIM(K1330)="","",I1330)</f>
        <v>CCD scan mode</v>
      </c>
      <c r="C1330" s="2" t="str">
        <f>LEFT(F1330,FIND(".",F1330,6))</f>
        <v>Exif.Olympus.</v>
      </c>
      <c r="D1330" s="2" t="str">
        <f>VLOOKUP(C1330,PrefixUebersetzung,2,FALSE)</f>
        <v>Exif.Olympus.</v>
      </c>
      <c r="E1330" s="2" t="str">
        <f>MID(F1330,FIND(".",F1330,6)+1,99)</f>
        <v>CCDScanMode</v>
      </c>
      <c r="F1330" s="3" t="s">
        <v>837</v>
      </c>
      <c r="G1330" s="3" t="s">
        <v>9512</v>
      </c>
      <c r="I1330" s="3" t="s">
        <v>2724</v>
      </c>
      <c r="J1330" s="5" t="s">
        <v>3923</v>
      </c>
      <c r="K1330" s="5" t="s">
        <v>3923</v>
      </c>
      <c r="L1330" s="14"/>
      <c r="M1330" s="3" t="str">
        <f>IFERROR(VLOOKUP(E1330,A:J,10, FALSE),"")</f>
        <v>CCD-Scan-Modus</v>
      </c>
      <c r="N1330" s="3" t="str">
        <f>IFERROR(VLOOKUP(I1330,B:K,10,FALSE),"")</f>
        <v>CCD-Scan-Modus</v>
      </c>
      <c r="O1330" s="3" t="str">
        <f>IF(AND(TRIM(J1330)="",M1330=""),"Suffix not translated ",
   IF(AND(TRIM(J1330)&lt;&gt;"",TRIM(M1330)&lt;&gt;"",TRIM(J1330)&lt;&gt;TRIM(M1330)),"Suffix translation &lt;&gt; lookup ", "" ))
&amp;IF(AND(TRIM(K1330)="",N1330=""),"Description not translated ",
   IF(AND(TRIM(K1330)&lt;&gt;"",TRIM(N1330)&lt;&gt;"",TRIM(K1330)&lt;&gt;TRIM(N1330)),"Description translation&lt;&gt; lookup ", "" ))</f>
        <v/>
      </c>
      <c r="P1330" s="3" t="s">
        <v>8447</v>
      </c>
      <c r="Q1330" s="3" t="s">
        <v>8447</v>
      </c>
      <c r="R1330" s="3" t="s">
        <v>9029</v>
      </c>
    </row>
    <row r="1331" spans="1:18" x14ac:dyDescent="0.25">
      <c r="A1331" s="2" t="str">
        <f>IF(TRIM(J1331)="","",E1331)</f>
        <v>ColorControl</v>
      </c>
      <c r="B1331" s="2" t="str">
        <f>IF(TRIM(K1331)="","",I1331)</f>
        <v>Color control</v>
      </c>
      <c r="C1331" s="2" t="str">
        <f>LEFT(F1331,FIND(".",F1331,6))</f>
        <v>Exif.Olympus.</v>
      </c>
      <c r="D1331" s="2" t="str">
        <f>VLOOKUP(C1331,PrefixUebersetzung,2,FALSE)</f>
        <v>Exif.Olympus.</v>
      </c>
      <c r="E1331" s="2" t="str">
        <f>MID(F1331,FIND(".",F1331,6)+1,99)</f>
        <v>ColorControl</v>
      </c>
      <c r="F1331" s="3" t="s">
        <v>838</v>
      </c>
      <c r="G1331" s="3" t="s">
        <v>9512</v>
      </c>
      <c r="I1331" s="3" t="s">
        <v>2725</v>
      </c>
      <c r="J1331" s="5" t="s">
        <v>3924</v>
      </c>
      <c r="K1331" s="5" t="s">
        <v>3924</v>
      </c>
      <c r="L1331" s="14"/>
      <c r="M1331" s="3" t="str">
        <f>IFERROR(VLOOKUP(E1331,A:J,10, FALSE),"")</f>
        <v>Farbsteuerung</v>
      </c>
      <c r="N1331" s="3" t="str">
        <f>IFERROR(VLOOKUP(I1331,B:K,10,FALSE),"")</f>
        <v>Farbsteuerung</v>
      </c>
      <c r="O1331" s="3" t="str">
        <f>IF(AND(TRIM(J1331)="",M1331=""),"Suffix not translated ",
   IF(AND(TRIM(J1331)&lt;&gt;"",TRIM(M1331)&lt;&gt;"",TRIM(J1331)&lt;&gt;TRIM(M1331)),"Suffix translation &lt;&gt; lookup ", "" ))
&amp;IF(AND(TRIM(K1331)="",N1331=""),"Description not translated ",
   IF(AND(TRIM(K1331)&lt;&gt;"",TRIM(N1331)&lt;&gt;"",TRIM(K1331)&lt;&gt;TRIM(N1331)),"Description translation&lt;&gt; lookup ", "" ))</f>
        <v/>
      </c>
      <c r="P1331" s="3" t="s">
        <v>8447</v>
      </c>
      <c r="Q1331" s="3" t="s">
        <v>8447</v>
      </c>
      <c r="R1331" s="3" t="s">
        <v>9025</v>
      </c>
    </row>
    <row r="1332" spans="1:18" x14ac:dyDescent="0.25">
      <c r="A1332" s="2" t="str">
        <f>IF(TRIM(J1332)="","",E1332)</f>
        <v>ColorMatrix</v>
      </c>
      <c r="B1332" s="2" t="str">
        <f>IF(TRIM(K1332)="","",I1332)</f>
        <v>Color matrix</v>
      </c>
      <c r="C1332" s="2" t="str">
        <f>LEFT(F1332,FIND(".",F1332,6))</f>
        <v>Exif.Olympus.</v>
      </c>
      <c r="D1332" s="2" t="str">
        <f>VLOOKUP(C1332,PrefixUebersetzung,2,FALSE)</f>
        <v>Exif.Olympus.</v>
      </c>
      <c r="E1332" s="2" t="str">
        <f>MID(F1332,FIND(".",F1332,6)+1,99)</f>
        <v>ColorMatrix</v>
      </c>
      <c r="F1332" s="3" t="s">
        <v>839</v>
      </c>
      <c r="G1332" s="3" t="s">
        <v>9512</v>
      </c>
      <c r="I1332" s="3" t="s">
        <v>2726</v>
      </c>
      <c r="J1332" s="5" t="s">
        <v>4297</v>
      </c>
      <c r="K1332" s="5" t="s">
        <v>4297</v>
      </c>
      <c r="L1332" s="14"/>
      <c r="M1332" s="3" t="str">
        <f>IFERROR(VLOOKUP(E1332,A:J,10, FALSE),"")</f>
        <v>Farbmatrix</v>
      </c>
      <c r="N1332" s="3" t="str">
        <f>IFERROR(VLOOKUP(I1332,B:K,10,FALSE),"")</f>
        <v>Farbmatrix</v>
      </c>
      <c r="O1332" s="3" t="str">
        <f>IF(AND(TRIM(J1332)="",M1332=""),"Suffix not translated ",
   IF(AND(TRIM(J1332)&lt;&gt;"",TRIM(M1332)&lt;&gt;"",TRIM(J1332)&lt;&gt;TRIM(M1332)),"Suffix translation &lt;&gt; lookup ", "" ))
&amp;IF(AND(TRIM(K1332)="",N1332=""),"Description not translated ",
   IF(AND(TRIM(K1332)&lt;&gt;"",TRIM(N1332)&lt;&gt;"",TRIM(K1332)&lt;&gt;TRIM(N1332)),"Description translation&lt;&gt; lookup ", "" ))</f>
        <v/>
      </c>
      <c r="P1332" s="3" t="s">
        <v>8447</v>
      </c>
      <c r="Q1332" s="3" t="s">
        <v>8447</v>
      </c>
      <c r="R1332" s="3" t="s">
        <v>4297</v>
      </c>
    </row>
    <row r="1333" spans="1:18" x14ac:dyDescent="0.25">
      <c r="A1333" s="2" t="str">
        <f>IF(TRIM(J1333)="","",E1333)</f>
        <v>ColorMatrixNumber</v>
      </c>
      <c r="B1333" s="2" t="str">
        <f>IF(TRIM(K1333)="","",I1333)</f>
        <v>Color matrix number</v>
      </c>
      <c r="C1333" s="2" t="str">
        <f>LEFT(F1333,FIND(".",F1333,6))</f>
        <v>Exif.Olympus.</v>
      </c>
      <c r="D1333" s="2" t="str">
        <f>VLOOKUP(C1333,PrefixUebersetzung,2,FALSE)</f>
        <v>Exif.Olympus.</v>
      </c>
      <c r="E1333" s="2" t="str">
        <f>MID(F1333,FIND(".",F1333,6)+1,99)</f>
        <v>ColorMatrixNumber</v>
      </c>
      <c r="F1333" s="3" t="s">
        <v>840</v>
      </c>
      <c r="G1333" s="3" t="s">
        <v>9512</v>
      </c>
      <c r="I1333" s="3" t="s">
        <v>9477</v>
      </c>
      <c r="J1333" s="5" t="s">
        <v>4996</v>
      </c>
      <c r="K1333" s="5" t="s">
        <v>4996</v>
      </c>
      <c r="L1333" s="14"/>
      <c r="M1333" s="3" t="str">
        <f>IFERROR(VLOOKUP(E1333,A:J,10, FALSE),"")</f>
        <v>Farbmatrix Nummer</v>
      </c>
      <c r="N1333" s="3" t="str">
        <f>IFERROR(VLOOKUP(I1333,B:K,10,FALSE),"")</f>
        <v>Farbmatrix Nummer</v>
      </c>
      <c r="O1333" s="3" t="str">
        <f>IF(AND(TRIM(J1333)="",M1333=""),"Suffix not translated ",
   IF(AND(TRIM(J1333)&lt;&gt;"",TRIM(M1333)&lt;&gt;"",TRIM(J1333)&lt;&gt;TRIM(M1333)),"Suffix translation &lt;&gt; lookup ", "" ))
&amp;IF(AND(TRIM(K1333)="",N1333=""),"Description not translated ",
   IF(AND(TRIM(K1333)&lt;&gt;"",TRIM(N1333)&lt;&gt;"",TRIM(K1333)&lt;&gt;TRIM(N1333)),"Description translation&lt;&gt; lookup ", "" ))</f>
        <v/>
      </c>
      <c r="P1333" s="3" t="s">
        <v>8447</v>
      </c>
      <c r="Q1333" s="3" t="s">
        <v>8447</v>
      </c>
    </row>
    <row r="1334" spans="1:18" ht="30" x14ac:dyDescent="0.25">
      <c r="A1334" s="2" t="str">
        <f>IF(TRIM(J1334)="","",E1334)</f>
        <v>CompressionRatio</v>
      </c>
      <c r="B1334" s="2" t="str">
        <f>IF(TRIM(K1334)="","",I1334)</f>
        <v>Compression ratio</v>
      </c>
      <c r="C1334" s="2" t="str">
        <f>LEFT(F1334,FIND(".",F1334,6))</f>
        <v>Exif.Olympus.</v>
      </c>
      <c r="D1334" s="2" t="str">
        <f>VLOOKUP(C1334,PrefixUebersetzung,2,FALSE)</f>
        <v>Exif.Olympus.</v>
      </c>
      <c r="E1334" s="2" t="str">
        <f>MID(F1334,FIND(".",F1334,6)+1,99)</f>
        <v>CompressionRatio</v>
      </c>
      <c r="F1334" s="3" t="s">
        <v>841</v>
      </c>
      <c r="G1334" s="3" t="s">
        <v>9519</v>
      </c>
      <c r="I1334" s="3" t="s">
        <v>2727</v>
      </c>
      <c r="J1334" s="3" t="s">
        <v>4298</v>
      </c>
      <c r="K1334" s="5" t="s">
        <v>4298</v>
      </c>
      <c r="L1334" s="14"/>
      <c r="M1334" s="3" t="str">
        <f>IFERROR(VLOOKUP(E1334,A:J,10, FALSE),"")</f>
        <v>Komprimierungsverhältnis</v>
      </c>
      <c r="N1334" s="3" t="str">
        <f>IFERROR(VLOOKUP(I1334,B:K,10,FALSE),"")</f>
        <v>Komprimierungsverhältnis</v>
      </c>
      <c r="O1334" s="3" t="str">
        <f>IF(AND(TRIM(J1334)="",M1334=""),"Suffix not translated ",
   IF(AND(TRIM(J1334)&lt;&gt;"",TRIM(M1334)&lt;&gt;"",TRIM(J1334)&lt;&gt;TRIM(M1334)),"Suffix translation &lt;&gt; lookup ", "" ))
&amp;IF(AND(TRIM(K1334)="",N1334=""),"Description not translated ",
   IF(AND(TRIM(K1334)&lt;&gt;"",TRIM(N1334)&lt;&gt;"",TRIM(K1334)&lt;&gt;TRIM(N1334)),"Description translation&lt;&gt; lookup ", "" ))</f>
        <v/>
      </c>
      <c r="P1334" s="3" t="s">
        <v>8447</v>
      </c>
      <c r="Q1334" s="3" t="s">
        <v>8447</v>
      </c>
      <c r="R1334" s="3" t="s">
        <v>9072</v>
      </c>
    </row>
    <row r="1335" spans="1:18" x14ac:dyDescent="0.25">
      <c r="A1335" s="2" t="str">
        <f>IF(TRIM(J1335)="","",E1335)</f>
        <v/>
      </c>
      <c r="B1335" s="2" t="str">
        <f>IF(TRIM(K1335)="","",I1335)</f>
        <v/>
      </c>
      <c r="C1335" s="2" t="str">
        <f>LEFT(F1335,FIND(".",F1335,6))</f>
        <v>Exif.Olympus.</v>
      </c>
      <c r="D1335" s="2" t="str">
        <f>VLOOKUP(C1335,PrefixUebersetzung,2,FALSE)</f>
        <v>Exif.Olympus.</v>
      </c>
      <c r="E1335" s="2" t="str">
        <f>MID(F1335,FIND(".",F1335,6)+1,99)</f>
        <v>Contrast</v>
      </c>
      <c r="F1335" s="3" t="s">
        <v>842</v>
      </c>
      <c r="G1335" s="3" t="s">
        <v>9512</v>
      </c>
      <c r="I1335" s="3" t="s">
        <v>2160</v>
      </c>
      <c r="L1335" s="14">
        <v>1</v>
      </c>
      <c r="M1335" s="3" t="str">
        <f>IFERROR(VLOOKUP(E1335,A:J,10, FALSE),"")</f>
        <v>Kontrast</v>
      </c>
      <c r="N1335" s="3" t="str">
        <f>IFERROR(VLOOKUP(I1335,B:K,10,FALSE),"")</f>
        <v>Kontrasteinstellung</v>
      </c>
      <c r="O1335" s="3" t="str">
        <f>IF(AND(TRIM(J1335)="",M1335=""),"Suffix not translated ",
   IF(AND(TRIM(J1335)&lt;&gt;"",TRIM(M1335)&lt;&gt;"",TRIM(J1335)&lt;&gt;TRIM(M1335)),"Suffix translation &lt;&gt; lookup ", "" ))
&amp;IF(AND(TRIM(K1335)="",N1335=""),"Description not translated ",
   IF(AND(TRIM(K1335)&lt;&gt;"",TRIM(N1335)&lt;&gt;"",TRIM(K1335)&lt;&gt;TRIM(N1335)),"Description translation&lt;&gt; lookup ", "" ))</f>
        <v/>
      </c>
    </row>
    <row r="1336" spans="1:18" x14ac:dyDescent="0.25">
      <c r="A1336" s="2" t="str">
        <f>IF(TRIM(J1336)="","",E1336)</f>
        <v/>
      </c>
      <c r="B1336" s="2" t="str">
        <f>IF(TRIM(K1336)="","",I1336)</f>
        <v/>
      </c>
      <c r="C1336" s="2" t="str">
        <f>LEFT(F1336,FIND(".",F1336,6))</f>
        <v>Exif.Olympus.</v>
      </c>
      <c r="D1336" s="2" t="str">
        <f>VLOOKUP(C1336,PrefixUebersetzung,2,FALSE)</f>
        <v>Exif.Olympus.</v>
      </c>
      <c r="E1336" s="2" t="str">
        <f>MID(F1336,FIND(".",F1336,6)+1,99)</f>
        <v>CoringFilter</v>
      </c>
      <c r="F1336" s="3" t="s">
        <v>843</v>
      </c>
      <c r="G1336" s="3" t="s">
        <v>9512</v>
      </c>
      <c r="I1336" s="3" t="s">
        <v>2728</v>
      </c>
      <c r="J1336" s="3"/>
      <c r="L1336" s="14">
        <v>5</v>
      </c>
      <c r="M1336" s="3" t="str">
        <f>IFERROR(VLOOKUP(E1336,A:J,10, FALSE),"")</f>
        <v/>
      </c>
      <c r="N1336" s="3" t="str">
        <f>IFERROR(VLOOKUP(I1336,B:K,10,FALSE),"")</f>
        <v/>
      </c>
      <c r="O1336" s="3" t="str">
        <f>IF(AND(TRIM(J1336)="",M1336=""),"Suffix not translated ",
   IF(AND(TRIM(J1336)&lt;&gt;"",TRIM(M1336)&lt;&gt;"",TRIM(J1336)&lt;&gt;TRIM(M1336)),"Suffix translation &lt;&gt; lookup ", "" ))
&amp;IF(AND(TRIM(K1336)="",N1336=""),"Description not translated ",
   IF(AND(TRIM(K1336)&lt;&gt;"",TRIM(N1336)&lt;&gt;"",TRIM(K1336)&lt;&gt;TRIM(N1336)),"Description translation&lt;&gt; lookup ", "" ))</f>
        <v xml:space="preserve">Suffix not translated Description not translated </v>
      </c>
      <c r="P1336" s="3" t="s">
        <v>8447</v>
      </c>
      <c r="Q1336" s="3" t="s">
        <v>8447</v>
      </c>
    </row>
    <row r="1337" spans="1:18" ht="30" x14ac:dyDescent="0.25">
      <c r="A1337" s="2" t="str">
        <f>IF(TRIM(J1337)="","",E1337)</f>
        <v>DataDump1</v>
      </c>
      <c r="B1337" s="2" t="str">
        <f>IF(TRIM(K1337)="","",I1337)</f>
        <v>Various camera settings 1</v>
      </c>
      <c r="C1337" s="2" t="str">
        <f>LEFT(F1337,FIND(".",F1337,6))</f>
        <v>Exif.Olympus.</v>
      </c>
      <c r="D1337" s="2" t="str">
        <f>VLOOKUP(C1337,PrefixUebersetzung,2,FALSE)</f>
        <v>Exif.Olympus.</v>
      </c>
      <c r="E1337" s="2" t="str">
        <f>MID(F1337,FIND(".",F1337,6)+1,99)</f>
        <v>DataDump1</v>
      </c>
      <c r="F1337" s="3" t="s">
        <v>844</v>
      </c>
      <c r="G1337" s="3" t="s">
        <v>9517</v>
      </c>
      <c r="I1337" s="3" t="s">
        <v>2729</v>
      </c>
      <c r="J1337" s="5" t="s">
        <v>4994</v>
      </c>
      <c r="K1337" s="5" t="s">
        <v>3925</v>
      </c>
      <c r="L1337" s="14"/>
      <c r="M1337" s="3" t="str">
        <f>IFERROR(VLOOKUP(E1337,A:J,10, FALSE),"")</f>
        <v>Daten-Dump 1</v>
      </c>
      <c r="N1337" s="3" t="str">
        <f>IFERROR(VLOOKUP(I1337,B:K,10,FALSE),"")</f>
        <v>Verschiedene Kameraeinstellungen 1</v>
      </c>
      <c r="O1337" s="3" t="str">
        <f>IF(AND(TRIM(J1337)="",M1337=""),"Suffix not translated ",
   IF(AND(TRIM(J1337)&lt;&gt;"",TRIM(M1337)&lt;&gt;"",TRIM(J1337)&lt;&gt;TRIM(M1337)),"Suffix translation &lt;&gt; lookup ", "" ))
&amp;IF(AND(TRIM(K1337)="",N1337=""),"Description not translated ",
   IF(AND(TRIM(K1337)&lt;&gt;"",TRIM(N1337)&lt;&gt;"",TRIM(K1337)&lt;&gt;TRIM(N1337)),"Description translation&lt;&gt; lookup ", "" ))</f>
        <v/>
      </c>
      <c r="P1337" s="3" t="s">
        <v>8447</v>
      </c>
      <c r="Q1337" s="3" t="s">
        <v>8447</v>
      </c>
      <c r="R1337" s="3" t="s">
        <v>3925</v>
      </c>
    </row>
    <row r="1338" spans="1:18" ht="30" x14ac:dyDescent="0.25">
      <c r="A1338" s="2" t="str">
        <f>IF(TRIM(J1338)="","",E1338)</f>
        <v>DataDump2</v>
      </c>
      <c r="B1338" s="2" t="str">
        <f>IF(TRIM(K1338)="","",I1338)</f>
        <v>Various camera settings 2</v>
      </c>
      <c r="C1338" s="2" t="str">
        <f>LEFT(F1338,FIND(".",F1338,6))</f>
        <v>Exif.Olympus.</v>
      </c>
      <c r="D1338" s="2" t="str">
        <f>VLOOKUP(C1338,PrefixUebersetzung,2,FALSE)</f>
        <v>Exif.Olympus.</v>
      </c>
      <c r="E1338" s="2" t="str">
        <f>MID(F1338,FIND(".",F1338,6)+1,99)</f>
        <v>DataDump2</v>
      </c>
      <c r="F1338" s="3" t="s">
        <v>845</v>
      </c>
      <c r="G1338" s="3" t="s">
        <v>9517</v>
      </c>
      <c r="I1338" s="3" t="s">
        <v>2730</v>
      </c>
      <c r="J1338" s="5" t="s">
        <v>4995</v>
      </c>
      <c r="K1338" s="5" t="s">
        <v>3926</v>
      </c>
      <c r="L1338" s="14"/>
      <c r="M1338" s="3" t="str">
        <f>IFERROR(VLOOKUP(E1338,A:J,10, FALSE),"")</f>
        <v>Daten-Dump 2</v>
      </c>
      <c r="N1338" s="3" t="str">
        <f>IFERROR(VLOOKUP(I1338,B:K,10,FALSE),"")</f>
        <v>Verschiedene Kameraeinstellungen 2</v>
      </c>
      <c r="O1338" s="3" t="str">
        <f>IF(AND(TRIM(J1338)="",M1338=""),"Suffix not translated ",
   IF(AND(TRIM(J1338)&lt;&gt;"",TRIM(M1338)&lt;&gt;"",TRIM(J1338)&lt;&gt;TRIM(M1338)),"Suffix translation &lt;&gt; lookup ", "" ))
&amp;IF(AND(TRIM(K1338)="",N1338=""),"Description not translated ",
   IF(AND(TRIM(K1338)&lt;&gt;"",TRIM(N1338)&lt;&gt;"",TRIM(K1338)&lt;&gt;TRIM(N1338)),"Description translation&lt;&gt; lookup ", "" ))</f>
        <v/>
      </c>
      <c r="P1338" s="3" t="s">
        <v>8447</v>
      </c>
      <c r="Q1338" s="3" t="s">
        <v>8447</v>
      </c>
      <c r="R1338" s="3" t="s">
        <v>3926</v>
      </c>
    </row>
    <row r="1339" spans="1:18" x14ac:dyDescent="0.25">
      <c r="A1339" s="2" t="str">
        <f>IF(TRIM(J1339)="","",E1339)</f>
        <v/>
      </c>
      <c r="B1339" s="2" t="str">
        <f>IF(TRIM(K1339)="","",I1339)</f>
        <v>Digital zoom ratio</v>
      </c>
      <c r="C1339" s="2" t="str">
        <f>LEFT(F1339,FIND(".",F1339,6))</f>
        <v>Exif.Olympus.</v>
      </c>
      <c r="D1339" s="2" t="str">
        <f>VLOOKUP(C1339,PrefixUebersetzung,2,FALSE)</f>
        <v>Exif.Olympus.</v>
      </c>
      <c r="E1339" s="2" t="str">
        <f>MID(F1339,FIND(".",F1339,6)+1,99)</f>
        <v>DigitalZoom</v>
      </c>
      <c r="F1339" s="3" t="s">
        <v>846</v>
      </c>
      <c r="G1339" s="3" t="s">
        <v>9519</v>
      </c>
      <c r="I1339" s="3" t="s">
        <v>2731</v>
      </c>
      <c r="J1339" s="3"/>
      <c r="K1339" s="5" t="s">
        <v>3694</v>
      </c>
      <c r="L1339" s="14"/>
      <c r="M1339" s="3" t="str">
        <f>IFERROR(VLOOKUP(E1339,A:J,10, FALSE),"")</f>
        <v>Digitaler Zoom</v>
      </c>
      <c r="N1339" s="3" t="str">
        <f>IFERROR(VLOOKUP(I1339,B:K,10,FALSE),"")</f>
        <v>Digitaler Zoom</v>
      </c>
      <c r="O1339" s="3" t="str">
        <f>IF(AND(TRIM(J1339)="",M1339=""),"Suffix not translated ",
   IF(AND(TRIM(J1339)&lt;&gt;"",TRIM(M1339)&lt;&gt;"",TRIM(J1339)&lt;&gt;TRIM(M1339)),"Suffix translation &lt;&gt; lookup ", "" ))
&amp;IF(AND(TRIM(K1339)="",N1339=""),"Description not translated ",
   IF(AND(TRIM(K1339)&lt;&gt;"",TRIM(N1339)&lt;&gt;"",TRIM(K1339)&lt;&gt;TRIM(N1339)),"Description translation&lt;&gt; lookup ", "" ))</f>
        <v/>
      </c>
      <c r="Q1339" s="3" t="s">
        <v>8447</v>
      </c>
      <c r="R1339" s="3" t="s">
        <v>9108</v>
      </c>
    </row>
    <row r="1340" spans="1:18" x14ac:dyDescent="0.25">
      <c r="A1340" s="2" t="str">
        <f>IF(TRIM(J1340)="","",E1340)</f>
        <v>Equipment</v>
      </c>
      <c r="B1340" s="2" t="str">
        <f>IF(TRIM(K1340)="","",I1340)</f>
        <v>Camera equipment sub-IFD</v>
      </c>
      <c r="C1340" s="2" t="str">
        <f>LEFT(F1340,FIND(".",F1340,6))</f>
        <v>Exif.Olympus.</v>
      </c>
      <c r="D1340" s="2" t="str">
        <f>VLOOKUP(C1340,PrefixUebersetzung,2,FALSE)</f>
        <v>Exif.Olympus.</v>
      </c>
      <c r="E1340" s="2" t="str">
        <f>MID(F1340,FIND(".",F1340,6)+1,99)</f>
        <v>Equipment</v>
      </c>
      <c r="F1340" s="3" t="s">
        <v>847</v>
      </c>
      <c r="G1340" s="3" t="s">
        <v>9515</v>
      </c>
      <c r="I1340" s="3" t="s">
        <v>2732</v>
      </c>
      <c r="J1340" s="3" t="s">
        <v>4299</v>
      </c>
      <c r="K1340" s="5" t="s">
        <v>3927</v>
      </c>
      <c r="L1340" s="14"/>
      <c r="M1340" s="3" t="str">
        <f>IFERROR(VLOOKUP(E1340,A:J,10, FALSE),"")</f>
        <v>Ausrüstung</v>
      </c>
      <c r="N1340" s="3" t="str">
        <f>IFERROR(VLOOKUP(I1340,B:K,10,FALSE),"")</f>
        <v>Kamera-Ausrüstung Sub-IFD</v>
      </c>
      <c r="O1340" s="3" t="str">
        <f>IF(AND(TRIM(J1340)="",M1340=""),"Suffix not translated ",
   IF(AND(TRIM(J1340)&lt;&gt;"",TRIM(M1340)&lt;&gt;"",TRIM(J1340)&lt;&gt;TRIM(M1340)),"Suffix translation &lt;&gt; lookup ", "" ))
&amp;IF(AND(TRIM(K1340)="",N1340=""),"Description not translated ",
   IF(AND(TRIM(K1340)&lt;&gt;"",TRIM(N1340)&lt;&gt;"",TRIM(K1340)&lt;&gt;TRIM(N1340)),"Description translation&lt;&gt; lookup ", "" ))</f>
        <v/>
      </c>
      <c r="P1340" s="3" t="s">
        <v>8447</v>
      </c>
      <c r="Q1340" s="3" t="s">
        <v>8447</v>
      </c>
      <c r="R1340" s="3" t="s">
        <v>9049</v>
      </c>
    </row>
    <row r="1341" spans="1:18" x14ac:dyDescent="0.25">
      <c r="A1341" s="2" t="str">
        <f>IF(TRIM(J1341)="","",E1341)</f>
        <v>ExternalFlashBounce</v>
      </c>
      <c r="B1341" s="2" t="str">
        <f>IF(TRIM(K1341)="","",I1341)</f>
        <v>External flash bounce</v>
      </c>
      <c r="C1341" s="2" t="str">
        <f>LEFT(F1341,FIND(".",F1341,6))</f>
        <v>Exif.Olympus.</v>
      </c>
      <c r="D1341" s="2" t="str">
        <f>VLOOKUP(C1341,PrefixUebersetzung,2,FALSE)</f>
        <v>Exif.Olympus.</v>
      </c>
      <c r="E1341" s="2" t="str">
        <f>MID(F1341,FIND(".",F1341,6)+1,99)</f>
        <v>ExternalFlashBounce</v>
      </c>
      <c r="F1341" s="3" t="s">
        <v>848</v>
      </c>
      <c r="G1341" s="3" t="s">
        <v>9512</v>
      </c>
      <c r="I1341" s="3" t="s">
        <v>2733</v>
      </c>
      <c r="J1341" s="3" t="s">
        <v>4300</v>
      </c>
      <c r="K1341" s="5" t="s">
        <v>4300</v>
      </c>
      <c r="L1341" s="14"/>
      <c r="M1341" s="3" t="str">
        <f>IFERROR(VLOOKUP(E1341,A:J,10, FALSE),"")</f>
        <v>Externer Blitz Diffusor</v>
      </c>
      <c r="N1341" s="3" t="str">
        <f>IFERROR(VLOOKUP(I1341,B:K,10,FALSE),"")</f>
        <v>Externer Blitz Diffusor</v>
      </c>
      <c r="O1341" s="3" t="str">
        <f>IF(AND(TRIM(J1341)="",M1341=""),"Suffix not translated ",
   IF(AND(TRIM(J1341)&lt;&gt;"",TRIM(M1341)&lt;&gt;"",TRIM(J1341)&lt;&gt;TRIM(M1341)),"Suffix translation &lt;&gt; lookup ", "" ))
&amp;IF(AND(TRIM(K1341)="",N1341=""),"Description not translated ",
   IF(AND(TRIM(K1341)&lt;&gt;"",TRIM(N1341)&lt;&gt;"",TRIM(K1341)&lt;&gt;TRIM(N1341)),"Description translation&lt;&gt; lookup ", "" ))</f>
        <v/>
      </c>
      <c r="P1341" s="3" t="s">
        <v>8447</v>
      </c>
      <c r="Q1341" s="3" t="s">
        <v>8447</v>
      </c>
      <c r="R1341" s="3" t="s">
        <v>9149</v>
      </c>
    </row>
    <row r="1342" spans="1:18" x14ac:dyDescent="0.25">
      <c r="A1342" s="2" t="str">
        <f>IF(TRIM(J1342)="","",E1342)</f>
        <v>ExternalFlashMode</v>
      </c>
      <c r="B1342" s="2" t="str">
        <f>IF(TRIM(K1342)="","",I1342)</f>
        <v>External flash mode</v>
      </c>
      <c r="C1342" s="2" t="str">
        <f>LEFT(F1342,FIND(".",F1342,6))</f>
        <v>Exif.Olympus.</v>
      </c>
      <c r="D1342" s="2" t="str">
        <f>VLOOKUP(C1342,PrefixUebersetzung,2,FALSE)</f>
        <v>Exif.Olympus.</v>
      </c>
      <c r="E1342" s="2" t="str">
        <f>MID(F1342,FIND(".",F1342,6)+1,99)</f>
        <v>ExternalFlashMode</v>
      </c>
      <c r="F1342" s="3" t="s">
        <v>849</v>
      </c>
      <c r="G1342" s="3" t="s">
        <v>9512</v>
      </c>
      <c r="I1342" s="3" t="s">
        <v>2734</v>
      </c>
      <c r="J1342" s="3" t="s">
        <v>3928</v>
      </c>
      <c r="K1342" s="5" t="s">
        <v>3928</v>
      </c>
      <c r="L1342" s="14"/>
      <c r="M1342" s="3" t="str">
        <f>IFERROR(VLOOKUP(E1342,A:J,10, FALSE),"")</f>
        <v>Externer Blitz Modus</v>
      </c>
      <c r="N1342" s="3" t="str">
        <f>IFERROR(VLOOKUP(I1342,B:K,10,FALSE),"")</f>
        <v>Externer Blitz Modus</v>
      </c>
      <c r="O1342" s="3" t="str">
        <f>IF(AND(TRIM(J1342)="",M1342=""),"Suffix not translated ",
   IF(AND(TRIM(J1342)&lt;&gt;"",TRIM(M1342)&lt;&gt;"",TRIM(J1342)&lt;&gt;TRIM(M1342)),"Suffix translation &lt;&gt; lookup ", "" ))
&amp;IF(AND(TRIM(K1342)="",N1342=""),"Description not translated ",
   IF(AND(TRIM(K1342)&lt;&gt;"",TRIM(N1342)&lt;&gt;"",TRIM(K1342)&lt;&gt;TRIM(N1342)),"Description translation&lt;&gt; lookup ", "" ))</f>
        <v/>
      </c>
      <c r="P1342" s="3" t="s">
        <v>8447</v>
      </c>
      <c r="Q1342" s="3" t="s">
        <v>8447</v>
      </c>
      <c r="R1342" s="3" t="s">
        <v>9149</v>
      </c>
    </row>
    <row r="1343" spans="1:18" x14ac:dyDescent="0.25">
      <c r="A1343" s="2" t="str">
        <f>IF(TRIM(J1343)="","",E1343)</f>
        <v>ExternalFlashZoom</v>
      </c>
      <c r="B1343" s="2" t="str">
        <f>IF(TRIM(K1343)="","",I1343)</f>
        <v>External flash zoom</v>
      </c>
      <c r="C1343" s="2" t="str">
        <f>LEFT(F1343,FIND(".",F1343,6))</f>
        <v>Exif.Olympus.</v>
      </c>
      <c r="D1343" s="2" t="str">
        <f>VLOOKUP(C1343,PrefixUebersetzung,2,FALSE)</f>
        <v>Exif.Olympus.</v>
      </c>
      <c r="E1343" s="2" t="str">
        <f>MID(F1343,FIND(".",F1343,6)+1,99)</f>
        <v>ExternalFlashZoom</v>
      </c>
      <c r="F1343" s="3" t="s">
        <v>850</v>
      </c>
      <c r="G1343" s="3" t="s">
        <v>9512</v>
      </c>
      <c r="I1343" s="3" t="s">
        <v>2735</v>
      </c>
      <c r="J1343" s="3" t="s">
        <v>4301</v>
      </c>
      <c r="K1343" s="5" t="s">
        <v>4301</v>
      </c>
      <c r="L1343" s="14"/>
      <c r="M1343" s="3" t="str">
        <f>IFERROR(VLOOKUP(E1343,A:J,10, FALSE),"")</f>
        <v>Externer Blitz Zoom</v>
      </c>
      <c r="N1343" s="3" t="str">
        <f>IFERROR(VLOOKUP(I1343,B:K,10,FALSE),"")</f>
        <v>Externer Blitz Zoom</v>
      </c>
      <c r="O1343" s="3" t="str">
        <f>IF(AND(TRIM(J1343)="",M1343=""),"Suffix not translated ",
   IF(AND(TRIM(J1343)&lt;&gt;"",TRIM(M1343)&lt;&gt;"",TRIM(J1343)&lt;&gt;TRIM(M1343)),"Suffix translation &lt;&gt; lookup ", "" ))
&amp;IF(AND(TRIM(K1343)="",N1343=""),"Description not translated ",
   IF(AND(TRIM(K1343)&lt;&gt;"",TRIM(N1343)&lt;&gt;"",TRIM(K1343)&lt;&gt;TRIM(N1343)),"Description translation&lt;&gt; lookup ", "" ))</f>
        <v/>
      </c>
      <c r="P1343" s="3" t="s">
        <v>8447</v>
      </c>
      <c r="Q1343" s="3" t="s">
        <v>8447</v>
      </c>
      <c r="R1343" s="3" t="s">
        <v>9150</v>
      </c>
    </row>
    <row r="1344" spans="1:18" x14ac:dyDescent="0.25">
      <c r="A1344" s="2" t="str">
        <f>IF(TRIM(J1344)="","",E1344)</f>
        <v>Firmware</v>
      </c>
      <c r="B1344" s="2" t="str">
        <f>IF(TRIM(K1344)="","",I1344)</f>
        <v>Firmware</v>
      </c>
      <c r="C1344" s="2" t="str">
        <f>LEFT(F1344,FIND(".",F1344,6))</f>
        <v>Exif.Olympus.</v>
      </c>
      <c r="D1344" s="2" t="str">
        <f>VLOOKUP(C1344,PrefixUebersetzung,2,FALSE)</f>
        <v>Exif.Olympus.</v>
      </c>
      <c r="E1344" s="2" t="str">
        <f>MID(F1344,FIND(".",F1344,6)+1,99)</f>
        <v>Firmware</v>
      </c>
      <c r="F1344" s="3" t="s">
        <v>851</v>
      </c>
      <c r="G1344" s="3" t="s">
        <v>9514</v>
      </c>
      <c r="I1344" s="3" t="s">
        <v>3096</v>
      </c>
      <c r="J1344" s="3" t="s">
        <v>3096</v>
      </c>
      <c r="K1344" s="5" t="s">
        <v>3096</v>
      </c>
      <c r="L1344" s="14"/>
      <c r="M1344" s="3" t="str">
        <f>IFERROR(VLOOKUP(E1344,A:J,10, FALSE),"")</f>
        <v>Firmware</v>
      </c>
      <c r="N1344" s="3" t="str">
        <f>IFERROR(VLOOKUP(I1344,B:K,10,FALSE),"")</f>
        <v>Firmware</v>
      </c>
      <c r="O1344" s="3" t="str">
        <f>IF(AND(TRIM(J1344)="",M1344=""),"Suffix not translated ",
   IF(AND(TRIM(J1344)&lt;&gt;"",TRIM(M1344)&lt;&gt;"",TRIM(J1344)&lt;&gt;TRIM(M1344)),"Suffix translation &lt;&gt; lookup ", "" ))
&amp;IF(AND(TRIM(K1344)="",N1344=""),"Description not translated ",
   IF(AND(TRIM(K1344)&lt;&gt;"",TRIM(N1344)&lt;&gt;"",TRIM(K1344)&lt;&gt;TRIM(N1344)),"Description translation&lt;&gt; lookup ", "" ))</f>
        <v/>
      </c>
      <c r="P1344" s="3" t="s">
        <v>8447</v>
      </c>
      <c r="Q1344" s="3" t="s">
        <v>8447</v>
      </c>
    </row>
    <row r="1345" spans="1:18" x14ac:dyDescent="0.25">
      <c r="A1345" s="2" t="str">
        <f>IF(TRIM(J1345)="","",E1345)</f>
        <v/>
      </c>
      <c r="B1345" s="2" t="str">
        <f>IF(TRIM(K1345)="","",I1345)</f>
        <v>Flash exposure compensation</v>
      </c>
      <c r="C1345" s="2" t="str">
        <f>LEFT(F1345,FIND(".",F1345,6))</f>
        <v>Exif.Olympus.</v>
      </c>
      <c r="D1345" s="2" t="str">
        <f>VLOOKUP(C1345,PrefixUebersetzung,2,FALSE)</f>
        <v>Exif.Olympus.</v>
      </c>
      <c r="E1345" s="2" t="str">
        <f>MID(F1345,FIND(".",F1345,6)+1,99)</f>
        <v>FlashBias</v>
      </c>
      <c r="F1345" s="3" t="s">
        <v>852</v>
      </c>
      <c r="G1345" s="3" t="s">
        <v>9520</v>
      </c>
      <c r="I1345" s="3" t="s">
        <v>2736</v>
      </c>
      <c r="J1345" s="3"/>
      <c r="K1345" s="5" t="s">
        <v>3929</v>
      </c>
      <c r="L1345" s="14">
        <v>1</v>
      </c>
      <c r="M1345" s="3" t="str">
        <f>IFERROR(VLOOKUP(E1345,A:J,10, FALSE),"")</f>
        <v>Blitzkorrektur</v>
      </c>
      <c r="N1345" s="3" t="str">
        <f>IFERROR(VLOOKUP(I1345,B:K,10,FALSE),"")</f>
        <v>Blitzbelichtungskorrektur</v>
      </c>
      <c r="O1345" s="3" t="str">
        <f>IF(AND(TRIM(J1345)="",M1345=""),"Suffix not translated ",
   IF(AND(TRIM(J1345)&lt;&gt;"",TRIM(M1345)&lt;&gt;"",TRIM(J1345)&lt;&gt;TRIM(M1345)),"Suffix translation &lt;&gt; lookup ", "" ))
&amp;IF(AND(TRIM(K1345)="",N1345=""),"Description not translated ",
   IF(AND(TRIM(K1345)&lt;&gt;"",TRIM(N1345)&lt;&gt;"",TRIM(K1345)&lt;&gt;TRIM(N1345)),"Description translation&lt;&gt; lookup ", "" ))</f>
        <v/>
      </c>
      <c r="Q1345" s="3" t="s">
        <v>8447</v>
      </c>
      <c r="R1345" s="3" t="s">
        <v>9167</v>
      </c>
    </row>
    <row r="1346" spans="1:18" x14ac:dyDescent="0.25">
      <c r="A1346" s="2" t="str">
        <f>IF(TRIM(J1346)="","",E1346)</f>
        <v>FlashChargeLevel</v>
      </c>
      <c r="B1346" s="2" t="str">
        <f>IF(TRIM(K1346)="","",I1346)</f>
        <v>Flash charge level</v>
      </c>
      <c r="C1346" s="2" t="str">
        <f>LEFT(F1346,FIND(".",F1346,6))</f>
        <v>Exif.Olympus.</v>
      </c>
      <c r="D1346" s="2" t="str">
        <f>VLOOKUP(C1346,PrefixUebersetzung,2,FALSE)</f>
        <v>Exif.Olympus.</v>
      </c>
      <c r="E1346" s="2" t="str">
        <f>MID(F1346,FIND(".",F1346,6)+1,99)</f>
        <v>FlashChargeLevel</v>
      </c>
      <c r="F1346" s="3" t="s">
        <v>853</v>
      </c>
      <c r="G1346" s="3" t="s">
        <v>9512</v>
      </c>
      <c r="I1346" s="3" t="s">
        <v>2737</v>
      </c>
      <c r="J1346" s="5" t="s">
        <v>5041</v>
      </c>
      <c r="K1346" s="5" t="s">
        <v>5041</v>
      </c>
      <c r="L1346" s="14"/>
      <c r="M1346" s="3" t="str">
        <f>IFERROR(VLOOKUP(E1346,A:J,10, FALSE),"")</f>
        <v>Blitzladezustand</v>
      </c>
      <c r="N1346" s="3" t="str">
        <f>IFERROR(VLOOKUP(I1346,B:K,10,FALSE),"")</f>
        <v>Blitzladezustand</v>
      </c>
      <c r="O1346" s="3" t="str">
        <f>IF(AND(TRIM(J1346)="",M1346=""),"Suffix not translated ",
   IF(AND(TRIM(J1346)&lt;&gt;"",TRIM(M1346)&lt;&gt;"",TRIM(J1346)&lt;&gt;TRIM(M1346)),"Suffix translation &lt;&gt; lookup ", "" ))
&amp;IF(AND(TRIM(K1346)="",N1346=""),"Description not translated ",
   IF(AND(TRIM(K1346)&lt;&gt;"",TRIM(N1346)&lt;&gt;"",TRIM(K1346)&lt;&gt;TRIM(N1346)),"Description translation&lt;&gt; lookup ", "" ))</f>
        <v/>
      </c>
      <c r="P1346" s="3" t="s">
        <v>8447</v>
      </c>
      <c r="Q1346" s="3" t="s">
        <v>8447</v>
      </c>
      <c r="R1346" s="3" t="s">
        <v>9165</v>
      </c>
    </row>
    <row r="1347" spans="1:18" x14ac:dyDescent="0.25">
      <c r="A1347" s="2" t="str">
        <f>IF(TRIM(J1347)="","",E1347)</f>
        <v/>
      </c>
      <c r="B1347" s="2" t="str">
        <f>IF(TRIM(K1347)="","",I1347)</f>
        <v/>
      </c>
      <c r="C1347" s="2" t="str">
        <f>LEFT(F1347,FIND(".",F1347,6))</f>
        <v>Exif.Olympus.</v>
      </c>
      <c r="D1347" s="2" t="str">
        <f>VLOOKUP(C1347,PrefixUebersetzung,2,FALSE)</f>
        <v>Exif.Olympus.</v>
      </c>
      <c r="E1347" s="2" t="str">
        <f>MID(F1347,FIND(".",F1347,6)+1,99)</f>
        <v>FlashDevice</v>
      </c>
      <c r="F1347" s="3" t="s">
        <v>854</v>
      </c>
      <c r="G1347" s="3" t="s">
        <v>9512</v>
      </c>
      <c r="I1347" s="3" t="s">
        <v>2603</v>
      </c>
      <c r="J1347" s="3"/>
      <c r="L1347" s="14"/>
      <c r="M1347" s="3" t="str">
        <f>IFERROR(VLOOKUP(E1347,A:J,10, FALSE),"")</f>
        <v>Blitzgerät</v>
      </c>
      <c r="N1347" s="3" t="str">
        <f>IFERROR(VLOOKUP(I1347,B:K,10,FALSE),"")</f>
        <v>Blitzgerät</v>
      </c>
      <c r="O1347" s="3" t="str">
        <f>IF(AND(TRIM(J1347)="",M1347=""),"Suffix not translated ",
   IF(AND(TRIM(J1347)&lt;&gt;"",TRIM(M1347)&lt;&gt;"",TRIM(J1347)&lt;&gt;TRIM(M1347)),"Suffix translation &lt;&gt; lookup ", "" ))
&amp;IF(AND(TRIM(K1347)="",N1347=""),"Description not translated ",
   IF(AND(TRIM(K1347)&lt;&gt;"",TRIM(N1347)&lt;&gt;"",TRIM(K1347)&lt;&gt;TRIM(N1347)),"Description translation&lt;&gt; lookup ", "" ))</f>
        <v/>
      </c>
    </row>
    <row r="1348" spans="1:18" x14ac:dyDescent="0.25">
      <c r="A1348" s="2" t="str">
        <f>IF(TRIM(J1348)="","",E1348)</f>
        <v/>
      </c>
      <c r="B1348" s="2" t="str">
        <f>IF(TRIM(K1348)="","",I1348)</f>
        <v/>
      </c>
      <c r="C1348" s="2" t="str">
        <f>LEFT(F1348,FIND(".",F1348,6))</f>
        <v>Exif.Olympus.</v>
      </c>
      <c r="D1348" s="2" t="str">
        <f>VLOOKUP(C1348,PrefixUebersetzung,2,FALSE)</f>
        <v>Exif.Olympus.</v>
      </c>
      <c r="E1348" s="2" t="str">
        <f>MID(F1348,FIND(".",F1348,6)+1,99)</f>
        <v>FlashMode</v>
      </c>
      <c r="F1348" s="3" t="s">
        <v>855</v>
      </c>
      <c r="G1348" s="3" t="s">
        <v>9512</v>
      </c>
      <c r="I1348" s="3" t="s">
        <v>2540</v>
      </c>
      <c r="J1348" s="3"/>
      <c r="L1348" s="14"/>
      <c r="M1348" s="3" t="str">
        <f>IFERROR(VLOOKUP(E1348,A:J,10, FALSE),"")</f>
        <v>Blitzmodus</v>
      </c>
      <c r="N1348" s="3" t="str">
        <f>IFERROR(VLOOKUP(I1348,B:K,10,FALSE),"")</f>
        <v>Blitzmodus</v>
      </c>
      <c r="O1348" s="3" t="str">
        <f>IF(AND(TRIM(J1348)="",M1348=""),"Suffix not translated ",
   IF(AND(TRIM(J1348)&lt;&gt;"",TRIM(M1348)&lt;&gt;"",TRIM(J1348)&lt;&gt;TRIM(M1348)),"Suffix translation &lt;&gt; lookup ", "" ))
&amp;IF(AND(TRIM(K1348)="",N1348=""),"Description not translated ",
   IF(AND(TRIM(K1348)&lt;&gt;"",TRIM(N1348)&lt;&gt;"",TRIM(K1348)&lt;&gt;TRIM(N1348)),"Description translation&lt;&gt; lookup ", "" ))</f>
        <v/>
      </c>
    </row>
    <row r="1349" spans="1:18" x14ac:dyDescent="0.25">
      <c r="A1349" s="2" t="str">
        <f>IF(TRIM(J1349)="","",E1349)</f>
        <v/>
      </c>
      <c r="B1349" s="2" t="str">
        <f>IF(TRIM(K1349)="","",I1349)</f>
        <v/>
      </c>
      <c r="C1349" s="2" t="str">
        <f>LEFT(F1349,FIND(".",F1349,6))</f>
        <v>Exif.Olympus.</v>
      </c>
      <c r="D1349" s="2" t="str">
        <f>VLOOKUP(C1349,PrefixUebersetzung,2,FALSE)</f>
        <v>Exif.Olympus.</v>
      </c>
      <c r="E1349" s="2" t="str">
        <f>MID(F1349,FIND(".",F1349,6)+1,99)</f>
        <v>FocalPlaneDiagonal</v>
      </c>
      <c r="F1349" s="3" t="s">
        <v>856</v>
      </c>
      <c r="G1349" s="3" t="s">
        <v>9519</v>
      </c>
      <c r="I1349" s="3" t="s">
        <v>2738</v>
      </c>
      <c r="J1349" s="3"/>
      <c r="L1349" s="14">
        <v>5</v>
      </c>
      <c r="M1349" s="3" t="str">
        <f>IFERROR(VLOOKUP(E1349,A:J,10, FALSE),"")</f>
        <v/>
      </c>
      <c r="N1349" s="3" t="str">
        <f>IFERROR(VLOOKUP(I1349,B:K,10,FALSE),"")</f>
        <v/>
      </c>
      <c r="O1349" s="3" t="str">
        <f>IF(AND(TRIM(J1349)="",M1349=""),"Suffix not translated ",
   IF(AND(TRIM(J1349)&lt;&gt;"",TRIM(M1349)&lt;&gt;"",TRIM(J1349)&lt;&gt;TRIM(M1349)),"Suffix translation &lt;&gt; lookup ", "" ))
&amp;IF(AND(TRIM(K1349)="",N1349=""),"Description not translated ",
   IF(AND(TRIM(K1349)&lt;&gt;"",TRIM(N1349)&lt;&gt;"",TRIM(K1349)&lt;&gt;TRIM(N1349)),"Description translation&lt;&gt; lookup ", "" ))</f>
        <v xml:space="preserve">Suffix not translated Description not translated </v>
      </c>
      <c r="P1349" s="3" t="s">
        <v>8447</v>
      </c>
      <c r="Q1349" s="3" t="s">
        <v>8447</v>
      </c>
    </row>
    <row r="1350" spans="1:18" x14ac:dyDescent="0.25">
      <c r="A1350" s="2" t="str">
        <f>IF(TRIM(J1350)="","",E1350)</f>
        <v/>
      </c>
      <c r="B1350" s="2" t="str">
        <f>IF(TRIM(K1350)="","",I1350)</f>
        <v/>
      </c>
      <c r="C1350" s="2" t="str">
        <f>LEFT(F1350,FIND(".",F1350,6))</f>
        <v>Exif.Olympus.</v>
      </c>
      <c r="D1350" s="2" t="str">
        <f>VLOOKUP(C1350,PrefixUebersetzung,2,FALSE)</f>
        <v>Exif.Olympus.</v>
      </c>
      <c r="E1350" s="2" t="str">
        <f>MID(F1350,FIND(".",F1350,6)+1,99)</f>
        <v>FocusDistance</v>
      </c>
      <c r="F1350" s="3" t="s">
        <v>857</v>
      </c>
      <c r="G1350" s="3" t="s">
        <v>9519</v>
      </c>
      <c r="I1350" s="3" t="s">
        <v>2578</v>
      </c>
      <c r="J1350" s="3"/>
      <c r="L1350" s="14"/>
      <c r="M1350" s="3" t="str">
        <f>IFERROR(VLOOKUP(E1350,A:J,10, FALSE),"")</f>
        <v>Aufnahmeabstand</v>
      </c>
      <c r="N1350" s="3" t="str">
        <f>IFERROR(VLOOKUP(I1350,B:K,10,FALSE),"")</f>
        <v>Manuelle Fokus-Entfernung</v>
      </c>
      <c r="O1350" s="3" t="str">
        <f>IF(AND(TRIM(J1350)="",M1350=""),"Suffix not translated ",
   IF(AND(TRIM(J1350)&lt;&gt;"",TRIM(M1350)&lt;&gt;"",TRIM(J1350)&lt;&gt;TRIM(M1350)),"Suffix translation &lt;&gt; lookup ", "" ))
&amp;IF(AND(TRIM(K1350)="",N1350=""),"Description not translated ",
   IF(AND(TRIM(K1350)&lt;&gt;"",TRIM(N1350)&lt;&gt;"",TRIM(K1350)&lt;&gt;TRIM(N1350)),"Description translation&lt;&gt; lookup ", "" ))</f>
        <v/>
      </c>
    </row>
    <row r="1351" spans="1:18" x14ac:dyDescent="0.25">
      <c r="A1351" s="2" t="str">
        <f>IF(TRIM(J1351)="","",E1351)</f>
        <v>FocusInfo</v>
      </c>
      <c r="B1351" s="2" t="str">
        <f>IF(TRIM(K1351)="","",I1351)</f>
        <v>Focus sub-IFD</v>
      </c>
      <c r="C1351" s="2" t="str">
        <f>LEFT(F1351,FIND(".",F1351,6))</f>
        <v>Exif.Olympus.</v>
      </c>
      <c r="D1351" s="2" t="str">
        <f>VLOOKUP(C1351,PrefixUebersetzung,2,FALSE)</f>
        <v>Exif.Olympus.</v>
      </c>
      <c r="E1351" s="2" t="str">
        <f>MID(F1351,FIND(".",F1351,6)+1,99)</f>
        <v>FocusInfo</v>
      </c>
      <c r="F1351" s="3" t="s">
        <v>858</v>
      </c>
      <c r="G1351" s="3" t="s">
        <v>9515</v>
      </c>
      <c r="I1351" s="3" t="s">
        <v>2739</v>
      </c>
      <c r="J1351" s="3" t="s">
        <v>4302</v>
      </c>
      <c r="K1351" s="5" t="s">
        <v>3930</v>
      </c>
      <c r="L1351" s="14"/>
      <c r="M1351" s="3" t="str">
        <f>IFERROR(VLOOKUP(E1351,A:J,10, FALSE),"")</f>
        <v>Fokusinfo</v>
      </c>
      <c r="N1351" s="3" t="str">
        <f>IFERROR(VLOOKUP(I1351,B:K,10,FALSE),"")</f>
        <v>Fokus Sub-IFD</v>
      </c>
      <c r="O1351" s="3" t="str">
        <f>IF(AND(TRIM(J1351)="",M1351=""),"Suffix not translated ",
   IF(AND(TRIM(J1351)&lt;&gt;"",TRIM(M1351)&lt;&gt;"",TRIM(J1351)&lt;&gt;TRIM(M1351)),"Suffix translation &lt;&gt; lookup ", "" ))
&amp;IF(AND(TRIM(K1351)="",N1351=""),"Description not translated ",
   IF(AND(TRIM(K1351)&lt;&gt;"",TRIM(N1351)&lt;&gt;"",TRIM(K1351)&lt;&gt;TRIM(N1351)),"Description translation&lt;&gt; lookup ", "" ))</f>
        <v/>
      </c>
      <c r="P1351" s="3" t="s">
        <v>8447</v>
      </c>
      <c r="Q1351" s="3" t="s">
        <v>8447</v>
      </c>
      <c r="R1351" s="3" t="s">
        <v>9183</v>
      </c>
    </row>
    <row r="1352" spans="1:18" x14ac:dyDescent="0.25">
      <c r="A1352" s="2" t="str">
        <f>IF(TRIM(J1352)="","",E1352)</f>
        <v/>
      </c>
      <c r="B1352" s="2" t="str">
        <f>IF(TRIM(K1352)="","",I1352)</f>
        <v/>
      </c>
      <c r="C1352" s="2" t="str">
        <f>LEFT(F1352,FIND(".",F1352,6))</f>
        <v>Exif.Olympus.</v>
      </c>
      <c r="D1352" s="2" t="str">
        <f>VLOOKUP(C1352,PrefixUebersetzung,2,FALSE)</f>
        <v>Exif.Olympus.</v>
      </c>
      <c r="E1352" s="2" t="str">
        <f>MID(F1352,FIND(".",F1352,6)+1,99)</f>
        <v>FocusMode</v>
      </c>
      <c r="F1352" s="3" t="s">
        <v>859</v>
      </c>
      <c r="G1352" s="3" t="s">
        <v>9512</v>
      </c>
      <c r="I1352" s="3" t="s">
        <v>2529</v>
      </c>
      <c r="J1352" s="3"/>
      <c r="L1352" s="14"/>
      <c r="M1352" s="3" t="str">
        <f>IFERROR(VLOOKUP(E1352,A:J,10, FALSE),"")</f>
        <v>Fokusmodus</v>
      </c>
      <c r="N1352" s="3" t="str">
        <f>IFERROR(VLOOKUP(I1352,B:K,10,FALSE),"")</f>
        <v>Fokusmodus</v>
      </c>
      <c r="O1352" s="3" t="str">
        <f>IF(AND(TRIM(J1352)="",M1352=""),"Suffix not translated ",
   IF(AND(TRIM(J1352)&lt;&gt;"",TRIM(M1352)&lt;&gt;"",TRIM(J1352)&lt;&gt;TRIM(M1352)),"Suffix translation &lt;&gt; lookup ", "" ))
&amp;IF(AND(TRIM(K1352)="",N1352=""),"Description not translated ",
   IF(AND(TRIM(K1352)&lt;&gt;"",TRIM(N1352)&lt;&gt;"",TRIM(K1352)&lt;&gt;TRIM(N1352)),"Description translation&lt;&gt; lookup ", "" ))</f>
        <v/>
      </c>
    </row>
    <row r="1353" spans="1:18" x14ac:dyDescent="0.25">
      <c r="A1353" s="2" t="str">
        <f>IF(TRIM(J1353)="","",E1353)</f>
        <v>FocusRange</v>
      </c>
      <c r="B1353" s="2" t="str">
        <f>IF(TRIM(K1353)="","",I1353)</f>
        <v>Focus range</v>
      </c>
      <c r="C1353" s="2" t="str">
        <f>LEFT(F1353,FIND(".",F1353,6))</f>
        <v>Exif.Olympus.</v>
      </c>
      <c r="D1353" s="2" t="str">
        <f>VLOOKUP(C1353,PrefixUebersetzung,2,FALSE)</f>
        <v>Exif.Olympus.</v>
      </c>
      <c r="E1353" s="2" t="str">
        <f>MID(F1353,FIND(".",F1353,6)+1,99)</f>
        <v>FocusRange</v>
      </c>
      <c r="F1353" s="3" t="s">
        <v>860</v>
      </c>
      <c r="G1353" s="3" t="s">
        <v>9512</v>
      </c>
      <c r="I1353" s="3" t="s">
        <v>2740</v>
      </c>
      <c r="J1353" s="5" t="s">
        <v>5009</v>
      </c>
      <c r="K1353" s="5" t="s">
        <v>5009</v>
      </c>
      <c r="L1353" s="14"/>
      <c r="M1353" s="3" t="str">
        <f>IFERROR(VLOOKUP(E1353,A:J,10, FALSE),"")</f>
        <v>Schärfe Bereich</v>
      </c>
      <c r="N1353" s="3" t="str">
        <f>IFERROR(VLOOKUP(I1353,B:K,10,FALSE),"")</f>
        <v>Schärfe Bereich</v>
      </c>
      <c r="O1353" s="3" t="str">
        <f>IF(AND(TRIM(J1353)="",M1353=""),"Suffix not translated ",
   IF(AND(TRIM(J1353)&lt;&gt;"",TRIM(M1353)&lt;&gt;"",TRIM(J1353)&lt;&gt;TRIM(M1353)),"Suffix translation &lt;&gt; lookup ", "" ))
&amp;IF(AND(TRIM(K1353)="",N1353=""),"Description not translated ",
   IF(AND(TRIM(K1353)&lt;&gt;"",TRIM(N1353)&lt;&gt;"",TRIM(K1353)&lt;&gt;TRIM(N1353)),"Description translation&lt;&gt; lookup ", "" ))</f>
        <v/>
      </c>
      <c r="P1353" s="3" t="s">
        <v>8447</v>
      </c>
      <c r="Q1353" s="3" t="s">
        <v>8447</v>
      </c>
      <c r="R1353" s="3" t="s">
        <v>4810</v>
      </c>
    </row>
    <row r="1354" spans="1:18" x14ac:dyDescent="0.25">
      <c r="A1354" s="2" t="str">
        <f>IF(TRIM(J1354)="","",E1354)</f>
        <v/>
      </c>
      <c r="B1354" s="2" t="str">
        <f>IF(TRIM(K1354)="","",I1354)</f>
        <v/>
      </c>
      <c r="C1354" s="2" t="str">
        <f>LEFT(F1354,FIND(".",F1354,6))</f>
        <v>Exif.Olympus.</v>
      </c>
      <c r="D1354" s="2" t="str">
        <f>VLOOKUP(C1354,PrefixUebersetzung,2,FALSE)</f>
        <v>Exif.Olympus.</v>
      </c>
      <c r="E1354" s="2" t="str">
        <f>MID(F1354,FIND(".",F1354,6)+1,99)</f>
        <v>ImageHeight</v>
      </c>
      <c r="F1354" s="3" t="s">
        <v>861</v>
      </c>
      <c r="G1354" s="3" t="s">
        <v>9515</v>
      </c>
      <c r="I1354" s="3" t="s">
        <v>2212</v>
      </c>
      <c r="J1354" s="3"/>
      <c r="L1354" s="14"/>
      <c r="M1354" s="3" t="str">
        <f>IFERROR(VLOOKUP(E1354,A:J,10, FALSE),"")</f>
        <v>Bildhöhe</v>
      </c>
      <c r="N1354" s="3" t="str">
        <f>IFERROR(VLOOKUP(I1354,B:K,10,FALSE),"")</f>
        <v>Bildhöhe</v>
      </c>
      <c r="O1354" s="3" t="str">
        <f>IF(AND(TRIM(J1354)="",M1354=""),"Suffix not translated ",
   IF(AND(TRIM(J1354)&lt;&gt;"",TRIM(M1354)&lt;&gt;"",TRIM(J1354)&lt;&gt;TRIM(M1354)),"Suffix translation &lt;&gt; lookup ", "" ))
&amp;IF(AND(TRIM(K1354)="",N1354=""),"Description not translated ",
   IF(AND(TRIM(K1354)&lt;&gt;"",TRIM(N1354)&lt;&gt;"",TRIM(K1354)&lt;&gt;TRIM(N1354)),"Description translation&lt;&gt; lookup ", "" ))</f>
        <v/>
      </c>
    </row>
    <row r="1355" spans="1:18" x14ac:dyDescent="0.25">
      <c r="A1355" s="2" t="str">
        <f>IF(TRIM(J1355)="","",E1355)</f>
        <v/>
      </c>
      <c r="B1355" s="2" t="str">
        <f>IF(TRIM(K1355)="","",I1355)</f>
        <v>Image height 2</v>
      </c>
      <c r="C1355" s="2" t="str">
        <f>LEFT(F1355,FIND(".",F1355,6))</f>
        <v>Exif.Olympus.</v>
      </c>
      <c r="D1355" s="2" t="str">
        <f>VLOOKUP(C1355,PrefixUebersetzung,2,FALSE)</f>
        <v>Exif.Olympus.</v>
      </c>
      <c r="E1355" s="2" t="str">
        <f>MID(F1355,FIND(".",F1355,6)+1,99)</f>
        <v>ImageHeight2</v>
      </c>
      <c r="F1355" s="36" t="s">
        <v>10780</v>
      </c>
      <c r="G1355" s="36" t="s">
        <v>9512</v>
      </c>
      <c r="H1355" s="36"/>
      <c r="I1355" s="36" t="s">
        <v>10781</v>
      </c>
      <c r="K1355" s="5" t="s">
        <v>11144</v>
      </c>
      <c r="L1355" s="15">
        <v>8</v>
      </c>
      <c r="M1355" s="3" t="str">
        <f>IFERROR(VLOOKUP(E1355,A:J,10, FALSE),"")</f>
        <v>Bildhöhe2</v>
      </c>
      <c r="N1355" s="3" t="str">
        <f>IFERROR(VLOOKUP(I1355,B:K,10,FALSE),"")</f>
        <v>Bildhöhe 2</v>
      </c>
      <c r="O1355" s="3" t="str">
        <f>IF(AND(TRIM(J1355)="",M1355=""),"Suffix not translated ",
   IF(AND(TRIM(J1355)&lt;&gt;"",TRIM(M1355)&lt;&gt;"",TRIM(J1355)&lt;&gt;TRIM(M1355)),"Suffix translation &lt;&gt; lookup ", "" ))
&amp;IF(AND(TRIM(K1355)="",N1355=""),"Description not translated ",
   IF(AND(TRIM(K1355)&lt;&gt;"",TRIM(N1355)&lt;&gt;"",TRIM(K1355)&lt;&gt;TRIM(N1355)),"Description translation&lt;&gt; lookup ", "" ))</f>
        <v/>
      </c>
      <c r="P1355" s="3" t="s">
        <v>8447</v>
      </c>
      <c r="Q1355" s="3" t="s">
        <v>8447</v>
      </c>
    </row>
    <row r="1356" spans="1:18" x14ac:dyDescent="0.25">
      <c r="A1356" s="2" t="str">
        <f>IF(TRIM(J1356)="","",E1356)</f>
        <v/>
      </c>
      <c r="B1356" s="2" t="str">
        <f>IF(TRIM(K1356)="","",I1356)</f>
        <v>Image processing sub-IFD</v>
      </c>
      <c r="C1356" s="2" t="str">
        <f>LEFT(F1356,FIND(".",F1356,6))</f>
        <v>Exif.Olympus.</v>
      </c>
      <c r="D1356" s="2" t="str">
        <f>VLOOKUP(C1356,PrefixUebersetzung,2,FALSE)</f>
        <v>Exif.Olympus.</v>
      </c>
      <c r="E1356" s="2" t="str">
        <f>MID(F1356,FIND(".",F1356,6)+1,99)</f>
        <v>ImageProcessing</v>
      </c>
      <c r="F1356" s="3" t="s">
        <v>862</v>
      </c>
      <c r="G1356" s="3" t="s">
        <v>9515</v>
      </c>
      <c r="I1356" s="3" t="s">
        <v>2741</v>
      </c>
      <c r="J1356" s="3"/>
      <c r="K1356" s="5" t="s">
        <v>3931</v>
      </c>
      <c r="L1356" s="14"/>
      <c r="M1356" s="3" t="str">
        <f>IFERROR(VLOOKUP(E1356,A:J,10, FALSE),"")</f>
        <v>Bildverarbeitung</v>
      </c>
      <c r="N1356" s="3" t="str">
        <f>IFERROR(VLOOKUP(I1356,B:K,10,FALSE),"")</f>
        <v>Bildverarbeitung Sub-IFD</v>
      </c>
      <c r="O1356" s="3" t="str">
        <f>IF(AND(TRIM(J1356)="",M1356=""),"Suffix not translated ",
   IF(AND(TRIM(J1356)&lt;&gt;"",TRIM(M1356)&lt;&gt;"",TRIM(J1356)&lt;&gt;TRIM(M1356)),"Suffix translation &lt;&gt; lookup ", "" ))
&amp;IF(AND(TRIM(K1356)="",N1356=""),"Description not translated ",
   IF(AND(TRIM(K1356)&lt;&gt;"",TRIM(N1356)&lt;&gt;"",TRIM(K1356)&lt;&gt;TRIM(N1356)),"Description translation&lt;&gt; lookup ", "" ))</f>
        <v/>
      </c>
      <c r="Q1356" s="3" t="s">
        <v>8447</v>
      </c>
      <c r="R1356" s="3" t="s">
        <v>9221</v>
      </c>
    </row>
    <row r="1357" spans="1:18" x14ac:dyDescent="0.25">
      <c r="A1357" s="2" t="str">
        <f>IF(TRIM(J1357)="","",E1357)</f>
        <v/>
      </c>
      <c r="B1357" s="2" t="str">
        <f>IF(TRIM(K1357)="","",I1357)</f>
        <v/>
      </c>
      <c r="C1357" s="2" t="str">
        <f>LEFT(F1357,FIND(".",F1357,6))</f>
        <v>Exif.Olympus.</v>
      </c>
      <c r="D1357" s="2" t="str">
        <f>VLOOKUP(C1357,PrefixUebersetzung,2,FALSE)</f>
        <v>Exif.Olympus.</v>
      </c>
      <c r="E1357" s="2" t="str">
        <f>MID(F1357,FIND(".",F1357,6)+1,99)</f>
        <v>ImageWidth</v>
      </c>
      <c r="F1357" s="3" t="s">
        <v>863</v>
      </c>
      <c r="G1357" s="3" t="s">
        <v>9515</v>
      </c>
      <c r="I1357" s="3" t="s">
        <v>2214</v>
      </c>
      <c r="J1357" s="3"/>
      <c r="L1357" s="14"/>
      <c r="M1357" s="3" t="str">
        <f>IFERROR(VLOOKUP(E1357,A:J,10, FALSE),"")</f>
        <v>Bildbreite</v>
      </c>
      <c r="N1357" s="3" t="str">
        <f>IFERROR(VLOOKUP(I1357,B:K,10,FALSE),"")</f>
        <v>Bildbreite</v>
      </c>
      <c r="O1357" s="3" t="str">
        <f>IF(AND(TRIM(J1357)="",M1357=""),"Suffix not translated ",
   IF(AND(TRIM(J1357)&lt;&gt;"",TRIM(M1357)&lt;&gt;"",TRIM(J1357)&lt;&gt;TRIM(M1357)),"Suffix translation &lt;&gt; lookup ", "" ))
&amp;IF(AND(TRIM(K1357)="",N1357=""),"Description not translated ",
   IF(AND(TRIM(K1357)&lt;&gt;"",TRIM(N1357)&lt;&gt;"",TRIM(K1357)&lt;&gt;TRIM(N1357)),"Description translation&lt;&gt; lookup ", "" ))</f>
        <v/>
      </c>
    </row>
    <row r="1358" spans="1:18" x14ac:dyDescent="0.25">
      <c r="A1358" s="2" t="str">
        <f>IF(TRIM(J1358)="","",E1358)</f>
        <v/>
      </c>
      <c r="B1358" s="2" t="str">
        <f>IF(TRIM(K1358)="","",I1358)</f>
        <v>Image width 2</v>
      </c>
      <c r="C1358" s="2" t="str">
        <f>LEFT(F1358,FIND(".",F1358,6))</f>
        <v>Exif.Olympus.</v>
      </c>
      <c r="D1358" s="2" t="str">
        <f>VLOOKUP(C1358,PrefixUebersetzung,2,FALSE)</f>
        <v>Exif.Olympus.</v>
      </c>
      <c r="E1358" s="2" t="str">
        <f>MID(F1358,FIND(".",F1358,6)+1,99)</f>
        <v>ImageWidth2</v>
      </c>
      <c r="F1358" s="36" t="s">
        <v>10782</v>
      </c>
      <c r="G1358" s="36" t="s">
        <v>9512</v>
      </c>
      <c r="H1358" s="36"/>
      <c r="I1358" s="36" t="s">
        <v>10783</v>
      </c>
      <c r="K1358" s="5" t="s">
        <v>11146</v>
      </c>
      <c r="L1358" s="15">
        <v>8</v>
      </c>
      <c r="M1358" s="3" t="str">
        <f>IFERROR(VLOOKUP(E1358,A:J,10, FALSE),"")</f>
        <v>Bildbreite2</v>
      </c>
      <c r="N1358" s="3" t="str">
        <f>IFERROR(VLOOKUP(I1358,B:K,10,FALSE),"")</f>
        <v>Bildbreite 2</v>
      </c>
      <c r="O1358" s="3" t="str">
        <f>IF(AND(TRIM(J1358)="",M1358=""),"Suffix not translated ",
   IF(AND(TRIM(J1358)&lt;&gt;"",TRIM(M1358)&lt;&gt;"",TRIM(J1358)&lt;&gt;TRIM(M1358)),"Suffix translation &lt;&gt; lookup ", "" ))
&amp;IF(AND(TRIM(K1358)="",N1358=""),"Description not translated ",
   IF(AND(TRIM(K1358)&lt;&gt;"",TRIM(N1358)&lt;&gt;"",TRIM(K1358)&lt;&gt;TRIM(N1358)),"Description translation&lt;&gt; lookup ", "" ))</f>
        <v/>
      </c>
      <c r="P1358" s="3" t="s">
        <v>8447</v>
      </c>
      <c r="Q1358" s="3" t="s">
        <v>8447</v>
      </c>
    </row>
    <row r="1359" spans="1:18" x14ac:dyDescent="0.25">
      <c r="A1359" s="2" t="str">
        <f>IF(TRIM(J1359)="","",E1359)</f>
        <v/>
      </c>
      <c r="B1359" s="2" t="str">
        <f>IF(TRIM(K1359)="","",I1359)</f>
        <v/>
      </c>
      <c r="C1359" s="2" t="str">
        <f>LEFT(F1359,FIND(".",F1359,6))</f>
        <v>Exif.Olympus.</v>
      </c>
      <c r="D1359" s="2" t="str">
        <f>VLOOKUP(C1359,PrefixUebersetzung,2,FALSE)</f>
        <v>Exif.Olympus.</v>
      </c>
      <c r="E1359" s="2" t="str">
        <f>MID(F1359,FIND(".",F1359,6)+1,99)</f>
        <v>InfinityLensStep</v>
      </c>
      <c r="F1359" s="3" t="s">
        <v>864</v>
      </c>
      <c r="G1359" s="3" t="s">
        <v>9512</v>
      </c>
      <c r="I1359" s="3" t="s">
        <v>2742</v>
      </c>
      <c r="J1359" s="3"/>
      <c r="L1359" s="14">
        <v>5</v>
      </c>
      <c r="M1359" s="3" t="str">
        <f>IFERROR(VLOOKUP(E1359,A:J,10, FALSE),"")</f>
        <v/>
      </c>
      <c r="N1359" s="3" t="str">
        <f>IFERROR(VLOOKUP(I1359,B:K,10,FALSE),"")</f>
        <v/>
      </c>
      <c r="O1359" s="3" t="str">
        <f>IF(AND(TRIM(J1359)="",M1359=""),"Suffix not translated ",
   IF(AND(TRIM(J1359)&lt;&gt;"",TRIM(M1359)&lt;&gt;"",TRIM(J1359)&lt;&gt;TRIM(M1359)),"Suffix translation &lt;&gt; lookup ", "" ))
&amp;IF(AND(TRIM(K1359)="",N1359=""),"Description not translated ",
   IF(AND(TRIM(K1359)&lt;&gt;"",TRIM(N1359)&lt;&gt;"",TRIM(K1359)&lt;&gt;TRIM(N1359)),"Description translation&lt;&gt; lookup ", "" ))</f>
        <v xml:space="preserve">Suffix not translated Description not translated </v>
      </c>
      <c r="P1359" s="3" t="s">
        <v>8447</v>
      </c>
      <c r="Q1359" s="3" t="s">
        <v>8447</v>
      </c>
    </row>
    <row r="1360" spans="1:18" x14ac:dyDescent="0.25">
      <c r="A1360" s="2" t="str">
        <f>IF(TRIM(J1360)="","",E1360)</f>
        <v/>
      </c>
      <c r="B1360" s="2" t="str">
        <f>IF(TRIM(K1360)="","",I1360)</f>
        <v>ISO speed value</v>
      </c>
      <c r="C1360" s="2" t="str">
        <f>LEFT(F1360,FIND(".",F1360,6))</f>
        <v>Exif.Olympus.</v>
      </c>
      <c r="D1360" s="2" t="str">
        <f>VLOOKUP(C1360,PrefixUebersetzung,2,FALSE)</f>
        <v>Exif.Olympus.</v>
      </c>
      <c r="E1360" s="2" t="str">
        <f>MID(F1360,FIND(".",F1360,6)+1,99)</f>
        <v>ISOSpeed</v>
      </c>
      <c r="F1360" s="3" t="s">
        <v>865</v>
      </c>
      <c r="G1360" s="3" t="s">
        <v>9520</v>
      </c>
      <c r="I1360" s="3" t="s">
        <v>2743</v>
      </c>
      <c r="J1360" s="3"/>
      <c r="K1360" s="5" t="s">
        <v>3708</v>
      </c>
      <c r="L1360" s="14">
        <v>1</v>
      </c>
      <c r="M1360" s="3" t="str">
        <f>IFERROR(VLOOKUP(E1360,A:J,10, FALSE),"")</f>
        <v>ISO-Empfindlichkeit</v>
      </c>
      <c r="N1360" s="3" t="str">
        <f>IFERROR(VLOOKUP(I1360,B:K,10,FALSE),"")</f>
        <v>ISO-Empfindlichkeit</v>
      </c>
      <c r="O1360" s="3" t="str">
        <f>IF(AND(TRIM(J1360)="",M1360=""),"Suffix not translated ",
   IF(AND(TRIM(J1360)&lt;&gt;"",TRIM(M1360)&lt;&gt;"",TRIM(J1360)&lt;&gt;TRIM(M1360)),"Suffix translation &lt;&gt; lookup ", "" ))
&amp;IF(AND(TRIM(K1360)="",N1360=""),"Description not translated ",
   IF(AND(TRIM(K1360)&lt;&gt;"",TRIM(N1360)&lt;&gt;"",TRIM(K1360)&lt;&gt;TRIM(N1360)),"Description translation&lt;&gt; lookup ", "" ))</f>
        <v/>
      </c>
      <c r="Q1360" s="3" t="s">
        <v>8447</v>
      </c>
      <c r="R1360" s="3" t="s">
        <v>9207</v>
      </c>
    </row>
    <row r="1361" spans="1:18" ht="30" x14ac:dyDescent="0.25">
      <c r="A1361" s="2" t="str">
        <f>IF(TRIM(J1361)="","",E1361)</f>
        <v>LensDistortionParams</v>
      </c>
      <c r="B1361" s="2" t="str">
        <f>IF(TRIM(K1361)="","",I1361)</f>
        <v>Lens distortion parameters</v>
      </c>
      <c r="C1361" s="2" t="str">
        <f>LEFT(F1361,FIND(".",F1361,6))</f>
        <v>Exif.Olympus.</v>
      </c>
      <c r="D1361" s="2" t="str">
        <f>VLOOKUP(C1361,PrefixUebersetzung,2,FALSE)</f>
        <v>Exif.Olympus.</v>
      </c>
      <c r="E1361" s="2" t="str">
        <f>MID(F1361,FIND(".",F1361,6)+1,99)</f>
        <v>LensDistortionParams</v>
      </c>
      <c r="F1361" s="3" t="s">
        <v>866</v>
      </c>
      <c r="G1361" s="3" t="s">
        <v>9513</v>
      </c>
      <c r="I1361" s="3" t="s">
        <v>2744</v>
      </c>
      <c r="J1361" s="5" t="s">
        <v>3932</v>
      </c>
      <c r="K1361" s="5" t="s">
        <v>3932</v>
      </c>
      <c r="L1361" s="14"/>
      <c r="M1361" s="3" t="str">
        <f>IFERROR(VLOOKUP(E1361,A:J,10, FALSE),"")</f>
        <v>Objektiv Verzerrung Parameter</v>
      </c>
      <c r="N1361" s="3" t="str">
        <f>IFERROR(VLOOKUP(I1361,B:K,10,FALSE),"")</f>
        <v>Objektiv Verzerrung Parameter</v>
      </c>
      <c r="O1361" s="3" t="str">
        <f>IF(AND(TRIM(J1361)="",M1361=""),"Suffix not translated ",
   IF(AND(TRIM(J1361)&lt;&gt;"",TRIM(M1361)&lt;&gt;"",TRIM(J1361)&lt;&gt;TRIM(M1361)),"Suffix translation &lt;&gt; lookup ", "" ))
&amp;IF(AND(TRIM(K1361)="",N1361=""),"Description not translated ",
   IF(AND(TRIM(K1361)&lt;&gt;"",TRIM(N1361)&lt;&gt;"",TRIM(K1361)&lt;&gt;TRIM(N1361)),"Description translation&lt;&gt; lookup ", "" ))</f>
        <v/>
      </c>
      <c r="P1361" s="3" t="s">
        <v>8447</v>
      </c>
      <c r="Q1361" s="3" t="s">
        <v>8447</v>
      </c>
      <c r="R1361" s="3" t="s">
        <v>9249</v>
      </c>
    </row>
    <row r="1362" spans="1:18" x14ac:dyDescent="0.25">
      <c r="A1362" s="2" t="str">
        <f>IF(TRIM(J1362)="","",E1362)</f>
        <v>LensTemperature</v>
      </c>
      <c r="B1362" s="2" t="str">
        <f>IF(TRIM(K1362)="","",I1362)</f>
        <v>Lens temperature</v>
      </c>
      <c r="C1362" s="2" t="str">
        <f>LEFT(F1362,FIND(".",F1362,6))</f>
        <v>Exif.Olympus.</v>
      </c>
      <c r="D1362" s="2" t="str">
        <f>VLOOKUP(C1362,PrefixUebersetzung,2,FALSE)</f>
        <v>Exif.Olympus.</v>
      </c>
      <c r="E1362" s="2" t="str">
        <f>MID(F1362,FIND(".",F1362,6)+1,99)</f>
        <v>LensTemperature</v>
      </c>
      <c r="F1362" s="3" t="s">
        <v>867</v>
      </c>
      <c r="G1362" s="3" t="s">
        <v>9513</v>
      </c>
      <c r="I1362" s="3" t="s">
        <v>2745</v>
      </c>
      <c r="J1362" s="5" t="s">
        <v>3933</v>
      </c>
      <c r="K1362" s="5" t="s">
        <v>3933</v>
      </c>
      <c r="L1362" s="14"/>
      <c r="M1362" s="3" t="str">
        <f>IFERROR(VLOOKUP(E1362,A:J,10, FALSE),"")</f>
        <v>Objektiv Temperatur</v>
      </c>
      <c r="N1362" s="3" t="str">
        <f>IFERROR(VLOOKUP(I1362,B:K,10,FALSE),"")</f>
        <v>Objektiv Temperatur</v>
      </c>
      <c r="O1362" s="3" t="str">
        <f>IF(AND(TRIM(J1362)="",M1362=""),"Suffix not translated ",
   IF(AND(TRIM(J1362)&lt;&gt;"",TRIM(M1362)&lt;&gt;"",TRIM(J1362)&lt;&gt;TRIM(M1362)),"Suffix translation &lt;&gt; lookup ", "" ))
&amp;IF(AND(TRIM(K1362)="",N1362=""),"Description not translated ",
   IF(AND(TRIM(K1362)&lt;&gt;"",TRIM(N1362)&lt;&gt;"",TRIM(K1362)&lt;&gt;TRIM(N1362)),"Description translation&lt;&gt; lookup ", "" ))</f>
        <v/>
      </c>
      <c r="P1362" s="3" t="s">
        <v>8447</v>
      </c>
      <c r="Q1362" s="3" t="s">
        <v>8447</v>
      </c>
      <c r="R1362" s="3" t="s">
        <v>9226</v>
      </c>
    </row>
    <row r="1363" spans="1:18" x14ac:dyDescent="0.25">
      <c r="A1363" s="2" t="str">
        <f>IF(TRIM(J1363)="","",E1363)</f>
        <v>LightCondition</v>
      </c>
      <c r="B1363" s="2" t="str">
        <f>IF(TRIM(K1363)="","",I1363)</f>
        <v>Light condition</v>
      </c>
      <c r="C1363" s="2" t="str">
        <f>LEFT(F1363,FIND(".",F1363,6))</f>
        <v>Exif.Olympus.</v>
      </c>
      <c r="D1363" s="2" t="str">
        <f>VLOOKUP(C1363,PrefixUebersetzung,2,FALSE)</f>
        <v>Exif.Olympus.</v>
      </c>
      <c r="E1363" s="2" t="str">
        <f>MID(F1363,FIND(".",F1363,6)+1,99)</f>
        <v>LightCondition</v>
      </c>
      <c r="F1363" s="3" t="s">
        <v>868</v>
      </c>
      <c r="G1363" s="3" t="s">
        <v>9512</v>
      </c>
      <c r="I1363" s="3" t="s">
        <v>2746</v>
      </c>
      <c r="J1363" s="3" t="s">
        <v>6531</v>
      </c>
      <c r="K1363" s="5" t="s">
        <v>6531</v>
      </c>
      <c r="L1363" s="14"/>
      <c r="M1363" s="3" t="str">
        <f>IFERROR(VLOOKUP(E1363,A:J,10, FALSE),"")</f>
        <v>Lichtverhältnisse</v>
      </c>
      <c r="N1363" s="3" t="str">
        <f>IFERROR(VLOOKUP(I1363,B:K,10,FALSE),"")</f>
        <v>Lichtverhältnisse</v>
      </c>
      <c r="O1363" s="3" t="str">
        <f>IF(AND(TRIM(J1363)="",M1363=""),"Suffix not translated ",
   IF(AND(TRIM(J1363)&lt;&gt;"",TRIM(M1363)&lt;&gt;"",TRIM(J1363)&lt;&gt;TRIM(M1363)),"Suffix translation &lt;&gt; lookup ", "" ))
&amp;IF(AND(TRIM(K1363)="",N1363=""),"Description not translated ",
   IF(AND(TRIM(K1363)&lt;&gt;"",TRIM(N1363)&lt;&gt;"",TRIM(K1363)&lt;&gt;TRIM(N1363)),"Description translation&lt;&gt; lookup ", "" ))</f>
        <v/>
      </c>
      <c r="P1363" s="3" t="s">
        <v>8447</v>
      </c>
      <c r="Q1363" s="3" t="s">
        <v>8447</v>
      </c>
      <c r="R1363" s="3" t="s">
        <v>9200</v>
      </c>
    </row>
    <row r="1364" spans="1:18" x14ac:dyDescent="0.25">
      <c r="A1364" s="2" t="str">
        <f>IF(TRIM(J1364)="","",E1364)</f>
        <v/>
      </c>
      <c r="B1364" s="2" t="str">
        <f>IF(TRIM(K1364)="","",I1364)</f>
        <v/>
      </c>
      <c r="C1364" s="2" t="str">
        <f>LEFT(F1364,FIND(".",F1364,6))</f>
        <v>Exif.Olympus.</v>
      </c>
      <c r="D1364" s="2" t="str">
        <f>VLOOKUP(C1364,PrefixUebersetzung,2,FALSE)</f>
        <v>Exif.Olympus.</v>
      </c>
      <c r="E1364" s="2" t="str">
        <f>MID(F1364,FIND(".",F1364,6)+1,99)</f>
        <v>Macro</v>
      </c>
      <c r="F1364" s="3" t="s">
        <v>869</v>
      </c>
      <c r="G1364" s="3" t="s">
        <v>9512</v>
      </c>
      <c r="I1364" s="3" t="s">
        <v>2178</v>
      </c>
      <c r="J1364" s="3"/>
      <c r="L1364" s="14"/>
      <c r="M1364" s="3" t="str">
        <f>IFERROR(VLOOKUP(E1364,A:J,10, FALSE),"")</f>
        <v>Makro</v>
      </c>
      <c r="N1364" s="3" t="str">
        <f>IFERROR(VLOOKUP(I1364,B:K,10,FALSE),"")</f>
        <v>Makromodus</v>
      </c>
      <c r="O1364" s="3" t="str">
        <f>IF(AND(TRIM(J1364)="",M1364=""),"Suffix not translated ",
   IF(AND(TRIM(J1364)&lt;&gt;"",TRIM(M1364)&lt;&gt;"",TRIM(J1364)&lt;&gt;TRIM(M1364)),"Suffix translation &lt;&gt; lookup ", "" ))
&amp;IF(AND(TRIM(K1364)="",N1364=""),"Description not translated ",
   IF(AND(TRIM(K1364)&lt;&gt;"",TRIM(N1364)&lt;&gt;"",TRIM(K1364)&lt;&gt;TRIM(N1364)),"Description translation&lt;&gt; lookup ", "" ))</f>
        <v/>
      </c>
    </row>
    <row r="1365" spans="1:18" x14ac:dyDescent="0.25">
      <c r="A1365" s="2" t="str">
        <f>IF(TRIM(J1365)="","",E1365)</f>
        <v>MacroFocus</v>
      </c>
      <c r="B1365" s="2" t="str">
        <f>IF(TRIM(K1365)="","",I1365)</f>
        <v>Macro focus step count</v>
      </c>
      <c r="C1365" s="2" t="str">
        <f>LEFT(F1365,FIND(".",F1365,6))</f>
        <v>Exif.Olympus.</v>
      </c>
      <c r="D1365" s="2" t="str">
        <f>VLOOKUP(C1365,PrefixUebersetzung,2,FALSE)</f>
        <v>Exif.Olympus.</v>
      </c>
      <c r="E1365" s="2" t="str">
        <f>MID(F1365,FIND(".",F1365,6)+1,99)</f>
        <v>MacroFocus</v>
      </c>
      <c r="F1365" s="3" t="s">
        <v>870</v>
      </c>
      <c r="G1365" s="3" t="s">
        <v>9512</v>
      </c>
      <c r="I1365" s="3" t="s">
        <v>2747</v>
      </c>
      <c r="J1365" s="3" t="s">
        <v>4303</v>
      </c>
      <c r="K1365" s="5" t="s">
        <v>6532</v>
      </c>
      <c r="L1365" s="14"/>
      <c r="M1365" s="3" t="str">
        <f>IFERROR(VLOOKUP(E1365,A:J,10, FALSE),"")</f>
        <v>Makrofokus</v>
      </c>
      <c r="N1365" s="3" t="str">
        <f>IFERROR(VLOOKUP(I1365,B:K,10,FALSE),"")</f>
        <v>Makrofokus Schrittzahl</v>
      </c>
      <c r="O1365" s="3" t="str">
        <f>IF(AND(TRIM(J1365)="",M1365=""),"Suffix not translated ",
   IF(AND(TRIM(J1365)&lt;&gt;"",TRIM(M1365)&lt;&gt;"",TRIM(J1365)&lt;&gt;TRIM(M1365)),"Suffix translation &lt;&gt; lookup ", "" ))
&amp;IF(AND(TRIM(K1365)="",N1365=""),"Description not translated ",
   IF(AND(TRIM(K1365)&lt;&gt;"",TRIM(N1365)&lt;&gt;"",TRIM(K1365)&lt;&gt;TRIM(N1365)),"Description translation&lt;&gt; lookup ", "" ))</f>
        <v/>
      </c>
      <c r="P1365" s="3" t="s">
        <v>8447</v>
      </c>
      <c r="Q1365" s="3" t="s">
        <v>8447</v>
      </c>
      <c r="R1365" s="3" t="s">
        <v>9267</v>
      </c>
    </row>
    <row r="1366" spans="1:18" x14ac:dyDescent="0.25">
      <c r="A1366" s="2" t="str">
        <f>IF(TRIM(J1366)="","",E1366)</f>
        <v/>
      </c>
      <c r="B1366" s="2" t="str">
        <f>IF(TRIM(K1366)="","",I1366)</f>
        <v/>
      </c>
      <c r="C1366" s="2" t="str">
        <f>LEFT(F1366,FIND(".",F1366,6))</f>
        <v>Exif.Olympus.</v>
      </c>
      <c r="D1366" s="2" t="str">
        <f>VLOOKUP(C1366,PrefixUebersetzung,2,FALSE)</f>
        <v>Exif.Olympus.</v>
      </c>
      <c r="E1366" s="2" t="str">
        <f>MID(F1366,FIND(".",F1366,6)+1,99)</f>
        <v>NearLensStep</v>
      </c>
      <c r="F1366" s="3" t="s">
        <v>871</v>
      </c>
      <c r="G1366" s="3" t="s">
        <v>9512</v>
      </c>
      <c r="I1366" s="3" t="s">
        <v>2748</v>
      </c>
      <c r="J1366" s="3"/>
      <c r="L1366" s="14">
        <v>5</v>
      </c>
      <c r="M1366" s="3" t="str">
        <f>IFERROR(VLOOKUP(E1366,A:J,10, FALSE),"")</f>
        <v/>
      </c>
      <c r="N1366" s="3" t="str">
        <f>IFERROR(VLOOKUP(I1366,B:K,10,FALSE),"")</f>
        <v/>
      </c>
      <c r="O1366" s="3" t="str">
        <f>IF(AND(TRIM(J1366)="",M1366=""),"Suffix not translated ",
   IF(AND(TRIM(J1366)&lt;&gt;"",TRIM(M1366)&lt;&gt;"",TRIM(J1366)&lt;&gt;TRIM(M1366)),"Suffix translation &lt;&gt; lookup ", "" ))
&amp;IF(AND(TRIM(K1366)="",N1366=""),"Description not translated ",
   IF(AND(TRIM(K1366)&lt;&gt;"",TRIM(N1366)&lt;&gt;"",TRIM(K1366)&lt;&gt;TRIM(N1366)),"Description translation&lt;&gt; lookup ", "" ))</f>
        <v xml:space="preserve">Suffix not translated Description not translated </v>
      </c>
      <c r="P1366" s="3" t="s">
        <v>8447</v>
      </c>
      <c r="Q1366" s="3" t="s">
        <v>8447</v>
      </c>
    </row>
    <row r="1367" spans="1:18" x14ac:dyDescent="0.25">
      <c r="A1367" s="2" t="str">
        <f>IF(TRIM(J1367)="","",E1367)</f>
        <v/>
      </c>
      <c r="B1367" s="2" t="str">
        <f>IF(TRIM(K1367)="","",I1367)</f>
        <v/>
      </c>
      <c r="C1367" s="2" t="str">
        <f>LEFT(F1367,FIND(".",F1367,6))</f>
        <v>Exif.Olympus.</v>
      </c>
      <c r="D1367" s="2" t="str">
        <f>VLOOKUP(C1367,PrefixUebersetzung,2,FALSE)</f>
        <v>Exif.Olympus.</v>
      </c>
      <c r="E1367" s="2" t="str">
        <f>MID(F1367,FIND(".",F1367,6)+1,99)</f>
        <v>NoiseReduction</v>
      </c>
      <c r="F1367" s="3" t="s">
        <v>872</v>
      </c>
      <c r="G1367" s="3" t="s">
        <v>9512</v>
      </c>
      <c r="I1367" s="3" t="s">
        <v>2534</v>
      </c>
      <c r="J1367" s="3"/>
      <c r="L1367" s="14"/>
      <c r="M1367" s="3" t="str">
        <f>IFERROR(VLOOKUP(E1367,A:J,10, FALSE),"")</f>
        <v xml:space="preserve">Rauschreduzierung </v>
      </c>
      <c r="N1367" s="3" t="str">
        <f>IFERROR(VLOOKUP(I1367,B:K,10,FALSE),"")</f>
        <v xml:space="preserve">Rauschreduzierung </v>
      </c>
      <c r="O1367" s="3" t="str">
        <f>IF(AND(TRIM(J1367)="",M1367=""),"Suffix not translated ",
   IF(AND(TRIM(J1367)&lt;&gt;"",TRIM(M1367)&lt;&gt;"",TRIM(J1367)&lt;&gt;TRIM(M1367)),"Suffix translation &lt;&gt; lookup ", "" ))
&amp;IF(AND(TRIM(K1367)="",N1367=""),"Description not translated ",
   IF(AND(TRIM(K1367)&lt;&gt;"",TRIM(N1367)&lt;&gt;"",TRIM(K1367)&lt;&gt;TRIM(N1367)),"Description translation&lt;&gt; lookup ", "" ))</f>
        <v/>
      </c>
    </row>
    <row r="1368" spans="1:18" ht="30" x14ac:dyDescent="0.25">
      <c r="A1368" s="2" t="str">
        <f>IF(TRIM(J1368)="","",E1368)</f>
        <v>OneTouchWB</v>
      </c>
      <c r="B1368" s="2" t="str">
        <f>IF(TRIM(K1368)="","",I1368)</f>
        <v>One touch white balance</v>
      </c>
      <c r="C1368" s="2" t="str">
        <f>LEFT(F1368,FIND(".",F1368,6))</f>
        <v>Exif.Olympus.</v>
      </c>
      <c r="D1368" s="2" t="str">
        <f>VLOOKUP(C1368,PrefixUebersetzung,2,FALSE)</f>
        <v>Exif.Olympus.</v>
      </c>
      <c r="E1368" s="2" t="str">
        <f>MID(F1368,FIND(".",F1368,6)+1,99)</f>
        <v>OneTouchWB</v>
      </c>
      <c r="F1368" s="3" t="s">
        <v>873</v>
      </c>
      <c r="G1368" s="3" t="s">
        <v>9512</v>
      </c>
      <c r="I1368" s="3" t="s">
        <v>2749</v>
      </c>
      <c r="J1368" s="3" t="s">
        <v>4304</v>
      </c>
      <c r="K1368" s="5" t="s">
        <v>4304</v>
      </c>
      <c r="L1368" s="14"/>
      <c r="M1368" s="3" t="str">
        <f>IFERROR(VLOOKUP(E1368,A:J,10, FALSE),"")</f>
        <v>One-Touch Weißabgleich</v>
      </c>
      <c r="N1368" s="3" t="str">
        <f>IFERROR(VLOOKUP(I1368,B:K,10,FALSE),"")</f>
        <v>One-Touch Weißabgleich</v>
      </c>
      <c r="O1368" s="3" t="str">
        <f>IF(AND(TRIM(J1368)="",M1368=""),"Suffix not translated ",
   IF(AND(TRIM(J1368)&lt;&gt;"",TRIM(M1368)&lt;&gt;"",TRIM(J1368)&lt;&gt;TRIM(M1368)),"Suffix translation &lt;&gt; lookup ", "" ))
&amp;IF(AND(TRIM(K1368)="",N1368=""),"Description not translated ",
   IF(AND(TRIM(K1368)&lt;&gt;"",TRIM(N1368)&lt;&gt;"",TRIM(K1368)&lt;&gt;TRIM(N1368)),"Description translation&lt;&gt; lookup ", "" ))</f>
        <v/>
      </c>
      <c r="P1368" s="3" t="s">
        <v>8447</v>
      </c>
      <c r="Q1368" s="3" t="s">
        <v>8447</v>
      </c>
      <c r="R1368" s="3" t="s">
        <v>9294</v>
      </c>
    </row>
    <row r="1369" spans="1:18" ht="30" x14ac:dyDescent="0.25">
      <c r="A1369" s="2" t="str">
        <f>IF(TRIM(J1369)="","",E1369)</f>
        <v/>
      </c>
      <c r="B1369" s="2" t="str">
        <f>IF(TRIM(K1369)="","",I1369)</f>
        <v>ASCII format data such as [PictureInfo]</v>
      </c>
      <c r="C1369" s="2" t="str">
        <f>LEFT(F1369,FIND(".",F1369,6))</f>
        <v>Exif.Olympus.</v>
      </c>
      <c r="D1369" s="2" t="str">
        <f>VLOOKUP(C1369,PrefixUebersetzung,2,FALSE)</f>
        <v>Exif.Olympus.</v>
      </c>
      <c r="E1369" s="2" t="str">
        <f>MID(F1369,FIND(".",F1369,6)+1,99)</f>
        <v>PictureInfo</v>
      </c>
      <c r="F1369" s="3" t="s">
        <v>874</v>
      </c>
      <c r="G1369" s="3" t="s">
        <v>9514</v>
      </c>
      <c r="I1369" s="3" t="s">
        <v>2750</v>
      </c>
      <c r="J1369" s="3"/>
      <c r="K1369" s="5" t="s">
        <v>3934</v>
      </c>
      <c r="L1369" s="14"/>
      <c r="M1369" s="3" t="str">
        <f>IFERROR(VLOOKUP(E1369,A:J,10, FALSE),"")</f>
        <v>Bildinformation</v>
      </c>
      <c r="N1369" s="3" t="str">
        <f>IFERROR(VLOOKUP(I1369,B:K,10,FALSE),"")</f>
        <v>ASCII-Format Daten wie [PictureInfo]</v>
      </c>
      <c r="O1369" s="3" t="str">
        <f>IF(AND(TRIM(J1369)="",M1369=""),"Suffix not translated ",
   IF(AND(TRIM(J1369)&lt;&gt;"",TRIM(M1369)&lt;&gt;"",TRIM(J1369)&lt;&gt;TRIM(M1369)),"Suffix translation &lt;&gt; lookup ", "" ))
&amp;IF(AND(TRIM(K1369)="",N1369=""),"Description not translated ",
   IF(AND(TRIM(K1369)&lt;&gt;"",TRIM(N1369)&lt;&gt;"",TRIM(K1369)&lt;&gt;TRIM(N1369)),"Description translation&lt;&gt; lookup ", "" ))</f>
        <v/>
      </c>
      <c r="Q1369" s="3" t="s">
        <v>8447</v>
      </c>
      <c r="R1369" s="3" t="s">
        <v>8983</v>
      </c>
    </row>
    <row r="1370" spans="1:18" x14ac:dyDescent="0.25">
      <c r="A1370" s="2" t="str">
        <f>IF(TRIM(J1370)="","",E1370)</f>
        <v/>
      </c>
      <c r="B1370" s="2" t="str">
        <f>IF(TRIM(K1370)="","",I1370)</f>
        <v/>
      </c>
      <c r="C1370" s="2" t="str">
        <f>LEFT(F1370,FIND(".",F1370,6))</f>
        <v>Exif.Olympus.</v>
      </c>
      <c r="D1370" s="2" t="str">
        <f>VLOOKUP(C1370,PrefixUebersetzung,2,FALSE)</f>
        <v>Exif.Olympus.</v>
      </c>
      <c r="E1370" s="2" t="str">
        <f>MID(F1370,FIND(".",F1370,6)+1,99)</f>
        <v>PreCaptureFrames</v>
      </c>
      <c r="F1370" s="3" t="s">
        <v>875</v>
      </c>
      <c r="G1370" s="3" t="s">
        <v>9512</v>
      </c>
      <c r="I1370" s="3" t="s">
        <v>2751</v>
      </c>
      <c r="J1370" s="3"/>
      <c r="L1370" s="14">
        <v>5</v>
      </c>
      <c r="M1370" s="3" t="str">
        <f>IFERROR(VLOOKUP(E1370,A:J,10, FALSE),"")</f>
        <v/>
      </c>
      <c r="N1370" s="3" t="str">
        <f>IFERROR(VLOOKUP(I1370,B:K,10,FALSE),"")</f>
        <v/>
      </c>
      <c r="O1370" s="3" t="str">
        <f>IF(AND(TRIM(J1370)="",M1370=""),"Suffix not translated ",
   IF(AND(TRIM(J1370)&lt;&gt;"",TRIM(M1370)&lt;&gt;"",TRIM(J1370)&lt;&gt;TRIM(M1370)),"Suffix translation &lt;&gt; lookup ", "" ))
&amp;IF(AND(TRIM(K1370)="",N1370=""),"Description not translated ",
   IF(AND(TRIM(K1370)&lt;&gt;"",TRIM(N1370)&lt;&gt;"",TRIM(K1370)&lt;&gt;TRIM(N1370)),"Description translation&lt;&gt; lookup ", "" ))</f>
        <v xml:space="preserve">Suffix not translated Description not translated </v>
      </c>
      <c r="P1370" s="3" t="s">
        <v>8447</v>
      </c>
      <c r="Q1370" s="3" t="s">
        <v>8447</v>
      </c>
    </row>
    <row r="1371" spans="1:18" x14ac:dyDescent="0.25">
      <c r="A1371" s="2" t="str">
        <f>IF(TRIM(J1371)="","",E1371)</f>
        <v/>
      </c>
      <c r="B1371" s="2" t="str">
        <f>IF(TRIM(K1371)="","",I1371)</f>
        <v/>
      </c>
      <c r="C1371" s="2" t="str">
        <f>LEFT(F1371,FIND(".",F1371,6))</f>
        <v>Exif.Olympus.</v>
      </c>
      <c r="D1371" s="2" t="str">
        <f>VLOOKUP(C1371,PrefixUebersetzung,2,FALSE)</f>
        <v>Exif.Olympus.</v>
      </c>
      <c r="E1371" s="2" t="str">
        <f>MID(F1371,FIND(".",F1371,6)+1,99)</f>
        <v>PreviewImage</v>
      </c>
      <c r="F1371" s="3" t="s">
        <v>876</v>
      </c>
      <c r="G1371" s="3" t="s">
        <v>9518</v>
      </c>
      <c r="I1371" s="3" t="s">
        <v>2752</v>
      </c>
      <c r="L1371" s="14"/>
      <c r="M1371" s="3" t="str">
        <f>IFERROR(VLOOKUP(E1371,A:J,10, FALSE),"")</f>
        <v>Vorschaubild</v>
      </c>
      <c r="N1371" s="3" t="str">
        <f>IFERROR(VLOOKUP(I1371,B:K,10,FALSE),"")</f>
        <v>Vorschaubild</v>
      </c>
      <c r="O1371" s="3" t="str">
        <f>IF(AND(TRIM(J1371)="",M1371=""),"Suffix not translated ",
   IF(AND(TRIM(J1371)&lt;&gt;"",TRIM(M1371)&lt;&gt;"",TRIM(J1371)&lt;&gt;TRIM(M1371)),"Suffix translation &lt;&gt; lookup ", "" ))
&amp;IF(AND(TRIM(K1371)="",N1371=""),"Description not translated ",
   IF(AND(TRIM(K1371)&lt;&gt;"",TRIM(N1371)&lt;&gt;"",TRIM(K1371)&lt;&gt;TRIM(N1371)),"Description translation&lt;&gt; lookup ", "" ))</f>
        <v/>
      </c>
    </row>
    <row r="1372" spans="1:18" x14ac:dyDescent="0.25">
      <c r="A1372" s="2" t="str">
        <f>IF(TRIM(J1372)="","",E1372)</f>
        <v/>
      </c>
      <c r="B1372" s="2" t="str">
        <f>IF(TRIM(K1372)="","",I1372)</f>
        <v/>
      </c>
      <c r="C1372" s="2" t="str">
        <f>LEFT(F1372,FIND(".",F1372,6))</f>
        <v>Exif.Olympus.</v>
      </c>
      <c r="D1372" s="2" t="str">
        <f>VLOOKUP(C1372,PrefixUebersetzung,2,FALSE)</f>
        <v>Exif.Olympus.</v>
      </c>
      <c r="E1372" s="2" t="str">
        <f>MID(F1372,FIND(".",F1372,6)+1,99)</f>
        <v>PrintIM</v>
      </c>
      <c r="F1372" s="3" t="s">
        <v>877</v>
      </c>
      <c r="G1372" s="3" t="s">
        <v>9517</v>
      </c>
      <c r="I1372" s="3" t="s">
        <v>2506</v>
      </c>
      <c r="J1372" s="3"/>
      <c r="L1372" s="14"/>
      <c r="M1372" s="3" t="str">
        <f>IFERROR(VLOOKUP(E1372,A:J,10, FALSE),"")</f>
        <v>PrintIM</v>
      </c>
      <c r="N1372" s="3" t="str">
        <f>IFERROR(VLOOKUP(I1372,B:K,10,FALSE),"")</f>
        <v>PrintIM Informationen</v>
      </c>
      <c r="O1372" s="3" t="str">
        <f>IF(AND(TRIM(J1372)="",M1372=""),"Suffix not translated ",
   IF(AND(TRIM(J1372)&lt;&gt;"",TRIM(M1372)&lt;&gt;"",TRIM(J1372)&lt;&gt;TRIM(M1372)),"Suffix translation &lt;&gt; lookup ", "" ))
&amp;IF(AND(TRIM(K1372)="",N1372=""),"Description not translated ",
   IF(AND(TRIM(K1372)&lt;&gt;"",TRIM(N1372)&lt;&gt;"",TRIM(K1372)&lt;&gt;TRIM(N1372)),"Description translation&lt;&gt; lookup ", "" ))</f>
        <v/>
      </c>
    </row>
    <row r="1373" spans="1:18" x14ac:dyDescent="0.25">
      <c r="A1373" s="2" t="str">
        <f>IF(TRIM(J1373)="","",E1373)</f>
        <v/>
      </c>
      <c r="B1373" s="2" t="str">
        <f>IF(TRIM(K1373)="","",I1373)</f>
        <v/>
      </c>
      <c r="C1373" s="2" t="str">
        <f>LEFT(F1373,FIND(".",F1373,6))</f>
        <v>Exif.Olympus.</v>
      </c>
      <c r="D1373" s="2" t="str">
        <f>VLOOKUP(C1373,PrefixUebersetzung,2,FALSE)</f>
        <v>Exif.Olympus.</v>
      </c>
      <c r="E1373" s="2" t="str">
        <f>MID(F1373,FIND(".",F1373,6)+1,99)</f>
        <v>Quality</v>
      </c>
      <c r="F1373" s="3" t="s">
        <v>878</v>
      </c>
      <c r="G1373" s="3" t="s">
        <v>9512</v>
      </c>
      <c r="I1373" s="3" t="s">
        <v>2260</v>
      </c>
      <c r="J1373" s="3"/>
      <c r="L1373" s="14"/>
      <c r="M1373" s="3" t="str">
        <f>IFERROR(VLOOKUP(E1373,A:J,10, FALSE),"")</f>
        <v>Qualität</v>
      </c>
      <c r="N1373" s="3" t="str">
        <f>IFERROR(VLOOKUP(I1373,B:K,10,FALSE),"")</f>
        <v>Einstellung der Bildqualität</v>
      </c>
      <c r="O1373" s="3" t="str">
        <f>IF(AND(TRIM(J1373)="",M1373=""),"Suffix not translated ",
   IF(AND(TRIM(J1373)&lt;&gt;"",TRIM(M1373)&lt;&gt;"",TRIM(J1373)&lt;&gt;TRIM(M1373)),"Suffix translation &lt;&gt; lookup ", "" ))
&amp;IF(AND(TRIM(K1373)="",N1373=""),"Description not translated ",
   IF(AND(TRIM(K1373)&lt;&gt;"",TRIM(N1373)&lt;&gt;"",TRIM(K1373)&lt;&gt;TRIM(N1373)),"Description translation&lt;&gt; lookup ", "" ))</f>
        <v/>
      </c>
    </row>
    <row r="1374" spans="1:18" x14ac:dyDescent="0.25">
      <c r="A1374" s="2" t="str">
        <f>IF(TRIM(J1374)="","",E1374)</f>
        <v>RawDevelopment</v>
      </c>
      <c r="B1374" s="2" t="str">
        <f>IF(TRIM(K1374)="","",I1374)</f>
        <v>Raw development sub-IFD</v>
      </c>
      <c r="C1374" s="2" t="str">
        <f>LEFT(F1374,FIND(".",F1374,6))</f>
        <v>Exif.Olympus.</v>
      </c>
      <c r="D1374" s="2" t="str">
        <f>VLOOKUP(C1374,PrefixUebersetzung,2,FALSE)</f>
        <v>Exif.Olympus.</v>
      </c>
      <c r="E1374" s="2" t="str">
        <f>MID(F1374,FIND(".",F1374,6)+1,99)</f>
        <v>RawDevelopment</v>
      </c>
      <c r="F1374" s="3" t="s">
        <v>879</v>
      </c>
      <c r="G1374" s="3" t="s">
        <v>9515</v>
      </c>
      <c r="I1374" s="3" t="s">
        <v>2753</v>
      </c>
      <c r="J1374" s="3" t="s">
        <v>4305</v>
      </c>
      <c r="K1374" s="5" t="s">
        <v>6533</v>
      </c>
      <c r="L1374" s="14"/>
      <c r="M1374" s="3" t="str">
        <f>IFERROR(VLOOKUP(E1374,A:J,10, FALSE),"")</f>
        <v>RAW Entwicklung</v>
      </c>
      <c r="N1374" s="3" t="str">
        <f>IFERROR(VLOOKUP(I1374,B:K,10,FALSE),"")</f>
        <v>Raw Entwicklung Sub-IFD</v>
      </c>
      <c r="O1374" s="3" t="str">
        <f>IF(AND(TRIM(J1374)="",M1374=""),"Suffix not translated ",
   IF(AND(TRIM(J1374)&lt;&gt;"",TRIM(M1374)&lt;&gt;"",TRIM(J1374)&lt;&gt;TRIM(M1374)),"Suffix translation &lt;&gt; lookup ", "" ))
&amp;IF(AND(TRIM(K1374)="",N1374=""),"Description not translated ",
   IF(AND(TRIM(K1374)&lt;&gt;"",TRIM(N1374)&lt;&gt;"",TRIM(K1374)&lt;&gt;TRIM(N1374)),"Description translation&lt;&gt; lookup ", "" ))</f>
        <v/>
      </c>
      <c r="P1374" s="3" t="s">
        <v>8447</v>
      </c>
      <c r="Q1374" s="3" t="s">
        <v>8447</v>
      </c>
      <c r="R1374" s="3" t="s">
        <v>9328</v>
      </c>
    </row>
    <row r="1375" spans="1:18" x14ac:dyDescent="0.25">
      <c r="A1375" s="2" t="str">
        <f>IF(TRIM(J1375)="","",E1375)</f>
        <v>RawDevelopment2</v>
      </c>
      <c r="B1375" s="2" t="str">
        <f>IF(TRIM(K1375)="","",I1375)</f>
        <v>Raw development 2 sub-IFD</v>
      </c>
      <c r="C1375" s="2" t="str">
        <f>LEFT(F1375,FIND(".",F1375,6))</f>
        <v>Exif.Olympus.</v>
      </c>
      <c r="D1375" s="2" t="str">
        <f>VLOOKUP(C1375,PrefixUebersetzung,2,FALSE)</f>
        <v>Exif.Olympus.</v>
      </c>
      <c r="E1375" s="2" t="str">
        <f>MID(F1375,FIND(".",F1375,6)+1,99)</f>
        <v>RawDevelopment2</v>
      </c>
      <c r="F1375" s="3" t="s">
        <v>880</v>
      </c>
      <c r="G1375" s="3" t="s">
        <v>9515</v>
      </c>
      <c r="I1375" s="3" t="s">
        <v>2754</v>
      </c>
      <c r="J1375" s="3" t="s">
        <v>4306</v>
      </c>
      <c r="K1375" s="5" t="s">
        <v>3935</v>
      </c>
      <c r="L1375" s="14"/>
      <c r="M1375" s="3" t="str">
        <f>IFERROR(VLOOKUP(E1375,A:J,10, FALSE),"")</f>
        <v>RAW Entwicklung 2</v>
      </c>
      <c r="N1375" s="3" t="str">
        <f>IFERROR(VLOOKUP(I1375,B:K,10,FALSE),"")</f>
        <v>Raw Entwicklung 2 Sub-IFD</v>
      </c>
      <c r="O1375" s="3" t="str">
        <f>IF(AND(TRIM(J1375)="",M1375=""),"Suffix not translated ",
   IF(AND(TRIM(J1375)&lt;&gt;"",TRIM(M1375)&lt;&gt;"",TRIM(J1375)&lt;&gt;TRIM(M1375)),"Suffix translation &lt;&gt; lookup ", "" ))
&amp;IF(AND(TRIM(K1375)="",N1375=""),"Description not translated ",
   IF(AND(TRIM(K1375)&lt;&gt;"",TRIM(N1375)&lt;&gt;"",TRIM(K1375)&lt;&gt;TRIM(N1375)),"Description translation&lt;&gt; lookup ", "" ))</f>
        <v/>
      </c>
      <c r="P1375" s="3" t="s">
        <v>8447</v>
      </c>
      <c r="Q1375" s="3" t="s">
        <v>8447</v>
      </c>
      <c r="R1375" s="3" t="s">
        <v>9326</v>
      </c>
    </row>
    <row r="1376" spans="1:18" x14ac:dyDescent="0.25">
      <c r="A1376" s="2" t="str">
        <f>IF(TRIM(J1376)="","",E1376)</f>
        <v>RawInfo</v>
      </c>
      <c r="B1376" s="2" t="str">
        <f>IF(TRIM(K1376)="","",I1376)</f>
        <v>Raw sub-IFD</v>
      </c>
      <c r="C1376" s="2" t="str">
        <f>LEFT(F1376,FIND(".",F1376,6))</f>
        <v>Exif.Olympus.</v>
      </c>
      <c r="D1376" s="2" t="str">
        <f>VLOOKUP(C1376,PrefixUebersetzung,2,FALSE)</f>
        <v>Exif.Olympus.</v>
      </c>
      <c r="E1376" s="2" t="str">
        <f>MID(F1376,FIND(".",F1376,6)+1,99)</f>
        <v>RawInfo</v>
      </c>
      <c r="F1376" s="3" t="s">
        <v>881</v>
      </c>
      <c r="G1376" s="3" t="s">
        <v>9515</v>
      </c>
      <c r="I1376" s="3" t="s">
        <v>2755</v>
      </c>
      <c r="J1376" s="3" t="s">
        <v>4833</v>
      </c>
      <c r="K1376" s="5" t="s">
        <v>3936</v>
      </c>
      <c r="L1376" s="14"/>
      <c r="M1376" s="3" t="str">
        <f>IFERROR(VLOOKUP(E1376,A:J,10, FALSE),"")</f>
        <v>RAW Info</v>
      </c>
      <c r="N1376" s="3" t="str">
        <f>IFERROR(VLOOKUP(I1376,B:K,10,FALSE),"")</f>
        <v>Raw Sub-IFD</v>
      </c>
      <c r="O1376" s="3" t="str">
        <f>IF(AND(TRIM(J1376)="",M1376=""),"Suffix not translated ",
   IF(AND(TRIM(J1376)&lt;&gt;"",TRIM(M1376)&lt;&gt;"",TRIM(J1376)&lt;&gt;TRIM(M1376)),"Suffix translation &lt;&gt; lookup ", "" ))
&amp;IF(AND(TRIM(K1376)="",N1376=""),"Description not translated ",
   IF(AND(TRIM(K1376)&lt;&gt;"",TRIM(N1376)&lt;&gt;"",TRIM(K1376)&lt;&gt;TRIM(N1376)),"Description translation&lt;&gt; lookup ", "" ))</f>
        <v/>
      </c>
      <c r="P1376" s="3" t="s">
        <v>8447</v>
      </c>
      <c r="Q1376" s="3" t="s">
        <v>8447</v>
      </c>
      <c r="R1376" s="3" t="s">
        <v>9183</v>
      </c>
    </row>
    <row r="1377" spans="1:18" x14ac:dyDescent="0.25">
      <c r="A1377" s="2" t="str">
        <f>IF(TRIM(J1377)="","",E1377)</f>
        <v>RedBalance</v>
      </c>
      <c r="B1377" s="2" t="str">
        <f>IF(TRIM(K1377)="","",I1377)</f>
        <v>Red balance</v>
      </c>
      <c r="C1377" s="2" t="str">
        <f>LEFT(F1377,FIND(".",F1377,6))</f>
        <v>Exif.Olympus.</v>
      </c>
      <c r="D1377" s="2" t="str">
        <f>VLOOKUP(C1377,PrefixUebersetzung,2,FALSE)</f>
        <v>Exif.Olympus.</v>
      </c>
      <c r="E1377" s="2" t="str">
        <f>MID(F1377,FIND(".",F1377,6)+1,99)</f>
        <v>RedBalance</v>
      </c>
      <c r="F1377" s="3" t="s">
        <v>882</v>
      </c>
      <c r="G1377" s="3" t="s">
        <v>9512</v>
      </c>
      <c r="I1377" s="3" t="s">
        <v>2756</v>
      </c>
      <c r="J1377" s="3" t="s">
        <v>6534</v>
      </c>
      <c r="K1377" s="5" t="s">
        <v>6534</v>
      </c>
      <c r="L1377" s="14"/>
      <c r="M1377" s="3" t="str">
        <f>IFERROR(VLOOKUP(E1377,A:J,10, FALSE),"")</f>
        <v>Rot-Abgleich</v>
      </c>
      <c r="N1377" s="3" t="str">
        <f>IFERROR(VLOOKUP(I1377,B:K,10,FALSE),"")</f>
        <v>Rot-Abgleich</v>
      </c>
      <c r="O1377" s="3" t="str">
        <f>IF(AND(TRIM(J1377)="",M1377=""),"Suffix not translated ",
   IF(AND(TRIM(J1377)&lt;&gt;"",TRIM(M1377)&lt;&gt;"",TRIM(J1377)&lt;&gt;TRIM(M1377)),"Suffix translation &lt;&gt; lookup ", "" ))
&amp;IF(AND(TRIM(K1377)="",N1377=""),"Description not translated ",
   IF(AND(TRIM(K1377)&lt;&gt;"",TRIM(N1377)&lt;&gt;"",TRIM(K1377)&lt;&gt;TRIM(N1377)),"Description translation&lt;&gt; lookup ", "" ))</f>
        <v/>
      </c>
      <c r="P1377" s="3" t="s">
        <v>8447</v>
      </c>
      <c r="Q1377" s="3" t="s">
        <v>8447</v>
      </c>
      <c r="R1377" s="3" t="s">
        <v>9012</v>
      </c>
    </row>
    <row r="1378" spans="1:18" x14ac:dyDescent="0.25">
      <c r="A1378" s="2" t="str">
        <f>IF(TRIM(J1378)="","",E1378)</f>
        <v/>
      </c>
      <c r="B1378" s="2" t="str">
        <f>IF(TRIM(K1378)="","",I1378)</f>
        <v/>
      </c>
      <c r="C1378" s="2" t="str">
        <f>LEFT(F1378,FIND(".",F1378,6))</f>
        <v>Exif.Olympus.</v>
      </c>
      <c r="D1378" s="2" t="str">
        <f>VLOOKUP(C1378,PrefixUebersetzung,2,FALSE)</f>
        <v>Exif.Olympus.</v>
      </c>
      <c r="E1378" s="2" t="str">
        <f>MID(F1378,FIND(".",F1378,6)+1,99)</f>
        <v>SceneMode</v>
      </c>
      <c r="F1378" s="41" t="s">
        <v>9988</v>
      </c>
      <c r="G1378" s="36" t="s">
        <v>9512</v>
      </c>
      <c r="H1378" s="36"/>
      <c r="I1378" s="36" t="s">
        <v>2631</v>
      </c>
      <c r="M1378" s="3" t="str">
        <f>IFERROR(VLOOKUP(E1378,A:J,10, FALSE),"")</f>
        <v>Szenenmodus</v>
      </c>
      <c r="N1378" s="3" t="str">
        <f>IFERROR(VLOOKUP(I1378,B:K,10,FALSE),"")</f>
        <v>Szenenmodus</v>
      </c>
      <c r="O1378" s="3" t="str">
        <f>IF(AND(TRIM(J1378)="",M1378=""),"Suffix not translated ",
   IF(AND(TRIM(J1378)&lt;&gt;"",TRIM(M1378)&lt;&gt;"",TRIM(J1378)&lt;&gt;TRIM(M1378)),"Suffix translation &lt;&gt; lookup ", "" ))
&amp;IF(AND(TRIM(K1378)="",N1378=""),"Description not translated ",
   IF(AND(TRIM(K1378)&lt;&gt;"",TRIM(N1378)&lt;&gt;"",TRIM(K1378)&lt;&gt;TRIM(N1378)),"Description translation&lt;&gt; lookup ", "" ))</f>
        <v/>
      </c>
    </row>
    <row r="1379" spans="1:18" x14ac:dyDescent="0.25">
      <c r="A1379" s="2" t="str">
        <f>IF(TRIM(J1379)="","",E1379)</f>
        <v>SensorTemperature</v>
      </c>
      <c r="B1379" s="2" t="str">
        <f>IF(TRIM(K1379)="","",I1379)</f>
        <v>Sensor temperature</v>
      </c>
      <c r="C1379" s="2" t="str">
        <f>LEFT(F1379,FIND(".",F1379,6))</f>
        <v>Exif.Olympus.</v>
      </c>
      <c r="D1379" s="2" t="str">
        <f>VLOOKUP(C1379,PrefixUebersetzung,2,FALSE)</f>
        <v>Exif.Olympus.</v>
      </c>
      <c r="E1379" s="2" t="str">
        <f>MID(F1379,FIND(".",F1379,6)+1,99)</f>
        <v>SensorTemperature</v>
      </c>
      <c r="F1379" s="3" t="s">
        <v>883</v>
      </c>
      <c r="G1379" s="3" t="s">
        <v>9513</v>
      </c>
      <c r="I1379" s="3" t="s">
        <v>2757</v>
      </c>
      <c r="J1379" s="3" t="s">
        <v>6535</v>
      </c>
      <c r="K1379" s="5" t="s">
        <v>6535</v>
      </c>
      <c r="L1379" s="14"/>
      <c r="M1379" s="3" t="str">
        <f>IFERROR(VLOOKUP(E1379,A:J,10, FALSE),"")</f>
        <v>Sensortemperatur</v>
      </c>
      <c r="N1379" s="3" t="str">
        <f>IFERROR(VLOOKUP(I1379,B:K,10,FALSE),"")</f>
        <v>Sensortemperatur</v>
      </c>
      <c r="O1379" s="3" t="str">
        <f>IF(AND(TRIM(J1379)="",M1379=""),"Suffix not translated ",
   IF(AND(TRIM(J1379)&lt;&gt;"",TRIM(M1379)&lt;&gt;"",TRIM(J1379)&lt;&gt;TRIM(M1379)),"Suffix translation &lt;&gt; lookup ", "" ))
&amp;IF(AND(TRIM(K1379)="",N1379=""),"Description not translated ",
   IF(AND(TRIM(K1379)&lt;&gt;"",TRIM(N1379)&lt;&gt;"",TRIM(K1379)&lt;&gt;TRIM(N1379)),"Description translation&lt;&gt; lookup ", "" ))</f>
        <v/>
      </c>
      <c r="P1379" s="3" t="s">
        <v>8447</v>
      </c>
      <c r="Q1379" s="3" t="s">
        <v>8447</v>
      </c>
      <c r="R1379" s="3" t="s">
        <v>6535</v>
      </c>
    </row>
    <row r="1380" spans="1:18" x14ac:dyDescent="0.25">
      <c r="A1380" s="2" t="str">
        <f>IF(TRIM(J1380)="","",E1380)</f>
        <v>SerialNumber2</v>
      </c>
      <c r="B1380" s="2" t="str">
        <f>IF(TRIM(K1380)="","",I1380)</f>
        <v>Serial number 2</v>
      </c>
      <c r="C1380" s="2" t="str">
        <f>LEFT(F1380,FIND(".",F1380,6))</f>
        <v>Exif.Olympus.</v>
      </c>
      <c r="D1380" s="2" t="str">
        <f>VLOOKUP(C1380,PrefixUebersetzung,2,FALSE)</f>
        <v>Exif.Olympus.</v>
      </c>
      <c r="E1380" s="2" t="str">
        <f>MID(F1380,FIND(".",F1380,6)+1,99)</f>
        <v>SerialNumber2</v>
      </c>
      <c r="F1380" s="3" t="s">
        <v>884</v>
      </c>
      <c r="G1380" s="3" t="s">
        <v>9514</v>
      </c>
      <c r="I1380" s="3" t="s">
        <v>2758</v>
      </c>
      <c r="J1380" s="3" t="s">
        <v>3937</v>
      </c>
      <c r="K1380" s="5" t="s">
        <v>3937</v>
      </c>
      <c r="L1380" s="14"/>
      <c r="M1380" s="3" t="str">
        <f>IFERROR(VLOOKUP(E1380,A:J,10, FALSE),"")</f>
        <v>Seriennummer 2</v>
      </c>
      <c r="N1380" s="3" t="str">
        <f>IFERROR(VLOOKUP(I1380,B:K,10,FALSE),"")</f>
        <v>Seriennummer 2</v>
      </c>
      <c r="O1380" s="3" t="str">
        <f>IF(AND(TRIM(J1380)="",M1380=""),"Suffix not translated ",
   IF(AND(TRIM(J1380)&lt;&gt;"",TRIM(M1380)&lt;&gt;"",TRIM(J1380)&lt;&gt;TRIM(M1380)),"Suffix translation &lt;&gt; lookup ", "" ))
&amp;IF(AND(TRIM(K1380)="",N1380=""),"Description not translated ",
   IF(AND(TRIM(K1380)&lt;&gt;"",TRIM(N1380)&lt;&gt;"",TRIM(K1380)&lt;&gt;TRIM(N1380)),"Description translation&lt;&gt; lookup ", "" ))</f>
        <v/>
      </c>
      <c r="P1380" s="3" t="s">
        <v>8447</v>
      </c>
      <c r="Q1380" s="3" t="s">
        <v>8447</v>
      </c>
      <c r="R1380" s="3" t="s">
        <v>3937</v>
      </c>
    </row>
    <row r="1381" spans="1:18" x14ac:dyDescent="0.25">
      <c r="A1381" s="2" t="str">
        <f>IF(TRIM(J1381)="","",E1381)</f>
        <v>SharpnessFactor</v>
      </c>
      <c r="B1381" s="2" t="str">
        <f>IF(TRIM(K1381)="","",I1381)</f>
        <v>Sharpness factor</v>
      </c>
      <c r="C1381" s="2" t="str">
        <f>LEFT(F1381,FIND(".",F1381,6))</f>
        <v>Exif.Olympus.</v>
      </c>
      <c r="D1381" s="2" t="str">
        <f>VLOOKUP(C1381,PrefixUebersetzung,2,FALSE)</f>
        <v>Exif.Olympus.</v>
      </c>
      <c r="E1381" s="2" t="str">
        <f>MID(F1381,FIND(".",F1381,6)+1,99)</f>
        <v>SharpnessFactor</v>
      </c>
      <c r="F1381" s="3" t="s">
        <v>885</v>
      </c>
      <c r="G1381" s="3" t="s">
        <v>9512</v>
      </c>
      <c r="I1381" s="3" t="s">
        <v>2759</v>
      </c>
      <c r="J1381" s="5" t="s">
        <v>3938</v>
      </c>
      <c r="K1381" s="5" t="s">
        <v>3938</v>
      </c>
      <c r="L1381" s="14"/>
      <c r="M1381" s="3" t="str">
        <f>IFERROR(VLOOKUP(E1381,A:J,10, FALSE),"")</f>
        <v>Schärfe Faktor</v>
      </c>
      <c r="N1381" s="3" t="str">
        <f>IFERROR(VLOOKUP(I1381,B:K,10,FALSE),"")</f>
        <v>Schärfe Faktor</v>
      </c>
      <c r="O1381" s="3" t="str">
        <f>IF(AND(TRIM(J1381)="",M1381=""),"Suffix not translated ",
   IF(AND(TRIM(J1381)&lt;&gt;"",TRIM(M1381)&lt;&gt;"",TRIM(J1381)&lt;&gt;TRIM(M1381)),"Suffix translation &lt;&gt; lookup ", "" ))
&amp;IF(AND(TRIM(K1381)="",N1381=""),"Description not translated ",
   IF(AND(TRIM(K1381)&lt;&gt;"",TRIM(N1381)&lt;&gt;"",TRIM(K1381)&lt;&gt;TRIM(N1381)),"Description translation&lt;&gt; lookup ", "" ))</f>
        <v/>
      </c>
      <c r="P1381" s="3" t="s">
        <v>8447</v>
      </c>
      <c r="Q1381" s="3" t="s">
        <v>8447</v>
      </c>
      <c r="R1381" s="3" t="s">
        <v>9342</v>
      </c>
    </row>
    <row r="1382" spans="1:18" x14ac:dyDescent="0.25">
      <c r="A1382" s="2" t="str">
        <f>IF(TRIM(J1382)="","",E1382)</f>
        <v>SharpnessFactor2</v>
      </c>
      <c r="B1382" s="2" t="str">
        <f>IF(TRIM(K1382)="","",I1382)</f>
        <v>Sharpness factor 2</v>
      </c>
      <c r="C1382" s="2" t="str">
        <f>LEFT(F1382,FIND(".",F1382,6))</f>
        <v>Exif.Olympus.</v>
      </c>
      <c r="D1382" s="2" t="str">
        <f>VLOOKUP(C1382,PrefixUebersetzung,2,FALSE)</f>
        <v>Exif.Olympus.</v>
      </c>
      <c r="E1382" s="2" t="str">
        <f>MID(F1382,FIND(".",F1382,6)+1,99)</f>
        <v>SharpnessFactor2</v>
      </c>
      <c r="F1382" s="36" t="s">
        <v>10784</v>
      </c>
      <c r="G1382" s="36" t="s">
        <v>9512</v>
      </c>
      <c r="H1382" s="36"/>
      <c r="I1382" s="36" t="s">
        <v>10785</v>
      </c>
      <c r="J1382" s="5" t="s">
        <v>11026</v>
      </c>
      <c r="K1382" s="5" t="s">
        <v>11026</v>
      </c>
      <c r="M1382" s="3" t="str">
        <f>IFERROR(VLOOKUP(E1382,A:J,10, FALSE),"")</f>
        <v>Schärfe Faktor 2</v>
      </c>
      <c r="N1382" s="3" t="str">
        <f>IFERROR(VLOOKUP(I1382,B:K,10,FALSE),"")</f>
        <v>Schärfe Faktor 2</v>
      </c>
      <c r="O1382" s="3" t="str">
        <f>IF(AND(TRIM(J1382)="",M1382=""),"Suffix not translated ",
   IF(AND(TRIM(J1382)&lt;&gt;"",TRIM(M1382)&lt;&gt;"",TRIM(J1382)&lt;&gt;TRIM(M1382)),"Suffix translation &lt;&gt; lookup ", "" ))
&amp;IF(AND(TRIM(K1382)="",N1382=""),"Description not translated ",
   IF(AND(TRIM(K1382)&lt;&gt;"",TRIM(N1382)&lt;&gt;"",TRIM(K1382)&lt;&gt;TRIM(N1382)),"Description translation&lt;&gt; lookup ", "" ))</f>
        <v/>
      </c>
      <c r="P1382" s="3" t="s">
        <v>8447</v>
      </c>
      <c r="Q1382" s="3" t="s">
        <v>8447</v>
      </c>
    </row>
    <row r="1383" spans="1:18" x14ac:dyDescent="0.25">
      <c r="A1383" s="2" t="str">
        <f>IF(TRIM(J1383)="","",E1383)</f>
        <v>ShutterSpeed</v>
      </c>
      <c r="B1383" s="2" t="str">
        <f>IF(TRIM(K1383)="","",I1383)</f>
        <v>Shutter speed value</v>
      </c>
      <c r="C1383" s="2" t="str">
        <f>LEFT(F1383,FIND(".",F1383,6))</f>
        <v>Exif.Olympus.</v>
      </c>
      <c r="D1383" s="2" t="str">
        <f>VLOOKUP(C1383,PrefixUebersetzung,2,FALSE)</f>
        <v>Exif.Olympus.</v>
      </c>
      <c r="E1383" s="2" t="str">
        <f>MID(F1383,FIND(".",F1383,6)+1,99)</f>
        <v>ShutterSpeed</v>
      </c>
      <c r="F1383" s="3" t="s">
        <v>886</v>
      </c>
      <c r="G1383" s="3" t="s">
        <v>9520</v>
      </c>
      <c r="I1383" s="3" t="s">
        <v>2760</v>
      </c>
      <c r="J1383" s="3" t="s">
        <v>3759</v>
      </c>
      <c r="K1383" s="5" t="s">
        <v>3759</v>
      </c>
      <c r="L1383" s="14"/>
      <c r="M1383" s="3" t="str">
        <f>IFERROR(VLOOKUP(E1383,A:J,10, FALSE),"")</f>
        <v>Verschlusszeit</v>
      </c>
      <c r="N1383" s="3" t="str">
        <f>IFERROR(VLOOKUP(I1383,B:K,10,FALSE),"")</f>
        <v>Verschlusszeit</v>
      </c>
      <c r="O1383" s="3" t="str">
        <f>IF(AND(TRIM(J1383)="",M1383=""),"Suffix not translated ",
   IF(AND(TRIM(J1383)&lt;&gt;"",TRIM(M1383)&lt;&gt;"",TRIM(J1383)&lt;&gt;TRIM(M1383)),"Suffix translation &lt;&gt; lookup ", "" ))
&amp;IF(AND(TRIM(K1383)="",N1383=""),"Description not translated ",
   IF(AND(TRIM(K1383)&lt;&gt;"",TRIM(N1383)&lt;&gt;"",TRIM(K1383)&lt;&gt;TRIM(N1383)),"Description translation&lt;&gt; lookup ", "" ))</f>
        <v/>
      </c>
      <c r="P1383" s="3" t="s">
        <v>8447</v>
      </c>
      <c r="Q1383" s="3" t="s">
        <v>8447</v>
      </c>
      <c r="R1383" s="3" t="s">
        <v>9346</v>
      </c>
    </row>
    <row r="1384" spans="1:18" x14ac:dyDescent="0.25">
      <c r="A1384" s="2" t="str">
        <f>IF(TRIM(J1384)="","",E1384)</f>
        <v/>
      </c>
      <c r="B1384" s="2" t="str">
        <f>IF(TRIM(K1384)="","",I1384)</f>
        <v>Software</v>
      </c>
      <c r="C1384" s="2" t="str">
        <f>LEFT(F1384,FIND(".",F1384,6))</f>
        <v>Exif.Olympus.</v>
      </c>
      <c r="D1384" s="2" t="str">
        <f>VLOOKUP(C1384,PrefixUebersetzung,2,FALSE)</f>
        <v>Exif.Olympus.</v>
      </c>
      <c r="E1384" s="2" t="str">
        <f>MID(F1384,FIND(".",F1384,6)+1,99)</f>
        <v>Software</v>
      </c>
      <c r="F1384" s="3" t="s">
        <v>887</v>
      </c>
      <c r="G1384" s="3" t="s">
        <v>9514</v>
      </c>
      <c r="I1384" s="3" t="s">
        <v>2761</v>
      </c>
      <c r="J1384" s="3"/>
      <c r="K1384" s="5" t="s">
        <v>2761</v>
      </c>
      <c r="L1384" s="14"/>
      <c r="M1384" s="3" t="str">
        <f>IFERROR(VLOOKUP(E1384,A:J,10, FALSE),"")</f>
        <v>Software</v>
      </c>
      <c r="N1384" s="3" t="str">
        <f>IFERROR(VLOOKUP(I1384,B:K,10,FALSE),"")</f>
        <v>Software</v>
      </c>
      <c r="O1384" s="3" t="str">
        <f>IF(AND(TRIM(J1384)="",M1384=""),"Suffix not translated ",
   IF(AND(TRIM(J1384)&lt;&gt;"",TRIM(M1384)&lt;&gt;"",TRIM(J1384)&lt;&gt;TRIM(M1384)),"Suffix translation &lt;&gt; lookup ", "" ))
&amp;IF(AND(TRIM(K1384)="",N1384=""),"Description not translated ",
   IF(AND(TRIM(K1384)&lt;&gt;"",TRIM(N1384)&lt;&gt;"",TRIM(K1384)&lt;&gt;TRIM(N1384)),"Description translation&lt;&gt; lookup ", "" ))</f>
        <v/>
      </c>
      <c r="Q1384" s="3" t="s">
        <v>8447</v>
      </c>
      <c r="R1384" s="3" t="s">
        <v>2761</v>
      </c>
    </row>
    <row r="1385" spans="1:18" x14ac:dyDescent="0.25">
      <c r="A1385" s="2" t="str">
        <f>IF(TRIM(J1385)="","",E1385)</f>
        <v>SpecialMode</v>
      </c>
      <c r="B1385" s="2" t="str">
        <f>IF(TRIM(K1385)="","",I1385)</f>
        <v>Picture taking mode</v>
      </c>
      <c r="C1385" s="2" t="str">
        <f>LEFT(F1385,FIND(".",F1385,6))</f>
        <v>Exif.Olympus.</v>
      </c>
      <c r="D1385" s="2" t="str">
        <f>VLOOKUP(C1385,PrefixUebersetzung,2,FALSE)</f>
        <v>Exif.Olympus.</v>
      </c>
      <c r="E1385" s="2" t="str">
        <f>MID(F1385,FIND(".",F1385,6)+1,99)</f>
        <v>SpecialMode</v>
      </c>
      <c r="F1385" s="3" t="s">
        <v>888</v>
      </c>
      <c r="G1385" s="3" t="s">
        <v>9515</v>
      </c>
      <c r="I1385" s="3" t="s">
        <v>2762</v>
      </c>
      <c r="J1385" s="3" t="s">
        <v>4834</v>
      </c>
      <c r="K1385" s="5" t="s">
        <v>3939</v>
      </c>
      <c r="L1385" s="14"/>
      <c r="M1385" s="3" t="str">
        <f>IFERROR(VLOOKUP(E1385,A:J,10, FALSE),"")</f>
        <v>Spezialmodus</v>
      </c>
      <c r="N1385" s="3" t="str">
        <f>IFERROR(VLOOKUP(I1385,B:K,10,FALSE),"")</f>
        <v>Bildaufnahme-Modus</v>
      </c>
      <c r="O1385" s="3" t="str">
        <f>IF(AND(TRIM(J1385)="",M1385=""),"Suffix not translated ",
   IF(AND(TRIM(J1385)&lt;&gt;"",TRIM(M1385)&lt;&gt;"",TRIM(J1385)&lt;&gt;TRIM(M1385)),"Suffix translation &lt;&gt; lookup ", "" ))
&amp;IF(AND(TRIM(K1385)="",N1385=""),"Description not translated ",
   IF(AND(TRIM(K1385)&lt;&gt;"",TRIM(N1385)&lt;&gt;"",TRIM(K1385)&lt;&gt;TRIM(N1385)),"Description translation&lt;&gt; lookup ", "" ))</f>
        <v/>
      </c>
      <c r="P1385" s="3" t="s">
        <v>8447</v>
      </c>
      <c r="Q1385" s="3" t="s">
        <v>8447</v>
      </c>
      <c r="R1385" s="3" t="s">
        <v>9309</v>
      </c>
    </row>
    <row r="1386" spans="1:18" x14ac:dyDescent="0.25">
      <c r="A1386" s="2" t="str">
        <f>IF(TRIM(J1386)="","",E1386)</f>
        <v/>
      </c>
      <c r="B1386" s="2" t="str">
        <f>IF(TRIM(K1386)="","",I1386)</f>
        <v>Preview image embedded</v>
      </c>
      <c r="C1386" s="2" t="str">
        <f>LEFT(F1386,FIND(".",F1386,6))</f>
        <v>Exif.Olympus.</v>
      </c>
      <c r="D1386" s="2" t="str">
        <f>VLOOKUP(C1386,PrefixUebersetzung,2,FALSE)</f>
        <v>Exif.Olympus.</v>
      </c>
      <c r="E1386" s="2" t="str">
        <f>MID(F1386,FIND(".",F1386,6)+1,99)</f>
        <v>Thumbnail</v>
      </c>
      <c r="F1386" s="3" t="s">
        <v>889</v>
      </c>
      <c r="G1386" s="3" t="s">
        <v>9515</v>
      </c>
      <c r="I1386" s="3" t="s">
        <v>2763</v>
      </c>
      <c r="J1386" s="3"/>
      <c r="K1386" s="5" t="s">
        <v>5119</v>
      </c>
      <c r="L1386" s="14"/>
      <c r="M1386" s="3" t="str">
        <f>IFERROR(VLOOKUP(E1386,A:J,10, FALSE),"")</f>
        <v>Miniaturansicht</v>
      </c>
      <c r="N1386" s="3" t="str">
        <f>IFERROR(VLOOKUP(I1386,B:K,10,FALSE),"")</f>
        <v xml:space="preserve">eingebettetes Vorschaubild </v>
      </c>
      <c r="O1386" s="3" t="str">
        <f>IF(AND(TRIM(J1386)="",M1386=""),"Suffix not translated ",
   IF(AND(TRIM(J1386)&lt;&gt;"",TRIM(M1386)&lt;&gt;"",TRIM(J1386)&lt;&gt;TRIM(M1386)),"Suffix translation &lt;&gt; lookup ", "" ))
&amp;IF(AND(TRIM(K1386)="",N1386=""),"Description not translated ",
   IF(AND(TRIM(K1386)&lt;&gt;"",TRIM(N1386)&lt;&gt;"",TRIM(K1386)&lt;&gt;TRIM(N1386)),"Description translation&lt;&gt; lookup ", "" ))</f>
        <v/>
      </c>
      <c r="Q1386" s="3" t="s">
        <v>8447</v>
      </c>
      <c r="R1386" s="3" t="s">
        <v>9312</v>
      </c>
    </row>
    <row r="1387" spans="1:18" x14ac:dyDescent="0.25">
      <c r="A1387" s="2" t="str">
        <f>IF(TRIM(J1387)="","",E1387)</f>
        <v>ThumbnailImage</v>
      </c>
      <c r="B1387" s="2" t="str">
        <f>IF(TRIM(K1387)="","",I1387)</f>
        <v>Thumbnail image</v>
      </c>
      <c r="C1387" s="2" t="str">
        <f>LEFT(F1387,FIND(".",F1387,6))</f>
        <v>Exif.Olympus.</v>
      </c>
      <c r="D1387" s="2" t="str">
        <f>VLOOKUP(C1387,PrefixUebersetzung,2,FALSE)</f>
        <v>Exif.Olympus.</v>
      </c>
      <c r="E1387" s="2" t="str">
        <f>MID(F1387,FIND(".",F1387,6)+1,99)</f>
        <v>ThumbnailImage</v>
      </c>
      <c r="F1387" s="3" t="s">
        <v>890</v>
      </c>
      <c r="G1387" s="3" t="s">
        <v>9517</v>
      </c>
      <c r="I1387" s="3" t="s">
        <v>2764</v>
      </c>
      <c r="J1387" s="5" t="s">
        <v>4835</v>
      </c>
      <c r="K1387" s="5" t="s">
        <v>4835</v>
      </c>
      <c r="L1387" s="14"/>
      <c r="M1387" s="3" t="str">
        <f>IFERROR(VLOOKUP(E1387,A:J,10, FALSE),"")</f>
        <v>Miniaturansicht Bild</v>
      </c>
      <c r="N1387" s="3" t="str">
        <f>IFERROR(VLOOKUP(I1387,B:K,10,FALSE),"")</f>
        <v>Miniaturansicht Bild</v>
      </c>
      <c r="O1387" s="3" t="str">
        <f>IF(AND(TRIM(J1387)="",M1387=""),"Suffix not translated ",
   IF(AND(TRIM(J1387)&lt;&gt;"",TRIM(M1387)&lt;&gt;"",TRIM(J1387)&lt;&gt;TRIM(M1387)),"Suffix translation &lt;&gt; lookup ", "" ))
&amp;IF(AND(TRIM(K1387)="",N1387=""),"Description not translated ",
   IF(AND(TRIM(K1387)&lt;&gt;"",TRIM(N1387)&lt;&gt;"",TRIM(K1387)&lt;&gt;TRIM(N1387)),"Description translation&lt;&gt; lookup ", "" ))</f>
        <v/>
      </c>
      <c r="P1387" s="3" t="s">
        <v>8447</v>
      </c>
      <c r="Q1387" s="3" t="s">
        <v>8447</v>
      </c>
      <c r="R1387" s="3" t="s">
        <v>4832</v>
      </c>
    </row>
    <row r="1388" spans="1:18" x14ac:dyDescent="0.25">
      <c r="A1388" s="2" t="str">
        <f>IF(TRIM(J1388)="","",E1388)</f>
        <v/>
      </c>
      <c r="B1388" s="2" t="str">
        <f>IF(TRIM(K1388)="","",I1388)</f>
        <v>Size of the preview image</v>
      </c>
      <c r="C1388" s="2" t="str">
        <f>LEFT(F1388,FIND(".",F1388,6))</f>
        <v>Exif.Olympus.</v>
      </c>
      <c r="D1388" s="2" t="str">
        <f>VLOOKUP(C1388,PrefixUebersetzung,2,FALSE)</f>
        <v>Exif.Olympus.</v>
      </c>
      <c r="E1388" s="2" t="str">
        <f>MID(F1388,FIND(".",F1388,6)+1,99)</f>
        <v>ThumbnailLength</v>
      </c>
      <c r="F1388" s="3" t="s">
        <v>891</v>
      </c>
      <c r="G1388" s="3" t="s">
        <v>9515</v>
      </c>
      <c r="I1388" s="3" t="s">
        <v>2765</v>
      </c>
      <c r="J1388" s="3"/>
      <c r="K1388" s="5" t="s">
        <v>4806</v>
      </c>
      <c r="L1388" s="14"/>
      <c r="M1388" s="3" t="str">
        <f>IFERROR(VLOOKUP(E1388,A:J,10, FALSE),"")</f>
        <v>Vorschaubild Größe</v>
      </c>
      <c r="N1388" s="3" t="str">
        <f>IFERROR(VLOOKUP(I1388,B:K,10,FALSE),"")</f>
        <v>Miniaturansicht Größe</v>
      </c>
      <c r="O1388" s="3" t="str">
        <f>IF(AND(TRIM(J1388)="",M1388=""),"Suffix not translated ",
   IF(AND(TRIM(J1388)&lt;&gt;"",TRIM(M1388)&lt;&gt;"",TRIM(J1388)&lt;&gt;TRIM(M1388)),"Suffix translation &lt;&gt; lookup ", "" ))
&amp;IF(AND(TRIM(K1388)="",N1388=""),"Description not translated ",
   IF(AND(TRIM(K1388)&lt;&gt;"",TRIM(N1388)&lt;&gt;"",TRIM(K1388)&lt;&gt;TRIM(N1388)),"Description translation&lt;&gt; lookup ", "" ))</f>
        <v/>
      </c>
      <c r="Q1388" s="3" t="s">
        <v>8447</v>
      </c>
      <c r="R1388" s="3" t="s">
        <v>9347</v>
      </c>
    </row>
    <row r="1389" spans="1:18" x14ac:dyDescent="0.25">
      <c r="A1389" s="2" t="str">
        <f>IF(TRIM(J1389)="","",E1389)</f>
        <v/>
      </c>
      <c r="B1389" s="2" t="str">
        <f>IF(TRIM(K1389)="","",I1389)</f>
        <v>Offset of the preview image</v>
      </c>
      <c r="C1389" s="2" t="str">
        <f>LEFT(F1389,FIND(".",F1389,6))</f>
        <v>Exif.Olympus.</v>
      </c>
      <c r="D1389" s="2" t="str">
        <f>VLOOKUP(C1389,PrefixUebersetzung,2,FALSE)</f>
        <v>Exif.Olympus.</v>
      </c>
      <c r="E1389" s="2" t="str">
        <f>MID(F1389,FIND(".",F1389,6)+1,99)</f>
        <v>ThumbnailOffset</v>
      </c>
      <c r="F1389" s="3" t="s">
        <v>892</v>
      </c>
      <c r="G1389" s="3" t="s">
        <v>9515</v>
      </c>
      <c r="I1389" s="3" t="s">
        <v>2766</v>
      </c>
      <c r="J1389" s="3"/>
      <c r="K1389" s="5" t="s">
        <v>4807</v>
      </c>
      <c r="L1389" s="14"/>
      <c r="M1389" s="3" t="str">
        <f>IFERROR(VLOOKUP(E1389,A:J,10, FALSE),"")</f>
        <v>Miniaturansicht Offset</v>
      </c>
      <c r="N1389" s="3" t="str">
        <f>IFERROR(VLOOKUP(I1389,B:K,10,FALSE),"")</f>
        <v>Miniaturansicht Offset</v>
      </c>
      <c r="O1389" s="3" t="str">
        <f>IF(AND(TRIM(J1389)="",M1389=""),"Suffix not translated ",
   IF(AND(TRIM(J1389)&lt;&gt;"",TRIM(M1389)&lt;&gt;"",TRIM(J1389)&lt;&gt;TRIM(M1389)),"Suffix translation &lt;&gt; lookup ", "" ))
&amp;IF(AND(TRIM(K1389)="",N1389=""),"Description not translated ",
   IF(AND(TRIM(K1389)&lt;&gt;"",TRIM(N1389)&lt;&gt;"",TRIM(K1389)&lt;&gt;TRIM(N1389)),"Description translation&lt;&gt; lookup ", "" ))</f>
        <v/>
      </c>
      <c r="Q1389" s="3" t="s">
        <v>8447</v>
      </c>
      <c r="R1389" s="3" t="s">
        <v>8956</v>
      </c>
    </row>
    <row r="1390" spans="1:18" x14ac:dyDescent="0.25">
      <c r="A1390" s="2" t="str">
        <f>IF(TRIM(J1390)="","",E1390)</f>
        <v>ValidBits</v>
      </c>
      <c r="B1390" s="2" t="str">
        <f>IF(TRIM(K1390)="","",I1390)</f>
        <v>Valid bits</v>
      </c>
      <c r="C1390" s="2" t="str">
        <f>LEFT(F1390,FIND(".",F1390,6))</f>
        <v>Exif.Olympus.</v>
      </c>
      <c r="D1390" s="2" t="str">
        <f>VLOOKUP(C1390,PrefixUebersetzung,2,FALSE)</f>
        <v>Exif.Olympus.</v>
      </c>
      <c r="E1390" s="2" t="str">
        <f>MID(F1390,FIND(".",F1390,6)+1,99)</f>
        <v>ValidBits</v>
      </c>
      <c r="F1390" s="3" t="s">
        <v>893</v>
      </c>
      <c r="G1390" s="3" t="s">
        <v>9512</v>
      </c>
      <c r="I1390" s="3" t="s">
        <v>2767</v>
      </c>
      <c r="J1390" s="3" t="s">
        <v>5068</v>
      </c>
      <c r="K1390" s="5" t="s">
        <v>5068</v>
      </c>
      <c r="L1390" s="14"/>
      <c r="M1390" s="3" t="str">
        <f>IFERROR(VLOOKUP(E1390,A:J,10, FALSE),"")</f>
        <v>Bits gültig</v>
      </c>
      <c r="N1390" s="3" t="str">
        <f>IFERROR(VLOOKUP(I1390,B:K,10,FALSE),"")</f>
        <v>Bits gültig</v>
      </c>
      <c r="O1390" s="3" t="str">
        <f>IF(AND(TRIM(J1390)="",M1390=""),"Suffix not translated ",
   IF(AND(TRIM(J1390)&lt;&gt;"",TRIM(M1390)&lt;&gt;"",TRIM(J1390)&lt;&gt;TRIM(M1390)),"Suffix translation &lt;&gt; lookup ", "" ))
&amp;IF(AND(TRIM(K1390)="",N1390=""),"Description not translated ",
   IF(AND(TRIM(K1390)&lt;&gt;"",TRIM(N1390)&lt;&gt;"",TRIM(K1390)&lt;&gt;TRIM(N1390)),"Description translation&lt;&gt; lookup ", "" ))</f>
        <v/>
      </c>
      <c r="P1390" s="3" t="s">
        <v>8447</v>
      </c>
      <c r="Q1390" s="3" t="s">
        <v>8447</v>
      </c>
      <c r="R1390" s="3" t="s">
        <v>9407</v>
      </c>
    </row>
    <row r="1391" spans="1:18" x14ac:dyDescent="0.25">
      <c r="A1391" s="2" t="str">
        <f>IF(TRIM(J1391)="","",E1391)</f>
        <v/>
      </c>
      <c r="B1391" s="2" t="str">
        <f>IF(TRIM(K1391)="","",I1391)</f>
        <v>White balance mode</v>
      </c>
      <c r="C1391" s="2" t="str">
        <f>LEFT(F1391,FIND(".",F1391,6))</f>
        <v>Exif.Olympus.</v>
      </c>
      <c r="D1391" s="2" t="str">
        <f>VLOOKUP(C1391,PrefixUebersetzung,2,FALSE)</f>
        <v>Exif.Olympus.</v>
      </c>
      <c r="E1391" s="2" t="str">
        <f>MID(F1391,FIND(".",F1391,6)+1,99)</f>
        <v>WhiteBalance</v>
      </c>
      <c r="F1391" s="3" t="s">
        <v>894</v>
      </c>
      <c r="G1391" s="3" t="s">
        <v>9512</v>
      </c>
      <c r="I1391" s="3" t="s">
        <v>2768</v>
      </c>
      <c r="J1391" s="3"/>
      <c r="K1391" s="5" t="s">
        <v>4860</v>
      </c>
      <c r="L1391" s="14">
        <v>1</v>
      </c>
      <c r="M1391" s="3" t="str">
        <f>IFERROR(VLOOKUP(E1391,A:J,10, FALSE),"")</f>
        <v>Weißabgleich</v>
      </c>
      <c r="N1391" s="3" t="str">
        <f>IFERROR(VLOOKUP(I1391,B:K,10,FALSE),"")</f>
        <v>Weißabgleich Modus</v>
      </c>
      <c r="O1391" s="3" t="str">
        <f>IF(AND(TRIM(J1391)="",M1391=""),"Suffix not translated ",
   IF(AND(TRIM(J1391)&lt;&gt;"",TRIM(M1391)&lt;&gt;"",TRIM(J1391)&lt;&gt;TRIM(M1391)),"Suffix translation &lt;&gt; lookup ", "" ))
&amp;IF(AND(TRIM(K1391)="",N1391=""),"Description not translated ",
   IF(AND(TRIM(K1391)&lt;&gt;"",TRIM(N1391)&lt;&gt;"",TRIM(K1391)&lt;&gt;TRIM(N1391)),"Description translation&lt;&gt; lookup ", "" ))</f>
        <v/>
      </c>
      <c r="Q1391" s="3" t="s">
        <v>8447</v>
      </c>
      <c r="R1391" s="3" t="s">
        <v>9422</v>
      </c>
    </row>
    <row r="1392" spans="1:18" x14ac:dyDescent="0.25">
      <c r="A1392" s="2" t="str">
        <f>IF(TRIM(J1392)="","",E1392)</f>
        <v/>
      </c>
      <c r="B1392" s="2" t="str">
        <f>IF(TRIM(K1392)="","",I1392)</f>
        <v/>
      </c>
      <c r="C1392" s="2" t="str">
        <f>LEFT(F1392,FIND(".",F1392,6))</f>
        <v>Exif.Olympus.</v>
      </c>
      <c r="D1392" s="2" t="str">
        <f>VLOOKUP(C1392,PrefixUebersetzung,2,FALSE)</f>
        <v>Exif.Olympus.</v>
      </c>
      <c r="E1392" s="2" t="str">
        <f>MID(F1392,FIND(".",F1392,6)+1,99)</f>
        <v>WhiteBalanceBias</v>
      </c>
      <c r="F1392" s="3" t="s">
        <v>895</v>
      </c>
      <c r="G1392" s="3" t="s">
        <v>9512</v>
      </c>
      <c r="I1392" s="3" t="s">
        <v>2644</v>
      </c>
      <c r="J1392" s="3"/>
      <c r="L1392" s="14"/>
      <c r="M1392" s="3" t="str">
        <f>IFERROR(VLOOKUP(E1392,A:J,10, FALSE),"")</f>
        <v>Weißabgleich Korrektur</v>
      </c>
      <c r="N1392" s="3" t="str">
        <f>IFERROR(VLOOKUP(I1392,B:K,10,FALSE),"")</f>
        <v>Weißabgleich Korrektur</v>
      </c>
      <c r="O1392" s="3" t="str">
        <f>IF(AND(TRIM(J1392)="",M1392=""),"Suffix not translated ",
   IF(AND(TRIM(J1392)&lt;&gt;"",TRIM(M1392)&lt;&gt;"",TRIM(J1392)&lt;&gt;TRIM(M1392)),"Suffix translation &lt;&gt; lookup ", "" ))
&amp;IF(AND(TRIM(K1392)="",N1392=""),"Description not translated ",
   IF(AND(TRIM(K1392)&lt;&gt;"",TRIM(N1392)&lt;&gt;"",TRIM(K1392)&lt;&gt;TRIM(N1392)),"Description translation&lt;&gt; lookup ", "" ))</f>
        <v/>
      </c>
    </row>
    <row r="1393" spans="1:18" x14ac:dyDescent="0.25">
      <c r="A1393" s="2" t="str">
        <f>IF(TRIM(J1393)="","",E1393)</f>
        <v>WhiteBalanceBracket</v>
      </c>
      <c r="B1393" s="2" t="str">
        <f>IF(TRIM(K1393)="","",I1393)</f>
        <v>White balance bracket</v>
      </c>
      <c r="C1393" s="2" t="str">
        <f>LEFT(F1393,FIND(".",F1393,6))</f>
        <v>Exif.Olympus.</v>
      </c>
      <c r="D1393" s="2" t="str">
        <f>VLOOKUP(C1393,PrefixUebersetzung,2,FALSE)</f>
        <v>Exif.Olympus.</v>
      </c>
      <c r="E1393" s="2" t="str">
        <f>MID(F1393,FIND(".",F1393,6)+1,99)</f>
        <v>WhiteBalanceBracket</v>
      </c>
      <c r="F1393" s="3" t="s">
        <v>896</v>
      </c>
      <c r="G1393" s="3" t="s">
        <v>9512</v>
      </c>
      <c r="I1393" s="3" t="s">
        <v>2769</v>
      </c>
      <c r="J1393" s="5" t="s">
        <v>5022</v>
      </c>
      <c r="K1393" s="5" t="s">
        <v>3941</v>
      </c>
      <c r="L1393" s="14"/>
      <c r="M1393" s="3" t="str">
        <f>IFERROR(VLOOKUP(E1393,A:J,10, FALSE),"")</f>
        <v>Weißabgleich Reihe</v>
      </c>
      <c r="N1393" s="3" t="str">
        <f>IFERROR(VLOOKUP(I1393,B:K,10,FALSE),"")</f>
        <v>Weißabgleichreihe</v>
      </c>
      <c r="O1393" s="3" t="str">
        <f>IF(AND(TRIM(J1393)="",M1393=""),"Suffix not translated ",
   IF(AND(TRIM(J1393)&lt;&gt;"",TRIM(M1393)&lt;&gt;"",TRIM(J1393)&lt;&gt;TRIM(M1393)),"Suffix translation &lt;&gt; lookup ", "" ))
&amp;IF(AND(TRIM(K1393)="",N1393=""),"Description not translated ",
   IF(AND(TRIM(K1393)&lt;&gt;"",TRIM(N1393)&lt;&gt;"",TRIM(K1393)&lt;&gt;TRIM(N1393)),"Description translation&lt;&gt; lookup ", "" ))</f>
        <v/>
      </c>
      <c r="P1393" s="3" t="s">
        <v>8447</v>
      </c>
      <c r="Q1393" s="3" t="s">
        <v>8447</v>
      </c>
      <c r="R1393" s="3" t="s">
        <v>9034</v>
      </c>
    </row>
    <row r="1394" spans="1:18" x14ac:dyDescent="0.25">
      <c r="A1394" s="2" t="str">
        <f>IF(TRIM(J1394)="","",E1394)</f>
        <v>WhiteBoard</v>
      </c>
      <c r="B1394" s="2" t="str">
        <f>IF(TRIM(K1394)="","",I1394)</f>
        <v>White board</v>
      </c>
      <c r="C1394" s="2" t="str">
        <f>LEFT(F1394,FIND(".",F1394,6))</f>
        <v>Exif.Olympus.</v>
      </c>
      <c r="D1394" s="2" t="str">
        <f>VLOOKUP(C1394,PrefixUebersetzung,2,FALSE)</f>
        <v>Exif.Olympus.</v>
      </c>
      <c r="E1394" s="2" t="str">
        <f>MID(F1394,FIND(".",F1394,6)+1,99)</f>
        <v>WhiteBoard</v>
      </c>
      <c r="F1394" s="3" t="s">
        <v>897</v>
      </c>
      <c r="G1394" s="3" t="s">
        <v>9512</v>
      </c>
      <c r="I1394" s="3" t="s">
        <v>2770</v>
      </c>
      <c r="J1394" s="5" t="s">
        <v>3942</v>
      </c>
      <c r="K1394" s="5" t="s">
        <v>3942</v>
      </c>
      <c r="L1394" s="14"/>
      <c r="M1394" s="3" t="str">
        <f>IFERROR(VLOOKUP(E1394,A:J,10, FALSE),"")</f>
        <v>Weißwandtafel</v>
      </c>
      <c r="N1394" s="3" t="str">
        <f>IFERROR(VLOOKUP(I1394,B:K,10,FALSE),"")</f>
        <v>Weißwandtafel</v>
      </c>
      <c r="O1394" s="3" t="str">
        <f>IF(AND(TRIM(J1394)="",M1394=""),"Suffix not translated ",
   IF(AND(TRIM(J1394)&lt;&gt;"",TRIM(M1394)&lt;&gt;"",TRIM(J1394)&lt;&gt;TRIM(M1394)),"Suffix translation &lt;&gt; lookup ", "" ))
&amp;IF(AND(TRIM(K1394)="",N1394=""),"Description not translated ",
   IF(AND(TRIM(K1394)&lt;&gt;"",TRIM(N1394)&lt;&gt;"",TRIM(K1394)&lt;&gt;TRIM(N1394)),"Description translation&lt;&gt; lookup ", "" ))</f>
        <v/>
      </c>
      <c r="P1394" s="3" t="s">
        <v>8447</v>
      </c>
      <c r="Q1394" s="3" t="s">
        <v>8447</v>
      </c>
      <c r="R1394" s="3" t="s">
        <v>9032</v>
      </c>
    </row>
    <row r="1395" spans="1:18" x14ac:dyDescent="0.25">
      <c r="A1395" s="2" t="str">
        <f>IF(TRIM(J1395)="","",E1395)</f>
        <v>Zoom</v>
      </c>
      <c r="B1395" s="2" t="str">
        <f>IF(TRIM(K1395)="","",I1395)</f>
        <v>Zoom step count</v>
      </c>
      <c r="C1395" s="2" t="str">
        <f>LEFT(F1395,FIND(".",F1395,6))</f>
        <v>Exif.Olympus.</v>
      </c>
      <c r="D1395" s="2" t="str">
        <f>VLOOKUP(C1395,PrefixUebersetzung,2,FALSE)</f>
        <v>Exif.Olympus.</v>
      </c>
      <c r="E1395" s="2" t="str">
        <f>MID(F1395,FIND(".",F1395,6)+1,99)</f>
        <v>Zoom</v>
      </c>
      <c r="F1395" s="3" t="s">
        <v>898</v>
      </c>
      <c r="G1395" s="3" t="s">
        <v>9512</v>
      </c>
      <c r="I1395" s="3" t="s">
        <v>2771</v>
      </c>
      <c r="J1395" s="3" t="s">
        <v>4145</v>
      </c>
      <c r="K1395" s="5" t="s">
        <v>3943</v>
      </c>
      <c r="L1395" s="14"/>
      <c r="M1395" s="3" t="str">
        <f>IFERROR(VLOOKUP(E1395,A:J,10, FALSE),"")</f>
        <v>Zoom</v>
      </c>
      <c r="N1395" s="3" t="str">
        <f>IFERROR(VLOOKUP(I1395,B:K,10,FALSE),"")</f>
        <v>Zoom Schrittzahl</v>
      </c>
      <c r="O1395" s="3" t="str">
        <f>IF(AND(TRIM(J1395)="",M1395=""),"Suffix not translated ",
   IF(AND(TRIM(J1395)&lt;&gt;"",TRIM(M1395)&lt;&gt;"",TRIM(J1395)&lt;&gt;TRIM(M1395)),"Suffix translation &lt;&gt; lookup ", "" ))
&amp;IF(AND(TRIM(K1395)="",N1395=""),"Description not translated ",
   IF(AND(TRIM(K1395)&lt;&gt;"",TRIM(N1395)&lt;&gt;"",TRIM(K1395)&lt;&gt;TRIM(N1395)),"Description translation&lt;&gt; lookup ", "" ))</f>
        <v/>
      </c>
      <c r="P1395" s="3" t="s">
        <v>8447</v>
      </c>
      <c r="Q1395" s="3" t="s">
        <v>8447</v>
      </c>
      <c r="R1395" s="3" t="s">
        <v>9429</v>
      </c>
    </row>
    <row r="1396" spans="1:18" x14ac:dyDescent="0.25">
      <c r="A1396" s="2" t="str">
        <f>IF(TRIM(J1396)="","",E1396)</f>
        <v/>
      </c>
      <c r="B1396" s="2" t="str">
        <f>IF(TRIM(K1396)="","",I1396)</f>
        <v/>
      </c>
      <c r="C1396" s="2" t="str">
        <f>LEFT(F1396,FIND(".",F1396,6))</f>
        <v>Exif.Olympus2.</v>
      </c>
      <c r="D1396" s="2" t="str">
        <f>VLOOKUP(C1396,PrefixUebersetzung,2,FALSE)</f>
        <v>Exif.Olympus2.</v>
      </c>
      <c r="E1396" s="2" t="str">
        <f>MID(F1396,FIND(".",F1396,6)+1,99)</f>
        <v>0x0000</v>
      </c>
      <c r="F1396" s="41" t="s">
        <v>9989</v>
      </c>
      <c r="G1396" s="36" t="s">
        <v>9512</v>
      </c>
      <c r="H1396" s="36"/>
      <c r="I1396" s="36" t="s">
        <v>2115</v>
      </c>
      <c r="L1396" s="15">
        <v>9</v>
      </c>
      <c r="M1396" s="3" t="str">
        <f>IFERROR(VLOOKUP(E1396,A:J,10, FALSE),"")</f>
        <v/>
      </c>
      <c r="N1396" s="3" t="str">
        <f>IFERROR(VLOOKUP(I1396,B:K,10,FALSE),"")</f>
        <v>Unbekannt</v>
      </c>
      <c r="O1396" s="3" t="str">
        <f>IF(AND(TRIM(J1396)="",M1396=""),"Suffix not translated ",
   IF(AND(TRIM(J1396)&lt;&gt;"",TRIM(M1396)&lt;&gt;"",TRIM(J1396)&lt;&gt;TRIM(M1396)),"Suffix translation &lt;&gt; lookup ", "" ))
&amp;IF(AND(TRIM(K1396)="",N1396=""),"Description not translated ",
   IF(AND(TRIM(K1396)&lt;&gt;"",TRIM(N1396)&lt;&gt;"",TRIM(K1396)&lt;&gt;TRIM(N1396)),"Description translation&lt;&gt; lookup ", "" ))</f>
        <v xml:space="preserve">Suffix not translated </v>
      </c>
    </row>
    <row r="1397" spans="1:18" x14ac:dyDescent="0.25">
      <c r="A1397" s="2" t="str">
        <f>IF(TRIM(J1397)="","",E1397)</f>
        <v/>
      </c>
      <c r="B1397" s="2" t="str">
        <f>IF(TRIM(K1397)="","",I1397)</f>
        <v/>
      </c>
      <c r="C1397" s="2" t="str">
        <f>LEFT(F1397,FIND(".",F1397,6))</f>
        <v>Exif.Olympus2.</v>
      </c>
      <c r="D1397" s="2" t="str">
        <f>VLOOKUP(C1397,PrefixUebersetzung,2,FALSE)</f>
        <v>Exif.Olympus2.</v>
      </c>
      <c r="E1397" s="2" t="str">
        <f>MID(F1397,FIND(".",F1397,6)+1,99)</f>
        <v>0x1013</v>
      </c>
      <c r="F1397" s="41" t="s">
        <v>9990</v>
      </c>
      <c r="G1397" s="36" t="s">
        <v>9512</v>
      </c>
      <c r="H1397" s="36"/>
      <c r="I1397" s="36" t="s">
        <v>2115</v>
      </c>
      <c r="L1397" s="15">
        <v>9</v>
      </c>
      <c r="M1397" s="3" t="str">
        <f>IFERROR(VLOOKUP(E1397,A:J,10, FALSE),"")</f>
        <v/>
      </c>
      <c r="N1397" s="3" t="str">
        <f>IFERROR(VLOOKUP(I1397,B:K,10,FALSE),"")</f>
        <v>Unbekannt</v>
      </c>
      <c r="O1397" s="3" t="str">
        <f>IF(AND(TRIM(J1397)="",M1397=""),"Suffix not translated ",
   IF(AND(TRIM(J1397)&lt;&gt;"",TRIM(M1397)&lt;&gt;"",TRIM(J1397)&lt;&gt;TRIM(M1397)),"Suffix translation &lt;&gt; lookup ", "" ))
&amp;IF(AND(TRIM(K1397)="",N1397=""),"Description not translated ",
   IF(AND(TRIM(K1397)&lt;&gt;"",TRIM(N1397)&lt;&gt;"",TRIM(K1397)&lt;&gt;TRIM(N1397)),"Description translation&lt;&gt; lookup ", "" ))</f>
        <v xml:space="preserve">Suffix not translated </v>
      </c>
    </row>
    <row r="1398" spans="1:18" x14ac:dyDescent="0.25">
      <c r="A1398" s="2" t="str">
        <f>IF(TRIM(J1398)="","",E1398)</f>
        <v/>
      </c>
      <c r="B1398" s="2" t="str">
        <f>IF(TRIM(K1398)="","",I1398)</f>
        <v/>
      </c>
      <c r="C1398" s="2" t="str">
        <f>LEFT(F1398,FIND(".",F1398,6))</f>
        <v>Exif.Olympus2.</v>
      </c>
      <c r="D1398" s="2" t="str">
        <f>VLOOKUP(C1398,PrefixUebersetzung,2,FALSE)</f>
        <v>Exif.Olympus2.</v>
      </c>
      <c r="E1398" s="2" t="str">
        <f>MID(F1398,FIND(".",F1398,6)+1,99)</f>
        <v>0x1014</v>
      </c>
      <c r="F1398" s="41" t="s">
        <v>9991</v>
      </c>
      <c r="G1398" s="36" t="s">
        <v>9512</v>
      </c>
      <c r="H1398" s="36"/>
      <c r="I1398" s="36" t="s">
        <v>2115</v>
      </c>
      <c r="L1398" s="15">
        <v>9</v>
      </c>
      <c r="M1398" s="3" t="str">
        <f>IFERROR(VLOOKUP(E1398,A:J,10, FALSE),"")</f>
        <v/>
      </c>
      <c r="N1398" s="3" t="str">
        <f>IFERROR(VLOOKUP(I1398,B:K,10,FALSE),"")</f>
        <v>Unbekannt</v>
      </c>
      <c r="O1398" s="3" t="str">
        <f>IF(AND(TRIM(J1398)="",M1398=""),"Suffix not translated ",
   IF(AND(TRIM(J1398)&lt;&gt;"",TRIM(M1398)&lt;&gt;"",TRIM(J1398)&lt;&gt;TRIM(M1398)),"Suffix translation &lt;&gt; lookup ", "" ))
&amp;IF(AND(TRIM(K1398)="",N1398=""),"Description not translated ",
   IF(AND(TRIM(K1398)&lt;&gt;"",TRIM(N1398)&lt;&gt;"",TRIM(K1398)&lt;&gt;TRIM(N1398)),"Description translation&lt;&gt; lookup ", "" ))</f>
        <v xml:space="preserve">Suffix not translated </v>
      </c>
    </row>
    <row r="1399" spans="1:18" x14ac:dyDescent="0.25">
      <c r="A1399" s="2" t="str">
        <f>IF(TRIM(J1399)="","",E1399)</f>
        <v/>
      </c>
      <c r="B1399" s="2" t="str">
        <f>IF(TRIM(K1399)="","",I1399)</f>
        <v/>
      </c>
      <c r="C1399" s="2" t="str">
        <f>LEFT(F1399,FIND(".",F1399,6))</f>
        <v>Exif.Olympus2.</v>
      </c>
      <c r="D1399" s="2" t="str">
        <f>VLOOKUP(C1399,PrefixUebersetzung,2,FALSE)</f>
        <v>Exif.Olympus2.</v>
      </c>
      <c r="E1399" s="2" t="str">
        <f>MID(F1399,FIND(".",F1399,6)+1,99)</f>
        <v>0x1016</v>
      </c>
      <c r="F1399" s="41" t="s">
        <v>9992</v>
      </c>
      <c r="G1399" s="36" t="s">
        <v>9512</v>
      </c>
      <c r="H1399" s="36"/>
      <c r="I1399" s="36" t="s">
        <v>2115</v>
      </c>
      <c r="L1399" s="15">
        <v>9</v>
      </c>
      <c r="M1399" s="3" t="str">
        <f>IFERROR(VLOOKUP(E1399,A:J,10, FALSE),"")</f>
        <v/>
      </c>
      <c r="N1399" s="3" t="str">
        <f>IFERROR(VLOOKUP(I1399,B:K,10,FALSE),"")</f>
        <v>Unbekannt</v>
      </c>
      <c r="O1399" s="3" t="str">
        <f>IF(AND(TRIM(J1399)="",M1399=""),"Suffix not translated ",
   IF(AND(TRIM(J1399)&lt;&gt;"",TRIM(M1399)&lt;&gt;"",TRIM(J1399)&lt;&gt;TRIM(M1399)),"Suffix translation &lt;&gt; lookup ", "" ))
&amp;IF(AND(TRIM(K1399)="",N1399=""),"Description not translated ",
   IF(AND(TRIM(K1399)&lt;&gt;"",TRIM(N1399)&lt;&gt;"",TRIM(K1399)&lt;&gt;TRIM(N1399)),"Description translation&lt;&gt; lookup ", "" ))</f>
        <v xml:space="preserve">Suffix not translated </v>
      </c>
    </row>
    <row r="1400" spans="1:18" x14ac:dyDescent="0.25">
      <c r="A1400" s="2" t="str">
        <f>IF(TRIM(J1400)="","",E1400)</f>
        <v/>
      </c>
      <c r="B1400" s="2" t="str">
        <f>IF(TRIM(K1400)="","",I1400)</f>
        <v/>
      </c>
      <c r="C1400" s="2" t="str">
        <f>LEFT(F1400,FIND(".",F1400,6))</f>
        <v>Exif.Olympus2.</v>
      </c>
      <c r="D1400" s="2" t="str">
        <f>VLOOKUP(C1400,PrefixUebersetzung,2,FALSE)</f>
        <v>Exif.Olympus2.</v>
      </c>
      <c r="E1400" s="2" t="str">
        <f>MID(F1400,FIND(".",F1400,6)+1,99)</f>
        <v>0x101b</v>
      </c>
      <c r="F1400" s="41" t="s">
        <v>9993</v>
      </c>
      <c r="G1400" s="36" t="s">
        <v>9515</v>
      </c>
      <c r="H1400" s="36"/>
      <c r="I1400" s="36" t="s">
        <v>2115</v>
      </c>
      <c r="L1400" s="15">
        <v>9</v>
      </c>
      <c r="M1400" s="3" t="str">
        <f>IFERROR(VLOOKUP(E1400,A:J,10, FALSE),"")</f>
        <v/>
      </c>
      <c r="N1400" s="3" t="str">
        <f>IFERROR(VLOOKUP(I1400,B:K,10,FALSE),"")</f>
        <v>Unbekannt</v>
      </c>
      <c r="O1400" s="3" t="str">
        <f>IF(AND(TRIM(J1400)="",M1400=""),"Suffix not translated ",
   IF(AND(TRIM(J1400)&lt;&gt;"",TRIM(M1400)&lt;&gt;"",TRIM(J1400)&lt;&gt;TRIM(M1400)),"Suffix translation &lt;&gt; lookup ", "" ))
&amp;IF(AND(TRIM(K1400)="",N1400=""),"Description not translated ",
   IF(AND(TRIM(K1400)&lt;&gt;"",TRIM(N1400)&lt;&gt;"",TRIM(K1400)&lt;&gt;TRIM(N1400)),"Description translation&lt;&gt; lookup ", "" ))</f>
        <v xml:space="preserve">Suffix not translated </v>
      </c>
    </row>
    <row r="1401" spans="1:18" x14ac:dyDescent="0.25">
      <c r="A1401" s="2" t="str">
        <f>IF(TRIM(J1401)="","",E1401)</f>
        <v/>
      </c>
      <c r="B1401" s="2" t="str">
        <f>IF(TRIM(K1401)="","",I1401)</f>
        <v/>
      </c>
      <c r="C1401" s="2" t="str">
        <f>LEFT(F1401,FIND(".",F1401,6))</f>
        <v>Exif.Olympus2.</v>
      </c>
      <c r="D1401" s="2" t="str">
        <f>VLOOKUP(C1401,PrefixUebersetzung,2,FALSE)</f>
        <v>Exif.Olympus2.</v>
      </c>
      <c r="E1401" s="2" t="str">
        <f>MID(F1401,FIND(".",F1401,6)+1,99)</f>
        <v>0x101c</v>
      </c>
      <c r="F1401" s="41" t="s">
        <v>9994</v>
      </c>
      <c r="G1401" s="36" t="s">
        <v>9515</v>
      </c>
      <c r="H1401" s="36"/>
      <c r="I1401" s="36" t="s">
        <v>2115</v>
      </c>
      <c r="L1401" s="15">
        <v>9</v>
      </c>
      <c r="M1401" s="3" t="str">
        <f>IFERROR(VLOOKUP(E1401,A:J,10, FALSE),"")</f>
        <v/>
      </c>
      <c r="N1401" s="3" t="str">
        <f>IFERROR(VLOOKUP(I1401,B:K,10,FALSE),"")</f>
        <v>Unbekannt</v>
      </c>
      <c r="O1401" s="3" t="str">
        <f>IF(AND(TRIM(J1401)="",M1401=""),"Suffix not translated ",
   IF(AND(TRIM(J1401)&lt;&gt;"",TRIM(M1401)&lt;&gt;"",TRIM(J1401)&lt;&gt;TRIM(M1401)),"Suffix translation &lt;&gt; lookup ", "" ))
&amp;IF(AND(TRIM(K1401)="",N1401=""),"Description not translated ",
   IF(AND(TRIM(K1401)&lt;&gt;"",TRIM(N1401)&lt;&gt;"",TRIM(K1401)&lt;&gt;TRIM(N1401)),"Description translation&lt;&gt; lookup ", "" ))</f>
        <v xml:space="preserve">Suffix not translated </v>
      </c>
    </row>
    <row r="1402" spans="1:18" x14ac:dyDescent="0.25">
      <c r="A1402" s="2" t="str">
        <f>IF(TRIM(J1402)="","",E1402)</f>
        <v/>
      </c>
      <c r="B1402" s="2" t="str">
        <f>IF(TRIM(K1402)="","",I1402)</f>
        <v/>
      </c>
      <c r="C1402" s="2" t="str">
        <f>LEFT(F1402,FIND(".",F1402,6))</f>
        <v>Exif.Olympus2.</v>
      </c>
      <c r="D1402" s="2" t="str">
        <f>VLOOKUP(C1402,PrefixUebersetzung,2,FALSE)</f>
        <v>Exif.Olympus2.</v>
      </c>
      <c r="E1402" s="2" t="str">
        <f>MID(F1402,FIND(".",F1402,6)+1,99)</f>
        <v>0x101d</v>
      </c>
      <c r="F1402" s="41" t="s">
        <v>9995</v>
      </c>
      <c r="G1402" s="36" t="s">
        <v>9515</v>
      </c>
      <c r="H1402" s="36"/>
      <c r="I1402" s="36" t="s">
        <v>2115</v>
      </c>
      <c r="L1402" s="15">
        <v>9</v>
      </c>
      <c r="M1402" s="3" t="str">
        <f>IFERROR(VLOOKUP(E1402,A:J,10, FALSE),"")</f>
        <v/>
      </c>
      <c r="N1402" s="3" t="str">
        <f>IFERROR(VLOOKUP(I1402,B:K,10,FALSE),"")</f>
        <v>Unbekannt</v>
      </c>
      <c r="O1402" s="3" t="str">
        <f>IF(AND(TRIM(J1402)="",M1402=""),"Suffix not translated ",
   IF(AND(TRIM(J1402)&lt;&gt;"",TRIM(M1402)&lt;&gt;"",TRIM(J1402)&lt;&gt;TRIM(M1402)),"Suffix translation &lt;&gt; lookup ", "" ))
&amp;IF(AND(TRIM(K1402)="",N1402=""),"Description not translated ",
   IF(AND(TRIM(K1402)&lt;&gt;"",TRIM(N1402)&lt;&gt;"",TRIM(K1402)&lt;&gt;TRIM(N1402)),"Description translation&lt;&gt; lookup ", "" ))</f>
        <v xml:space="preserve">Suffix not translated </v>
      </c>
    </row>
    <row r="1403" spans="1:18" x14ac:dyDescent="0.25">
      <c r="A1403" s="2" t="str">
        <f>IF(TRIM(J1403)="","",E1403)</f>
        <v/>
      </c>
      <c r="B1403" s="2" t="str">
        <f>IF(TRIM(K1403)="","",I1403)</f>
        <v/>
      </c>
      <c r="C1403" s="2" t="str">
        <f>LEFT(F1403,FIND(".",F1403,6))</f>
        <v>Exif.Olympus2.</v>
      </c>
      <c r="D1403" s="2" t="str">
        <f>VLOOKUP(C1403,PrefixUebersetzung,2,FALSE)</f>
        <v>Exif.Olympus2.</v>
      </c>
      <c r="E1403" s="2" t="str">
        <f>MID(F1403,FIND(".",F1403,6)+1,99)</f>
        <v>0x101e</v>
      </c>
      <c r="F1403" s="41" t="s">
        <v>9996</v>
      </c>
      <c r="G1403" s="36" t="s">
        <v>9515</v>
      </c>
      <c r="H1403" s="36"/>
      <c r="I1403" s="36" t="s">
        <v>2115</v>
      </c>
      <c r="L1403" s="15">
        <v>9</v>
      </c>
      <c r="M1403" s="3" t="str">
        <f>IFERROR(VLOOKUP(E1403,A:J,10, FALSE),"")</f>
        <v/>
      </c>
      <c r="N1403" s="3" t="str">
        <f>IFERROR(VLOOKUP(I1403,B:K,10,FALSE),"")</f>
        <v>Unbekannt</v>
      </c>
      <c r="O1403" s="3" t="str">
        <f>IF(AND(TRIM(J1403)="",M1403=""),"Suffix not translated ",
   IF(AND(TRIM(J1403)&lt;&gt;"",TRIM(M1403)&lt;&gt;"",TRIM(J1403)&lt;&gt;TRIM(M1403)),"Suffix translation &lt;&gt; lookup ", "" ))
&amp;IF(AND(TRIM(K1403)="",N1403=""),"Description not translated ",
   IF(AND(TRIM(K1403)&lt;&gt;"",TRIM(N1403)&lt;&gt;"",TRIM(K1403)&lt;&gt;TRIM(N1403)),"Description translation&lt;&gt; lookup ", "" ))</f>
        <v xml:space="preserve">Suffix not translated </v>
      </c>
    </row>
    <row r="1404" spans="1:18" x14ac:dyDescent="0.25">
      <c r="A1404" s="2" t="str">
        <f>IF(TRIM(J1404)="","",E1404)</f>
        <v/>
      </c>
      <c r="B1404" s="2" t="str">
        <f>IF(TRIM(K1404)="","",I1404)</f>
        <v/>
      </c>
      <c r="C1404" s="2" t="str">
        <f>LEFT(F1404,FIND(".",F1404,6))</f>
        <v>Exif.Olympus2.</v>
      </c>
      <c r="D1404" s="2" t="str">
        <f>VLOOKUP(C1404,PrefixUebersetzung,2,FALSE)</f>
        <v>Exif.Olympus2.</v>
      </c>
      <c r="E1404" s="2" t="str">
        <f>MID(F1404,FIND(".",F1404,6)+1,99)</f>
        <v>0x101f</v>
      </c>
      <c r="F1404" s="41" t="s">
        <v>9997</v>
      </c>
      <c r="G1404" s="36" t="s">
        <v>9515</v>
      </c>
      <c r="H1404" s="36"/>
      <c r="I1404" s="36" t="s">
        <v>2115</v>
      </c>
      <c r="L1404" s="15">
        <v>9</v>
      </c>
      <c r="M1404" s="3" t="str">
        <f>IFERROR(VLOOKUP(E1404,A:J,10, FALSE),"")</f>
        <v/>
      </c>
      <c r="N1404" s="3" t="str">
        <f>IFERROR(VLOOKUP(I1404,B:K,10,FALSE),"")</f>
        <v>Unbekannt</v>
      </c>
      <c r="O1404" s="3" t="str">
        <f>IF(AND(TRIM(J1404)="",M1404=""),"Suffix not translated ",
   IF(AND(TRIM(J1404)&lt;&gt;"",TRIM(M1404)&lt;&gt;"",TRIM(J1404)&lt;&gt;TRIM(M1404)),"Suffix translation &lt;&gt; lookup ", "" ))
&amp;IF(AND(TRIM(K1404)="",N1404=""),"Description not translated ",
   IF(AND(TRIM(K1404)&lt;&gt;"",TRIM(N1404)&lt;&gt;"",TRIM(K1404)&lt;&gt;TRIM(N1404)),"Description translation&lt;&gt; lookup ", "" ))</f>
        <v xml:space="preserve">Suffix not translated </v>
      </c>
    </row>
    <row r="1405" spans="1:18" x14ac:dyDescent="0.25">
      <c r="A1405" s="2" t="str">
        <f>IF(TRIM(J1405)="","",E1405)</f>
        <v/>
      </c>
      <c r="B1405" s="2" t="str">
        <f>IF(TRIM(K1405)="","",I1405)</f>
        <v/>
      </c>
      <c r="C1405" s="2" t="str">
        <f>LEFT(F1405,FIND(".",F1405,6))</f>
        <v>Exif.Olympus2.</v>
      </c>
      <c r="D1405" s="2" t="str">
        <f>VLOOKUP(C1405,PrefixUebersetzung,2,FALSE)</f>
        <v>Exif.Olympus2.</v>
      </c>
      <c r="E1405" s="2" t="str">
        <f>MID(F1405,FIND(".",F1405,6)+1,99)</f>
        <v>0x1020</v>
      </c>
      <c r="F1405" s="41" t="s">
        <v>9998</v>
      </c>
      <c r="G1405" s="36" t="s">
        <v>9515</v>
      </c>
      <c r="H1405" s="36"/>
      <c r="I1405" s="36" t="s">
        <v>2115</v>
      </c>
      <c r="L1405" s="15">
        <v>9</v>
      </c>
      <c r="M1405" s="3" t="str">
        <f>IFERROR(VLOOKUP(E1405,A:J,10, FALSE),"")</f>
        <v/>
      </c>
      <c r="N1405" s="3" t="str">
        <f>IFERROR(VLOOKUP(I1405,B:K,10,FALSE),"")</f>
        <v>Unbekannt</v>
      </c>
      <c r="O1405" s="3" t="str">
        <f>IF(AND(TRIM(J1405)="",M1405=""),"Suffix not translated ",
   IF(AND(TRIM(J1405)&lt;&gt;"",TRIM(M1405)&lt;&gt;"",TRIM(J1405)&lt;&gt;TRIM(M1405)),"Suffix translation &lt;&gt; lookup ", "" ))
&amp;IF(AND(TRIM(K1405)="",N1405=""),"Description not translated ",
   IF(AND(TRIM(K1405)&lt;&gt;"",TRIM(N1405)&lt;&gt;"",TRIM(K1405)&lt;&gt;TRIM(N1405)),"Description translation&lt;&gt; lookup ", "" ))</f>
        <v xml:space="preserve">Suffix not translated </v>
      </c>
    </row>
    <row r="1406" spans="1:18" x14ac:dyDescent="0.25">
      <c r="A1406" s="2" t="str">
        <f>IF(TRIM(J1406)="","",E1406)</f>
        <v/>
      </c>
      <c r="B1406" s="2" t="str">
        <f>IF(TRIM(K1406)="","",I1406)</f>
        <v/>
      </c>
      <c r="C1406" s="2" t="str">
        <f>LEFT(F1406,FIND(".",F1406,6))</f>
        <v>Exif.Olympus2.</v>
      </c>
      <c r="D1406" s="2" t="str">
        <f>VLOOKUP(C1406,PrefixUebersetzung,2,FALSE)</f>
        <v>Exif.Olympus2.</v>
      </c>
      <c r="E1406" s="2" t="str">
        <f>MID(F1406,FIND(".",F1406,6)+1,99)</f>
        <v>0x1021</v>
      </c>
      <c r="F1406" s="41" t="s">
        <v>9999</v>
      </c>
      <c r="G1406" s="36" t="s">
        <v>9515</v>
      </c>
      <c r="H1406" s="36"/>
      <c r="I1406" s="36" t="s">
        <v>2115</v>
      </c>
      <c r="L1406" s="15">
        <v>9</v>
      </c>
      <c r="M1406" s="3" t="str">
        <f>IFERROR(VLOOKUP(E1406,A:J,10, FALSE),"")</f>
        <v/>
      </c>
      <c r="N1406" s="3" t="str">
        <f>IFERROR(VLOOKUP(I1406,B:K,10,FALSE),"")</f>
        <v>Unbekannt</v>
      </c>
      <c r="O1406" s="3" t="str">
        <f>IF(AND(TRIM(J1406)="",M1406=""),"Suffix not translated ",
   IF(AND(TRIM(J1406)&lt;&gt;"",TRIM(M1406)&lt;&gt;"",TRIM(J1406)&lt;&gt;TRIM(M1406)),"Suffix translation &lt;&gt; lookup ", "" ))
&amp;IF(AND(TRIM(K1406)="",N1406=""),"Description not translated ",
   IF(AND(TRIM(K1406)&lt;&gt;"",TRIM(N1406)&lt;&gt;"",TRIM(K1406)&lt;&gt;TRIM(N1406)),"Description translation&lt;&gt; lookup ", "" ))</f>
        <v xml:space="preserve">Suffix not translated </v>
      </c>
    </row>
    <row r="1407" spans="1:18" x14ac:dyDescent="0.25">
      <c r="A1407" s="2" t="str">
        <f>IF(TRIM(J1407)="","",E1407)</f>
        <v/>
      </c>
      <c r="B1407" s="2" t="str">
        <f>IF(TRIM(K1407)="","",I1407)</f>
        <v/>
      </c>
      <c r="C1407" s="2" t="str">
        <f>LEFT(F1407,FIND(".",F1407,6))</f>
        <v>Exif.Olympus2.</v>
      </c>
      <c r="D1407" s="2" t="str">
        <f>VLOOKUP(C1407,PrefixUebersetzung,2,FALSE)</f>
        <v>Exif.Olympus2.</v>
      </c>
      <c r="E1407" s="2" t="str">
        <f>MID(F1407,FIND(".",F1407,6)+1,99)</f>
        <v>0x1022</v>
      </c>
      <c r="F1407" s="41" t="s">
        <v>10000</v>
      </c>
      <c r="G1407" s="36" t="s">
        <v>9515</v>
      </c>
      <c r="H1407" s="36"/>
      <c r="I1407" s="36" t="s">
        <v>2115</v>
      </c>
      <c r="L1407" s="15">
        <v>9</v>
      </c>
      <c r="M1407" s="3" t="str">
        <f>IFERROR(VLOOKUP(E1407,A:J,10, FALSE),"")</f>
        <v/>
      </c>
      <c r="N1407" s="3" t="str">
        <f>IFERROR(VLOOKUP(I1407,B:K,10,FALSE),"")</f>
        <v>Unbekannt</v>
      </c>
      <c r="O1407" s="3" t="str">
        <f>IF(AND(TRIM(J1407)="",M1407=""),"Suffix not translated ",
   IF(AND(TRIM(J1407)&lt;&gt;"",TRIM(M1407)&lt;&gt;"",TRIM(J1407)&lt;&gt;TRIM(M1407)),"Suffix translation &lt;&gt; lookup ", "" ))
&amp;IF(AND(TRIM(K1407)="",N1407=""),"Description not translated ",
   IF(AND(TRIM(K1407)&lt;&gt;"",TRIM(N1407)&lt;&gt;"",TRIM(K1407)&lt;&gt;TRIM(N1407)),"Description translation&lt;&gt; lookup ", "" ))</f>
        <v xml:space="preserve">Suffix not translated </v>
      </c>
    </row>
    <row r="1408" spans="1:18" x14ac:dyDescent="0.25">
      <c r="A1408" s="2" t="str">
        <f>IF(TRIM(J1408)="","",E1408)</f>
        <v/>
      </c>
      <c r="B1408" s="2" t="str">
        <f>IF(TRIM(K1408)="","",I1408)</f>
        <v/>
      </c>
      <c r="C1408" s="2" t="str">
        <f>LEFT(F1408,FIND(".",F1408,6))</f>
        <v>Exif.Olympus2.</v>
      </c>
      <c r="D1408" s="2" t="str">
        <f>VLOOKUP(C1408,PrefixUebersetzung,2,FALSE)</f>
        <v>Exif.Olympus2.</v>
      </c>
      <c r="E1408" s="2" t="str">
        <f>MID(F1408,FIND(".",F1408,6)+1,99)</f>
        <v>0x1024</v>
      </c>
      <c r="F1408" s="41" t="s">
        <v>10001</v>
      </c>
      <c r="G1408" s="36" t="s">
        <v>9512</v>
      </c>
      <c r="H1408" s="36"/>
      <c r="I1408" s="36" t="s">
        <v>2115</v>
      </c>
      <c r="L1408" s="15">
        <v>9</v>
      </c>
      <c r="M1408" s="3" t="str">
        <f>IFERROR(VLOOKUP(E1408,A:J,10, FALSE),"")</f>
        <v/>
      </c>
      <c r="N1408" s="3" t="str">
        <f>IFERROR(VLOOKUP(I1408,B:K,10,FALSE),"")</f>
        <v>Unbekannt</v>
      </c>
      <c r="O1408" s="3" t="str">
        <f>IF(AND(TRIM(J1408)="",M1408=""),"Suffix not translated ",
   IF(AND(TRIM(J1408)&lt;&gt;"",TRIM(M1408)&lt;&gt;"",TRIM(J1408)&lt;&gt;TRIM(M1408)),"Suffix translation &lt;&gt; lookup ", "" ))
&amp;IF(AND(TRIM(K1408)="",N1408=""),"Description not translated ",
   IF(AND(TRIM(K1408)&lt;&gt;"",TRIM(N1408)&lt;&gt;"",TRIM(K1408)&lt;&gt;TRIM(N1408)),"Description translation&lt;&gt; lookup ", "" ))</f>
        <v xml:space="preserve">Suffix not translated </v>
      </c>
    </row>
    <row r="1409" spans="1:15" x14ac:dyDescent="0.25">
      <c r="A1409" s="2" t="str">
        <f>IF(TRIM(J1409)="","",E1409)</f>
        <v/>
      </c>
      <c r="B1409" s="2" t="str">
        <f>IF(TRIM(K1409)="","",I1409)</f>
        <v/>
      </c>
      <c r="C1409" s="2" t="str">
        <f>LEFT(F1409,FIND(".",F1409,6))</f>
        <v>Exif.Olympus2.</v>
      </c>
      <c r="D1409" s="2" t="str">
        <f>VLOOKUP(C1409,PrefixUebersetzung,2,FALSE)</f>
        <v>Exif.Olympus2.</v>
      </c>
      <c r="E1409" s="2" t="str">
        <f>MID(F1409,FIND(".",F1409,6)+1,99)</f>
        <v>0x1025</v>
      </c>
      <c r="F1409" s="41" t="s">
        <v>10002</v>
      </c>
      <c r="G1409" s="36" t="s">
        <v>9520</v>
      </c>
      <c r="H1409" s="36"/>
      <c r="I1409" s="36" t="s">
        <v>2115</v>
      </c>
      <c r="L1409" s="15">
        <v>9</v>
      </c>
      <c r="M1409" s="3" t="str">
        <f>IFERROR(VLOOKUP(E1409,A:J,10, FALSE),"")</f>
        <v/>
      </c>
      <c r="N1409" s="3" t="str">
        <f>IFERROR(VLOOKUP(I1409,B:K,10,FALSE),"")</f>
        <v>Unbekannt</v>
      </c>
      <c r="O1409" s="3" t="str">
        <f>IF(AND(TRIM(J1409)="",M1409=""),"Suffix not translated ",
   IF(AND(TRIM(J1409)&lt;&gt;"",TRIM(M1409)&lt;&gt;"",TRIM(J1409)&lt;&gt;TRIM(M1409)),"Suffix translation &lt;&gt; lookup ", "" ))
&amp;IF(AND(TRIM(K1409)="",N1409=""),"Description not translated ",
   IF(AND(TRIM(K1409)&lt;&gt;"",TRIM(N1409)&lt;&gt;"",TRIM(K1409)&lt;&gt;TRIM(N1409)),"Description translation&lt;&gt; lookup ", "" ))</f>
        <v xml:space="preserve">Suffix not translated </v>
      </c>
    </row>
    <row r="1410" spans="1:15" x14ac:dyDescent="0.25">
      <c r="A1410" s="2" t="str">
        <f>IF(TRIM(J1410)="","",E1410)</f>
        <v/>
      </c>
      <c r="B1410" s="2" t="str">
        <f>IF(TRIM(K1410)="","",I1410)</f>
        <v/>
      </c>
      <c r="C1410" s="2" t="str">
        <f>LEFT(F1410,FIND(".",F1410,6))</f>
        <v>Exif.Olympus2.</v>
      </c>
      <c r="D1410" s="2" t="str">
        <f>VLOOKUP(C1410,PrefixUebersetzung,2,FALSE)</f>
        <v>Exif.Olympus2.</v>
      </c>
      <c r="E1410" s="2" t="str">
        <f>MID(F1410,FIND(".",F1410,6)+1,99)</f>
        <v>0x1030</v>
      </c>
      <c r="F1410" s="41" t="s">
        <v>10003</v>
      </c>
      <c r="G1410" s="36" t="s">
        <v>9512</v>
      </c>
      <c r="H1410" s="36"/>
      <c r="I1410" s="36" t="s">
        <v>2115</v>
      </c>
      <c r="L1410" s="15">
        <v>9</v>
      </c>
      <c r="M1410" s="3" t="str">
        <f>IFERROR(VLOOKUP(E1410,A:J,10, FALSE),"")</f>
        <v/>
      </c>
      <c r="N1410" s="3" t="str">
        <f>IFERROR(VLOOKUP(I1410,B:K,10,FALSE),"")</f>
        <v>Unbekannt</v>
      </c>
      <c r="O1410" s="3" t="str">
        <f>IF(AND(TRIM(J1410)="",M1410=""),"Suffix not translated ",
   IF(AND(TRIM(J1410)&lt;&gt;"",TRIM(M1410)&lt;&gt;"",TRIM(J1410)&lt;&gt;TRIM(M1410)),"Suffix translation &lt;&gt; lookup ", "" ))
&amp;IF(AND(TRIM(K1410)="",N1410=""),"Description not translated ",
   IF(AND(TRIM(K1410)&lt;&gt;"",TRIM(N1410)&lt;&gt;"",TRIM(K1410)&lt;&gt;TRIM(N1410)),"Description translation&lt;&gt; lookup ", "" ))</f>
        <v xml:space="preserve">Suffix not translated </v>
      </c>
    </row>
    <row r="1411" spans="1:15" x14ac:dyDescent="0.25">
      <c r="A1411" s="2" t="str">
        <f>IF(TRIM(J1411)="","",E1411)</f>
        <v/>
      </c>
      <c r="B1411" s="2" t="str">
        <f>IF(TRIM(K1411)="","",I1411)</f>
        <v/>
      </c>
      <c r="C1411" s="2" t="str">
        <f>LEFT(F1411,FIND(".",F1411,6))</f>
        <v>Exif.Olympus2.</v>
      </c>
      <c r="D1411" s="2" t="str">
        <f>VLOOKUP(C1411,PrefixUebersetzung,2,FALSE)</f>
        <v>Exif.Olympus2.</v>
      </c>
      <c r="E1411" s="2" t="str">
        <f>MID(F1411,FIND(".",F1411,6)+1,99)</f>
        <v>0x1031</v>
      </c>
      <c r="F1411" s="41" t="s">
        <v>10004</v>
      </c>
      <c r="G1411" s="36" t="s">
        <v>9515</v>
      </c>
      <c r="H1411" s="36"/>
      <c r="I1411" s="36" t="s">
        <v>2115</v>
      </c>
      <c r="L1411" s="15">
        <v>9</v>
      </c>
      <c r="M1411" s="3" t="str">
        <f>IFERROR(VLOOKUP(E1411,A:J,10, FALSE),"")</f>
        <v/>
      </c>
      <c r="N1411" s="3" t="str">
        <f>IFERROR(VLOOKUP(I1411,B:K,10,FALSE),"")</f>
        <v>Unbekannt</v>
      </c>
      <c r="O1411" s="3" t="str">
        <f>IF(AND(TRIM(J1411)="",M1411=""),"Suffix not translated ",
   IF(AND(TRIM(J1411)&lt;&gt;"",TRIM(M1411)&lt;&gt;"",TRIM(J1411)&lt;&gt;TRIM(M1411)),"Suffix translation &lt;&gt; lookup ", "" ))
&amp;IF(AND(TRIM(K1411)="",N1411=""),"Description not translated ",
   IF(AND(TRIM(K1411)&lt;&gt;"",TRIM(N1411)&lt;&gt;"",TRIM(K1411)&lt;&gt;TRIM(N1411)),"Description translation&lt;&gt; lookup ", "" ))</f>
        <v xml:space="preserve">Suffix not translated </v>
      </c>
    </row>
    <row r="1412" spans="1:15" x14ac:dyDescent="0.25">
      <c r="A1412" s="2" t="str">
        <f>IF(TRIM(J1412)="","",E1412)</f>
        <v/>
      </c>
      <c r="B1412" s="2" t="str">
        <f>IF(TRIM(K1412)="","",I1412)</f>
        <v/>
      </c>
      <c r="C1412" s="2" t="str">
        <f>LEFT(F1412,FIND(".",F1412,6))</f>
        <v>Exif.Olympus2.</v>
      </c>
      <c r="D1412" s="2" t="str">
        <f>VLOOKUP(C1412,PrefixUebersetzung,2,FALSE)</f>
        <v>Exif.Olympus2.</v>
      </c>
      <c r="E1412" s="2" t="str">
        <f>MID(F1412,FIND(".",F1412,6)+1,99)</f>
        <v>0x1032</v>
      </c>
      <c r="F1412" s="41" t="s">
        <v>10005</v>
      </c>
      <c r="G1412" s="36" t="s">
        <v>9512</v>
      </c>
      <c r="H1412" s="36"/>
      <c r="I1412" s="36" t="s">
        <v>2115</v>
      </c>
      <c r="L1412" s="15">
        <v>9</v>
      </c>
      <c r="M1412" s="3" t="str">
        <f>IFERROR(VLOOKUP(E1412,A:J,10, FALSE),"")</f>
        <v/>
      </c>
      <c r="N1412" s="3" t="str">
        <f>IFERROR(VLOOKUP(I1412,B:K,10,FALSE),"")</f>
        <v>Unbekannt</v>
      </c>
      <c r="O1412" s="3" t="str">
        <f>IF(AND(TRIM(J1412)="",M1412=""),"Suffix not translated ",
   IF(AND(TRIM(J1412)&lt;&gt;"",TRIM(M1412)&lt;&gt;"",TRIM(J1412)&lt;&gt;TRIM(M1412)),"Suffix translation &lt;&gt; lookup ", "" ))
&amp;IF(AND(TRIM(K1412)="",N1412=""),"Description not translated ",
   IF(AND(TRIM(K1412)&lt;&gt;"",TRIM(N1412)&lt;&gt;"",TRIM(K1412)&lt;&gt;TRIM(N1412)),"Description translation&lt;&gt; lookup ", "" ))</f>
        <v xml:space="preserve">Suffix not translated </v>
      </c>
    </row>
    <row r="1413" spans="1:15" x14ac:dyDescent="0.25">
      <c r="A1413" s="2" t="str">
        <f>IF(TRIM(J1413)="","",E1413)</f>
        <v/>
      </c>
      <c r="B1413" s="2" t="str">
        <f>IF(TRIM(K1413)="","",I1413)</f>
        <v/>
      </c>
      <c r="C1413" s="2" t="str">
        <f>LEFT(F1413,FIND(".",F1413,6))</f>
        <v>Exif.Olympus2.</v>
      </c>
      <c r="D1413" s="2" t="str">
        <f>VLOOKUP(C1413,PrefixUebersetzung,2,FALSE)</f>
        <v>Exif.Olympus2.</v>
      </c>
      <c r="E1413" s="2" t="str">
        <f>MID(F1413,FIND(".",F1413,6)+1,99)</f>
        <v>0x1033</v>
      </c>
      <c r="F1413" s="41" t="s">
        <v>10006</v>
      </c>
      <c r="G1413" s="36" t="s">
        <v>9515</v>
      </c>
      <c r="H1413" s="36"/>
      <c r="I1413" s="36" t="s">
        <v>2115</v>
      </c>
      <c r="L1413" s="15">
        <v>9</v>
      </c>
      <c r="M1413" s="3" t="str">
        <f>IFERROR(VLOOKUP(E1413,A:J,10, FALSE),"")</f>
        <v/>
      </c>
      <c r="N1413" s="3" t="str">
        <f>IFERROR(VLOOKUP(I1413,B:K,10,FALSE),"")</f>
        <v>Unbekannt</v>
      </c>
      <c r="O1413" s="3" t="str">
        <f>IF(AND(TRIM(J1413)="",M1413=""),"Suffix not translated ",
   IF(AND(TRIM(J1413)&lt;&gt;"",TRIM(M1413)&lt;&gt;"",TRIM(J1413)&lt;&gt;TRIM(M1413)),"Suffix translation &lt;&gt; lookup ", "" ))
&amp;IF(AND(TRIM(K1413)="",N1413=""),"Description not translated ",
   IF(AND(TRIM(K1413)&lt;&gt;"",TRIM(N1413)&lt;&gt;"",TRIM(K1413)&lt;&gt;TRIM(N1413)),"Description translation&lt;&gt; lookup ", "" ))</f>
        <v xml:space="preserve">Suffix not translated </v>
      </c>
    </row>
    <row r="1414" spans="1:15" x14ac:dyDescent="0.25">
      <c r="A1414" s="2" t="str">
        <f>IF(TRIM(J1414)="","",E1414)</f>
        <v/>
      </c>
      <c r="B1414" s="2" t="str">
        <f>IF(TRIM(K1414)="","",I1414)</f>
        <v/>
      </c>
      <c r="C1414" s="2" t="str">
        <f>LEFT(F1414,FIND(".",F1414,6))</f>
        <v>Exif.Olympus2.</v>
      </c>
      <c r="D1414" s="2" t="str">
        <f>VLOOKUP(C1414,PrefixUebersetzung,2,FALSE)</f>
        <v>Exif.Olympus2.</v>
      </c>
      <c r="E1414" s="2" t="str">
        <f>MID(F1414,FIND(".",F1414,6)+1,99)</f>
        <v>ApertureValue</v>
      </c>
      <c r="F1414" s="41" t="s">
        <v>10007</v>
      </c>
      <c r="G1414" s="36" t="s">
        <v>9520</v>
      </c>
      <c r="H1414" s="36"/>
      <c r="I1414" s="36" t="s">
        <v>2714</v>
      </c>
      <c r="M1414" s="3" t="str">
        <f>IFERROR(VLOOKUP(E1414,A:J,10, FALSE),"")</f>
        <v>Blende</v>
      </c>
      <c r="N1414" s="3" t="str">
        <f>IFERROR(VLOOKUP(I1414,B:K,10,FALSE),"")</f>
        <v>Blende</v>
      </c>
      <c r="O1414" s="3" t="str">
        <f>IF(AND(TRIM(J1414)="",M1414=""),"Suffix not translated ",
   IF(AND(TRIM(J1414)&lt;&gt;"",TRIM(M1414)&lt;&gt;"",TRIM(J1414)&lt;&gt;TRIM(M1414)),"Suffix translation &lt;&gt; lookup ", "" ))
&amp;IF(AND(TRIM(K1414)="",N1414=""),"Description not translated ",
   IF(AND(TRIM(K1414)&lt;&gt;"",TRIM(N1414)&lt;&gt;"",TRIM(K1414)&lt;&gt;TRIM(N1414)),"Description translation&lt;&gt; lookup ", "" ))</f>
        <v/>
      </c>
    </row>
    <row r="1415" spans="1:15" x14ac:dyDescent="0.25">
      <c r="A1415" s="2" t="str">
        <f>IF(TRIM(J1415)="","",E1415)</f>
        <v/>
      </c>
      <c r="B1415" s="2" t="str">
        <f>IF(TRIM(K1415)="","",I1415)</f>
        <v/>
      </c>
      <c r="C1415" s="2" t="str">
        <f>LEFT(F1415,FIND(".",F1415,6))</f>
        <v>Exif.Olympus2.</v>
      </c>
      <c r="D1415" s="2" t="str">
        <f>VLOOKUP(C1415,PrefixUebersetzung,2,FALSE)</f>
        <v>Exif.Olympus2.</v>
      </c>
      <c r="E1415" s="2" t="str">
        <f>MID(F1415,FIND(".",F1415,6)+1,99)</f>
        <v>BlackLevel</v>
      </c>
      <c r="F1415" s="41" t="s">
        <v>10008</v>
      </c>
      <c r="G1415" s="36" t="s">
        <v>9512</v>
      </c>
      <c r="H1415" s="36"/>
      <c r="I1415" s="36" t="s">
        <v>2715</v>
      </c>
      <c r="M1415" s="3" t="str">
        <f>IFERROR(VLOOKUP(E1415,A:J,10, FALSE),"")</f>
        <v>Schwarzwert</v>
      </c>
      <c r="N1415" s="3" t="str">
        <f>IFERROR(VLOOKUP(I1415,B:K,10,FALSE),"")</f>
        <v>Schwarzwert</v>
      </c>
      <c r="O1415" s="3" t="str">
        <f>IF(AND(TRIM(J1415)="",M1415=""),"Suffix not translated ",
   IF(AND(TRIM(J1415)&lt;&gt;"",TRIM(M1415)&lt;&gt;"",TRIM(J1415)&lt;&gt;TRIM(M1415)),"Suffix translation &lt;&gt; lookup ", "" ))
&amp;IF(AND(TRIM(K1415)="",N1415=""),"Description not translated ",
   IF(AND(TRIM(K1415)&lt;&gt;"",TRIM(N1415)&lt;&gt;"",TRIM(K1415)&lt;&gt;TRIM(N1415)),"Description translation&lt;&gt; lookup ", "" ))</f>
        <v/>
      </c>
    </row>
    <row r="1416" spans="1:15" x14ac:dyDescent="0.25">
      <c r="A1416" s="2" t="str">
        <f>IF(TRIM(J1416)="","",E1416)</f>
        <v/>
      </c>
      <c r="B1416" s="2" t="str">
        <f>IF(TRIM(K1416)="","",I1416)</f>
        <v/>
      </c>
      <c r="C1416" s="2" t="str">
        <f>LEFT(F1416,FIND(".",F1416,6))</f>
        <v>Exif.Olympus2.</v>
      </c>
      <c r="D1416" s="2" t="str">
        <f>VLOOKUP(C1416,PrefixUebersetzung,2,FALSE)</f>
        <v>Exif.Olympus2.</v>
      </c>
      <c r="E1416" s="2" t="str">
        <f>MID(F1416,FIND(".",F1416,6)+1,99)</f>
        <v>BlueBalance</v>
      </c>
      <c r="F1416" s="41" t="s">
        <v>10009</v>
      </c>
      <c r="G1416" s="36" t="s">
        <v>9512</v>
      </c>
      <c r="H1416" s="36"/>
      <c r="I1416" s="36" t="s">
        <v>2716</v>
      </c>
      <c r="M1416" s="3" t="str">
        <f>IFERROR(VLOOKUP(E1416,A:J,10, FALSE),"")</f>
        <v>Blauabgleich</v>
      </c>
      <c r="N1416" s="3" t="str">
        <f>IFERROR(VLOOKUP(I1416,B:K,10,FALSE),"")</f>
        <v>Blauabgleich</v>
      </c>
      <c r="O1416" s="3" t="str">
        <f>IF(AND(TRIM(J1416)="",M1416=""),"Suffix not translated ",
   IF(AND(TRIM(J1416)&lt;&gt;"",TRIM(M1416)&lt;&gt;"",TRIM(J1416)&lt;&gt;TRIM(M1416)),"Suffix translation &lt;&gt; lookup ", "" ))
&amp;IF(AND(TRIM(K1416)="",N1416=""),"Description not translated ",
   IF(AND(TRIM(K1416)&lt;&gt;"",TRIM(N1416)&lt;&gt;"",TRIM(K1416)&lt;&gt;TRIM(N1416)),"Description translation&lt;&gt; lookup ", "" ))</f>
        <v/>
      </c>
    </row>
    <row r="1417" spans="1:15" ht="30" x14ac:dyDescent="0.25">
      <c r="A1417" s="2" t="str">
        <f>IF(TRIM(J1417)="","",E1417)</f>
        <v/>
      </c>
      <c r="B1417" s="2" t="str">
        <f>IF(TRIM(K1417)="","",I1417)</f>
        <v/>
      </c>
      <c r="C1417" s="2" t="str">
        <f>LEFT(F1417,FIND(".",F1417,6))</f>
        <v>Exif.Olympus2.</v>
      </c>
      <c r="D1417" s="2" t="str">
        <f>VLOOKUP(C1417,PrefixUebersetzung,2,FALSE)</f>
        <v>Exif.Olympus2.</v>
      </c>
      <c r="E1417" s="2" t="str">
        <f>MID(F1417,FIND(".",F1417,6)+1,99)</f>
        <v>BodyFirmwareVersion</v>
      </c>
      <c r="F1417" s="41" t="s">
        <v>10010</v>
      </c>
      <c r="G1417" s="36" t="s">
        <v>9514</v>
      </c>
      <c r="H1417" s="36"/>
      <c r="I1417" s="36" t="s">
        <v>2717</v>
      </c>
      <c r="M1417" s="3" t="str">
        <f>IFERROR(VLOOKUP(E1417,A:J,10, FALSE),"")</f>
        <v>Gehäuse Firmwareversion</v>
      </c>
      <c r="N1417" s="3" t="str">
        <f>IFERROR(VLOOKUP(I1417,B:K,10,FALSE),"")</f>
        <v>Gehäuse Firmwareversion</v>
      </c>
      <c r="O1417" s="3" t="str">
        <f>IF(AND(TRIM(J1417)="",M1417=""),"Suffix not translated ",
   IF(AND(TRIM(J1417)&lt;&gt;"",TRIM(M1417)&lt;&gt;"",TRIM(J1417)&lt;&gt;TRIM(M1417)),"Suffix translation &lt;&gt; lookup ", "" ))
&amp;IF(AND(TRIM(K1417)="",N1417=""),"Description not translated ",
   IF(AND(TRIM(K1417)&lt;&gt;"",TRIM(N1417)&lt;&gt;"",TRIM(K1417)&lt;&gt;TRIM(N1417)),"Description translation&lt;&gt; lookup ", "" ))</f>
        <v/>
      </c>
    </row>
    <row r="1418" spans="1:15" ht="30" x14ac:dyDescent="0.25">
      <c r="A1418" s="2" t="str">
        <f>IF(TRIM(J1418)="","",E1418)</f>
        <v/>
      </c>
      <c r="B1418" s="2" t="str">
        <f>IF(TRIM(K1418)="","",I1418)</f>
        <v/>
      </c>
      <c r="C1418" s="2" t="str">
        <f>LEFT(F1418,FIND(".",F1418,6))</f>
        <v>Exif.Olympus2.</v>
      </c>
      <c r="D1418" s="2" t="str">
        <f>VLOOKUP(C1418,PrefixUebersetzung,2,FALSE)</f>
        <v>Exif.Olympus2.</v>
      </c>
      <c r="E1418" s="2" t="str">
        <f>MID(F1418,FIND(".",F1418,6)+1,99)</f>
        <v>Bracket</v>
      </c>
      <c r="F1418" s="41" t="s">
        <v>10011</v>
      </c>
      <c r="G1418" s="36" t="s">
        <v>9520</v>
      </c>
      <c r="H1418" s="36"/>
      <c r="I1418" s="36" t="s">
        <v>2718</v>
      </c>
      <c r="M1418" s="3" t="str">
        <f>IFERROR(VLOOKUP(E1418,A:J,10, FALSE),"")</f>
        <v>Belichtungskompensationswert</v>
      </c>
      <c r="N1418" s="3" t="str">
        <f>IFERROR(VLOOKUP(I1418,B:K,10,FALSE),"")</f>
        <v>Belichtungskompensationswert</v>
      </c>
      <c r="O1418" s="3" t="str">
        <f>IF(AND(TRIM(J1418)="",M1418=""),"Suffix not translated ",
   IF(AND(TRIM(J1418)&lt;&gt;"",TRIM(M1418)&lt;&gt;"",TRIM(J1418)&lt;&gt;TRIM(M1418)),"Suffix translation &lt;&gt; lookup ", "" ))
&amp;IF(AND(TRIM(K1418)="",N1418=""),"Description not translated ",
   IF(AND(TRIM(K1418)&lt;&gt;"",TRIM(N1418)&lt;&gt;"",TRIM(K1418)&lt;&gt;TRIM(N1418)),"Description translation&lt;&gt; lookup ", "" ))</f>
        <v/>
      </c>
    </row>
    <row r="1419" spans="1:15" x14ac:dyDescent="0.25">
      <c r="A1419" s="2" t="str">
        <f>IF(TRIM(J1419)="","",E1419)</f>
        <v/>
      </c>
      <c r="B1419" s="2" t="str">
        <f>IF(TRIM(K1419)="","",I1419)</f>
        <v/>
      </c>
      <c r="C1419" s="2" t="str">
        <f>LEFT(F1419,FIND(".",F1419,6))</f>
        <v>Exif.Olympus2.</v>
      </c>
      <c r="D1419" s="2" t="str">
        <f>VLOOKUP(C1419,PrefixUebersetzung,2,FALSE)</f>
        <v>Exif.Olympus2.</v>
      </c>
      <c r="E1419" s="2" t="str">
        <f>MID(F1419,FIND(".",F1419,6)+1,99)</f>
        <v>Brightness</v>
      </c>
      <c r="F1419" s="41" t="s">
        <v>10012</v>
      </c>
      <c r="G1419" s="36" t="s">
        <v>9520</v>
      </c>
      <c r="H1419" s="36"/>
      <c r="I1419" s="36" t="s">
        <v>2719</v>
      </c>
      <c r="M1419" s="3" t="str">
        <f>IFERROR(VLOOKUP(E1419,A:J,10, FALSE),"")</f>
        <v>Helligkeit</v>
      </c>
      <c r="N1419" s="3" t="str">
        <f>IFERROR(VLOOKUP(I1419,B:K,10,FALSE),"")</f>
        <v>Helligkeit</v>
      </c>
      <c r="O1419" s="3" t="str">
        <f>IF(AND(TRIM(J1419)="",M1419=""),"Suffix not translated ",
   IF(AND(TRIM(J1419)&lt;&gt;"",TRIM(M1419)&lt;&gt;"",TRIM(J1419)&lt;&gt;TRIM(M1419)),"Suffix translation &lt;&gt; lookup ", "" ))
&amp;IF(AND(TRIM(K1419)="",N1419=""),"Description not translated ",
   IF(AND(TRIM(K1419)&lt;&gt;"",TRIM(N1419)&lt;&gt;"",TRIM(K1419)&lt;&gt;TRIM(N1419)),"Description translation&lt;&gt; lookup ", "" ))</f>
        <v/>
      </c>
    </row>
    <row r="1420" spans="1:15" x14ac:dyDescent="0.25">
      <c r="A1420" s="2" t="str">
        <f>IF(TRIM(J1420)="","",E1420)</f>
        <v/>
      </c>
      <c r="B1420" s="2" t="str">
        <f>IF(TRIM(K1420)="","",I1420)</f>
        <v/>
      </c>
      <c r="C1420" s="2" t="str">
        <f>LEFT(F1420,FIND(".",F1420,6))</f>
        <v>Exif.Olympus2.</v>
      </c>
      <c r="D1420" s="2" t="str">
        <f>VLOOKUP(C1420,PrefixUebersetzung,2,FALSE)</f>
        <v>Exif.Olympus2.</v>
      </c>
      <c r="E1420" s="2" t="str">
        <f>MID(F1420,FIND(".",F1420,6)+1,99)</f>
        <v>BWMode</v>
      </c>
      <c r="F1420" s="41" t="s">
        <v>10013</v>
      </c>
      <c r="G1420" s="36" t="s">
        <v>9512</v>
      </c>
      <c r="H1420" s="36"/>
      <c r="I1420" s="36" t="s">
        <v>2720</v>
      </c>
      <c r="M1420" s="3" t="str">
        <f>IFERROR(VLOOKUP(E1420,A:J,10, FALSE),"")</f>
        <v>Schwarz-Weiß-Modus</v>
      </c>
      <c r="N1420" s="3" t="str">
        <f>IFERROR(VLOOKUP(I1420,B:K,10,FALSE),"")</f>
        <v>Schwarz-Weiß-Modus</v>
      </c>
      <c r="O1420" s="3" t="str">
        <f>IF(AND(TRIM(J1420)="",M1420=""),"Suffix not translated ",
   IF(AND(TRIM(J1420)&lt;&gt;"",TRIM(M1420)&lt;&gt;"",TRIM(J1420)&lt;&gt;TRIM(M1420)),"Suffix translation &lt;&gt; lookup ", "" ))
&amp;IF(AND(TRIM(K1420)="",N1420=""),"Description not translated ",
   IF(AND(TRIM(K1420)&lt;&gt;"",TRIM(N1420)&lt;&gt;"",TRIM(K1420)&lt;&gt;TRIM(N1420)),"Description translation&lt;&gt; lookup ", "" ))</f>
        <v/>
      </c>
    </row>
    <row r="1421" spans="1:15" x14ac:dyDescent="0.25">
      <c r="A1421" s="2" t="str">
        <f>IF(TRIM(J1421)="","",E1421)</f>
        <v/>
      </c>
      <c r="B1421" s="2" t="str">
        <f>IF(TRIM(K1421)="","",I1421)</f>
        <v/>
      </c>
      <c r="C1421" s="2" t="str">
        <f>LEFT(F1421,FIND(".",F1421,6))</f>
        <v>Exif.Olympus2.</v>
      </c>
      <c r="D1421" s="2" t="str">
        <f>VLOOKUP(C1421,PrefixUebersetzung,2,FALSE)</f>
        <v>Exif.Olympus2.</v>
      </c>
      <c r="E1421" s="2" t="str">
        <f>MID(F1421,FIND(".",F1421,6)+1,99)</f>
        <v>CameraID</v>
      </c>
      <c r="F1421" s="41" t="s">
        <v>10014</v>
      </c>
      <c r="G1421" s="36" t="s">
        <v>9514</v>
      </c>
      <c r="H1421" s="36"/>
      <c r="I1421" s="36" t="s">
        <v>2721</v>
      </c>
      <c r="M1421" s="3" t="str">
        <f>IFERROR(VLOOKUP(E1421,A:J,10, FALSE),"")</f>
        <v>Kamera-ID</v>
      </c>
      <c r="N1421" s="3" t="str">
        <f>IFERROR(VLOOKUP(I1421,B:K,10,FALSE),"")</f>
        <v>Kamera-ID</v>
      </c>
      <c r="O1421" s="3" t="str">
        <f>IF(AND(TRIM(J1421)="",M1421=""),"Suffix not translated ",
   IF(AND(TRIM(J1421)&lt;&gt;"",TRIM(M1421)&lt;&gt;"",TRIM(J1421)&lt;&gt;TRIM(M1421)),"Suffix translation &lt;&gt; lookup ", "" ))
&amp;IF(AND(TRIM(K1421)="",N1421=""),"Description not translated ",
   IF(AND(TRIM(K1421)&lt;&gt;"",TRIM(N1421)&lt;&gt;"",TRIM(K1421)&lt;&gt;TRIM(N1421)),"Description translation&lt;&gt; lookup ", "" ))</f>
        <v/>
      </c>
    </row>
    <row r="1422" spans="1:15" x14ac:dyDescent="0.25">
      <c r="A1422" s="2" t="str">
        <f>IF(TRIM(J1422)="","",E1422)</f>
        <v/>
      </c>
      <c r="B1422" s="2" t="str">
        <f>IF(TRIM(K1422)="","",I1422)</f>
        <v/>
      </c>
      <c r="C1422" s="2" t="str">
        <f>LEFT(F1422,FIND(".",F1422,6))</f>
        <v>Exif.Olympus2.</v>
      </c>
      <c r="D1422" s="2" t="str">
        <f>VLOOKUP(C1422,PrefixUebersetzung,2,FALSE)</f>
        <v>Exif.Olympus2.</v>
      </c>
      <c r="E1422" s="2" t="str">
        <f>MID(F1422,FIND(".",F1422,6)+1,99)</f>
        <v>CameraSettings</v>
      </c>
      <c r="F1422" s="41" t="s">
        <v>10015</v>
      </c>
      <c r="G1422" s="36" t="s">
        <v>9515</v>
      </c>
      <c r="H1422" s="36"/>
      <c r="I1422" s="36" t="s">
        <v>2722</v>
      </c>
      <c r="M1422" s="3" t="str">
        <f>IFERROR(VLOOKUP(E1422,A:J,10, FALSE),"")</f>
        <v>Kameraeinstellungen</v>
      </c>
      <c r="N1422" s="3" t="str">
        <f>IFERROR(VLOOKUP(I1422,B:K,10,FALSE),"")</f>
        <v>Kameraeinstellungen</v>
      </c>
      <c r="O1422" s="3" t="str">
        <f>IF(AND(TRIM(J1422)="",M1422=""),"Suffix not translated ",
   IF(AND(TRIM(J1422)&lt;&gt;"",TRIM(M1422)&lt;&gt;"",TRIM(J1422)&lt;&gt;TRIM(M1422)),"Suffix translation &lt;&gt; lookup ", "" ))
&amp;IF(AND(TRIM(K1422)="",N1422=""),"Description not translated ",
   IF(AND(TRIM(K1422)&lt;&gt;"",TRIM(N1422)&lt;&gt;"",TRIM(K1422)&lt;&gt;TRIM(N1422)),"Description translation&lt;&gt; lookup ", "" ))</f>
        <v/>
      </c>
    </row>
    <row r="1423" spans="1:15" x14ac:dyDescent="0.25">
      <c r="A1423" s="2" t="str">
        <f>IF(TRIM(J1423)="","",E1423)</f>
        <v/>
      </c>
      <c r="B1423" s="2" t="str">
        <f>IF(TRIM(K1423)="","",I1423)</f>
        <v/>
      </c>
      <c r="C1423" s="2" t="str">
        <f>LEFT(F1423,FIND(".",F1423,6))</f>
        <v>Exif.Olympus2.</v>
      </c>
      <c r="D1423" s="2" t="str">
        <f>VLOOKUP(C1423,PrefixUebersetzung,2,FALSE)</f>
        <v>Exif.Olympus2.</v>
      </c>
      <c r="E1423" s="2" t="str">
        <f>MID(F1423,FIND(".",F1423,6)+1,99)</f>
        <v>CameraType</v>
      </c>
      <c r="F1423" s="41" t="s">
        <v>10016</v>
      </c>
      <c r="G1423" s="36" t="s">
        <v>9514</v>
      </c>
      <c r="H1423" s="36"/>
      <c r="I1423" s="36" t="s">
        <v>2723</v>
      </c>
      <c r="M1423" s="3" t="str">
        <f>IFERROR(VLOOKUP(E1423,A:J,10, FALSE),"")</f>
        <v>Kameratyp</v>
      </c>
      <c r="N1423" s="3" t="str">
        <f>IFERROR(VLOOKUP(I1423,B:K,10,FALSE),"")</f>
        <v>Kameratyp</v>
      </c>
      <c r="O1423" s="3" t="str">
        <f>IF(AND(TRIM(J1423)="",M1423=""),"Suffix not translated ",
   IF(AND(TRIM(J1423)&lt;&gt;"",TRIM(M1423)&lt;&gt;"",TRIM(J1423)&lt;&gt;TRIM(M1423)),"Suffix translation &lt;&gt; lookup ", "" ))
&amp;IF(AND(TRIM(K1423)="",N1423=""),"Description not translated ",
   IF(AND(TRIM(K1423)&lt;&gt;"",TRIM(N1423)&lt;&gt;"",TRIM(K1423)&lt;&gt;TRIM(N1423)),"Description translation&lt;&gt; lookup ", "" ))</f>
        <v/>
      </c>
    </row>
    <row r="1424" spans="1:15" x14ac:dyDescent="0.25">
      <c r="A1424" s="2" t="str">
        <f>IF(TRIM(J1424)="","",E1424)</f>
        <v/>
      </c>
      <c r="B1424" s="2" t="str">
        <f>IF(TRIM(K1424)="","",I1424)</f>
        <v/>
      </c>
      <c r="C1424" s="2" t="str">
        <f>LEFT(F1424,FIND(".",F1424,6))</f>
        <v>Exif.Olympus2.</v>
      </c>
      <c r="D1424" s="2" t="str">
        <f>VLOOKUP(C1424,PrefixUebersetzung,2,FALSE)</f>
        <v>Exif.Olympus2.</v>
      </c>
      <c r="E1424" s="2" t="str">
        <f>MID(F1424,FIND(".",F1424,6)+1,99)</f>
        <v>CCDScanMode</v>
      </c>
      <c r="F1424" s="41" t="s">
        <v>10017</v>
      </c>
      <c r="G1424" s="36" t="s">
        <v>9512</v>
      </c>
      <c r="H1424" s="36"/>
      <c r="I1424" s="36" t="s">
        <v>2724</v>
      </c>
      <c r="M1424" s="3" t="str">
        <f>IFERROR(VLOOKUP(E1424,A:J,10, FALSE),"")</f>
        <v>CCD-Scan-Modus</v>
      </c>
      <c r="N1424" s="3" t="str">
        <f>IFERROR(VLOOKUP(I1424,B:K,10,FALSE),"")</f>
        <v>CCD-Scan-Modus</v>
      </c>
      <c r="O1424" s="3" t="str">
        <f>IF(AND(TRIM(J1424)="",M1424=""),"Suffix not translated ",
   IF(AND(TRIM(J1424)&lt;&gt;"",TRIM(M1424)&lt;&gt;"",TRIM(J1424)&lt;&gt;TRIM(M1424)),"Suffix translation &lt;&gt; lookup ", "" ))
&amp;IF(AND(TRIM(K1424)="",N1424=""),"Description not translated ",
   IF(AND(TRIM(K1424)&lt;&gt;"",TRIM(N1424)&lt;&gt;"",TRIM(K1424)&lt;&gt;TRIM(N1424)),"Description translation&lt;&gt; lookup ", "" ))</f>
        <v/>
      </c>
    </row>
    <row r="1425" spans="1:15" x14ac:dyDescent="0.25">
      <c r="A1425" s="2" t="str">
        <f>IF(TRIM(J1425)="","",E1425)</f>
        <v/>
      </c>
      <c r="B1425" s="2" t="str">
        <f>IF(TRIM(K1425)="","",I1425)</f>
        <v/>
      </c>
      <c r="C1425" s="2" t="str">
        <f>LEFT(F1425,FIND(".",F1425,6))</f>
        <v>Exif.Olympus2.</v>
      </c>
      <c r="D1425" s="2" t="str">
        <f>VLOOKUP(C1425,PrefixUebersetzung,2,FALSE)</f>
        <v>Exif.Olympus2.</v>
      </c>
      <c r="E1425" s="2" t="str">
        <f>MID(F1425,FIND(".",F1425,6)+1,99)</f>
        <v>ColorControl</v>
      </c>
      <c r="F1425" s="41" t="s">
        <v>10018</v>
      </c>
      <c r="G1425" s="36" t="s">
        <v>9512</v>
      </c>
      <c r="H1425" s="36"/>
      <c r="I1425" s="36" t="s">
        <v>2725</v>
      </c>
      <c r="M1425" s="3" t="str">
        <f>IFERROR(VLOOKUP(E1425,A:J,10, FALSE),"")</f>
        <v>Farbsteuerung</v>
      </c>
      <c r="N1425" s="3" t="str">
        <f>IFERROR(VLOOKUP(I1425,B:K,10,FALSE),"")</f>
        <v>Farbsteuerung</v>
      </c>
      <c r="O1425" s="3" t="str">
        <f>IF(AND(TRIM(J1425)="",M1425=""),"Suffix not translated ",
   IF(AND(TRIM(J1425)&lt;&gt;"",TRIM(M1425)&lt;&gt;"",TRIM(J1425)&lt;&gt;TRIM(M1425)),"Suffix translation &lt;&gt; lookup ", "" ))
&amp;IF(AND(TRIM(K1425)="",N1425=""),"Description not translated ",
   IF(AND(TRIM(K1425)&lt;&gt;"",TRIM(N1425)&lt;&gt;"",TRIM(K1425)&lt;&gt;TRIM(N1425)),"Description translation&lt;&gt; lookup ", "" ))</f>
        <v/>
      </c>
    </row>
    <row r="1426" spans="1:15" x14ac:dyDescent="0.25">
      <c r="A1426" s="2" t="str">
        <f>IF(TRIM(J1426)="","",E1426)</f>
        <v/>
      </c>
      <c r="B1426" s="2" t="str">
        <f>IF(TRIM(K1426)="","",I1426)</f>
        <v/>
      </c>
      <c r="C1426" s="2" t="str">
        <f>LEFT(F1426,FIND(".",F1426,6))</f>
        <v>Exif.Olympus2.</v>
      </c>
      <c r="D1426" s="2" t="str">
        <f>VLOOKUP(C1426,PrefixUebersetzung,2,FALSE)</f>
        <v>Exif.Olympus2.</v>
      </c>
      <c r="E1426" s="2" t="str">
        <f>MID(F1426,FIND(".",F1426,6)+1,99)</f>
        <v>ColorMatrix</v>
      </c>
      <c r="F1426" s="41" t="s">
        <v>10019</v>
      </c>
      <c r="G1426" s="36" t="s">
        <v>9512</v>
      </c>
      <c r="H1426" s="36"/>
      <c r="I1426" s="36" t="s">
        <v>2726</v>
      </c>
      <c r="M1426" s="3" t="str">
        <f>IFERROR(VLOOKUP(E1426,A:J,10, FALSE),"")</f>
        <v>Farbmatrix</v>
      </c>
      <c r="N1426" s="3" t="str">
        <f>IFERROR(VLOOKUP(I1426,B:K,10,FALSE),"")</f>
        <v>Farbmatrix</v>
      </c>
      <c r="O1426" s="3" t="str">
        <f>IF(AND(TRIM(J1426)="",M1426=""),"Suffix not translated ",
   IF(AND(TRIM(J1426)&lt;&gt;"",TRIM(M1426)&lt;&gt;"",TRIM(J1426)&lt;&gt;TRIM(M1426)),"Suffix translation &lt;&gt; lookup ", "" ))
&amp;IF(AND(TRIM(K1426)="",N1426=""),"Description not translated ",
   IF(AND(TRIM(K1426)&lt;&gt;"",TRIM(N1426)&lt;&gt;"",TRIM(K1426)&lt;&gt;TRIM(N1426)),"Description translation&lt;&gt; lookup ", "" ))</f>
        <v/>
      </c>
    </row>
    <row r="1427" spans="1:15" x14ac:dyDescent="0.25">
      <c r="A1427" s="2" t="str">
        <f>IF(TRIM(J1427)="","",E1427)</f>
        <v/>
      </c>
      <c r="B1427" s="2" t="str">
        <f>IF(TRIM(K1427)="","",I1427)</f>
        <v/>
      </c>
      <c r="C1427" s="2" t="str">
        <f>LEFT(F1427,FIND(".",F1427,6))</f>
        <v>Exif.Olympus2.</v>
      </c>
      <c r="D1427" s="2" t="str">
        <f>VLOOKUP(C1427,PrefixUebersetzung,2,FALSE)</f>
        <v>Exif.Olympus2.</v>
      </c>
      <c r="E1427" s="2" t="str">
        <f>MID(F1427,FIND(".",F1427,6)+1,99)</f>
        <v>ColorMatrixNumber</v>
      </c>
      <c r="F1427" s="41" t="s">
        <v>10020</v>
      </c>
      <c r="G1427" s="36" t="s">
        <v>9512</v>
      </c>
      <c r="H1427" s="36"/>
      <c r="I1427" s="36" t="s">
        <v>9477</v>
      </c>
      <c r="M1427" s="3" t="str">
        <f>IFERROR(VLOOKUP(E1427,A:J,10, FALSE),"")</f>
        <v>Farbmatrix Nummer</v>
      </c>
      <c r="N1427" s="3" t="str">
        <f>IFERROR(VLOOKUP(I1427,B:K,10,FALSE),"")</f>
        <v>Farbmatrix Nummer</v>
      </c>
      <c r="O1427" s="3" t="str">
        <f>IF(AND(TRIM(J1427)="",M1427=""),"Suffix not translated ",
   IF(AND(TRIM(J1427)&lt;&gt;"",TRIM(M1427)&lt;&gt;"",TRIM(J1427)&lt;&gt;TRIM(M1427)),"Suffix translation &lt;&gt; lookup ", "" ))
&amp;IF(AND(TRIM(K1427)="",N1427=""),"Description not translated ",
   IF(AND(TRIM(K1427)&lt;&gt;"",TRIM(N1427)&lt;&gt;"",TRIM(K1427)&lt;&gt;TRIM(N1427)),"Description translation&lt;&gt; lookup ", "" ))</f>
        <v/>
      </c>
    </row>
    <row r="1428" spans="1:15" ht="30" x14ac:dyDescent="0.25">
      <c r="A1428" s="2" t="str">
        <f>IF(TRIM(J1428)="","",E1428)</f>
        <v/>
      </c>
      <c r="B1428" s="2" t="str">
        <f>IF(TRIM(K1428)="","",I1428)</f>
        <v/>
      </c>
      <c r="C1428" s="2" t="str">
        <f>LEFT(F1428,FIND(".",F1428,6))</f>
        <v>Exif.Olympus2.</v>
      </c>
      <c r="D1428" s="2" t="str">
        <f>VLOOKUP(C1428,PrefixUebersetzung,2,FALSE)</f>
        <v>Exif.Olympus2.</v>
      </c>
      <c r="E1428" s="2" t="str">
        <f>MID(F1428,FIND(".",F1428,6)+1,99)</f>
        <v>CompressionRatio</v>
      </c>
      <c r="F1428" s="41" t="s">
        <v>10021</v>
      </c>
      <c r="G1428" s="36" t="s">
        <v>9519</v>
      </c>
      <c r="H1428" s="36"/>
      <c r="I1428" s="36" t="s">
        <v>2727</v>
      </c>
      <c r="M1428" s="3" t="str">
        <f>IFERROR(VLOOKUP(E1428,A:J,10, FALSE),"")</f>
        <v>Komprimierungsverhältnis</v>
      </c>
      <c r="N1428" s="3" t="str">
        <f>IFERROR(VLOOKUP(I1428,B:K,10,FALSE),"")</f>
        <v>Komprimierungsverhältnis</v>
      </c>
      <c r="O1428" s="3" t="str">
        <f>IF(AND(TRIM(J1428)="",M1428=""),"Suffix not translated ",
   IF(AND(TRIM(J1428)&lt;&gt;"",TRIM(M1428)&lt;&gt;"",TRIM(J1428)&lt;&gt;TRIM(M1428)),"Suffix translation &lt;&gt; lookup ", "" ))
&amp;IF(AND(TRIM(K1428)="",N1428=""),"Description not translated ",
   IF(AND(TRIM(K1428)&lt;&gt;"",TRIM(N1428)&lt;&gt;"",TRIM(K1428)&lt;&gt;TRIM(N1428)),"Description translation&lt;&gt; lookup ", "" ))</f>
        <v/>
      </c>
    </row>
    <row r="1429" spans="1:15" x14ac:dyDescent="0.25">
      <c r="A1429" s="2" t="str">
        <f>IF(TRIM(J1429)="","",E1429)</f>
        <v/>
      </c>
      <c r="B1429" s="2" t="str">
        <f>IF(TRIM(K1429)="","",I1429)</f>
        <v/>
      </c>
      <c r="C1429" s="2" t="str">
        <f>LEFT(F1429,FIND(".",F1429,6))</f>
        <v>Exif.Olympus2.</v>
      </c>
      <c r="D1429" s="2" t="str">
        <f>VLOOKUP(C1429,PrefixUebersetzung,2,FALSE)</f>
        <v>Exif.Olympus2.</v>
      </c>
      <c r="E1429" s="2" t="str">
        <f>MID(F1429,FIND(".",F1429,6)+1,99)</f>
        <v>Contrast</v>
      </c>
      <c r="F1429" s="41" t="s">
        <v>10022</v>
      </c>
      <c r="G1429" s="36" t="s">
        <v>9512</v>
      </c>
      <c r="H1429" s="36"/>
      <c r="I1429" s="36" t="s">
        <v>2160</v>
      </c>
      <c r="M1429" s="3" t="str">
        <f>IFERROR(VLOOKUP(E1429,A:J,10, FALSE),"")</f>
        <v>Kontrast</v>
      </c>
      <c r="N1429" s="3" t="str">
        <f>IFERROR(VLOOKUP(I1429,B:K,10,FALSE),"")</f>
        <v>Kontrasteinstellung</v>
      </c>
      <c r="O1429" s="3" t="str">
        <f>IF(AND(TRIM(J1429)="",M1429=""),"Suffix not translated ",
   IF(AND(TRIM(J1429)&lt;&gt;"",TRIM(M1429)&lt;&gt;"",TRIM(J1429)&lt;&gt;TRIM(M1429)),"Suffix translation &lt;&gt; lookup ", "" ))
&amp;IF(AND(TRIM(K1429)="",N1429=""),"Description not translated ",
   IF(AND(TRIM(K1429)&lt;&gt;"",TRIM(N1429)&lt;&gt;"",TRIM(K1429)&lt;&gt;TRIM(N1429)),"Description translation&lt;&gt; lookup ", "" ))</f>
        <v/>
      </c>
    </row>
    <row r="1430" spans="1:15" x14ac:dyDescent="0.25">
      <c r="A1430" s="2" t="str">
        <f>IF(TRIM(J1430)="","",E1430)</f>
        <v/>
      </c>
      <c r="B1430" s="2" t="str">
        <f>IF(TRIM(K1430)="","",I1430)</f>
        <v/>
      </c>
      <c r="C1430" s="2" t="str">
        <f>LEFT(F1430,FIND(".",F1430,6))</f>
        <v>Exif.Olympus2.</v>
      </c>
      <c r="D1430" s="2" t="str">
        <f>VLOOKUP(C1430,PrefixUebersetzung,2,FALSE)</f>
        <v>Exif.Olympus2.</v>
      </c>
      <c r="E1430" s="2" t="str">
        <f>MID(F1430,FIND(".",F1430,6)+1,99)</f>
        <v>CoringFilter</v>
      </c>
      <c r="F1430" s="41" t="s">
        <v>10023</v>
      </c>
      <c r="G1430" s="36" t="s">
        <v>9512</v>
      </c>
      <c r="H1430" s="36"/>
      <c r="I1430" s="36" t="s">
        <v>2728</v>
      </c>
      <c r="M1430" s="3" t="str">
        <f>IFERROR(VLOOKUP(E1430,A:J,10, FALSE),"")</f>
        <v/>
      </c>
      <c r="N1430" s="3" t="str">
        <f>IFERROR(VLOOKUP(I1430,B:K,10,FALSE),"")</f>
        <v/>
      </c>
      <c r="O1430" s="3" t="str">
        <f>IF(AND(TRIM(J1430)="",M1430=""),"Suffix not translated ",
   IF(AND(TRIM(J1430)&lt;&gt;"",TRIM(M1430)&lt;&gt;"",TRIM(J1430)&lt;&gt;TRIM(M1430)),"Suffix translation &lt;&gt; lookup ", "" ))
&amp;IF(AND(TRIM(K1430)="",N1430=""),"Description not translated ",
   IF(AND(TRIM(K1430)&lt;&gt;"",TRIM(N1430)&lt;&gt;"",TRIM(K1430)&lt;&gt;TRIM(N1430)),"Description translation&lt;&gt; lookup ", "" ))</f>
        <v xml:space="preserve">Suffix not translated Description not translated </v>
      </c>
    </row>
    <row r="1431" spans="1:15" x14ac:dyDescent="0.25">
      <c r="A1431" s="2" t="str">
        <f>IF(TRIM(J1431)="","",E1431)</f>
        <v/>
      </c>
      <c r="B1431" s="2" t="str">
        <f>IF(TRIM(K1431)="","",I1431)</f>
        <v/>
      </c>
      <c r="C1431" s="2" t="str">
        <f>LEFT(F1431,FIND(".",F1431,6))</f>
        <v>Exif.Olympus2.</v>
      </c>
      <c r="D1431" s="2" t="str">
        <f>VLOOKUP(C1431,PrefixUebersetzung,2,FALSE)</f>
        <v>Exif.Olympus2.</v>
      </c>
      <c r="E1431" s="2" t="str">
        <f>MID(F1431,FIND(".",F1431,6)+1,99)</f>
        <v>DataDump1</v>
      </c>
      <c r="F1431" s="41" t="s">
        <v>10024</v>
      </c>
      <c r="G1431" s="36" t="s">
        <v>9517</v>
      </c>
      <c r="H1431" s="36"/>
      <c r="I1431" s="36" t="s">
        <v>2729</v>
      </c>
      <c r="M1431" s="3" t="str">
        <f>IFERROR(VLOOKUP(E1431,A:J,10, FALSE),"")</f>
        <v>Daten-Dump 1</v>
      </c>
      <c r="N1431" s="3" t="str">
        <f>IFERROR(VLOOKUP(I1431,B:K,10,FALSE),"")</f>
        <v>Verschiedene Kameraeinstellungen 1</v>
      </c>
      <c r="O1431" s="3" t="str">
        <f>IF(AND(TRIM(J1431)="",M1431=""),"Suffix not translated ",
   IF(AND(TRIM(J1431)&lt;&gt;"",TRIM(M1431)&lt;&gt;"",TRIM(J1431)&lt;&gt;TRIM(M1431)),"Suffix translation &lt;&gt; lookup ", "" ))
&amp;IF(AND(TRIM(K1431)="",N1431=""),"Description not translated ",
   IF(AND(TRIM(K1431)&lt;&gt;"",TRIM(N1431)&lt;&gt;"",TRIM(K1431)&lt;&gt;TRIM(N1431)),"Description translation&lt;&gt; lookup ", "" ))</f>
        <v/>
      </c>
    </row>
    <row r="1432" spans="1:15" x14ac:dyDescent="0.25">
      <c r="A1432" s="2" t="str">
        <f>IF(TRIM(J1432)="","",E1432)</f>
        <v/>
      </c>
      <c r="B1432" s="2" t="str">
        <f>IF(TRIM(K1432)="","",I1432)</f>
        <v/>
      </c>
      <c r="C1432" s="2" t="str">
        <f>LEFT(F1432,FIND(".",F1432,6))</f>
        <v>Exif.Olympus2.</v>
      </c>
      <c r="D1432" s="2" t="str">
        <f>VLOOKUP(C1432,PrefixUebersetzung,2,FALSE)</f>
        <v>Exif.Olympus2.</v>
      </c>
      <c r="E1432" s="2" t="str">
        <f>MID(F1432,FIND(".",F1432,6)+1,99)</f>
        <v>DataDump2</v>
      </c>
      <c r="F1432" s="41" t="s">
        <v>10025</v>
      </c>
      <c r="G1432" s="36" t="s">
        <v>9517</v>
      </c>
      <c r="H1432" s="36"/>
      <c r="I1432" s="36" t="s">
        <v>2730</v>
      </c>
      <c r="M1432" s="3" t="str">
        <f>IFERROR(VLOOKUP(E1432,A:J,10, FALSE),"")</f>
        <v>Daten-Dump 2</v>
      </c>
      <c r="N1432" s="3" t="str">
        <f>IFERROR(VLOOKUP(I1432,B:K,10,FALSE),"")</f>
        <v>Verschiedene Kameraeinstellungen 2</v>
      </c>
      <c r="O1432" s="3" t="str">
        <f>IF(AND(TRIM(J1432)="",M1432=""),"Suffix not translated ",
   IF(AND(TRIM(J1432)&lt;&gt;"",TRIM(M1432)&lt;&gt;"",TRIM(J1432)&lt;&gt;TRIM(M1432)),"Suffix translation &lt;&gt; lookup ", "" ))
&amp;IF(AND(TRIM(K1432)="",N1432=""),"Description not translated ",
   IF(AND(TRIM(K1432)&lt;&gt;"",TRIM(N1432)&lt;&gt;"",TRIM(K1432)&lt;&gt;TRIM(N1432)),"Description translation&lt;&gt; lookup ", "" ))</f>
        <v/>
      </c>
    </row>
    <row r="1433" spans="1:15" x14ac:dyDescent="0.25">
      <c r="A1433" s="2" t="str">
        <f>IF(TRIM(J1433)="","",E1433)</f>
        <v/>
      </c>
      <c r="B1433" s="2" t="str">
        <f>IF(TRIM(K1433)="","",I1433)</f>
        <v/>
      </c>
      <c r="C1433" s="2" t="str">
        <f>LEFT(F1433,FIND(".",F1433,6))</f>
        <v>Exif.Olympus2.</v>
      </c>
      <c r="D1433" s="2" t="str">
        <f>VLOOKUP(C1433,PrefixUebersetzung,2,FALSE)</f>
        <v>Exif.Olympus2.</v>
      </c>
      <c r="E1433" s="2" t="str">
        <f>MID(F1433,FIND(".",F1433,6)+1,99)</f>
        <v>DigitalZoom</v>
      </c>
      <c r="F1433" s="41" t="s">
        <v>10026</v>
      </c>
      <c r="G1433" s="36" t="s">
        <v>9519</v>
      </c>
      <c r="H1433" s="36"/>
      <c r="I1433" s="36" t="s">
        <v>2731</v>
      </c>
      <c r="M1433" s="3" t="str">
        <f>IFERROR(VLOOKUP(E1433,A:J,10, FALSE),"")</f>
        <v>Digitaler Zoom</v>
      </c>
      <c r="N1433" s="3" t="str">
        <f>IFERROR(VLOOKUP(I1433,B:K,10,FALSE),"")</f>
        <v>Digitaler Zoom</v>
      </c>
      <c r="O1433" s="3" t="str">
        <f>IF(AND(TRIM(J1433)="",M1433=""),"Suffix not translated ",
   IF(AND(TRIM(J1433)&lt;&gt;"",TRIM(M1433)&lt;&gt;"",TRIM(J1433)&lt;&gt;TRIM(M1433)),"Suffix translation &lt;&gt; lookup ", "" ))
&amp;IF(AND(TRIM(K1433)="",N1433=""),"Description not translated ",
   IF(AND(TRIM(K1433)&lt;&gt;"",TRIM(N1433)&lt;&gt;"",TRIM(K1433)&lt;&gt;TRIM(N1433)),"Description translation&lt;&gt; lookup ", "" ))</f>
        <v/>
      </c>
    </row>
    <row r="1434" spans="1:15" x14ac:dyDescent="0.25">
      <c r="A1434" s="2" t="str">
        <f>IF(TRIM(J1434)="","",E1434)</f>
        <v/>
      </c>
      <c r="B1434" s="2" t="str">
        <f>IF(TRIM(K1434)="","",I1434)</f>
        <v/>
      </c>
      <c r="C1434" s="2" t="str">
        <f>LEFT(F1434,FIND(".",F1434,6))</f>
        <v>Exif.Olympus2.</v>
      </c>
      <c r="D1434" s="2" t="str">
        <f>VLOOKUP(C1434,PrefixUebersetzung,2,FALSE)</f>
        <v>Exif.Olympus2.</v>
      </c>
      <c r="E1434" s="2" t="str">
        <f>MID(F1434,FIND(".",F1434,6)+1,99)</f>
        <v>Equipment</v>
      </c>
      <c r="F1434" s="41" t="s">
        <v>10027</v>
      </c>
      <c r="G1434" s="36" t="s">
        <v>9515</v>
      </c>
      <c r="H1434" s="36"/>
      <c r="I1434" s="36" t="s">
        <v>2732</v>
      </c>
      <c r="M1434" s="3" t="str">
        <f>IFERROR(VLOOKUP(E1434,A:J,10, FALSE),"")</f>
        <v>Ausrüstung</v>
      </c>
      <c r="N1434" s="3" t="str">
        <f>IFERROR(VLOOKUP(I1434,B:K,10,FALSE),"")</f>
        <v>Kamera-Ausrüstung Sub-IFD</v>
      </c>
      <c r="O1434" s="3" t="str">
        <f>IF(AND(TRIM(J1434)="",M1434=""),"Suffix not translated ",
   IF(AND(TRIM(J1434)&lt;&gt;"",TRIM(M1434)&lt;&gt;"",TRIM(J1434)&lt;&gt;TRIM(M1434)),"Suffix translation &lt;&gt; lookup ", "" ))
&amp;IF(AND(TRIM(K1434)="",N1434=""),"Description not translated ",
   IF(AND(TRIM(K1434)&lt;&gt;"",TRIM(N1434)&lt;&gt;"",TRIM(K1434)&lt;&gt;TRIM(N1434)),"Description translation&lt;&gt; lookup ", "" ))</f>
        <v/>
      </c>
    </row>
    <row r="1435" spans="1:15" x14ac:dyDescent="0.25">
      <c r="A1435" s="2" t="str">
        <f>IF(TRIM(J1435)="","",E1435)</f>
        <v/>
      </c>
      <c r="B1435" s="2" t="str">
        <f>IF(TRIM(K1435)="","",I1435)</f>
        <v/>
      </c>
      <c r="C1435" s="2" t="str">
        <f>LEFT(F1435,FIND(".",F1435,6))</f>
        <v>Exif.Olympus2.</v>
      </c>
      <c r="D1435" s="2" t="str">
        <f>VLOOKUP(C1435,PrefixUebersetzung,2,FALSE)</f>
        <v>Exif.Olympus2.</v>
      </c>
      <c r="E1435" s="2" t="str">
        <f>MID(F1435,FIND(".",F1435,6)+1,99)</f>
        <v>ExternalFlashBounce</v>
      </c>
      <c r="F1435" s="41" t="s">
        <v>10028</v>
      </c>
      <c r="G1435" s="36" t="s">
        <v>9512</v>
      </c>
      <c r="H1435" s="36"/>
      <c r="I1435" s="36" t="s">
        <v>2733</v>
      </c>
      <c r="M1435" s="3" t="str">
        <f>IFERROR(VLOOKUP(E1435,A:J,10, FALSE),"")</f>
        <v>Externer Blitz Diffusor</v>
      </c>
      <c r="N1435" s="3" t="str">
        <f>IFERROR(VLOOKUP(I1435,B:K,10,FALSE),"")</f>
        <v>Externer Blitz Diffusor</v>
      </c>
      <c r="O1435" s="3" t="str">
        <f>IF(AND(TRIM(J1435)="",M1435=""),"Suffix not translated ",
   IF(AND(TRIM(J1435)&lt;&gt;"",TRIM(M1435)&lt;&gt;"",TRIM(J1435)&lt;&gt;TRIM(M1435)),"Suffix translation &lt;&gt; lookup ", "" ))
&amp;IF(AND(TRIM(K1435)="",N1435=""),"Description not translated ",
   IF(AND(TRIM(K1435)&lt;&gt;"",TRIM(N1435)&lt;&gt;"",TRIM(K1435)&lt;&gt;TRIM(N1435)),"Description translation&lt;&gt; lookup ", "" ))</f>
        <v/>
      </c>
    </row>
    <row r="1436" spans="1:15" x14ac:dyDescent="0.25">
      <c r="A1436" s="2" t="str">
        <f>IF(TRIM(J1436)="","",E1436)</f>
        <v/>
      </c>
      <c r="B1436" s="2" t="str">
        <f>IF(TRIM(K1436)="","",I1436)</f>
        <v/>
      </c>
      <c r="C1436" s="2" t="str">
        <f>LEFT(F1436,FIND(".",F1436,6))</f>
        <v>Exif.Olympus2.</v>
      </c>
      <c r="D1436" s="2" t="str">
        <f>VLOOKUP(C1436,PrefixUebersetzung,2,FALSE)</f>
        <v>Exif.Olympus2.</v>
      </c>
      <c r="E1436" s="2" t="str">
        <f>MID(F1436,FIND(".",F1436,6)+1,99)</f>
        <v>ExternalFlashMode</v>
      </c>
      <c r="F1436" s="41" t="s">
        <v>10029</v>
      </c>
      <c r="G1436" s="36" t="s">
        <v>9512</v>
      </c>
      <c r="H1436" s="36"/>
      <c r="I1436" s="36" t="s">
        <v>2734</v>
      </c>
      <c r="M1436" s="3" t="str">
        <f>IFERROR(VLOOKUP(E1436,A:J,10, FALSE),"")</f>
        <v>Externer Blitz Modus</v>
      </c>
      <c r="N1436" s="3" t="str">
        <f>IFERROR(VLOOKUP(I1436,B:K,10,FALSE),"")</f>
        <v>Externer Blitz Modus</v>
      </c>
      <c r="O1436" s="3" t="str">
        <f>IF(AND(TRIM(J1436)="",M1436=""),"Suffix not translated ",
   IF(AND(TRIM(J1436)&lt;&gt;"",TRIM(M1436)&lt;&gt;"",TRIM(J1436)&lt;&gt;TRIM(M1436)),"Suffix translation &lt;&gt; lookup ", "" ))
&amp;IF(AND(TRIM(K1436)="",N1436=""),"Description not translated ",
   IF(AND(TRIM(K1436)&lt;&gt;"",TRIM(N1436)&lt;&gt;"",TRIM(K1436)&lt;&gt;TRIM(N1436)),"Description translation&lt;&gt; lookup ", "" ))</f>
        <v/>
      </c>
    </row>
    <row r="1437" spans="1:15" x14ac:dyDescent="0.25">
      <c r="A1437" s="2" t="str">
        <f>IF(TRIM(J1437)="","",E1437)</f>
        <v/>
      </c>
      <c r="B1437" s="2" t="str">
        <f>IF(TRIM(K1437)="","",I1437)</f>
        <v/>
      </c>
      <c r="C1437" s="2" t="str">
        <f>LEFT(F1437,FIND(".",F1437,6))</f>
        <v>Exif.Olympus2.</v>
      </c>
      <c r="D1437" s="2" t="str">
        <f>VLOOKUP(C1437,PrefixUebersetzung,2,FALSE)</f>
        <v>Exif.Olympus2.</v>
      </c>
      <c r="E1437" s="2" t="str">
        <f>MID(F1437,FIND(".",F1437,6)+1,99)</f>
        <v>ExternalFlashZoom</v>
      </c>
      <c r="F1437" s="41" t="s">
        <v>10030</v>
      </c>
      <c r="G1437" s="36" t="s">
        <v>9512</v>
      </c>
      <c r="H1437" s="36"/>
      <c r="I1437" s="36" t="s">
        <v>2735</v>
      </c>
      <c r="M1437" s="3" t="str">
        <f>IFERROR(VLOOKUP(E1437,A:J,10, FALSE),"")</f>
        <v>Externer Blitz Zoom</v>
      </c>
      <c r="N1437" s="3" t="str">
        <f>IFERROR(VLOOKUP(I1437,B:K,10,FALSE),"")</f>
        <v>Externer Blitz Zoom</v>
      </c>
      <c r="O1437" s="3" t="str">
        <f>IF(AND(TRIM(J1437)="",M1437=""),"Suffix not translated ",
   IF(AND(TRIM(J1437)&lt;&gt;"",TRIM(M1437)&lt;&gt;"",TRIM(J1437)&lt;&gt;TRIM(M1437)),"Suffix translation &lt;&gt; lookup ", "" ))
&amp;IF(AND(TRIM(K1437)="",N1437=""),"Description not translated ",
   IF(AND(TRIM(K1437)&lt;&gt;"",TRIM(N1437)&lt;&gt;"",TRIM(K1437)&lt;&gt;TRIM(N1437)),"Description translation&lt;&gt; lookup ", "" ))</f>
        <v/>
      </c>
    </row>
    <row r="1438" spans="1:15" x14ac:dyDescent="0.25">
      <c r="A1438" s="2" t="str">
        <f>IF(TRIM(J1438)="","",E1438)</f>
        <v/>
      </c>
      <c r="B1438" s="2" t="str">
        <f>IF(TRIM(K1438)="","",I1438)</f>
        <v/>
      </c>
      <c r="C1438" s="2" t="str">
        <f>LEFT(F1438,FIND(".",F1438,6))</f>
        <v>Exif.Olympus2.</v>
      </c>
      <c r="D1438" s="2" t="str">
        <f>VLOOKUP(C1438,PrefixUebersetzung,2,FALSE)</f>
        <v>Exif.Olympus2.</v>
      </c>
      <c r="E1438" s="2" t="str">
        <f>MID(F1438,FIND(".",F1438,6)+1,99)</f>
        <v>Firmware</v>
      </c>
      <c r="F1438" s="41" t="s">
        <v>10031</v>
      </c>
      <c r="G1438" s="36" t="s">
        <v>9514</v>
      </c>
      <c r="H1438" s="36"/>
      <c r="I1438" s="36" t="s">
        <v>3096</v>
      </c>
      <c r="M1438" s="3" t="str">
        <f>IFERROR(VLOOKUP(E1438,A:J,10, FALSE),"")</f>
        <v>Firmware</v>
      </c>
      <c r="N1438" s="3" t="str">
        <f>IFERROR(VLOOKUP(I1438,B:K,10,FALSE),"")</f>
        <v>Firmware</v>
      </c>
      <c r="O1438" s="3" t="str">
        <f>IF(AND(TRIM(J1438)="",M1438=""),"Suffix not translated ",
   IF(AND(TRIM(J1438)&lt;&gt;"",TRIM(M1438)&lt;&gt;"",TRIM(J1438)&lt;&gt;TRIM(M1438)),"Suffix translation &lt;&gt; lookup ", "" ))
&amp;IF(AND(TRIM(K1438)="",N1438=""),"Description not translated ",
   IF(AND(TRIM(K1438)&lt;&gt;"",TRIM(N1438)&lt;&gt;"",TRIM(K1438)&lt;&gt;TRIM(N1438)),"Description translation&lt;&gt; lookup ", "" ))</f>
        <v/>
      </c>
    </row>
    <row r="1439" spans="1:15" x14ac:dyDescent="0.25">
      <c r="A1439" s="2" t="str">
        <f>IF(TRIM(J1439)="","",E1439)</f>
        <v/>
      </c>
      <c r="B1439" s="2" t="str">
        <f>IF(TRIM(K1439)="","",I1439)</f>
        <v/>
      </c>
      <c r="C1439" s="2" t="str">
        <f>LEFT(F1439,FIND(".",F1439,6))</f>
        <v>Exif.Olympus2.</v>
      </c>
      <c r="D1439" s="2" t="str">
        <f>VLOOKUP(C1439,PrefixUebersetzung,2,FALSE)</f>
        <v>Exif.Olympus2.</v>
      </c>
      <c r="E1439" s="2" t="str">
        <f>MID(F1439,FIND(".",F1439,6)+1,99)</f>
        <v>FlashBias</v>
      </c>
      <c r="F1439" s="41" t="s">
        <v>10032</v>
      </c>
      <c r="G1439" s="36" t="s">
        <v>9520</v>
      </c>
      <c r="H1439" s="36"/>
      <c r="I1439" s="36" t="s">
        <v>2736</v>
      </c>
      <c r="M1439" s="3" t="str">
        <f>IFERROR(VLOOKUP(E1439,A:J,10, FALSE),"")</f>
        <v>Blitzkorrektur</v>
      </c>
      <c r="N1439" s="3" t="str">
        <f>IFERROR(VLOOKUP(I1439,B:K,10,FALSE),"")</f>
        <v>Blitzbelichtungskorrektur</v>
      </c>
      <c r="O1439" s="3" t="str">
        <f>IF(AND(TRIM(J1439)="",M1439=""),"Suffix not translated ",
   IF(AND(TRIM(J1439)&lt;&gt;"",TRIM(M1439)&lt;&gt;"",TRIM(J1439)&lt;&gt;TRIM(M1439)),"Suffix translation &lt;&gt; lookup ", "" ))
&amp;IF(AND(TRIM(K1439)="",N1439=""),"Description not translated ",
   IF(AND(TRIM(K1439)&lt;&gt;"",TRIM(N1439)&lt;&gt;"",TRIM(K1439)&lt;&gt;TRIM(N1439)),"Description translation&lt;&gt; lookup ", "" ))</f>
        <v/>
      </c>
    </row>
    <row r="1440" spans="1:15" x14ac:dyDescent="0.25">
      <c r="A1440" s="2" t="str">
        <f>IF(TRIM(J1440)="","",E1440)</f>
        <v/>
      </c>
      <c r="B1440" s="2" t="str">
        <f>IF(TRIM(K1440)="","",I1440)</f>
        <v/>
      </c>
      <c r="C1440" s="2" t="str">
        <f>LEFT(F1440,FIND(".",F1440,6))</f>
        <v>Exif.Olympus2.</v>
      </c>
      <c r="D1440" s="2" t="str">
        <f>VLOOKUP(C1440,PrefixUebersetzung,2,FALSE)</f>
        <v>Exif.Olympus2.</v>
      </c>
      <c r="E1440" s="2" t="str">
        <f>MID(F1440,FIND(".",F1440,6)+1,99)</f>
        <v>FlashChargeLevel</v>
      </c>
      <c r="F1440" s="41" t="s">
        <v>10033</v>
      </c>
      <c r="G1440" s="36" t="s">
        <v>9512</v>
      </c>
      <c r="H1440" s="36"/>
      <c r="I1440" s="36" t="s">
        <v>2737</v>
      </c>
      <c r="M1440" s="3" t="str">
        <f>IFERROR(VLOOKUP(E1440,A:J,10, FALSE),"")</f>
        <v>Blitzladezustand</v>
      </c>
      <c r="N1440" s="3" t="str">
        <f>IFERROR(VLOOKUP(I1440,B:K,10,FALSE),"")</f>
        <v>Blitzladezustand</v>
      </c>
      <c r="O1440" s="3" t="str">
        <f>IF(AND(TRIM(J1440)="",M1440=""),"Suffix not translated ",
   IF(AND(TRIM(J1440)&lt;&gt;"",TRIM(M1440)&lt;&gt;"",TRIM(J1440)&lt;&gt;TRIM(M1440)),"Suffix translation &lt;&gt; lookup ", "" ))
&amp;IF(AND(TRIM(K1440)="",N1440=""),"Description not translated ",
   IF(AND(TRIM(K1440)&lt;&gt;"",TRIM(N1440)&lt;&gt;"",TRIM(K1440)&lt;&gt;TRIM(N1440)),"Description translation&lt;&gt; lookup ", "" ))</f>
        <v/>
      </c>
    </row>
    <row r="1441" spans="1:15" x14ac:dyDescent="0.25">
      <c r="A1441" s="2" t="str">
        <f>IF(TRIM(J1441)="","",E1441)</f>
        <v/>
      </c>
      <c r="B1441" s="2" t="str">
        <f>IF(TRIM(K1441)="","",I1441)</f>
        <v/>
      </c>
      <c r="C1441" s="2" t="str">
        <f>LEFT(F1441,FIND(".",F1441,6))</f>
        <v>Exif.Olympus2.</v>
      </c>
      <c r="D1441" s="2" t="str">
        <f>VLOOKUP(C1441,PrefixUebersetzung,2,FALSE)</f>
        <v>Exif.Olympus2.</v>
      </c>
      <c r="E1441" s="2" t="str">
        <f>MID(F1441,FIND(".",F1441,6)+1,99)</f>
        <v>FlashDevice</v>
      </c>
      <c r="F1441" s="41" t="s">
        <v>10034</v>
      </c>
      <c r="G1441" s="36" t="s">
        <v>9512</v>
      </c>
      <c r="H1441" s="36"/>
      <c r="I1441" s="36" t="s">
        <v>2603</v>
      </c>
      <c r="M1441" s="3" t="str">
        <f>IFERROR(VLOOKUP(E1441,A:J,10, FALSE),"")</f>
        <v>Blitzgerät</v>
      </c>
      <c r="N1441" s="3" t="str">
        <f>IFERROR(VLOOKUP(I1441,B:K,10,FALSE),"")</f>
        <v>Blitzgerät</v>
      </c>
      <c r="O1441" s="3" t="str">
        <f>IF(AND(TRIM(J1441)="",M1441=""),"Suffix not translated ",
   IF(AND(TRIM(J1441)&lt;&gt;"",TRIM(M1441)&lt;&gt;"",TRIM(J1441)&lt;&gt;TRIM(M1441)),"Suffix translation &lt;&gt; lookup ", "" ))
&amp;IF(AND(TRIM(K1441)="",N1441=""),"Description not translated ",
   IF(AND(TRIM(K1441)&lt;&gt;"",TRIM(N1441)&lt;&gt;"",TRIM(K1441)&lt;&gt;TRIM(N1441)),"Description translation&lt;&gt; lookup ", "" ))</f>
        <v/>
      </c>
    </row>
    <row r="1442" spans="1:15" x14ac:dyDescent="0.25">
      <c r="A1442" s="2" t="str">
        <f>IF(TRIM(J1442)="","",E1442)</f>
        <v/>
      </c>
      <c r="B1442" s="2" t="str">
        <f>IF(TRIM(K1442)="","",I1442)</f>
        <v/>
      </c>
      <c r="C1442" s="2" t="str">
        <f>LEFT(F1442,FIND(".",F1442,6))</f>
        <v>Exif.Olympus2.</v>
      </c>
      <c r="D1442" s="2" t="str">
        <f>VLOOKUP(C1442,PrefixUebersetzung,2,FALSE)</f>
        <v>Exif.Olympus2.</v>
      </c>
      <c r="E1442" s="2" t="str">
        <f>MID(F1442,FIND(".",F1442,6)+1,99)</f>
        <v>FlashMode</v>
      </c>
      <c r="F1442" s="41" t="s">
        <v>10035</v>
      </c>
      <c r="G1442" s="36" t="s">
        <v>9512</v>
      </c>
      <c r="H1442" s="36"/>
      <c r="I1442" s="36" t="s">
        <v>2540</v>
      </c>
      <c r="M1442" s="3" t="str">
        <f>IFERROR(VLOOKUP(E1442,A:J,10, FALSE),"")</f>
        <v>Blitzmodus</v>
      </c>
      <c r="N1442" s="3" t="str">
        <f>IFERROR(VLOOKUP(I1442,B:K,10,FALSE),"")</f>
        <v>Blitzmodus</v>
      </c>
      <c r="O1442" s="3" t="str">
        <f>IF(AND(TRIM(J1442)="",M1442=""),"Suffix not translated ",
   IF(AND(TRIM(J1442)&lt;&gt;"",TRIM(M1442)&lt;&gt;"",TRIM(J1442)&lt;&gt;TRIM(M1442)),"Suffix translation &lt;&gt; lookup ", "" ))
&amp;IF(AND(TRIM(K1442)="",N1442=""),"Description not translated ",
   IF(AND(TRIM(K1442)&lt;&gt;"",TRIM(N1442)&lt;&gt;"",TRIM(K1442)&lt;&gt;TRIM(N1442)),"Description translation&lt;&gt; lookup ", "" ))</f>
        <v/>
      </c>
    </row>
    <row r="1443" spans="1:15" x14ac:dyDescent="0.25">
      <c r="A1443" s="2" t="str">
        <f>IF(TRIM(J1443)="","",E1443)</f>
        <v/>
      </c>
      <c r="B1443" s="2" t="str">
        <f>IF(TRIM(K1443)="","",I1443)</f>
        <v/>
      </c>
      <c r="C1443" s="2" t="str">
        <f>LEFT(F1443,FIND(".",F1443,6))</f>
        <v>Exif.Olympus2.</v>
      </c>
      <c r="D1443" s="2" t="str">
        <f>VLOOKUP(C1443,PrefixUebersetzung,2,FALSE)</f>
        <v>Exif.Olympus2.</v>
      </c>
      <c r="E1443" s="2" t="str">
        <f>MID(F1443,FIND(".",F1443,6)+1,99)</f>
        <v>FocalPlaneDiagonal</v>
      </c>
      <c r="F1443" s="41" t="s">
        <v>10036</v>
      </c>
      <c r="G1443" s="36" t="s">
        <v>9519</v>
      </c>
      <c r="H1443" s="36"/>
      <c r="I1443" s="36" t="s">
        <v>2738</v>
      </c>
      <c r="M1443" s="3" t="str">
        <f>IFERROR(VLOOKUP(E1443,A:J,10, FALSE),"")</f>
        <v/>
      </c>
      <c r="N1443" s="3" t="str">
        <f>IFERROR(VLOOKUP(I1443,B:K,10,FALSE),"")</f>
        <v/>
      </c>
      <c r="O1443" s="3" t="str">
        <f>IF(AND(TRIM(J1443)="",M1443=""),"Suffix not translated ",
   IF(AND(TRIM(J1443)&lt;&gt;"",TRIM(M1443)&lt;&gt;"",TRIM(J1443)&lt;&gt;TRIM(M1443)),"Suffix translation &lt;&gt; lookup ", "" ))
&amp;IF(AND(TRIM(K1443)="",N1443=""),"Description not translated ",
   IF(AND(TRIM(K1443)&lt;&gt;"",TRIM(N1443)&lt;&gt;"",TRIM(K1443)&lt;&gt;TRIM(N1443)),"Description translation&lt;&gt; lookup ", "" ))</f>
        <v xml:space="preserve">Suffix not translated Description not translated </v>
      </c>
    </row>
    <row r="1444" spans="1:15" x14ac:dyDescent="0.25">
      <c r="A1444" s="2" t="str">
        <f>IF(TRIM(J1444)="","",E1444)</f>
        <v/>
      </c>
      <c r="B1444" s="2" t="str">
        <f>IF(TRIM(K1444)="","",I1444)</f>
        <v/>
      </c>
      <c r="C1444" s="2" t="str">
        <f>LEFT(F1444,FIND(".",F1444,6))</f>
        <v>Exif.Olympus2.</v>
      </c>
      <c r="D1444" s="2" t="str">
        <f>VLOOKUP(C1444,PrefixUebersetzung,2,FALSE)</f>
        <v>Exif.Olympus2.</v>
      </c>
      <c r="E1444" s="2" t="str">
        <f>MID(F1444,FIND(".",F1444,6)+1,99)</f>
        <v>FocusDistance</v>
      </c>
      <c r="F1444" s="41" t="s">
        <v>10037</v>
      </c>
      <c r="G1444" s="36" t="s">
        <v>9519</v>
      </c>
      <c r="H1444" s="36"/>
      <c r="I1444" s="36" t="s">
        <v>2578</v>
      </c>
      <c r="M1444" s="3" t="str">
        <f>IFERROR(VLOOKUP(E1444,A:J,10, FALSE),"")</f>
        <v>Aufnahmeabstand</v>
      </c>
      <c r="N1444" s="3" t="str">
        <f>IFERROR(VLOOKUP(I1444,B:K,10,FALSE),"")</f>
        <v>Manuelle Fokus-Entfernung</v>
      </c>
      <c r="O1444" s="3" t="str">
        <f>IF(AND(TRIM(J1444)="",M1444=""),"Suffix not translated ",
   IF(AND(TRIM(J1444)&lt;&gt;"",TRIM(M1444)&lt;&gt;"",TRIM(J1444)&lt;&gt;TRIM(M1444)),"Suffix translation &lt;&gt; lookup ", "" ))
&amp;IF(AND(TRIM(K1444)="",N1444=""),"Description not translated ",
   IF(AND(TRIM(K1444)&lt;&gt;"",TRIM(N1444)&lt;&gt;"",TRIM(K1444)&lt;&gt;TRIM(N1444)),"Description translation&lt;&gt; lookup ", "" ))</f>
        <v/>
      </c>
    </row>
    <row r="1445" spans="1:15" x14ac:dyDescent="0.25">
      <c r="A1445" s="2" t="str">
        <f>IF(TRIM(J1445)="","",E1445)</f>
        <v/>
      </c>
      <c r="B1445" s="2" t="str">
        <f>IF(TRIM(K1445)="","",I1445)</f>
        <v/>
      </c>
      <c r="C1445" s="2" t="str">
        <f>LEFT(F1445,FIND(".",F1445,6))</f>
        <v>Exif.Olympus2.</v>
      </c>
      <c r="D1445" s="2" t="str">
        <f>VLOOKUP(C1445,PrefixUebersetzung,2,FALSE)</f>
        <v>Exif.Olympus2.</v>
      </c>
      <c r="E1445" s="2" t="str">
        <f>MID(F1445,FIND(".",F1445,6)+1,99)</f>
        <v>FocusInfo</v>
      </c>
      <c r="F1445" s="41" t="s">
        <v>10038</v>
      </c>
      <c r="G1445" s="36" t="s">
        <v>9515</v>
      </c>
      <c r="H1445" s="36"/>
      <c r="I1445" s="36" t="s">
        <v>2739</v>
      </c>
      <c r="M1445" s="3" t="str">
        <f>IFERROR(VLOOKUP(E1445,A:J,10, FALSE),"")</f>
        <v>Fokusinfo</v>
      </c>
      <c r="N1445" s="3" t="str">
        <f>IFERROR(VLOOKUP(I1445,B:K,10,FALSE),"")</f>
        <v>Fokus Sub-IFD</v>
      </c>
      <c r="O1445" s="3" t="str">
        <f>IF(AND(TRIM(J1445)="",M1445=""),"Suffix not translated ",
   IF(AND(TRIM(J1445)&lt;&gt;"",TRIM(M1445)&lt;&gt;"",TRIM(J1445)&lt;&gt;TRIM(M1445)),"Suffix translation &lt;&gt; lookup ", "" ))
&amp;IF(AND(TRIM(K1445)="",N1445=""),"Description not translated ",
   IF(AND(TRIM(K1445)&lt;&gt;"",TRIM(N1445)&lt;&gt;"",TRIM(K1445)&lt;&gt;TRIM(N1445)),"Description translation&lt;&gt; lookup ", "" ))</f>
        <v/>
      </c>
    </row>
    <row r="1446" spans="1:15" x14ac:dyDescent="0.25">
      <c r="A1446" s="2" t="str">
        <f>IF(TRIM(J1446)="","",E1446)</f>
        <v/>
      </c>
      <c r="B1446" s="2" t="str">
        <f>IF(TRIM(K1446)="","",I1446)</f>
        <v/>
      </c>
      <c r="C1446" s="2" t="str">
        <f>LEFT(F1446,FIND(".",F1446,6))</f>
        <v>Exif.Olympus2.</v>
      </c>
      <c r="D1446" s="2" t="str">
        <f>VLOOKUP(C1446,PrefixUebersetzung,2,FALSE)</f>
        <v>Exif.Olympus2.</v>
      </c>
      <c r="E1446" s="2" t="str">
        <f>MID(F1446,FIND(".",F1446,6)+1,99)</f>
        <v>FocusMode</v>
      </c>
      <c r="F1446" s="41" t="s">
        <v>10039</v>
      </c>
      <c r="G1446" s="36" t="s">
        <v>9512</v>
      </c>
      <c r="H1446" s="36"/>
      <c r="I1446" s="36" t="s">
        <v>2529</v>
      </c>
      <c r="M1446" s="3" t="str">
        <f>IFERROR(VLOOKUP(E1446,A:J,10, FALSE),"")</f>
        <v>Fokusmodus</v>
      </c>
      <c r="N1446" s="3" t="str">
        <f>IFERROR(VLOOKUP(I1446,B:K,10,FALSE),"")</f>
        <v>Fokusmodus</v>
      </c>
      <c r="O1446" s="3" t="str">
        <f>IF(AND(TRIM(J1446)="",M1446=""),"Suffix not translated ",
   IF(AND(TRIM(J1446)&lt;&gt;"",TRIM(M1446)&lt;&gt;"",TRIM(J1446)&lt;&gt;TRIM(M1446)),"Suffix translation &lt;&gt; lookup ", "" ))
&amp;IF(AND(TRIM(K1446)="",N1446=""),"Description not translated ",
   IF(AND(TRIM(K1446)&lt;&gt;"",TRIM(N1446)&lt;&gt;"",TRIM(K1446)&lt;&gt;TRIM(N1446)),"Description translation&lt;&gt; lookup ", "" ))</f>
        <v/>
      </c>
    </row>
    <row r="1447" spans="1:15" x14ac:dyDescent="0.25">
      <c r="A1447" s="2" t="str">
        <f>IF(TRIM(J1447)="","",E1447)</f>
        <v/>
      </c>
      <c r="B1447" s="2" t="str">
        <f>IF(TRIM(K1447)="","",I1447)</f>
        <v/>
      </c>
      <c r="C1447" s="2" t="str">
        <f>LEFT(F1447,FIND(".",F1447,6))</f>
        <v>Exif.Olympus2.</v>
      </c>
      <c r="D1447" s="2" t="str">
        <f>VLOOKUP(C1447,PrefixUebersetzung,2,FALSE)</f>
        <v>Exif.Olympus2.</v>
      </c>
      <c r="E1447" s="2" t="str">
        <f>MID(F1447,FIND(".",F1447,6)+1,99)</f>
        <v>FocusRange</v>
      </c>
      <c r="F1447" s="41" t="s">
        <v>10040</v>
      </c>
      <c r="G1447" s="36" t="s">
        <v>9512</v>
      </c>
      <c r="H1447" s="36"/>
      <c r="I1447" s="36" t="s">
        <v>2740</v>
      </c>
      <c r="M1447" s="3" t="str">
        <f>IFERROR(VLOOKUP(E1447,A:J,10, FALSE),"")</f>
        <v>Schärfe Bereich</v>
      </c>
      <c r="N1447" s="3" t="str">
        <f>IFERROR(VLOOKUP(I1447,B:K,10,FALSE),"")</f>
        <v>Schärfe Bereich</v>
      </c>
      <c r="O1447" s="3" t="str">
        <f>IF(AND(TRIM(J1447)="",M1447=""),"Suffix not translated ",
   IF(AND(TRIM(J1447)&lt;&gt;"",TRIM(M1447)&lt;&gt;"",TRIM(J1447)&lt;&gt;TRIM(M1447)),"Suffix translation &lt;&gt; lookup ", "" ))
&amp;IF(AND(TRIM(K1447)="",N1447=""),"Description not translated ",
   IF(AND(TRIM(K1447)&lt;&gt;"",TRIM(N1447)&lt;&gt;"",TRIM(K1447)&lt;&gt;TRIM(N1447)),"Description translation&lt;&gt; lookup ", "" ))</f>
        <v/>
      </c>
    </row>
    <row r="1448" spans="1:15" x14ac:dyDescent="0.25">
      <c r="A1448" s="2" t="str">
        <f>IF(TRIM(J1448)="","",E1448)</f>
        <v/>
      </c>
      <c r="B1448" s="2" t="str">
        <f>IF(TRIM(K1448)="","",I1448)</f>
        <v/>
      </c>
      <c r="C1448" s="2" t="str">
        <f>LEFT(F1448,FIND(".",F1448,6))</f>
        <v>Exif.Olympus2.</v>
      </c>
      <c r="D1448" s="2" t="str">
        <f>VLOOKUP(C1448,PrefixUebersetzung,2,FALSE)</f>
        <v>Exif.Olympus2.</v>
      </c>
      <c r="E1448" s="2" t="str">
        <f>MID(F1448,FIND(".",F1448,6)+1,99)</f>
        <v>ImageHeight</v>
      </c>
      <c r="F1448" s="41" t="s">
        <v>10041</v>
      </c>
      <c r="G1448" s="36" t="s">
        <v>9515</v>
      </c>
      <c r="H1448" s="36"/>
      <c r="I1448" s="36" t="s">
        <v>2212</v>
      </c>
      <c r="M1448" s="3" t="str">
        <f>IFERROR(VLOOKUP(E1448,A:J,10, FALSE),"")</f>
        <v>Bildhöhe</v>
      </c>
      <c r="N1448" s="3" t="str">
        <f>IFERROR(VLOOKUP(I1448,B:K,10,FALSE),"")</f>
        <v>Bildhöhe</v>
      </c>
      <c r="O1448" s="3" t="str">
        <f>IF(AND(TRIM(J1448)="",M1448=""),"Suffix not translated ",
   IF(AND(TRIM(J1448)&lt;&gt;"",TRIM(M1448)&lt;&gt;"",TRIM(J1448)&lt;&gt;TRIM(M1448)),"Suffix translation &lt;&gt; lookup ", "" ))
&amp;IF(AND(TRIM(K1448)="",N1448=""),"Description not translated ",
   IF(AND(TRIM(K1448)&lt;&gt;"",TRIM(N1448)&lt;&gt;"",TRIM(K1448)&lt;&gt;TRIM(N1448)),"Description translation&lt;&gt; lookup ", "" ))</f>
        <v/>
      </c>
    </row>
    <row r="1449" spans="1:15" x14ac:dyDescent="0.25">
      <c r="A1449" s="2" t="str">
        <f>IF(TRIM(J1449)="","",E1449)</f>
        <v>ImageHeight2</v>
      </c>
      <c r="B1449" s="2" t="str">
        <f>IF(TRIM(K1449)="","",I1449)</f>
        <v>Image height 2</v>
      </c>
      <c r="C1449" s="2" t="str">
        <f>LEFT(F1449,FIND(".",F1449,6))</f>
        <v>Exif.Olympus2.</v>
      </c>
      <c r="D1449" s="2" t="str">
        <f>VLOOKUP(C1449,PrefixUebersetzung,2,FALSE)</f>
        <v>Exif.Olympus2.</v>
      </c>
      <c r="E1449" s="2" t="str">
        <f>MID(F1449,FIND(".",F1449,6)+1,99)</f>
        <v>ImageHeight2</v>
      </c>
      <c r="F1449" s="36" t="s">
        <v>10786</v>
      </c>
      <c r="G1449" s="36" t="s">
        <v>9512</v>
      </c>
      <c r="H1449" s="36"/>
      <c r="I1449" s="36" t="s">
        <v>10781</v>
      </c>
      <c r="J1449" s="5" t="s">
        <v>11143</v>
      </c>
      <c r="K1449" s="5" t="s">
        <v>11144</v>
      </c>
      <c r="L1449" s="15">
        <v>8</v>
      </c>
      <c r="M1449" s="3" t="str">
        <f>IFERROR(VLOOKUP(E1449,A:J,10, FALSE),"")</f>
        <v>Bildhöhe2</v>
      </c>
      <c r="N1449" s="3" t="str">
        <f>IFERROR(VLOOKUP(I1449,B:K,10,FALSE),"")</f>
        <v>Bildhöhe 2</v>
      </c>
      <c r="O1449" s="3" t="str">
        <f>IF(AND(TRIM(J1449)="",M1449=""),"Suffix not translated ",
   IF(AND(TRIM(J1449)&lt;&gt;"",TRIM(M1449)&lt;&gt;"",TRIM(J1449)&lt;&gt;TRIM(M1449)),"Suffix translation &lt;&gt; lookup ", "" ))
&amp;IF(AND(TRIM(K1449)="",N1449=""),"Description not translated ",
   IF(AND(TRIM(K1449)&lt;&gt;"",TRIM(N1449)&lt;&gt;"",TRIM(K1449)&lt;&gt;TRIM(N1449)),"Description translation&lt;&gt; lookup ", "" ))</f>
        <v/>
      </c>
    </row>
    <row r="1450" spans="1:15" x14ac:dyDescent="0.25">
      <c r="A1450" s="2" t="str">
        <f>IF(TRIM(J1450)="","",E1450)</f>
        <v/>
      </c>
      <c r="B1450" s="2" t="str">
        <f>IF(TRIM(K1450)="","",I1450)</f>
        <v/>
      </c>
      <c r="C1450" s="2" t="str">
        <f>LEFT(F1450,FIND(".",F1450,6))</f>
        <v>Exif.Olympus2.</v>
      </c>
      <c r="D1450" s="2" t="str">
        <f>VLOOKUP(C1450,PrefixUebersetzung,2,FALSE)</f>
        <v>Exif.Olympus2.</v>
      </c>
      <c r="E1450" s="2" t="str">
        <f>MID(F1450,FIND(".",F1450,6)+1,99)</f>
        <v>ImageProcessing</v>
      </c>
      <c r="F1450" s="41" t="s">
        <v>10042</v>
      </c>
      <c r="G1450" s="36" t="s">
        <v>9515</v>
      </c>
      <c r="H1450" s="36"/>
      <c r="I1450" s="36" t="s">
        <v>2741</v>
      </c>
      <c r="M1450" s="3" t="str">
        <f>IFERROR(VLOOKUP(E1450,A:J,10, FALSE),"")</f>
        <v>Bildverarbeitung</v>
      </c>
      <c r="N1450" s="3" t="str">
        <f>IFERROR(VLOOKUP(I1450,B:K,10,FALSE),"")</f>
        <v>Bildverarbeitung Sub-IFD</v>
      </c>
      <c r="O1450" s="3" t="str">
        <f>IF(AND(TRIM(J1450)="",M1450=""),"Suffix not translated ",
   IF(AND(TRIM(J1450)&lt;&gt;"",TRIM(M1450)&lt;&gt;"",TRIM(J1450)&lt;&gt;TRIM(M1450)),"Suffix translation &lt;&gt; lookup ", "" ))
&amp;IF(AND(TRIM(K1450)="",N1450=""),"Description not translated ",
   IF(AND(TRIM(K1450)&lt;&gt;"",TRIM(N1450)&lt;&gt;"",TRIM(K1450)&lt;&gt;TRIM(N1450)),"Description translation&lt;&gt; lookup ", "" ))</f>
        <v/>
      </c>
    </row>
    <row r="1451" spans="1:15" x14ac:dyDescent="0.25">
      <c r="A1451" s="2" t="str">
        <f>IF(TRIM(J1451)="","",E1451)</f>
        <v/>
      </c>
      <c r="B1451" s="2" t="str">
        <f>IF(TRIM(K1451)="","",I1451)</f>
        <v/>
      </c>
      <c r="C1451" s="2" t="str">
        <f>LEFT(F1451,FIND(".",F1451,6))</f>
        <v>Exif.Olympus2.</v>
      </c>
      <c r="D1451" s="2" t="str">
        <f>VLOOKUP(C1451,PrefixUebersetzung,2,FALSE)</f>
        <v>Exif.Olympus2.</v>
      </c>
      <c r="E1451" s="2" t="str">
        <f>MID(F1451,FIND(".",F1451,6)+1,99)</f>
        <v>ImageWidth</v>
      </c>
      <c r="F1451" s="41" t="s">
        <v>10043</v>
      </c>
      <c r="G1451" s="36" t="s">
        <v>9515</v>
      </c>
      <c r="H1451" s="36"/>
      <c r="I1451" s="36" t="s">
        <v>2214</v>
      </c>
      <c r="M1451" s="3" t="str">
        <f>IFERROR(VLOOKUP(E1451,A:J,10, FALSE),"")</f>
        <v>Bildbreite</v>
      </c>
      <c r="N1451" s="3" t="str">
        <f>IFERROR(VLOOKUP(I1451,B:K,10,FALSE),"")</f>
        <v>Bildbreite</v>
      </c>
      <c r="O1451" s="3" t="str">
        <f>IF(AND(TRIM(J1451)="",M1451=""),"Suffix not translated ",
   IF(AND(TRIM(J1451)&lt;&gt;"",TRIM(M1451)&lt;&gt;"",TRIM(J1451)&lt;&gt;TRIM(M1451)),"Suffix translation &lt;&gt; lookup ", "" ))
&amp;IF(AND(TRIM(K1451)="",N1451=""),"Description not translated ",
   IF(AND(TRIM(K1451)&lt;&gt;"",TRIM(N1451)&lt;&gt;"",TRIM(K1451)&lt;&gt;TRIM(N1451)),"Description translation&lt;&gt; lookup ", "" ))</f>
        <v/>
      </c>
    </row>
    <row r="1452" spans="1:15" x14ac:dyDescent="0.25">
      <c r="A1452" s="2" t="str">
        <f>IF(TRIM(J1452)="","",E1452)</f>
        <v>ImageWidth2</v>
      </c>
      <c r="B1452" s="2" t="str">
        <f>IF(TRIM(K1452)="","",I1452)</f>
        <v>Image width 2</v>
      </c>
      <c r="C1452" s="2" t="str">
        <f>LEFT(F1452,FIND(".",F1452,6))</f>
        <v>Exif.Olympus2.</v>
      </c>
      <c r="D1452" s="2" t="str">
        <f>VLOOKUP(C1452,PrefixUebersetzung,2,FALSE)</f>
        <v>Exif.Olympus2.</v>
      </c>
      <c r="E1452" s="2" t="str">
        <f>MID(F1452,FIND(".",F1452,6)+1,99)</f>
        <v>ImageWidth2</v>
      </c>
      <c r="F1452" s="36" t="s">
        <v>10787</v>
      </c>
      <c r="G1452" s="36" t="s">
        <v>9512</v>
      </c>
      <c r="H1452" s="36"/>
      <c r="I1452" s="36" t="s">
        <v>10783</v>
      </c>
      <c r="J1452" s="5" t="s">
        <v>11145</v>
      </c>
      <c r="K1452" s="5" t="s">
        <v>11146</v>
      </c>
      <c r="L1452" s="15">
        <v>8</v>
      </c>
      <c r="M1452" s="3" t="str">
        <f>IFERROR(VLOOKUP(E1452,A:J,10, FALSE),"")</f>
        <v>Bildbreite2</v>
      </c>
      <c r="N1452" s="3" t="str">
        <f>IFERROR(VLOOKUP(I1452,B:K,10,FALSE),"")</f>
        <v>Bildbreite 2</v>
      </c>
      <c r="O1452" s="3" t="str">
        <f>IF(AND(TRIM(J1452)="",M1452=""),"Suffix not translated ",
   IF(AND(TRIM(J1452)&lt;&gt;"",TRIM(M1452)&lt;&gt;"",TRIM(J1452)&lt;&gt;TRIM(M1452)),"Suffix translation &lt;&gt; lookup ", "" ))
&amp;IF(AND(TRIM(K1452)="",N1452=""),"Description not translated ",
   IF(AND(TRIM(K1452)&lt;&gt;"",TRIM(N1452)&lt;&gt;"",TRIM(K1452)&lt;&gt;TRIM(N1452)),"Description translation&lt;&gt; lookup ", "" ))</f>
        <v/>
      </c>
    </row>
    <row r="1453" spans="1:15" x14ac:dyDescent="0.25">
      <c r="A1453" s="2" t="str">
        <f>IF(TRIM(J1453)="","",E1453)</f>
        <v/>
      </c>
      <c r="B1453" s="2" t="str">
        <f>IF(TRIM(K1453)="","",I1453)</f>
        <v/>
      </c>
      <c r="C1453" s="2" t="str">
        <f>LEFT(F1453,FIND(".",F1453,6))</f>
        <v>Exif.Olympus2.</v>
      </c>
      <c r="D1453" s="2" t="str">
        <f>VLOOKUP(C1453,PrefixUebersetzung,2,FALSE)</f>
        <v>Exif.Olympus2.</v>
      </c>
      <c r="E1453" s="2" t="str">
        <f>MID(F1453,FIND(".",F1453,6)+1,99)</f>
        <v>InfinityLensStep</v>
      </c>
      <c r="F1453" s="41" t="s">
        <v>10044</v>
      </c>
      <c r="G1453" s="36" t="s">
        <v>9512</v>
      </c>
      <c r="H1453" s="36"/>
      <c r="I1453" s="36" t="s">
        <v>2742</v>
      </c>
      <c r="M1453" s="3" t="str">
        <f>IFERROR(VLOOKUP(E1453,A:J,10, FALSE),"")</f>
        <v/>
      </c>
      <c r="N1453" s="3" t="str">
        <f>IFERROR(VLOOKUP(I1453,B:K,10,FALSE),"")</f>
        <v/>
      </c>
      <c r="O1453" s="3" t="str">
        <f>IF(AND(TRIM(J1453)="",M1453=""),"Suffix not translated ",
   IF(AND(TRIM(J1453)&lt;&gt;"",TRIM(M1453)&lt;&gt;"",TRIM(J1453)&lt;&gt;TRIM(M1453)),"Suffix translation &lt;&gt; lookup ", "" ))
&amp;IF(AND(TRIM(K1453)="",N1453=""),"Description not translated ",
   IF(AND(TRIM(K1453)&lt;&gt;"",TRIM(N1453)&lt;&gt;"",TRIM(K1453)&lt;&gt;TRIM(N1453)),"Description translation&lt;&gt; lookup ", "" ))</f>
        <v xml:space="preserve">Suffix not translated Description not translated </v>
      </c>
    </row>
    <row r="1454" spans="1:15" x14ac:dyDescent="0.25">
      <c r="A1454" s="2" t="str">
        <f>IF(TRIM(J1454)="","",E1454)</f>
        <v/>
      </c>
      <c r="B1454" s="2" t="str">
        <f>IF(TRIM(K1454)="","",I1454)</f>
        <v/>
      </c>
      <c r="C1454" s="2" t="str">
        <f>LEFT(F1454,FIND(".",F1454,6))</f>
        <v>Exif.Olympus2.</v>
      </c>
      <c r="D1454" s="2" t="str">
        <f>VLOOKUP(C1454,PrefixUebersetzung,2,FALSE)</f>
        <v>Exif.Olympus2.</v>
      </c>
      <c r="E1454" s="2" t="str">
        <f>MID(F1454,FIND(".",F1454,6)+1,99)</f>
        <v>ISOSpeed</v>
      </c>
      <c r="F1454" s="41" t="s">
        <v>10045</v>
      </c>
      <c r="G1454" s="36" t="s">
        <v>9520</v>
      </c>
      <c r="H1454" s="36"/>
      <c r="I1454" s="36" t="s">
        <v>2743</v>
      </c>
      <c r="M1454" s="3" t="str">
        <f>IFERROR(VLOOKUP(E1454,A:J,10, FALSE),"")</f>
        <v>ISO-Empfindlichkeit</v>
      </c>
      <c r="N1454" s="3" t="str">
        <f>IFERROR(VLOOKUP(I1454,B:K,10,FALSE),"")</f>
        <v>ISO-Empfindlichkeit</v>
      </c>
      <c r="O1454" s="3" t="str">
        <f>IF(AND(TRIM(J1454)="",M1454=""),"Suffix not translated ",
   IF(AND(TRIM(J1454)&lt;&gt;"",TRIM(M1454)&lt;&gt;"",TRIM(J1454)&lt;&gt;TRIM(M1454)),"Suffix translation &lt;&gt; lookup ", "" ))
&amp;IF(AND(TRIM(K1454)="",N1454=""),"Description not translated ",
   IF(AND(TRIM(K1454)&lt;&gt;"",TRIM(N1454)&lt;&gt;"",TRIM(K1454)&lt;&gt;TRIM(N1454)),"Description translation&lt;&gt; lookup ", "" ))</f>
        <v/>
      </c>
    </row>
    <row r="1455" spans="1:15" ht="30" x14ac:dyDescent="0.25">
      <c r="A1455" s="2" t="str">
        <f>IF(TRIM(J1455)="","",E1455)</f>
        <v/>
      </c>
      <c r="B1455" s="2" t="str">
        <f>IF(TRIM(K1455)="","",I1455)</f>
        <v/>
      </c>
      <c r="C1455" s="2" t="str">
        <f>LEFT(F1455,FIND(".",F1455,6))</f>
        <v>Exif.Olympus2.</v>
      </c>
      <c r="D1455" s="2" t="str">
        <f>VLOOKUP(C1455,PrefixUebersetzung,2,FALSE)</f>
        <v>Exif.Olympus2.</v>
      </c>
      <c r="E1455" s="2" t="str">
        <f>MID(F1455,FIND(".",F1455,6)+1,99)</f>
        <v>LensDistortionParams</v>
      </c>
      <c r="F1455" s="41" t="s">
        <v>10046</v>
      </c>
      <c r="G1455" s="36" t="s">
        <v>9513</v>
      </c>
      <c r="H1455" s="36"/>
      <c r="I1455" s="36" t="s">
        <v>2744</v>
      </c>
      <c r="M1455" s="3" t="str">
        <f>IFERROR(VLOOKUP(E1455,A:J,10, FALSE),"")</f>
        <v>Objektiv Verzerrung Parameter</v>
      </c>
      <c r="N1455" s="3" t="str">
        <f>IFERROR(VLOOKUP(I1455,B:K,10,FALSE),"")</f>
        <v>Objektiv Verzerrung Parameter</v>
      </c>
      <c r="O1455" s="3" t="str">
        <f>IF(AND(TRIM(J1455)="",M1455=""),"Suffix not translated ",
   IF(AND(TRIM(J1455)&lt;&gt;"",TRIM(M1455)&lt;&gt;"",TRIM(J1455)&lt;&gt;TRIM(M1455)),"Suffix translation &lt;&gt; lookup ", "" ))
&amp;IF(AND(TRIM(K1455)="",N1455=""),"Description not translated ",
   IF(AND(TRIM(K1455)&lt;&gt;"",TRIM(N1455)&lt;&gt;"",TRIM(K1455)&lt;&gt;TRIM(N1455)),"Description translation&lt;&gt; lookup ", "" ))</f>
        <v/>
      </c>
    </row>
    <row r="1456" spans="1:15" x14ac:dyDescent="0.25">
      <c r="A1456" s="2" t="str">
        <f>IF(TRIM(J1456)="","",E1456)</f>
        <v/>
      </c>
      <c r="B1456" s="2" t="str">
        <f>IF(TRIM(K1456)="","",I1456)</f>
        <v/>
      </c>
      <c r="C1456" s="2" t="str">
        <f>LEFT(F1456,FIND(".",F1456,6))</f>
        <v>Exif.Olympus2.</v>
      </c>
      <c r="D1456" s="2" t="str">
        <f>VLOOKUP(C1456,PrefixUebersetzung,2,FALSE)</f>
        <v>Exif.Olympus2.</v>
      </c>
      <c r="E1456" s="2" t="str">
        <f>MID(F1456,FIND(".",F1456,6)+1,99)</f>
        <v>LensTemperature</v>
      </c>
      <c r="F1456" s="41" t="s">
        <v>10047</v>
      </c>
      <c r="G1456" s="36" t="s">
        <v>9513</v>
      </c>
      <c r="H1456" s="36"/>
      <c r="I1456" s="36" t="s">
        <v>2745</v>
      </c>
      <c r="M1456" s="3" t="str">
        <f>IFERROR(VLOOKUP(E1456,A:J,10, FALSE),"")</f>
        <v>Objektiv Temperatur</v>
      </c>
      <c r="N1456" s="3" t="str">
        <f>IFERROR(VLOOKUP(I1456,B:K,10,FALSE),"")</f>
        <v>Objektiv Temperatur</v>
      </c>
      <c r="O1456" s="3" t="str">
        <f>IF(AND(TRIM(J1456)="",M1456=""),"Suffix not translated ",
   IF(AND(TRIM(J1456)&lt;&gt;"",TRIM(M1456)&lt;&gt;"",TRIM(J1456)&lt;&gt;TRIM(M1456)),"Suffix translation &lt;&gt; lookup ", "" ))
&amp;IF(AND(TRIM(K1456)="",N1456=""),"Description not translated ",
   IF(AND(TRIM(K1456)&lt;&gt;"",TRIM(N1456)&lt;&gt;"",TRIM(K1456)&lt;&gt;TRIM(N1456)),"Description translation&lt;&gt; lookup ", "" ))</f>
        <v/>
      </c>
    </row>
    <row r="1457" spans="1:15" x14ac:dyDescent="0.25">
      <c r="A1457" s="2" t="str">
        <f>IF(TRIM(J1457)="","",E1457)</f>
        <v/>
      </c>
      <c r="B1457" s="2" t="str">
        <f>IF(TRIM(K1457)="","",I1457)</f>
        <v/>
      </c>
      <c r="C1457" s="2" t="str">
        <f>LEFT(F1457,FIND(".",F1457,6))</f>
        <v>Exif.Olympus2.</v>
      </c>
      <c r="D1457" s="2" t="str">
        <f>VLOOKUP(C1457,PrefixUebersetzung,2,FALSE)</f>
        <v>Exif.Olympus2.</v>
      </c>
      <c r="E1457" s="2" t="str">
        <f>MID(F1457,FIND(".",F1457,6)+1,99)</f>
        <v>LightCondition</v>
      </c>
      <c r="F1457" s="41" t="s">
        <v>10048</v>
      </c>
      <c r="G1457" s="36" t="s">
        <v>9512</v>
      </c>
      <c r="H1457" s="36"/>
      <c r="I1457" s="36" t="s">
        <v>2746</v>
      </c>
      <c r="M1457" s="3" t="str">
        <f>IFERROR(VLOOKUP(E1457,A:J,10, FALSE),"")</f>
        <v>Lichtverhältnisse</v>
      </c>
      <c r="N1457" s="3" t="str">
        <f>IFERROR(VLOOKUP(I1457,B:K,10,FALSE),"")</f>
        <v>Lichtverhältnisse</v>
      </c>
      <c r="O1457" s="3" t="str">
        <f>IF(AND(TRIM(J1457)="",M1457=""),"Suffix not translated ",
   IF(AND(TRIM(J1457)&lt;&gt;"",TRIM(M1457)&lt;&gt;"",TRIM(J1457)&lt;&gt;TRIM(M1457)),"Suffix translation &lt;&gt; lookup ", "" ))
&amp;IF(AND(TRIM(K1457)="",N1457=""),"Description not translated ",
   IF(AND(TRIM(K1457)&lt;&gt;"",TRIM(N1457)&lt;&gt;"",TRIM(K1457)&lt;&gt;TRIM(N1457)),"Description translation&lt;&gt; lookup ", "" ))</f>
        <v/>
      </c>
    </row>
    <row r="1458" spans="1:15" x14ac:dyDescent="0.25">
      <c r="A1458" s="2" t="str">
        <f>IF(TRIM(J1458)="","",E1458)</f>
        <v/>
      </c>
      <c r="B1458" s="2" t="str">
        <f>IF(TRIM(K1458)="","",I1458)</f>
        <v/>
      </c>
      <c r="C1458" s="2" t="str">
        <f>LEFT(F1458,FIND(".",F1458,6))</f>
        <v>Exif.Olympus2.</v>
      </c>
      <c r="D1458" s="2" t="str">
        <f>VLOOKUP(C1458,PrefixUebersetzung,2,FALSE)</f>
        <v>Exif.Olympus2.</v>
      </c>
      <c r="E1458" s="2" t="str">
        <f>MID(F1458,FIND(".",F1458,6)+1,99)</f>
        <v>Macro</v>
      </c>
      <c r="F1458" s="41" t="s">
        <v>10049</v>
      </c>
      <c r="G1458" s="36" t="s">
        <v>9512</v>
      </c>
      <c r="H1458" s="36"/>
      <c r="I1458" s="36" t="s">
        <v>2178</v>
      </c>
      <c r="M1458" s="3" t="str">
        <f>IFERROR(VLOOKUP(E1458,A:J,10, FALSE),"")</f>
        <v>Makro</v>
      </c>
      <c r="N1458" s="3" t="str">
        <f>IFERROR(VLOOKUP(I1458,B:K,10,FALSE),"")</f>
        <v>Makromodus</v>
      </c>
      <c r="O1458" s="3" t="str">
        <f>IF(AND(TRIM(J1458)="",M1458=""),"Suffix not translated ",
   IF(AND(TRIM(J1458)&lt;&gt;"",TRIM(M1458)&lt;&gt;"",TRIM(J1458)&lt;&gt;TRIM(M1458)),"Suffix translation &lt;&gt; lookup ", "" ))
&amp;IF(AND(TRIM(K1458)="",N1458=""),"Description not translated ",
   IF(AND(TRIM(K1458)&lt;&gt;"",TRIM(N1458)&lt;&gt;"",TRIM(K1458)&lt;&gt;TRIM(N1458)),"Description translation&lt;&gt; lookup ", "" ))</f>
        <v/>
      </c>
    </row>
    <row r="1459" spans="1:15" x14ac:dyDescent="0.25">
      <c r="A1459" s="2" t="str">
        <f>IF(TRIM(J1459)="","",E1459)</f>
        <v/>
      </c>
      <c r="B1459" s="2" t="str">
        <f>IF(TRIM(K1459)="","",I1459)</f>
        <v/>
      </c>
      <c r="C1459" s="2" t="str">
        <f>LEFT(F1459,FIND(".",F1459,6))</f>
        <v>Exif.Olympus2.</v>
      </c>
      <c r="D1459" s="2" t="str">
        <f>VLOOKUP(C1459,PrefixUebersetzung,2,FALSE)</f>
        <v>Exif.Olympus2.</v>
      </c>
      <c r="E1459" s="2" t="str">
        <f>MID(F1459,FIND(".",F1459,6)+1,99)</f>
        <v>MacroFocus</v>
      </c>
      <c r="F1459" s="41" t="s">
        <v>10050</v>
      </c>
      <c r="G1459" s="36" t="s">
        <v>9512</v>
      </c>
      <c r="H1459" s="36"/>
      <c r="I1459" s="36" t="s">
        <v>2747</v>
      </c>
      <c r="M1459" s="3" t="str">
        <f>IFERROR(VLOOKUP(E1459,A:J,10, FALSE),"")</f>
        <v>Makrofokus</v>
      </c>
      <c r="N1459" s="3" t="str">
        <f>IFERROR(VLOOKUP(I1459,B:K,10,FALSE),"")</f>
        <v>Makrofokus Schrittzahl</v>
      </c>
      <c r="O1459" s="3" t="str">
        <f>IF(AND(TRIM(J1459)="",M1459=""),"Suffix not translated ",
   IF(AND(TRIM(J1459)&lt;&gt;"",TRIM(M1459)&lt;&gt;"",TRIM(J1459)&lt;&gt;TRIM(M1459)),"Suffix translation &lt;&gt; lookup ", "" ))
&amp;IF(AND(TRIM(K1459)="",N1459=""),"Description not translated ",
   IF(AND(TRIM(K1459)&lt;&gt;"",TRIM(N1459)&lt;&gt;"",TRIM(K1459)&lt;&gt;TRIM(N1459)),"Description translation&lt;&gt; lookup ", "" ))</f>
        <v/>
      </c>
    </row>
    <row r="1460" spans="1:15" x14ac:dyDescent="0.25">
      <c r="A1460" s="2" t="str">
        <f>IF(TRIM(J1460)="","",E1460)</f>
        <v/>
      </c>
      <c r="B1460" s="2" t="str">
        <f>IF(TRIM(K1460)="","",I1460)</f>
        <v/>
      </c>
      <c r="C1460" s="2" t="str">
        <f>LEFT(F1460,FIND(".",F1460,6))</f>
        <v>Exif.Olympus2.</v>
      </c>
      <c r="D1460" s="2" t="str">
        <f>VLOOKUP(C1460,PrefixUebersetzung,2,FALSE)</f>
        <v>Exif.Olympus2.</v>
      </c>
      <c r="E1460" s="2" t="str">
        <f>MID(F1460,FIND(".",F1460,6)+1,99)</f>
        <v>NearLensStep</v>
      </c>
      <c r="F1460" s="41" t="s">
        <v>10051</v>
      </c>
      <c r="G1460" s="36" t="s">
        <v>9512</v>
      </c>
      <c r="H1460" s="36"/>
      <c r="I1460" s="36" t="s">
        <v>2748</v>
      </c>
      <c r="M1460" s="3" t="str">
        <f>IFERROR(VLOOKUP(E1460,A:J,10, FALSE),"")</f>
        <v/>
      </c>
      <c r="N1460" s="3" t="str">
        <f>IFERROR(VLOOKUP(I1460,B:K,10,FALSE),"")</f>
        <v/>
      </c>
      <c r="O1460" s="3" t="str">
        <f>IF(AND(TRIM(J1460)="",M1460=""),"Suffix not translated ",
   IF(AND(TRIM(J1460)&lt;&gt;"",TRIM(M1460)&lt;&gt;"",TRIM(J1460)&lt;&gt;TRIM(M1460)),"Suffix translation &lt;&gt; lookup ", "" ))
&amp;IF(AND(TRIM(K1460)="",N1460=""),"Description not translated ",
   IF(AND(TRIM(K1460)&lt;&gt;"",TRIM(N1460)&lt;&gt;"",TRIM(K1460)&lt;&gt;TRIM(N1460)),"Description translation&lt;&gt; lookup ", "" ))</f>
        <v xml:space="preserve">Suffix not translated Description not translated </v>
      </c>
    </row>
    <row r="1461" spans="1:15" x14ac:dyDescent="0.25">
      <c r="A1461" s="2" t="str">
        <f>IF(TRIM(J1461)="","",E1461)</f>
        <v/>
      </c>
      <c r="B1461" s="2" t="str">
        <f>IF(TRIM(K1461)="","",I1461)</f>
        <v/>
      </c>
      <c r="C1461" s="2" t="str">
        <f>LEFT(F1461,FIND(".",F1461,6))</f>
        <v>Exif.Olympus2.</v>
      </c>
      <c r="D1461" s="2" t="str">
        <f>VLOOKUP(C1461,PrefixUebersetzung,2,FALSE)</f>
        <v>Exif.Olympus2.</v>
      </c>
      <c r="E1461" s="2" t="str">
        <f>MID(F1461,FIND(".",F1461,6)+1,99)</f>
        <v>NoiseReduction</v>
      </c>
      <c r="F1461" s="41" t="s">
        <v>10052</v>
      </c>
      <c r="G1461" s="36" t="s">
        <v>9512</v>
      </c>
      <c r="H1461" s="36"/>
      <c r="I1461" s="36" t="s">
        <v>2534</v>
      </c>
      <c r="M1461" s="3" t="str">
        <f>IFERROR(VLOOKUP(E1461,A:J,10, FALSE),"")</f>
        <v xml:space="preserve">Rauschreduzierung </v>
      </c>
      <c r="N1461" s="3" t="str">
        <f>IFERROR(VLOOKUP(I1461,B:K,10,FALSE),"")</f>
        <v xml:space="preserve">Rauschreduzierung </v>
      </c>
      <c r="O1461" s="3" t="str">
        <f>IF(AND(TRIM(J1461)="",M1461=""),"Suffix not translated ",
   IF(AND(TRIM(J1461)&lt;&gt;"",TRIM(M1461)&lt;&gt;"",TRIM(J1461)&lt;&gt;TRIM(M1461)),"Suffix translation &lt;&gt; lookup ", "" ))
&amp;IF(AND(TRIM(K1461)="",N1461=""),"Description not translated ",
   IF(AND(TRIM(K1461)&lt;&gt;"",TRIM(N1461)&lt;&gt;"",TRIM(K1461)&lt;&gt;TRIM(N1461)),"Description translation&lt;&gt; lookup ", "" ))</f>
        <v/>
      </c>
    </row>
    <row r="1462" spans="1:15" ht="30" x14ac:dyDescent="0.25">
      <c r="A1462" s="2" t="str">
        <f>IF(TRIM(J1462)="","",E1462)</f>
        <v/>
      </c>
      <c r="B1462" s="2" t="str">
        <f>IF(TRIM(K1462)="","",I1462)</f>
        <v/>
      </c>
      <c r="C1462" s="2" t="str">
        <f>LEFT(F1462,FIND(".",F1462,6))</f>
        <v>Exif.Olympus2.</v>
      </c>
      <c r="D1462" s="2" t="str">
        <f>VLOOKUP(C1462,PrefixUebersetzung,2,FALSE)</f>
        <v>Exif.Olympus2.</v>
      </c>
      <c r="E1462" s="2" t="str">
        <f>MID(F1462,FIND(".",F1462,6)+1,99)</f>
        <v>OneTouchWB</v>
      </c>
      <c r="F1462" s="41" t="s">
        <v>10053</v>
      </c>
      <c r="G1462" s="36" t="s">
        <v>9512</v>
      </c>
      <c r="H1462" s="36"/>
      <c r="I1462" s="36" t="s">
        <v>2749</v>
      </c>
      <c r="M1462" s="3" t="str">
        <f>IFERROR(VLOOKUP(E1462,A:J,10, FALSE),"")</f>
        <v>One-Touch Weißabgleich</v>
      </c>
      <c r="N1462" s="3" t="str">
        <f>IFERROR(VLOOKUP(I1462,B:K,10,FALSE),"")</f>
        <v>One-Touch Weißabgleich</v>
      </c>
      <c r="O1462" s="3" t="str">
        <f>IF(AND(TRIM(J1462)="",M1462=""),"Suffix not translated ",
   IF(AND(TRIM(J1462)&lt;&gt;"",TRIM(M1462)&lt;&gt;"",TRIM(J1462)&lt;&gt;TRIM(M1462)),"Suffix translation &lt;&gt; lookup ", "" ))
&amp;IF(AND(TRIM(K1462)="",N1462=""),"Description not translated ",
   IF(AND(TRIM(K1462)&lt;&gt;"",TRIM(N1462)&lt;&gt;"",TRIM(K1462)&lt;&gt;TRIM(N1462)),"Description translation&lt;&gt; lookup ", "" ))</f>
        <v/>
      </c>
    </row>
    <row r="1463" spans="1:15" x14ac:dyDescent="0.25">
      <c r="A1463" s="2" t="str">
        <f>IF(TRIM(J1463)="","",E1463)</f>
        <v/>
      </c>
      <c r="B1463" s="2" t="str">
        <f>IF(TRIM(K1463)="","",I1463)</f>
        <v/>
      </c>
      <c r="C1463" s="2" t="str">
        <f>LEFT(F1463,FIND(".",F1463,6))</f>
        <v>Exif.Olympus2.</v>
      </c>
      <c r="D1463" s="2" t="str">
        <f>VLOOKUP(C1463,PrefixUebersetzung,2,FALSE)</f>
        <v>Exif.Olympus2.</v>
      </c>
      <c r="E1463" s="2" t="str">
        <f>MID(F1463,FIND(".",F1463,6)+1,99)</f>
        <v>PictureInfo</v>
      </c>
      <c r="F1463" s="41" t="s">
        <v>10054</v>
      </c>
      <c r="G1463" s="36" t="s">
        <v>9514</v>
      </c>
      <c r="H1463" s="36"/>
      <c r="I1463" s="36" t="s">
        <v>2750</v>
      </c>
      <c r="M1463" s="3" t="str">
        <f>IFERROR(VLOOKUP(E1463,A:J,10, FALSE),"")</f>
        <v>Bildinformation</v>
      </c>
      <c r="N1463" s="3" t="str">
        <f>IFERROR(VLOOKUP(I1463,B:K,10,FALSE),"")</f>
        <v>ASCII-Format Daten wie [PictureInfo]</v>
      </c>
      <c r="O1463" s="3" t="str">
        <f>IF(AND(TRIM(J1463)="",M1463=""),"Suffix not translated ",
   IF(AND(TRIM(J1463)&lt;&gt;"",TRIM(M1463)&lt;&gt;"",TRIM(J1463)&lt;&gt;TRIM(M1463)),"Suffix translation &lt;&gt; lookup ", "" ))
&amp;IF(AND(TRIM(K1463)="",N1463=""),"Description not translated ",
   IF(AND(TRIM(K1463)&lt;&gt;"",TRIM(N1463)&lt;&gt;"",TRIM(K1463)&lt;&gt;TRIM(N1463)),"Description translation&lt;&gt; lookup ", "" ))</f>
        <v/>
      </c>
    </row>
    <row r="1464" spans="1:15" x14ac:dyDescent="0.25">
      <c r="A1464" s="2" t="str">
        <f>IF(TRIM(J1464)="","",E1464)</f>
        <v/>
      </c>
      <c r="B1464" s="2" t="str">
        <f>IF(TRIM(K1464)="","",I1464)</f>
        <v/>
      </c>
      <c r="C1464" s="2" t="str">
        <f>LEFT(F1464,FIND(".",F1464,6))</f>
        <v>Exif.Olympus2.</v>
      </c>
      <c r="D1464" s="2" t="str">
        <f>VLOOKUP(C1464,PrefixUebersetzung,2,FALSE)</f>
        <v>Exif.Olympus2.</v>
      </c>
      <c r="E1464" s="2" t="str">
        <f>MID(F1464,FIND(".",F1464,6)+1,99)</f>
        <v>PreCaptureFrames</v>
      </c>
      <c r="F1464" s="41" t="s">
        <v>10055</v>
      </c>
      <c r="G1464" s="36" t="s">
        <v>9512</v>
      </c>
      <c r="H1464" s="36"/>
      <c r="I1464" s="36" t="s">
        <v>2751</v>
      </c>
      <c r="M1464" s="3" t="str">
        <f>IFERROR(VLOOKUP(E1464,A:J,10, FALSE),"")</f>
        <v/>
      </c>
      <c r="N1464" s="3" t="str">
        <f>IFERROR(VLOOKUP(I1464,B:K,10,FALSE),"")</f>
        <v/>
      </c>
      <c r="O1464" s="3" t="str">
        <f>IF(AND(TRIM(J1464)="",M1464=""),"Suffix not translated ",
   IF(AND(TRIM(J1464)&lt;&gt;"",TRIM(M1464)&lt;&gt;"",TRIM(J1464)&lt;&gt;TRIM(M1464)),"Suffix translation &lt;&gt; lookup ", "" ))
&amp;IF(AND(TRIM(K1464)="",N1464=""),"Description not translated ",
   IF(AND(TRIM(K1464)&lt;&gt;"",TRIM(N1464)&lt;&gt;"",TRIM(K1464)&lt;&gt;TRIM(N1464)),"Description translation&lt;&gt; lookup ", "" ))</f>
        <v xml:space="preserve">Suffix not translated Description not translated </v>
      </c>
    </row>
    <row r="1465" spans="1:15" x14ac:dyDescent="0.25">
      <c r="A1465" s="2" t="str">
        <f>IF(TRIM(J1465)="","",E1465)</f>
        <v/>
      </c>
      <c r="B1465" s="2" t="str">
        <f>IF(TRIM(K1465)="","",I1465)</f>
        <v/>
      </c>
      <c r="C1465" s="2" t="str">
        <f>LEFT(F1465,FIND(".",F1465,6))</f>
        <v>Exif.Olympus2.</v>
      </c>
      <c r="D1465" s="2" t="str">
        <f>VLOOKUP(C1465,PrefixUebersetzung,2,FALSE)</f>
        <v>Exif.Olympus2.</v>
      </c>
      <c r="E1465" s="2" t="str">
        <f>MID(F1465,FIND(".",F1465,6)+1,99)</f>
        <v>PreviewImage</v>
      </c>
      <c r="F1465" s="41" t="s">
        <v>10056</v>
      </c>
      <c r="G1465" s="36" t="s">
        <v>9518</v>
      </c>
      <c r="H1465" s="36"/>
      <c r="I1465" s="36" t="s">
        <v>2752</v>
      </c>
      <c r="M1465" s="3" t="str">
        <f>IFERROR(VLOOKUP(E1465,A:J,10, FALSE),"")</f>
        <v>Vorschaubild</v>
      </c>
      <c r="N1465" s="3" t="str">
        <f>IFERROR(VLOOKUP(I1465,B:K,10,FALSE),"")</f>
        <v>Vorschaubild</v>
      </c>
      <c r="O1465" s="3" t="str">
        <f>IF(AND(TRIM(J1465)="",M1465=""),"Suffix not translated ",
   IF(AND(TRIM(J1465)&lt;&gt;"",TRIM(M1465)&lt;&gt;"",TRIM(J1465)&lt;&gt;TRIM(M1465)),"Suffix translation &lt;&gt; lookup ", "" ))
&amp;IF(AND(TRIM(K1465)="",N1465=""),"Description not translated ",
   IF(AND(TRIM(K1465)&lt;&gt;"",TRIM(N1465)&lt;&gt;"",TRIM(K1465)&lt;&gt;TRIM(N1465)),"Description translation&lt;&gt; lookup ", "" ))</f>
        <v/>
      </c>
    </row>
    <row r="1466" spans="1:15" x14ac:dyDescent="0.25">
      <c r="A1466" s="2" t="str">
        <f>IF(TRIM(J1466)="","",E1466)</f>
        <v/>
      </c>
      <c r="B1466" s="2" t="str">
        <f>IF(TRIM(K1466)="","",I1466)</f>
        <v/>
      </c>
      <c r="C1466" s="2" t="str">
        <f>LEFT(F1466,FIND(".",F1466,6))</f>
        <v>Exif.Olympus2.</v>
      </c>
      <c r="D1466" s="2" t="str">
        <f>VLOOKUP(C1466,PrefixUebersetzung,2,FALSE)</f>
        <v>Exif.Olympus2.</v>
      </c>
      <c r="E1466" s="2" t="str">
        <f>MID(F1466,FIND(".",F1466,6)+1,99)</f>
        <v>PrintIM</v>
      </c>
      <c r="F1466" s="41" t="s">
        <v>10057</v>
      </c>
      <c r="G1466" s="36" t="s">
        <v>9517</v>
      </c>
      <c r="H1466" s="36"/>
      <c r="I1466" s="36" t="s">
        <v>2506</v>
      </c>
      <c r="M1466" s="3" t="str">
        <f>IFERROR(VLOOKUP(E1466,A:J,10, FALSE),"")</f>
        <v>PrintIM</v>
      </c>
      <c r="N1466" s="3" t="str">
        <f>IFERROR(VLOOKUP(I1466,B:K,10,FALSE),"")</f>
        <v>PrintIM Informationen</v>
      </c>
      <c r="O1466" s="3" t="str">
        <f>IF(AND(TRIM(J1466)="",M1466=""),"Suffix not translated ",
   IF(AND(TRIM(J1466)&lt;&gt;"",TRIM(M1466)&lt;&gt;"",TRIM(J1466)&lt;&gt;TRIM(M1466)),"Suffix translation &lt;&gt; lookup ", "" ))
&amp;IF(AND(TRIM(K1466)="",N1466=""),"Description not translated ",
   IF(AND(TRIM(K1466)&lt;&gt;"",TRIM(N1466)&lt;&gt;"",TRIM(K1466)&lt;&gt;TRIM(N1466)),"Description translation&lt;&gt; lookup ", "" ))</f>
        <v/>
      </c>
    </row>
    <row r="1467" spans="1:15" x14ac:dyDescent="0.25">
      <c r="A1467" s="2" t="str">
        <f>IF(TRIM(J1467)="","",E1467)</f>
        <v/>
      </c>
      <c r="B1467" s="2" t="str">
        <f>IF(TRIM(K1467)="","",I1467)</f>
        <v/>
      </c>
      <c r="C1467" s="2" t="str">
        <f>LEFT(F1467,FIND(".",F1467,6))</f>
        <v>Exif.Olympus2.</v>
      </c>
      <c r="D1467" s="2" t="str">
        <f>VLOOKUP(C1467,PrefixUebersetzung,2,FALSE)</f>
        <v>Exif.Olympus2.</v>
      </c>
      <c r="E1467" s="2" t="str">
        <f>MID(F1467,FIND(".",F1467,6)+1,99)</f>
        <v>Quality</v>
      </c>
      <c r="F1467" s="41" t="s">
        <v>10058</v>
      </c>
      <c r="G1467" s="36" t="s">
        <v>9512</v>
      </c>
      <c r="H1467" s="36"/>
      <c r="I1467" s="36" t="s">
        <v>2260</v>
      </c>
      <c r="M1467" s="3" t="str">
        <f>IFERROR(VLOOKUP(E1467,A:J,10, FALSE),"")</f>
        <v>Qualität</v>
      </c>
      <c r="N1467" s="3" t="str">
        <f>IFERROR(VLOOKUP(I1467,B:K,10,FALSE),"")</f>
        <v>Einstellung der Bildqualität</v>
      </c>
      <c r="O1467" s="3" t="str">
        <f>IF(AND(TRIM(J1467)="",M1467=""),"Suffix not translated ",
   IF(AND(TRIM(J1467)&lt;&gt;"",TRIM(M1467)&lt;&gt;"",TRIM(J1467)&lt;&gt;TRIM(M1467)),"Suffix translation &lt;&gt; lookup ", "" ))
&amp;IF(AND(TRIM(K1467)="",N1467=""),"Description not translated ",
   IF(AND(TRIM(K1467)&lt;&gt;"",TRIM(N1467)&lt;&gt;"",TRIM(K1467)&lt;&gt;TRIM(N1467)),"Description translation&lt;&gt; lookup ", "" ))</f>
        <v/>
      </c>
    </row>
    <row r="1468" spans="1:15" x14ac:dyDescent="0.25">
      <c r="A1468" s="2" t="str">
        <f>IF(TRIM(J1468)="","",E1468)</f>
        <v/>
      </c>
      <c r="B1468" s="2" t="str">
        <f>IF(TRIM(K1468)="","",I1468)</f>
        <v/>
      </c>
      <c r="C1468" s="2" t="str">
        <f>LEFT(F1468,FIND(".",F1468,6))</f>
        <v>Exif.Olympus2.</v>
      </c>
      <c r="D1468" s="2" t="str">
        <f>VLOOKUP(C1468,PrefixUebersetzung,2,FALSE)</f>
        <v>Exif.Olympus2.</v>
      </c>
      <c r="E1468" s="2" t="str">
        <f>MID(F1468,FIND(".",F1468,6)+1,99)</f>
        <v>RawDevelopment</v>
      </c>
      <c r="F1468" s="41" t="s">
        <v>10059</v>
      </c>
      <c r="G1468" s="36" t="s">
        <v>9515</v>
      </c>
      <c r="H1468" s="36"/>
      <c r="I1468" s="36" t="s">
        <v>2753</v>
      </c>
      <c r="M1468" s="3" t="str">
        <f>IFERROR(VLOOKUP(E1468,A:J,10, FALSE),"")</f>
        <v>RAW Entwicklung</v>
      </c>
      <c r="N1468" s="3" t="str">
        <f>IFERROR(VLOOKUP(I1468,B:K,10,FALSE),"")</f>
        <v>Raw Entwicklung Sub-IFD</v>
      </c>
      <c r="O1468" s="3" t="str">
        <f>IF(AND(TRIM(J1468)="",M1468=""),"Suffix not translated ",
   IF(AND(TRIM(J1468)&lt;&gt;"",TRIM(M1468)&lt;&gt;"",TRIM(J1468)&lt;&gt;TRIM(M1468)),"Suffix translation &lt;&gt; lookup ", "" ))
&amp;IF(AND(TRIM(K1468)="",N1468=""),"Description not translated ",
   IF(AND(TRIM(K1468)&lt;&gt;"",TRIM(N1468)&lt;&gt;"",TRIM(K1468)&lt;&gt;TRIM(N1468)),"Description translation&lt;&gt; lookup ", "" ))</f>
        <v/>
      </c>
    </row>
    <row r="1469" spans="1:15" x14ac:dyDescent="0.25">
      <c r="A1469" s="2" t="str">
        <f>IF(TRIM(J1469)="","",E1469)</f>
        <v/>
      </c>
      <c r="B1469" s="2" t="str">
        <f>IF(TRIM(K1469)="","",I1469)</f>
        <v/>
      </c>
      <c r="C1469" s="2" t="str">
        <f>LEFT(F1469,FIND(".",F1469,6))</f>
        <v>Exif.Olympus2.</v>
      </c>
      <c r="D1469" s="2" t="str">
        <f>VLOOKUP(C1469,PrefixUebersetzung,2,FALSE)</f>
        <v>Exif.Olympus2.</v>
      </c>
      <c r="E1469" s="2" t="str">
        <f>MID(F1469,FIND(".",F1469,6)+1,99)</f>
        <v>RawDevelopment2</v>
      </c>
      <c r="F1469" s="41" t="s">
        <v>10060</v>
      </c>
      <c r="G1469" s="36" t="s">
        <v>9515</v>
      </c>
      <c r="H1469" s="36"/>
      <c r="I1469" s="36" t="s">
        <v>2754</v>
      </c>
      <c r="M1469" s="3" t="str">
        <f>IFERROR(VLOOKUP(E1469,A:J,10, FALSE),"")</f>
        <v>RAW Entwicklung 2</v>
      </c>
      <c r="N1469" s="3" t="str">
        <f>IFERROR(VLOOKUP(I1469,B:K,10,FALSE),"")</f>
        <v>Raw Entwicklung 2 Sub-IFD</v>
      </c>
      <c r="O1469" s="3" t="str">
        <f>IF(AND(TRIM(J1469)="",M1469=""),"Suffix not translated ",
   IF(AND(TRIM(J1469)&lt;&gt;"",TRIM(M1469)&lt;&gt;"",TRIM(J1469)&lt;&gt;TRIM(M1469)),"Suffix translation &lt;&gt; lookup ", "" ))
&amp;IF(AND(TRIM(K1469)="",N1469=""),"Description not translated ",
   IF(AND(TRIM(K1469)&lt;&gt;"",TRIM(N1469)&lt;&gt;"",TRIM(K1469)&lt;&gt;TRIM(N1469)),"Description translation&lt;&gt; lookup ", "" ))</f>
        <v/>
      </c>
    </row>
    <row r="1470" spans="1:15" x14ac:dyDescent="0.25">
      <c r="A1470" s="2" t="str">
        <f>IF(TRIM(J1470)="","",E1470)</f>
        <v/>
      </c>
      <c r="B1470" s="2" t="str">
        <f>IF(TRIM(K1470)="","",I1470)</f>
        <v/>
      </c>
      <c r="C1470" s="2" t="str">
        <f>LEFT(F1470,FIND(".",F1470,6))</f>
        <v>Exif.Olympus2.</v>
      </c>
      <c r="D1470" s="2" t="str">
        <f>VLOOKUP(C1470,PrefixUebersetzung,2,FALSE)</f>
        <v>Exif.Olympus2.</v>
      </c>
      <c r="E1470" s="2" t="str">
        <f>MID(F1470,FIND(".",F1470,6)+1,99)</f>
        <v>RawInfo</v>
      </c>
      <c r="F1470" s="41" t="s">
        <v>10061</v>
      </c>
      <c r="G1470" s="36" t="s">
        <v>9515</v>
      </c>
      <c r="H1470" s="36"/>
      <c r="I1470" s="36" t="s">
        <v>2755</v>
      </c>
      <c r="M1470" s="3" t="str">
        <f>IFERROR(VLOOKUP(E1470,A:J,10, FALSE),"")</f>
        <v>RAW Info</v>
      </c>
      <c r="N1470" s="3" t="str">
        <f>IFERROR(VLOOKUP(I1470,B:K,10,FALSE),"")</f>
        <v>Raw Sub-IFD</v>
      </c>
      <c r="O1470" s="3" t="str">
        <f>IF(AND(TRIM(J1470)="",M1470=""),"Suffix not translated ",
   IF(AND(TRIM(J1470)&lt;&gt;"",TRIM(M1470)&lt;&gt;"",TRIM(J1470)&lt;&gt;TRIM(M1470)),"Suffix translation &lt;&gt; lookup ", "" ))
&amp;IF(AND(TRIM(K1470)="",N1470=""),"Description not translated ",
   IF(AND(TRIM(K1470)&lt;&gt;"",TRIM(N1470)&lt;&gt;"",TRIM(K1470)&lt;&gt;TRIM(N1470)),"Description translation&lt;&gt; lookup ", "" ))</f>
        <v/>
      </c>
    </row>
    <row r="1471" spans="1:15" x14ac:dyDescent="0.25">
      <c r="A1471" s="2" t="str">
        <f>IF(TRIM(J1471)="","",E1471)</f>
        <v/>
      </c>
      <c r="B1471" s="2" t="str">
        <f>IF(TRIM(K1471)="","",I1471)</f>
        <v/>
      </c>
      <c r="C1471" s="2" t="str">
        <f>LEFT(F1471,FIND(".",F1471,6))</f>
        <v>Exif.Olympus2.</v>
      </c>
      <c r="D1471" s="2" t="str">
        <f>VLOOKUP(C1471,PrefixUebersetzung,2,FALSE)</f>
        <v>Exif.Olympus2.</v>
      </c>
      <c r="E1471" s="2" t="str">
        <f>MID(F1471,FIND(".",F1471,6)+1,99)</f>
        <v>RedBalance</v>
      </c>
      <c r="F1471" s="41" t="s">
        <v>10062</v>
      </c>
      <c r="G1471" s="36" t="s">
        <v>9512</v>
      </c>
      <c r="H1471" s="36"/>
      <c r="I1471" s="36" t="s">
        <v>2756</v>
      </c>
      <c r="M1471" s="3" t="str">
        <f>IFERROR(VLOOKUP(E1471,A:J,10, FALSE),"")</f>
        <v>Rot-Abgleich</v>
      </c>
      <c r="N1471" s="3" t="str">
        <f>IFERROR(VLOOKUP(I1471,B:K,10,FALSE),"")</f>
        <v>Rot-Abgleich</v>
      </c>
      <c r="O1471" s="3" t="str">
        <f>IF(AND(TRIM(J1471)="",M1471=""),"Suffix not translated ",
   IF(AND(TRIM(J1471)&lt;&gt;"",TRIM(M1471)&lt;&gt;"",TRIM(J1471)&lt;&gt;TRIM(M1471)),"Suffix translation &lt;&gt; lookup ", "" ))
&amp;IF(AND(TRIM(K1471)="",N1471=""),"Description not translated ",
   IF(AND(TRIM(K1471)&lt;&gt;"",TRIM(N1471)&lt;&gt;"",TRIM(K1471)&lt;&gt;TRIM(N1471)),"Description translation&lt;&gt; lookup ", "" ))</f>
        <v/>
      </c>
    </row>
    <row r="1472" spans="1:15" x14ac:dyDescent="0.25">
      <c r="A1472" s="2" t="str">
        <f>IF(TRIM(J1472)="","",E1472)</f>
        <v/>
      </c>
      <c r="B1472" s="2" t="str">
        <f>IF(TRIM(K1472)="","",I1472)</f>
        <v/>
      </c>
      <c r="C1472" s="2" t="str">
        <f>LEFT(F1472,FIND(".",F1472,6))</f>
        <v>Exif.Olympus2.</v>
      </c>
      <c r="D1472" s="2" t="str">
        <f>VLOOKUP(C1472,PrefixUebersetzung,2,FALSE)</f>
        <v>Exif.Olympus2.</v>
      </c>
      <c r="E1472" s="2" t="str">
        <f>MID(F1472,FIND(".",F1472,6)+1,99)</f>
        <v>SceneMode</v>
      </c>
      <c r="F1472" s="41" t="s">
        <v>10063</v>
      </c>
      <c r="G1472" s="36" t="s">
        <v>9512</v>
      </c>
      <c r="H1472" s="36"/>
      <c r="I1472" s="36" t="s">
        <v>2631</v>
      </c>
      <c r="M1472" s="3" t="str">
        <f>IFERROR(VLOOKUP(E1472,A:J,10, FALSE),"")</f>
        <v>Szenenmodus</v>
      </c>
      <c r="N1472" s="3" t="str">
        <f>IFERROR(VLOOKUP(I1472,B:K,10,FALSE),"")</f>
        <v>Szenenmodus</v>
      </c>
      <c r="O1472" s="3" t="str">
        <f>IF(AND(TRIM(J1472)="",M1472=""),"Suffix not translated ",
   IF(AND(TRIM(J1472)&lt;&gt;"",TRIM(M1472)&lt;&gt;"",TRIM(J1472)&lt;&gt;TRIM(M1472)),"Suffix translation &lt;&gt; lookup ", "" ))
&amp;IF(AND(TRIM(K1472)="",N1472=""),"Description not translated ",
   IF(AND(TRIM(K1472)&lt;&gt;"",TRIM(N1472)&lt;&gt;"",TRIM(K1472)&lt;&gt;TRIM(N1472)),"Description translation&lt;&gt; lookup ", "" ))</f>
        <v/>
      </c>
    </row>
    <row r="1473" spans="1:15" x14ac:dyDescent="0.25">
      <c r="A1473" s="2" t="str">
        <f>IF(TRIM(J1473)="","",E1473)</f>
        <v/>
      </c>
      <c r="B1473" s="2" t="str">
        <f>IF(TRIM(K1473)="","",I1473)</f>
        <v/>
      </c>
      <c r="C1473" s="2" t="str">
        <f>LEFT(F1473,FIND(".",F1473,6))</f>
        <v>Exif.Olympus2.</v>
      </c>
      <c r="D1473" s="2" t="str">
        <f>VLOOKUP(C1473,PrefixUebersetzung,2,FALSE)</f>
        <v>Exif.Olympus2.</v>
      </c>
      <c r="E1473" s="2" t="str">
        <f>MID(F1473,FIND(".",F1473,6)+1,99)</f>
        <v>SensorTemperature</v>
      </c>
      <c r="F1473" s="41" t="s">
        <v>10064</v>
      </c>
      <c r="G1473" s="36" t="s">
        <v>9513</v>
      </c>
      <c r="H1473" s="36"/>
      <c r="I1473" s="36" t="s">
        <v>2757</v>
      </c>
      <c r="M1473" s="3" t="str">
        <f>IFERROR(VLOOKUP(E1473,A:J,10, FALSE),"")</f>
        <v>Sensortemperatur</v>
      </c>
      <c r="N1473" s="3" t="str">
        <f>IFERROR(VLOOKUP(I1473,B:K,10,FALSE),"")</f>
        <v>Sensortemperatur</v>
      </c>
      <c r="O1473" s="3" t="str">
        <f>IF(AND(TRIM(J1473)="",M1473=""),"Suffix not translated ",
   IF(AND(TRIM(J1473)&lt;&gt;"",TRIM(M1473)&lt;&gt;"",TRIM(J1473)&lt;&gt;TRIM(M1473)),"Suffix translation &lt;&gt; lookup ", "" ))
&amp;IF(AND(TRIM(K1473)="",N1473=""),"Description not translated ",
   IF(AND(TRIM(K1473)&lt;&gt;"",TRIM(N1473)&lt;&gt;"",TRIM(K1473)&lt;&gt;TRIM(N1473)),"Description translation&lt;&gt; lookup ", "" ))</f>
        <v/>
      </c>
    </row>
    <row r="1474" spans="1:15" x14ac:dyDescent="0.25">
      <c r="A1474" s="2" t="str">
        <f>IF(TRIM(J1474)="","",E1474)</f>
        <v/>
      </c>
      <c r="B1474" s="2" t="str">
        <f>IF(TRIM(K1474)="","",I1474)</f>
        <v/>
      </c>
      <c r="C1474" s="2" t="str">
        <f>LEFT(F1474,FIND(".",F1474,6))</f>
        <v>Exif.Olympus2.</v>
      </c>
      <c r="D1474" s="2" t="str">
        <f>VLOOKUP(C1474,PrefixUebersetzung,2,FALSE)</f>
        <v>Exif.Olympus2.</v>
      </c>
      <c r="E1474" s="2" t="str">
        <f>MID(F1474,FIND(".",F1474,6)+1,99)</f>
        <v>SerialNumber2</v>
      </c>
      <c r="F1474" s="41" t="s">
        <v>10065</v>
      </c>
      <c r="G1474" s="36" t="s">
        <v>9514</v>
      </c>
      <c r="H1474" s="36"/>
      <c r="I1474" s="36" t="s">
        <v>2758</v>
      </c>
      <c r="M1474" s="3" t="str">
        <f>IFERROR(VLOOKUP(E1474,A:J,10, FALSE),"")</f>
        <v>Seriennummer 2</v>
      </c>
      <c r="N1474" s="3" t="str">
        <f>IFERROR(VLOOKUP(I1474,B:K,10,FALSE),"")</f>
        <v>Seriennummer 2</v>
      </c>
      <c r="O1474" s="3" t="str">
        <f>IF(AND(TRIM(J1474)="",M1474=""),"Suffix not translated ",
   IF(AND(TRIM(J1474)&lt;&gt;"",TRIM(M1474)&lt;&gt;"",TRIM(J1474)&lt;&gt;TRIM(M1474)),"Suffix translation &lt;&gt; lookup ", "" ))
&amp;IF(AND(TRIM(K1474)="",N1474=""),"Description not translated ",
   IF(AND(TRIM(K1474)&lt;&gt;"",TRIM(N1474)&lt;&gt;"",TRIM(K1474)&lt;&gt;TRIM(N1474)),"Description translation&lt;&gt; lookup ", "" ))</f>
        <v/>
      </c>
    </row>
    <row r="1475" spans="1:15" x14ac:dyDescent="0.25">
      <c r="A1475" s="2" t="str">
        <f>IF(TRIM(J1475)="","",E1475)</f>
        <v/>
      </c>
      <c r="B1475" s="2" t="str">
        <f>IF(TRIM(K1475)="","",I1475)</f>
        <v/>
      </c>
      <c r="C1475" s="2" t="str">
        <f>LEFT(F1475,FIND(".",F1475,6))</f>
        <v>Exif.Olympus2.</v>
      </c>
      <c r="D1475" s="2" t="str">
        <f>VLOOKUP(C1475,PrefixUebersetzung,2,FALSE)</f>
        <v>Exif.Olympus2.</v>
      </c>
      <c r="E1475" s="2" t="str">
        <f>MID(F1475,FIND(".",F1475,6)+1,99)</f>
        <v>SharpnessFactor</v>
      </c>
      <c r="F1475" s="41" t="s">
        <v>10066</v>
      </c>
      <c r="G1475" s="36" t="s">
        <v>9512</v>
      </c>
      <c r="H1475" s="36"/>
      <c r="I1475" s="36" t="s">
        <v>2759</v>
      </c>
      <c r="M1475" s="3" t="str">
        <f>IFERROR(VLOOKUP(E1475,A:J,10, FALSE),"")</f>
        <v>Schärfe Faktor</v>
      </c>
      <c r="N1475" s="3" t="str">
        <f>IFERROR(VLOOKUP(I1475,B:K,10,FALSE),"")</f>
        <v>Schärfe Faktor</v>
      </c>
      <c r="O1475" s="3" t="str">
        <f>IF(AND(TRIM(J1475)="",M1475=""),"Suffix not translated ",
   IF(AND(TRIM(J1475)&lt;&gt;"",TRIM(M1475)&lt;&gt;"",TRIM(J1475)&lt;&gt;TRIM(M1475)),"Suffix translation &lt;&gt; lookup ", "" ))
&amp;IF(AND(TRIM(K1475)="",N1475=""),"Description not translated ",
   IF(AND(TRIM(K1475)&lt;&gt;"",TRIM(N1475)&lt;&gt;"",TRIM(K1475)&lt;&gt;TRIM(N1475)),"Description translation&lt;&gt; lookup ", "" ))</f>
        <v/>
      </c>
    </row>
    <row r="1476" spans="1:15" x14ac:dyDescent="0.25">
      <c r="A1476" s="2" t="str">
        <f>IF(TRIM(J1476)="","",E1476)</f>
        <v>SharpnessFactor2</v>
      </c>
      <c r="B1476" s="2" t="str">
        <f>IF(TRIM(K1476)="","",I1476)</f>
        <v>Sharpness factor 2</v>
      </c>
      <c r="C1476" s="2" t="str">
        <f>LEFT(F1476,FIND(".",F1476,6))</f>
        <v>Exif.Olympus2.</v>
      </c>
      <c r="D1476" s="2" t="str">
        <f>VLOOKUP(C1476,PrefixUebersetzung,2,FALSE)</f>
        <v>Exif.Olympus2.</v>
      </c>
      <c r="E1476" s="2" t="str">
        <f>MID(F1476,FIND(".",F1476,6)+1,99)</f>
        <v>SharpnessFactor2</v>
      </c>
      <c r="F1476" s="36" t="s">
        <v>10788</v>
      </c>
      <c r="G1476" s="36" t="s">
        <v>9512</v>
      </c>
      <c r="H1476" s="36"/>
      <c r="I1476" s="36" t="s">
        <v>10785</v>
      </c>
      <c r="J1476" s="5" t="s">
        <v>11026</v>
      </c>
      <c r="K1476" s="5" t="s">
        <v>11026</v>
      </c>
      <c r="M1476" s="3" t="str">
        <f>IFERROR(VLOOKUP(E1476,A:J,10, FALSE),"")</f>
        <v>Schärfe Faktor 2</v>
      </c>
      <c r="N1476" s="3" t="str">
        <f>IFERROR(VLOOKUP(I1476,B:K,10,FALSE),"")</f>
        <v>Schärfe Faktor 2</v>
      </c>
      <c r="O1476" s="3" t="str">
        <f>IF(AND(TRIM(J1476)="",M1476=""),"Suffix not translated ",
   IF(AND(TRIM(J1476)&lt;&gt;"",TRIM(M1476)&lt;&gt;"",TRIM(J1476)&lt;&gt;TRIM(M1476)),"Suffix translation &lt;&gt; lookup ", "" ))
&amp;IF(AND(TRIM(K1476)="",N1476=""),"Description not translated ",
   IF(AND(TRIM(K1476)&lt;&gt;"",TRIM(N1476)&lt;&gt;"",TRIM(K1476)&lt;&gt;TRIM(N1476)),"Description translation&lt;&gt; lookup ", "" ))</f>
        <v/>
      </c>
    </row>
    <row r="1477" spans="1:15" x14ac:dyDescent="0.25">
      <c r="A1477" s="2" t="str">
        <f>IF(TRIM(J1477)="","",E1477)</f>
        <v/>
      </c>
      <c r="B1477" s="2" t="str">
        <f>IF(TRIM(K1477)="","",I1477)</f>
        <v/>
      </c>
      <c r="C1477" s="2" t="str">
        <f>LEFT(F1477,FIND(".",F1477,6))</f>
        <v>Exif.Olympus2.</v>
      </c>
      <c r="D1477" s="2" t="str">
        <f>VLOOKUP(C1477,PrefixUebersetzung,2,FALSE)</f>
        <v>Exif.Olympus2.</v>
      </c>
      <c r="E1477" s="2" t="str">
        <f>MID(F1477,FIND(".",F1477,6)+1,99)</f>
        <v>ShutterSpeed</v>
      </c>
      <c r="F1477" s="41" t="s">
        <v>10067</v>
      </c>
      <c r="G1477" s="36" t="s">
        <v>9520</v>
      </c>
      <c r="H1477" s="36"/>
      <c r="I1477" s="36" t="s">
        <v>2760</v>
      </c>
      <c r="M1477" s="3" t="str">
        <f>IFERROR(VLOOKUP(E1477,A:J,10, FALSE),"")</f>
        <v>Verschlusszeit</v>
      </c>
      <c r="N1477" s="3" t="str">
        <f>IFERROR(VLOOKUP(I1477,B:K,10,FALSE),"")</f>
        <v>Verschlusszeit</v>
      </c>
      <c r="O1477" s="3" t="str">
        <f>IF(AND(TRIM(J1477)="",M1477=""),"Suffix not translated ",
   IF(AND(TRIM(J1477)&lt;&gt;"",TRIM(M1477)&lt;&gt;"",TRIM(J1477)&lt;&gt;TRIM(M1477)),"Suffix translation &lt;&gt; lookup ", "" ))
&amp;IF(AND(TRIM(K1477)="",N1477=""),"Description not translated ",
   IF(AND(TRIM(K1477)&lt;&gt;"",TRIM(N1477)&lt;&gt;"",TRIM(K1477)&lt;&gt;TRIM(N1477)),"Description translation&lt;&gt; lookup ", "" ))</f>
        <v/>
      </c>
    </row>
    <row r="1478" spans="1:15" x14ac:dyDescent="0.25">
      <c r="A1478" s="2" t="str">
        <f>IF(TRIM(J1478)="","",E1478)</f>
        <v/>
      </c>
      <c r="B1478" s="2" t="str">
        <f>IF(TRIM(K1478)="","",I1478)</f>
        <v/>
      </c>
      <c r="C1478" s="2" t="str">
        <f>LEFT(F1478,FIND(".",F1478,6))</f>
        <v>Exif.Olympus2.</v>
      </c>
      <c r="D1478" s="2" t="str">
        <f>VLOOKUP(C1478,PrefixUebersetzung,2,FALSE)</f>
        <v>Exif.Olympus2.</v>
      </c>
      <c r="E1478" s="2" t="str">
        <f>MID(F1478,FIND(".",F1478,6)+1,99)</f>
        <v>Software</v>
      </c>
      <c r="F1478" s="41" t="s">
        <v>10068</v>
      </c>
      <c r="G1478" s="36" t="s">
        <v>9514</v>
      </c>
      <c r="H1478" s="36"/>
      <c r="I1478" s="36" t="s">
        <v>2761</v>
      </c>
      <c r="M1478" s="3" t="str">
        <f>IFERROR(VLOOKUP(E1478,A:J,10, FALSE),"")</f>
        <v>Software</v>
      </c>
      <c r="N1478" s="3" t="str">
        <f>IFERROR(VLOOKUP(I1478,B:K,10,FALSE),"")</f>
        <v>Software</v>
      </c>
      <c r="O1478" s="3" t="str">
        <f>IF(AND(TRIM(J1478)="",M1478=""),"Suffix not translated ",
   IF(AND(TRIM(J1478)&lt;&gt;"",TRIM(M1478)&lt;&gt;"",TRIM(J1478)&lt;&gt;TRIM(M1478)),"Suffix translation &lt;&gt; lookup ", "" ))
&amp;IF(AND(TRIM(K1478)="",N1478=""),"Description not translated ",
   IF(AND(TRIM(K1478)&lt;&gt;"",TRIM(N1478)&lt;&gt;"",TRIM(K1478)&lt;&gt;TRIM(N1478)),"Description translation&lt;&gt; lookup ", "" ))</f>
        <v/>
      </c>
    </row>
    <row r="1479" spans="1:15" x14ac:dyDescent="0.25">
      <c r="A1479" s="2" t="str">
        <f>IF(TRIM(J1479)="","",E1479)</f>
        <v/>
      </c>
      <c r="B1479" s="2" t="str">
        <f>IF(TRIM(K1479)="","",I1479)</f>
        <v/>
      </c>
      <c r="C1479" s="2" t="str">
        <f>LEFT(F1479,FIND(".",F1479,6))</f>
        <v>Exif.Olympus2.</v>
      </c>
      <c r="D1479" s="2" t="str">
        <f>VLOOKUP(C1479,PrefixUebersetzung,2,FALSE)</f>
        <v>Exif.Olympus2.</v>
      </c>
      <c r="E1479" s="2" t="str">
        <f>MID(F1479,FIND(".",F1479,6)+1,99)</f>
        <v>SpecialMode</v>
      </c>
      <c r="F1479" s="41" t="s">
        <v>10069</v>
      </c>
      <c r="G1479" s="36" t="s">
        <v>9515</v>
      </c>
      <c r="H1479" s="36"/>
      <c r="I1479" s="36" t="s">
        <v>2762</v>
      </c>
      <c r="M1479" s="3" t="str">
        <f>IFERROR(VLOOKUP(E1479,A:J,10, FALSE),"")</f>
        <v>Spezialmodus</v>
      </c>
      <c r="N1479" s="3" t="str">
        <f>IFERROR(VLOOKUP(I1479,B:K,10,FALSE),"")</f>
        <v>Bildaufnahme-Modus</v>
      </c>
      <c r="O1479" s="3" t="str">
        <f>IF(AND(TRIM(J1479)="",M1479=""),"Suffix not translated ",
   IF(AND(TRIM(J1479)&lt;&gt;"",TRIM(M1479)&lt;&gt;"",TRIM(J1479)&lt;&gt;TRIM(M1479)),"Suffix translation &lt;&gt; lookup ", "" ))
&amp;IF(AND(TRIM(K1479)="",N1479=""),"Description not translated ",
   IF(AND(TRIM(K1479)&lt;&gt;"",TRIM(N1479)&lt;&gt;"",TRIM(K1479)&lt;&gt;TRIM(N1479)),"Description translation&lt;&gt; lookup ", "" ))</f>
        <v/>
      </c>
    </row>
    <row r="1480" spans="1:15" x14ac:dyDescent="0.25">
      <c r="A1480" s="2" t="str">
        <f>IF(TRIM(J1480)="","",E1480)</f>
        <v/>
      </c>
      <c r="B1480" s="2" t="str">
        <f>IF(TRIM(K1480)="","",I1480)</f>
        <v/>
      </c>
      <c r="C1480" s="2" t="str">
        <f>LEFT(F1480,FIND(".",F1480,6))</f>
        <v>Exif.Olympus2.</v>
      </c>
      <c r="D1480" s="2" t="str">
        <f>VLOOKUP(C1480,PrefixUebersetzung,2,FALSE)</f>
        <v>Exif.Olympus2.</v>
      </c>
      <c r="E1480" s="2" t="str">
        <f>MID(F1480,FIND(".",F1480,6)+1,99)</f>
        <v>Thumbnail</v>
      </c>
      <c r="F1480" s="41" t="s">
        <v>10070</v>
      </c>
      <c r="G1480" s="36" t="s">
        <v>9515</v>
      </c>
      <c r="H1480" s="36"/>
      <c r="I1480" s="36" t="s">
        <v>2763</v>
      </c>
      <c r="M1480" s="3" t="str">
        <f>IFERROR(VLOOKUP(E1480,A:J,10, FALSE),"")</f>
        <v>Miniaturansicht</v>
      </c>
      <c r="N1480" s="3" t="str">
        <f>IFERROR(VLOOKUP(I1480,B:K,10,FALSE),"")</f>
        <v xml:space="preserve">eingebettetes Vorschaubild </v>
      </c>
      <c r="O1480" s="3" t="str">
        <f>IF(AND(TRIM(J1480)="",M1480=""),"Suffix not translated ",
   IF(AND(TRIM(J1480)&lt;&gt;"",TRIM(M1480)&lt;&gt;"",TRIM(J1480)&lt;&gt;TRIM(M1480)),"Suffix translation &lt;&gt; lookup ", "" ))
&amp;IF(AND(TRIM(K1480)="",N1480=""),"Description not translated ",
   IF(AND(TRIM(K1480)&lt;&gt;"",TRIM(N1480)&lt;&gt;"",TRIM(K1480)&lt;&gt;TRIM(N1480)),"Description translation&lt;&gt; lookup ", "" ))</f>
        <v/>
      </c>
    </row>
    <row r="1481" spans="1:15" x14ac:dyDescent="0.25">
      <c r="A1481" s="2" t="str">
        <f>IF(TRIM(J1481)="","",E1481)</f>
        <v/>
      </c>
      <c r="B1481" s="2" t="str">
        <f>IF(TRIM(K1481)="","",I1481)</f>
        <v/>
      </c>
      <c r="C1481" s="2" t="str">
        <f>LEFT(F1481,FIND(".",F1481,6))</f>
        <v>Exif.Olympus2.</v>
      </c>
      <c r="D1481" s="2" t="str">
        <f>VLOOKUP(C1481,PrefixUebersetzung,2,FALSE)</f>
        <v>Exif.Olympus2.</v>
      </c>
      <c r="E1481" s="2" t="str">
        <f>MID(F1481,FIND(".",F1481,6)+1,99)</f>
        <v>ThumbnailImage</v>
      </c>
      <c r="F1481" s="41" t="s">
        <v>10071</v>
      </c>
      <c r="G1481" s="36" t="s">
        <v>9517</v>
      </c>
      <c r="H1481" s="36"/>
      <c r="I1481" s="36" t="s">
        <v>2764</v>
      </c>
      <c r="M1481" s="3" t="str">
        <f>IFERROR(VLOOKUP(E1481,A:J,10, FALSE),"")</f>
        <v>Miniaturansicht Bild</v>
      </c>
      <c r="N1481" s="3" t="str">
        <f>IFERROR(VLOOKUP(I1481,B:K,10,FALSE),"")</f>
        <v>Miniaturansicht Bild</v>
      </c>
      <c r="O1481" s="3" t="str">
        <f>IF(AND(TRIM(J1481)="",M1481=""),"Suffix not translated ",
   IF(AND(TRIM(J1481)&lt;&gt;"",TRIM(M1481)&lt;&gt;"",TRIM(J1481)&lt;&gt;TRIM(M1481)),"Suffix translation &lt;&gt; lookup ", "" ))
&amp;IF(AND(TRIM(K1481)="",N1481=""),"Description not translated ",
   IF(AND(TRIM(K1481)&lt;&gt;"",TRIM(N1481)&lt;&gt;"",TRIM(K1481)&lt;&gt;TRIM(N1481)),"Description translation&lt;&gt; lookup ", "" ))</f>
        <v/>
      </c>
    </row>
    <row r="1482" spans="1:15" x14ac:dyDescent="0.25">
      <c r="A1482" s="2" t="str">
        <f>IF(TRIM(J1482)="","",E1482)</f>
        <v/>
      </c>
      <c r="B1482" s="2" t="str">
        <f>IF(TRIM(K1482)="","",I1482)</f>
        <v/>
      </c>
      <c r="C1482" s="2" t="str">
        <f>LEFT(F1482,FIND(".",F1482,6))</f>
        <v>Exif.Olympus2.</v>
      </c>
      <c r="D1482" s="2" t="str">
        <f>VLOOKUP(C1482,PrefixUebersetzung,2,FALSE)</f>
        <v>Exif.Olympus2.</v>
      </c>
      <c r="E1482" s="2" t="str">
        <f>MID(F1482,FIND(".",F1482,6)+1,99)</f>
        <v>ThumbnailLength</v>
      </c>
      <c r="F1482" s="41" t="s">
        <v>10072</v>
      </c>
      <c r="G1482" s="36" t="s">
        <v>9515</v>
      </c>
      <c r="H1482" s="36"/>
      <c r="I1482" s="36" t="s">
        <v>2765</v>
      </c>
      <c r="M1482" s="3" t="str">
        <f>IFERROR(VLOOKUP(E1482,A:J,10, FALSE),"")</f>
        <v>Vorschaubild Größe</v>
      </c>
      <c r="N1482" s="3" t="str">
        <f>IFERROR(VLOOKUP(I1482,B:K,10,FALSE),"")</f>
        <v>Miniaturansicht Größe</v>
      </c>
      <c r="O1482" s="3" t="str">
        <f>IF(AND(TRIM(J1482)="",M1482=""),"Suffix not translated ",
   IF(AND(TRIM(J1482)&lt;&gt;"",TRIM(M1482)&lt;&gt;"",TRIM(J1482)&lt;&gt;TRIM(M1482)),"Suffix translation &lt;&gt; lookup ", "" ))
&amp;IF(AND(TRIM(K1482)="",N1482=""),"Description not translated ",
   IF(AND(TRIM(K1482)&lt;&gt;"",TRIM(N1482)&lt;&gt;"",TRIM(K1482)&lt;&gt;TRIM(N1482)),"Description translation&lt;&gt; lookup ", "" ))</f>
        <v/>
      </c>
    </row>
    <row r="1483" spans="1:15" x14ac:dyDescent="0.25">
      <c r="A1483" s="2" t="str">
        <f>IF(TRIM(J1483)="","",E1483)</f>
        <v/>
      </c>
      <c r="B1483" s="2" t="str">
        <f>IF(TRIM(K1483)="","",I1483)</f>
        <v/>
      </c>
      <c r="C1483" s="2" t="str">
        <f>LEFT(F1483,FIND(".",F1483,6))</f>
        <v>Exif.Olympus2.</v>
      </c>
      <c r="D1483" s="2" t="str">
        <f>VLOOKUP(C1483,PrefixUebersetzung,2,FALSE)</f>
        <v>Exif.Olympus2.</v>
      </c>
      <c r="E1483" s="2" t="str">
        <f>MID(F1483,FIND(".",F1483,6)+1,99)</f>
        <v>ThumbnailOffset</v>
      </c>
      <c r="F1483" s="41" t="s">
        <v>10073</v>
      </c>
      <c r="G1483" s="36" t="s">
        <v>9515</v>
      </c>
      <c r="H1483" s="36"/>
      <c r="I1483" s="36" t="s">
        <v>2766</v>
      </c>
      <c r="M1483" s="3" t="str">
        <f>IFERROR(VLOOKUP(E1483,A:J,10, FALSE),"")</f>
        <v>Miniaturansicht Offset</v>
      </c>
      <c r="N1483" s="3" t="str">
        <f>IFERROR(VLOOKUP(I1483,B:K,10,FALSE),"")</f>
        <v>Miniaturansicht Offset</v>
      </c>
      <c r="O1483" s="3" t="str">
        <f>IF(AND(TRIM(J1483)="",M1483=""),"Suffix not translated ",
   IF(AND(TRIM(J1483)&lt;&gt;"",TRIM(M1483)&lt;&gt;"",TRIM(J1483)&lt;&gt;TRIM(M1483)),"Suffix translation &lt;&gt; lookup ", "" ))
&amp;IF(AND(TRIM(K1483)="",N1483=""),"Description not translated ",
   IF(AND(TRIM(K1483)&lt;&gt;"",TRIM(N1483)&lt;&gt;"",TRIM(K1483)&lt;&gt;TRIM(N1483)),"Description translation&lt;&gt; lookup ", "" ))</f>
        <v/>
      </c>
    </row>
    <row r="1484" spans="1:15" x14ac:dyDescent="0.25">
      <c r="A1484" s="2" t="str">
        <f>IF(TRIM(J1484)="","",E1484)</f>
        <v/>
      </c>
      <c r="B1484" s="2" t="str">
        <f>IF(TRIM(K1484)="","",I1484)</f>
        <v/>
      </c>
      <c r="C1484" s="2" t="str">
        <f>LEFT(F1484,FIND(".",F1484,6))</f>
        <v>Exif.Olympus2.</v>
      </c>
      <c r="D1484" s="2" t="str">
        <f>VLOOKUP(C1484,PrefixUebersetzung,2,FALSE)</f>
        <v>Exif.Olympus2.</v>
      </c>
      <c r="E1484" s="2" t="str">
        <f>MID(F1484,FIND(".",F1484,6)+1,99)</f>
        <v>ValidBits</v>
      </c>
      <c r="F1484" s="41" t="s">
        <v>10074</v>
      </c>
      <c r="G1484" s="36" t="s">
        <v>9512</v>
      </c>
      <c r="H1484" s="36"/>
      <c r="I1484" s="36" t="s">
        <v>2767</v>
      </c>
      <c r="M1484" s="3" t="str">
        <f>IFERROR(VLOOKUP(E1484,A:J,10, FALSE),"")</f>
        <v>Bits gültig</v>
      </c>
      <c r="N1484" s="3" t="str">
        <f>IFERROR(VLOOKUP(I1484,B:K,10,FALSE),"")</f>
        <v>Bits gültig</v>
      </c>
      <c r="O1484" s="3" t="str">
        <f>IF(AND(TRIM(J1484)="",M1484=""),"Suffix not translated ",
   IF(AND(TRIM(J1484)&lt;&gt;"",TRIM(M1484)&lt;&gt;"",TRIM(J1484)&lt;&gt;TRIM(M1484)),"Suffix translation &lt;&gt; lookup ", "" ))
&amp;IF(AND(TRIM(K1484)="",N1484=""),"Description not translated ",
   IF(AND(TRIM(K1484)&lt;&gt;"",TRIM(N1484)&lt;&gt;"",TRIM(K1484)&lt;&gt;TRIM(N1484)),"Description translation&lt;&gt; lookup ", "" ))</f>
        <v/>
      </c>
    </row>
    <row r="1485" spans="1:15" x14ac:dyDescent="0.25">
      <c r="A1485" s="2" t="str">
        <f>IF(TRIM(J1485)="","",E1485)</f>
        <v/>
      </c>
      <c r="B1485" s="2" t="str">
        <f>IF(TRIM(K1485)="","",I1485)</f>
        <v/>
      </c>
      <c r="C1485" s="2" t="str">
        <f>LEFT(F1485,FIND(".",F1485,6))</f>
        <v>Exif.Olympus2.</v>
      </c>
      <c r="D1485" s="2" t="str">
        <f>VLOOKUP(C1485,PrefixUebersetzung,2,FALSE)</f>
        <v>Exif.Olympus2.</v>
      </c>
      <c r="E1485" s="2" t="str">
        <f>MID(F1485,FIND(".",F1485,6)+1,99)</f>
        <v>WhiteBalance</v>
      </c>
      <c r="F1485" s="41" t="s">
        <v>10075</v>
      </c>
      <c r="G1485" s="36" t="s">
        <v>9512</v>
      </c>
      <c r="H1485" s="36"/>
      <c r="I1485" s="36" t="s">
        <v>2768</v>
      </c>
      <c r="M1485" s="3" t="str">
        <f>IFERROR(VLOOKUP(E1485,A:J,10, FALSE),"")</f>
        <v>Weißabgleich</v>
      </c>
      <c r="N1485" s="3" t="str">
        <f>IFERROR(VLOOKUP(I1485,B:K,10,FALSE),"")</f>
        <v>Weißabgleich Modus</v>
      </c>
      <c r="O1485" s="3" t="str">
        <f>IF(AND(TRIM(J1485)="",M1485=""),"Suffix not translated ",
   IF(AND(TRIM(J1485)&lt;&gt;"",TRIM(M1485)&lt;&gt;"",TRIM(J1485)&lt;&gt;TRIM(M1485)),"Suffix translation &lt;&gt; lookup ", "" ))
&amp;IF(AND(TRIM(K1485)="",N1485=""),"Description not translated ",
   IF(AND(TRIM(K1485)&lt;&gt;"",TRIM(N1485)&lt;&gt;"",TRIM(K1485)&lt;&gt;TRIM(N1485)),"Description translation&lt;&gt; lookup ", "" ))</f>
        <v/>
      </c>
    </row>
    <row r="1486" spans="1:15" x14ac:dyDescent="0.25">
      <c r="A1486" s="2" t="str">
        <f>IF(TRIM(J1486)="","",E1486)</f>
        <v/>
      </c>
      <c r="B1486" s="2" t="str">
        <f>IF(TRIM(K1486)="","",I1486)</f>
        <v/>
      </c>
      <c r="C1486" s="2" t="str">
        <f>LEFT(F1486,FIND(".",F1486,6))</f>
        <v>Exif.Olympus2.</v>
      </c>
      <c r="D1486" s="2" t="str">
        <f>VLOOKUP(C1486,PrefixUebersetzung,2,FALSE)</f>
        <v>Exif.Olympus2.</v>
      </c>
      <c r="E1486" s="2" t="str">
        <f>MID(F1486,FIND(".",F1486,6)+1,99)</f>
        <v>WhiteBalanceBias</v>
      </c>
      <c r="F1486" s="41" t="s">
        <v>10076</v>
      </c>
      <c r="G1486" s="36" t="s">
        <v>9512</v>
      </c>
      <c r="H1486" s="36"/>
      <c r="I1486" s="36" t="s">
        <v>2644</v>
      </c>
      <c r="M1486" s="3" t="str">
        <f>IFERROR(VLOOKUP(E1486,A:J,10, FALSE),"")</f>
        <v>Weißabgleich Korrektur</v>
      </c>
      <c r="N1486" s="3" t="str">
        <f>IFERROR(VLOOKUP(I1486,B:K,10,FALSE),"")</f>
        <v>Weißabgleich Korrektur</v>
      </c>
      <c r="O1486" s="3" t="str">
        <f>IF(AND(TRIM(J1486)="",M1486=""),"Suffix not translated ",
   IF(AND(TRIM(J1486)&lt;&gt;"",TRIM(M1486)&lt;&gt;"",TRIM(J1486)&lt;&gt;TRIM(M1486)),"Suffix translation &lt;&gt; lookup ", "" ))
&amp;IF(AND(TRIM(K1486)="",N1486=""),"Description not translated ",
   IF(AND(TRIM(K1486)&lt;&gt;"",TRIM(N1486)&lt;&gt;"",TRIM(K1486)&lt;&gt;TRIM(N1486)),"Description translation&lt;&gt; lookup ", "" ))</f>
        <v/>
      </c>
    </row>
    <row r="1487" spans="1:15" x14ac:dyDescent="0.25">
      <c r="A1487" s="2" t="str">
        <f>IF(TRIM(J1487)="","",E1487)</f>
        <v/>
      </c>
      <c r="B1487" s="2" t="str">
        <f>IF(TRIM(K1487)="","",I1487)</f>
        <v/>
      </c>
      <c r="C1487" s="2" t="str">
        <f>LEFT(F1487,FIND(".",F1487,6))</f>
        <v>Exif.Olympus2.</v>
      </c>
      <c r="D1487" s="2" t="str">
        <f>VLOOKUP(C1487,PrefixUebersetzung,2,FALSE)</f>
        <v>Exif.Olympus2.</v>
      </c>
      <c r="E1487" s="2" t="str">
        <f>MID(F1487,FIND(".",F1487,6)+1,99)</f>
        <v>WhiteBalanceBracket</v>
      </c>
      <c r="F1487" s="41" t="s">
        <v>10077</v>
      </c>
      <c r="G1487" s="36" t="s">
        <v>9512</v>
      </c>
      <c r="H1487" s="36"/>
      <c r="I1487" s="36" t="s">
        <v>2769</v>
      </c>
      <c r="M1487" s="3" t="str">
        <f>IFERROR(VLOOKUP(E1487,A:J,10, FALSE),"")</f>
        <v>Weißabgleich Reihe</v>
      </c>
      <c r="N1487" s="3" t="str">
        <f>IFERROR(VLOOKUP(I1487,B:K,10,FALSE),"")</f>
        <v>Weißabgleichreihe</v>
      </c>
      <c r="O1487" s="3" t="str">
        <f>IF(AND(TRIM(J1487)="",M1487=""),"Suffix not translated ",
   IF(AND(TRIM(J1487)&lt;&gt;"",TRIM(M1487)&lt;&gt;"",TRIM(J1487)&lt;&gt;TRIM(M1487)),"Suffix translation &lt;&gt; lookup ", "" ))
&amp;IF(AND(TRIM(K1487)="",N1487=""),"Description not translated ",
   IF(AND(TRIM(K1487)&lt;&gt;"",TRIM(N1487)&lt;&gt;"",TRIM(K1487)&lt;&gt;TRIM(N1487)),"Description translation&lt;&gt; lookup ", "" ))</f>
        <v/>
      </c>
    </row>
    <row r="1488" spans="1:15" x14ac:dyDescent="0.25">
      <c r="A1488" s="2" t="str">
        <f>IF(TRIM(J1488)="","",E1488)</f>
        <v/>
      </c>
      <c r="B1488" s="2" t="str">
        <f>IF(TRIM(K1488)="","",I1488)</f>
        <v/>
      </c>
      <c r="C1488" s="2" t="str">
        <f>LEFT(F1488,FIND(".",F1488,6))</f>
        <v>Exif.Olympus2.</v>
      </c>
      <c r="D1488" s="2" t="str">
        <f>VLOOKUP(C1488,PrefixUebersetzung,2,FALSE)</f>
        <v>Exif.Olympus2.</v>
      </c>
      <c r="E1488" s="2" t="str">
        <f>MID(F1488,FIND(".",F1488,6)+1,99)</f>
        <v>WhiteBoard</v>
      </c>
      <c r="F1488" s="41" t="s">
        <v>10078</v>
      </c>
      <c r="G1488" s="36" t="s">
        <v>9512</v>
      </c>
      <c r="H1488" s="36"/>
      <c r="I1488" s="36" t="s">
        <v>2770</v>
      </c>
      <c r="M1488" s="3" t="str">
        <f>IFERROR(VLOOKUP(E1488,A:J,10, FALSE),"")</f>
        <v>Weißwandtafel</v>
      </c>
      <c r="N1488" s="3" t="str">
        <f>IFERROR(VLOOKUP(I1488,B:K,10,FALSE),"")</f>
        <v>Weißwandtafel</v>
      </c>
      <c r="O1488" s="3" t="str">
        <f>IF(AND(TRIM(J1488)="",M1488=""),"Suffix not translated ",
   IF(AND(TRIM(J1488)&lt;&gt;"",TRIM(M1488)&lt;&gt;"",TRIM(J1488)&lt;&gt;TRIM(M1488)),"Suffix translation &lt;&gt; lookup ", "" ))
&amp;IF(AND(TRIM(K1488)="",N1488=""),"Description not translated ",
   IF(AND(TRIM(K1488)&lt;&gt;"",TRIM(N1488)&lt;&gt;"",TRIM(K1488)&lt;&gt;TRIM(N1488)),"Description translation&lt;&gt; lookup ", "" ))</f>
        <v/>
      </c>
    </row>
    <row r="1489" spans="1:18" x14ac:dyDescent="0.25">
      <c r="A1489" s="2" t="str">
        <f>IF(TRIM(J1489)="","",E1489)</f>
        <v/>
      </c>
      <c r="B1489" s="2" t="str">
        <f>IF(TRIM(K1489)="","",I1489)</f>
        <v/>
      </c>
      <c r="C1489" s="2" t="str">
        <f>LEFT(F1489,FIND(".",F1489,6))</f>
        <v>Exif.Olympus2.</v>
      </c>
      <c r="D1489" s="2" t="str">
        <f>VLOOKUP(C1489,PrefixUebersetzung,2,FALSE)</f>
        <v>Exif.Olympus2.</v>
      </c>
      <c r="E1489" s="2" t="str">
        <f>MID(F1489,FIND(".",F1489,6)+1,99)</f>
        <v>Zoom</v>
      </c>
      <c r="F1489" s="41" t="s">
        <v>10079</v>
      </c>
      <c r="G1489" s="36" t="s">
        <v>9512</v>
      </c>
      <c r="H1489" s="36"/>
      <c r="I1489" s="36" t="s">
        <v>2771</v>
      </c>
      <c r="M1489" s="3" t="str">
        <f>IFERROR(VLOOKUP(E1489,A:J,10, FALSE),"")</f>
        <v>Zoom</v>
      </c>
      <c r="N1489" s="3" t="str">
        <f>IFERROR(VLOOKUP(I1489,B:K,10,FALSE),"")</f>
        <v>Zoom Schrittzahl</v>
      </c>
      <c r="O1489" s="3" t="str">
        <f>IF(AND(TRIM(J1489)="",M1489=""),"Suffix not translated ",
   IF(AND(TRIM(J1489)&lt;&gt;"",TRIM(M1489)&lt;&gt;"",TRIM(J1489)&lt;&gt;TRIM(M1489)),"Suffix translation &lt;&gt; lookup ", "" ))
&amp;IF(AND(TRIM(K1489)="",N1489=""),"Description not translated ",
   IF(AND(TRIM(K1489)&lt;&gt;"",TRIM(N1489)&lt;&gt;"",TRIM(K1489)&lt;&gt;TRIM(N1489)),"Description translation&lt;&gt; lookup ", "" ))</f>
        <v/>
      </c>
    </row>
    <row r="1490" spans="1:18" x14ac:dyDescent="0.25">
      <c r="A1490" s="2" t="str">
        <f>IF(TRIM(J1490)="","",E1490)</f>
        <v>AELock</v>
      </c>
      <c r="B1490" s="2" t="str">
        <f>IF(TRIM(K1490)="","",I1490)</f>
        <v>Auto exposure lock</v>
      </c>
      <c r="C1490" s="2" t="str">
        <f>LEFT(F1490,FIND(".",F1490,6))</f>
        <v>Exif.OlympusCs.</v>
      </c>
      <c r="D1490" s="2" t="str">
        <f>VLOOKUP(C1490,PrefixUebersetzung,2,FALSE)</f>
        <v>Exif.OlympusCs.</v>
      </c>
      <c r="E1490" s="2" t="str">
        <f>MID(F1490,FIND(".",F1490,6)+1,99)</f>
        <v>AELock</v>
      </c>
      <c r="F1490" s="3" t="s">
        <v>899</v>
      </c>
      <c r="G1490" s="3" t="s">
        <v>9512</v>
      </c>
      <c r="I1490" s="3" t="s">
        <v>2772</v>
      </c>
      <c r="J1490" s="3" t="s">
        <v>4307</v>
      </c>
      <c r="K1490" s="5" t="s">
        <v>4307</v>
      </c>
      <c r="L1490" s="14"/>
      <c r="M1490" s="3" t="str">
        <f>IFERROR(VLOOKUP(E1490,A:J,10, FALSE),"")</f>
        <v>Belichtung speichern</v>
      </c>
      <c r="O1490" s="3" t="str">
        <f>IF(AND(TRIM(J1490)="",M1490=""),"Suffix not translated ",
   IF(AND(TRIM(J1490)&lt;&gt;"",TRIM(M1490)&lt;&gt;"",TRIM(J1490)&lt;&gt;TRIM(M1490)),"Suffix translation &lt;&gt; lookup ", "" ))
&amp;IF(AND(TRIM(K1490)="",N1490=""),"Description not translated ",
   IF(AND(TRIM(K1490)&lt;&gt;"",TRIM(N1490)&lt;&gt;"",TRIM(K1490)&lt;&gt;TRIM(N1490)),"Description translation&lt;&gt; lookup ", "" ))</f>
        <v/>
      </c>
      <c r="P1490" s="3" t="s">
        <v>8447</v>
      </c>
      <c r="Q1490" s="3" t="s">
        <v>8447</v>
      </c>
      <c r="R1490" s="3" t="s">
        <v>8959</v>
      </c>
    </row>
    <row r="1491" spans="1:18" x14ac:dyDescent="0.25">
      <c r="A1491" s="2" t="str">
        <f>IF(TRIM(J1491)="","",E1491)</f>
        <v>AFAreas</v>
      </c>
      <c r="B1491" s="2" t="str">
        <f>IF(TRIM(K1491)="","",I1491)</f>
        <v>AF areas</v>
      </c>
      <c r="C1491" s="2" t="str">
        <f>LEFT(F1491,FIND(".",F1491,6))</f>
        <v>Exif.OlympusCs.</v>
      </c>
      <c r="D1491" s="2" t="str">
        <f>VLOOKUP(C1491,PrefixUebersetzung,2,FALSE)</f>
        <v>Exif.OlympusCs.</v>
      </c>
      <c r="E1491" s="2" t="str">
        <f>MID(F1491,FIND(".",F1491,6)+1,99)</f>
        <v>AFAreas</v>
      </c>
      <c r="F1491" s="3" t="s">
        <v>900</v>
      </c>
      <c r="G1491" s="3" t="s">
        <v>9515</v>
      </c>
      <c r="I1491" s="3" t="s">
        <v>2773</v>
      </c>
      <c r="J1491" s="5" t="s">
        <v>4836</v>
      </c>
      <c r="K1491" s="5" t="s">
        <v>4836</v>
      </c>
      <c r="L1491" s="14"/>
      <c r="O1491" s="3" t="str">
        <f>IF(AND(TRIM(J1491)="",M1491=""),"Suffix not translated ",
   IF(AND(TRIM(J1491)&lt;&gt;"",TRIM(M1491)&lt;&gt;"",TRIM(J1491)&lt;&gt;TRIM(M1491)),"Suffix translation &lt;&gt; lookup ", "" ))
&amp;IF(AND(TRIM(K1491)="",N1491=""),"Description not translated ",
   IF(AND(TRIM(K1491)&lt;&gt;"",TRIM(N1491)&lt;&gt;"",TRIM(K1491)&lt;&gt;TRIM(N1491)),"Description translation&lt;&gt; lookup ", "" ))</f>
        <v/>
      </c>
      <c r="P1491" s="3" t="s">
        <v>8447</v>
      </c>
      <c r="Q1491" s="3" t="s">
        <v>8447</v>
      </c>
      <c r="R1491" s="3" t="s">
        <v>8966</v>
      </c>
    </row>
    <row r="1492" spans="1:18" ht="30" x14ac:dyDescent="0.25">
      <c r="A1492" s="2" t="str">
        <f>IF(TRIM(J1492)="","",E1492)</f>
        <v/>
      </c>
      <c r="B1492" s="2" t="str">
        <f>IF(TRIM(K1492)="","",I1492)</f>
        <v>AF fine tune adjust</v>
      </c>
      <c r="C1492" s="2" t="str">
        <f>LEFT(F1492,FIND(".",F1492,6))</f>
        <v>Exif.OlympusCs.</v>
      </c>
      <c r="D1492" s="2" t="str">
        <f>VLOOKUP(C1492,PrefixUebersetzung,2,FALSE)</f>
        <v>Exif.OlympusCs.</v>
      </c>
      <c r="E1492" s="2" t="str">
        <f>MID(F1492,FIND(".",F1492,6)+1,99)</f>
        <v>AFFineTuneAdj</v>
      </c>
      <c r="F1492" s="3" t="s">
        <v>901</v>
      </c>
      <c r="G1492" s="3" t="s">
        <v>9513</v>
      </c>
      <c r="I1492" s="3" t="s">
        <v>2774</v>
      </c>
      <c r="J1492" s="3"/>
      <c r="K1492" s="5" t="s">
        <v>3903</v>
      </c>
      <c r="L1492" s="14"/>
      <c r="M1492" s="3" t="str">
        <f>IFERROR(VLOOKUP(E1492,A:J,10, FALSE),"")</f>
        <v>AF Feinabstimmung Anpassung</v>
      </c>
      <c r="O1492" s="3" t="str">
        <f>IF(AND(TRIM(J1492)="",M1492=""),"Suffix not translated ",
   IF(AND(TRIM(J1492)&lt;&gt;"",TRIM(M1492)&lt;&gt;"",TRIM(J1492)&lt;&gt;TRIM(M1492)),"Suffix translation &lt;&gt; lookup ", "" ))
&amp;IF(AND(TRIM(K1492)="",N1492=""),"Description not translated ",
   IF(AND(TRIM(K1492)&lt;&gt;"",TRIM(N1492)&lt;&gt;"",TRIM(K1492)&lt;&gt;TRIM(N1492)),"Description translation&lt;&gt; lookup ", "" ))</f>
        <v/>
      </c>
      <c r="Q1492" s="3" t="s">
        <v>8447</v>
      </c>
      <c r="R1492" s="3" t="s">
        <v>8968</v>
      </c>
    </row>
    <row r="1493" spans="1:18" x14ac:dyDescent="0.25">
      <c r="A1493" s="2" t="str">
        <f>IF(TRIM(J1493)="","",E1493)</f>
        <v>AFPointSelected</v>
      </c>
      <c r="B1493" s="2" t="str">
        <f>IF(TRIM(K1493)="","",I1493)</f>
        <v>AFPointSelected</v>
      </c>
      <c r="C1493" s="2" t="str">
        <f>LEFT(F1493,FIND(".",F1493,6))</f>
        <v>Exif.OlympusCs.</v>
      </c>
      <c r="D1493" s="2" t="str">
        <f>VLOOKUP(C1493,PrefixUebersetzung,2,FALSE)</f>
        <v>Exif.OlympusCs.</v>
      </c>
      <c r="E1493" s="2" t="str">
        <f>MID(F1493,FIND(".",F1493,6)+1,99)</f>
        <v>AFPointSelected</v>
      </c>
      <c r="F1493" s="3" t="s">
        <v>902</v>
      </c>
      <c r="G1493" s="3" t="s">
        <v>9520</v>
      </c>
      <c r="I1493" s="3" t="s">
        <v>2775</v>
      </c>
      <c r="J1493" s="5" t="s">
        <v>11015</v>
      </c>
      <c r="K1493" s="5" t="s">
        <v>6536</v>
      </c>
      <c r="L1493" s="14"/>
      <c r="M1493" s="3" t="str">
        <f>IFERROR(VLOOKUP(E1493,A:J,10, FALSE),"")</f>
        <v>Ausgewählter AF Punkt</v>
      </c>
      <c r="O1493" s="3" t="str">
        <f>IF(AND(TRIM(J1493)="",M1493=""),"Suffix not translated ",
   IF(AND(TRIM(J1493)&lt;&gt;"",TRIM(M1493)&lt;&gt;"",TRIM(J1493)&lt;&gt;TRIM(M1493)),"Suffix translation &lt;&gt; lookup ", "" ))
&amp;IF(AND(TRIM(K1493)="",N1493=""),"Description not translated ",
   IF(AND(TRIM(K1493)&lt;&gt;"",TRIM(N1493)&lt;&gt;"",TRIM(K1493)&lt;&gt;TRIM(N1493)),"Description translation&lt;&gt; lookup ", "" ))</f>
        <v/>
      </c>
      <c r="P1493" s="3" t="s">
        <v>8447</v>
      </c>
      <c r="Q1493" s="3" t="s">
        <v>8447</v>
      </c>
      <c r="R1493" s="3" t="s">
        <v>8980</v>
      </c>
    </row>
    <row r="1494" spans="1:18" x14ac:dyDescent="0.25">
      <c r="A1494" s="2" t="str">
        <f>IF(TRIM(J1494)="","",E1494)</f>
        <v>AFSearch</v>
      </c>
      <c r="B1494" s="2" t="str">
        <f>IF(TRIM(K1494)="","",I1494)</f>
        <v>AF search</v>
      </c>
      <c r="C1494" s="2" t="str">
        <f>LEFT(F1494,FIND(".",F1494,6))</f>
        <v>Exif.OlympusCs.</v>
      </c>
      <c r="D1494" s="2" t="str">
        <f>VLOOKUP(C1494,PrefixUebersetzung,2,FALSE)</f>
        <v>Exif.OlympusCs.</v>
      </c>
      <c r="E1494" s="2" t="str">
        <f>MID(F1494,FIND(".",F1494,6)+1,99)</f>
        <v>AFSearch</v>
      </c>
      <c r="F1494" s="3" t="s">
        <v>903</v>
      </c>
      <c r="G1494" s="3" t="s">
        <v>9512</v>
      </c>
      <c r="I1494" s="3" t="s">
        <v>2776</v>
      </c>
      <c r="J1494" s="5" t="s">
        <v>3944</v>
      </c>
      <c r="K1494" s="5" t="s">
        <v>3944</v>
      </c>
      <c r="L1494" s="14"/>
      <c r="O1494" s="3" t="str">
        <f>IF(AND(TRIM(J1494)="",M1494=""),"Suffix not translated ",
   IF(AND(TRIM(J1494)&lt;&gt;"",TRIM(M1494)&lt;&gt;"",TRIM(J1494)&lt;&gt;TRIM(M1494)),"Suffix translation &lt;&gt; lookup ", "" ))
&amp;IF(AND(TRIM(K1494)="",N1494=""),"Description not translated ",
   IF(AND(TRIM(K1494)&lt;&gt;"",TRIM(N1494)&lt;&gt;"",TRIM(K1494)&lt;&gt;TRIM(N1494)),"Description translation&lt;&gt; lookup ", "" ))</f>
        <v/>
      </c>
      <c r="P1494" s="3" t="s">
        <v>8447</v>
      </c>
      <c r="Q1494" s="3" t="s">
        <v>8447</v>
      </c>
      <c r="R1494" s="3" t="s">
        <v>8974</v>
      </c>
    </row>
    <row r="1495" spans="1:18" x14ac:dyDescent="0.25">
      <c r="A1495" s="2" t="str">
        <f>IF(TRIM(J1495)="","",E1495)</f>
        <v/>
      </c>
      <c r="B1495" s="2" t="str">
        <f>IF(TRIM(K1495)="","",I1495)</f>
        <v/>
      </c>
      <c r="C1495" s="2" t="str">
        <f>LEFT(F1495,FIND(".",F1495,6))</f>
        <v>Exif.OlympusCs.</v>
      </c>
      <c r="D1495" s="2" t="str">
        <f>VLOOKUP(C1495,PrefixUebersetzung,2,FALSE)</f>
        <v>Exif.OlympusCs.</v>
      </c>
      <c r="E1495" s="2" t="str">
        <f>MID(F1495,FIND(".",F1495,6)+1,99)</f>
        <v>ArtFilter</v>
      </c>
      <c r="F1495" s="3" t="s">
        <v>904</v>
      </c>
      <c r="G1495" s="3" t="s">
        <v>9512</v>
      </c>
      <c r="I1495" s="3" t="s">
        <v>2777</v>
      </c>
      <c r="J1495" s="3"/>
      <c r="L1495" s="14">
        <v>5</v>
      </c>
      <c r="O1495" s="3" t="str">
        <f>IF(AND(TRIM(J1495)="",M1495=""),"Suffix not translated ",
   IF(AND(TRIM(J1495)&lt;&gt;"",TRIM(M1495)&lt;&gt;"",TRIM(J1495)&lt;&gt;TRIM(M1495)),"Suffix translation &lt;&gt; lookup ", "" ))
&amp;IF(AND(TRIM(K1495)="",N1495=""),"Description not translated ",
   IF(AND(TRIM(K1495)&lt;&gt;"",TRIM(N1495)&lt;&gt;"",TRIM(K1495)&lt;&gt;TRIM(N1495)),"Description translation&lt;&gt; lookup ", "" ))</f>
        <v xml:space="preserve">Suffix not translated Description not translated </v>
      </c>
      <c r="P1495" s="3" t="s">
        <v>8447</v>
      </c>
      <c r="Q1495" s="3" t="s">
        <v>8447</v>
      </c>
    </row>
    <row r="1496" spans="1:18" x14ac:dyDescent="0.25">
      <c r="A1496" s="2" t="str">
        <f>IF(TRIM(J1496)="","",E1496)</f>
        <v>CameraSettingsVersion</v>
      </c>
      <c r="B1496" s="2" t="str">
        <f>IF(TRIM(K1496)="","",I1496)</f>
        <v>Camera settings version</v>
      </c>
      <c r="C1496" s="2" t="str">
        <f>LEFT(F1496,FIND(".",F1496,6))</f>
        <v>Exif.OlympusCs.</v>
      </c>
      <c r="D1496" s="2" t="str">
        <f>VLOOKUP(C1496,PrefixUebersetzung,2,FALSE)</f>
        <v>Exif.OlympusCs.</v>
      </c>
      <c r="E1496" s="2" t="str">
        <f>MID(F1496,FIND(".",F1496,6)+1,99)</f>
        <v>CameraSettingsVersion</v>
      </c>
      <c r="F1496" s="3" t="s">
        <v>905</v>
      </c>
      <c r="G1496" s="3" t="s">
        <v>9517</v>
      </c>
      <c r="I1496" s="3" t="s">
        <v>2778</v>
      </c>
      <c r="J1496" s="5" t="s">
        <v>3945</v>
      </c>
      <c r="K1496" s="5" t="s">
        <v>3945</v>
      </c>
      <c r="L1496" s="14"/>
      <c r="O1496" s="3" t="str">
        <f>IF(AND(TRIM(J1496)="",M1496=""),"Suffix not translated ",
   IF(AND(TRIM(J1496)&lt;&gt;"",TRIM(M1496)&lt;&gt;"",TRIM(J1496)&lt;&gt;TRIM(M1496)),"Suffix translation &lt;&gt; lookup ", "" ))
&amp;IF(AND(TRIM(K1496)="",N1496=""),"Description not translated ",
   IF(AND(TRIM(K1496)&lt;&gt;"",TRIM(N1496)&lt;&gt;"",TRIM(K1496)&lt;&gt;TRIM(N1496)),"Description translation&lt;&gt; lookup ", "" ))</f>
        <v/>
      </c>
      <c r="P1496" s="3" t="s">
        <v>8447</v>
      </c>
      <c r="Q1496" s="3" t="s">
        <v>8447</v>
      </c>
      <c r="R1496" s="3" t="s">
        <v>9047</v>
      </c>
    </row>
    <row r="1497" spans="1:18" x14ac:dyDescent="0.25">
      <c r="A1497" s="2" t="str">
        <f>IF(TRIM(J1497)="","",E1497)</f>
        <v/>
      </c>
      <c r="B1497" s="2" t="str">
        <f>IF(TRIM(K1497)="","",I1497)</f>
        <v/>
      </c>
      <c r="C1497" s="2" t="str">
        <f>LEFT(F1497,FIND(".",F1497,6))</f>
        <v>Exif.OlympusCs.</v>
      </c>
      <c r="D1497" s="2" t="str">
        <f>VLOOKUP(C1497,PrefixUebersetzung,2,FALSE)</f>
        <v>Exif.OlympusCs.</v>
      </c>
      <c r="E1497" s="2" t="str">
        <f>MID(F1497,FIND(".",F1497,6)+1,99)</f>
        <v>ColorSpace</v>
      </c>
      <c r="F1497" s="3" t="s">
        <v>906</v>
      </c>
      <c r="G1497" s="3" t="s">
        <v>9512</v>
      </c>
      <c r="I1497" s="3" t="s">
        <v>2519</v>
      </c>
      <c r="L1497" s="14"/>
      <c r="M1497" s="3" t="str">
        <f>IFERROR(VLOOKUP(E1497,A:J,10, FALSE),"")</f>
        <v>Farbraum</v>
      </c>
      <c r="N1497" s="3" t="str">
        <f>IFERROR(VLOOKUP(I1497,B:K,10,FALSE),"")</f>
        <v>Farbraum</v>
      </c>
      <c r="O1497" s="3" t="str">
        <f>IF(AND(TRIM(J1497)="",M1497=""),"Suffix not translated ",
   IF(AND(TRIM(J1497)&lt;&gt;"",TRIM(M1497)&lt;&gt;"",TRIM(J1497)&lt;&gt;TRIM(M1497)),"Suffix translation &lt;&gt; lookup ", "" ))
&amp;IF(AND(TRIM(K1497)="",N1497=""),"Description not translated ",
   IF(AND(TRIM(K1497)&lt;&gt;"",TRIM(N1497)&lt;&gt;"",TRIM(K1497)&lt;&gt;TRIM(N1497)),"Description translation&lt;&gt; lookup ", "" ))</f>
        <v/>
      </c>
    </row>
    <row r="1498" spans="1:18" x14ac:dyDescent="0.25">
      <c r="A1498" s="2" t="str">
        <f>IF(TRIM(J1498)="","",E1498)</f>
        <v>CompressionFactor</v>
      </c>
      <c r="B1498" s="2" t="str">
        <f>IF(TRIM(K1498)="","",I1498)</f>
        <v>Compression factor</v>
      </c>
      <c r="C1498" s="2" t="str">
        <f>LEFT(F1498,FIND(".",F1498,6))</f>
        <v>Exif.OlympusCs.</v>
      </c>
      <c r="D1498" s="2" t="str">
        <f>VLOOKUP(C1498,PrefixUebersetzung,2,FALSE)</f>
        <v>Exif.OlympusCs.</v>
      </c>
      <c r="E1498" s="2" t="str">
        <f>MID(F1498,FIND(".",F1498,6)+1,99)</f>
        <v>CompressionFactor</v>
      </c>
      <c r="F1498" s="3" t="s">
        <v>907</v>
      </c>
      <c r="G1498" s="3" t="s">
        <v>9519</v>
      </c>
      <c r="I1498" s="3" t="s">
        <v>2779</v>
      </c>
      <c r="J1498" s="3" t="s">
        <v>4308</v>
      </c>
      <c r="K1498" s="5" t="s">
        <v>4308</v>
      </c>
      <c r="L1498" s="14"/>
      <c r="O1498" s="3" t="str">
        <f>IF(AND(TRIM(J1498)="",M1498=""),"Suffix not translated ",
   IF(AND(TRIM(J1498)&lt;&gt;"",TRIM(M1498)&lt;&gt;"",TRIM(J1498)&lt;&gt;TRIM(M1498)),"Suffix translation &lt;&gt; lookup ", "" ))
&amp;IF(AND(TRIM(K1498)="",N1498=""),"Description not translated ",
   IF(AND(TRIM(K1498)&lt;&gt;"",TRIM(N1498)&lt;&gt;"",TRIM(K1498)&lt;&gt;TRIM(N1498)),"Description translation&lt;&gt; lookup ", "" ))</f>
        <v/>
      </c>
      <c r="P1498" s="3" t="s">
        <v>8447</v>
      </c>
      <c r="Q1498" s="3" t="s">
        <v>8447</v>
      </c>
      <c r="R1498" s="3" t="s">
        <v>9072</v>
      </c>
    </row>
    <row r="1499" spans="1:18" x14ac:dyDescent="0.25">
      <c r="A1499" s="2" t="str">
        <f>IF(TRIM(J1499)="","",E1499)</f>
        <v>ContrastSetting</v>
      </c>
      <c r="B1499" s="2" t="str">
        <f>IF(TRIM(K1499)="","",I1499)</f>
        <v/>
      </c>
      <c r="C1499" s="2" t="str">
        <f>LEFT(F1499,FIND(".",F1499,6))</f>
        <v>Exif.OlympusCs.</v>
      </c>
      <c r="D1499" s="2" t="str">
        <f>VLOOKUP(C1499,PrefixUebersetzung,2,FALSE)</f>
        <v>Exif.OlympusCs.</v>
      </c>
      <c r="E1499" s="2" t="str">
        <f>MID(F1499,FIND(".",F1499,6)+1,99)</f>
        <v>ContrastSetting</v>
      </c>
      <c r="F1499" s="3" t="s">
        <v>908</v>
      </c>
      <c r="G1499" s="3" t="s">
        <v>9513</v>
      </c>
      <c r="I1499" s="3" t="s">
        <v>2160</v>
      </c>
      <c r="J1499" s="5" t="s">
        <v>4837</v>
      </c>
      <c r="L1499" s="14"/>
      <c r="M1499" s="3" t="str">
        <f>IFERROR(VLOOKUP(E1499,A:J,10, FALSE),"")</f>
        <v>Kontrasteinstellung</v>
      </c>
      <c r="N1499" s="3" t="str">
        <f>IFERROR(VLOOKUP(I1499,B:K,10,FALSE),"")</f>
        <v>Kontrasteinstellung</v>
      </c>
      <c r="O1499" s="3" t="str">
        <f>IF(AND(TRIM(J1499)="",M1499=""),"Suffix not translated ",
   IF(AND(TRIM(J1499)&lt;&gt;"",TRIM(M1499)&lt;&gt;"",TRIM(J1499)&lt;&gt;TRIM(M1499)),"Suffix translation &lt;&gt; lookup ", "" ))
&amp;IF(AND(TRIM(K1499)="",N1499=""),"Description not translated ",
   IF(AND(TRIM(K1499)&lt;&gt;"",TRIM(N1499)&lt;&gt;"",TRIM(K1499)&lt;&gt;TRIM(N1499)),"Description translation&lt;&gt; lookup ", "" ))</f>
        <v/>
      </c>
      <c r="P1499" s="3" t="s">
        <v>8447</v>
      </c>
    </row>
    <row r="1500" spans="1:18" x14ac:dyDescent="0.25">
      <c r="A1500" s="2" t="str">
        <f>IF(TRIM(J1500)="","",E1500)</f>
        <v>CustomSaturation</v>
      </c>
      <c r="B1500" s="2" t="str">
        <f>IF(TRIM(K1500)="","",I1500)</f>
        <v>Custom saturation</v>
      </c>
      <c r="C1500" s="2" t="str">
        <f>LEFT(F1500,FIND(".",F1500,6))</f>
        <v>Exif.OlympusCs.</v>
      </c>
      <c r="D1500" s="2" t="str">
        <f>VLOOKUP(C1500,PrefixUebersetzung,2,FALSE)</f>
        <v>Exif.OlympusCs.</v>
      </c>
      <c r="E1500" s="2" t="str">
        <f>MID(F1500,FIND(".",F1500,6)+1,99)</f>
        <v>CustomSaturation</v>
      </c>
      <c r="F1500" s="3" t="s">
        <v>909</v>
      </c>
      <c r="G1500" s="3" t="s">
        <v>9513</v>
      </c>
      <c r="I1500" s="3" t="s">
        <v>2780</v>
      </c>
      <c r="J1500" s="5" t="s">
        <v>4838</v>
      </c>
      <c r="K1500" s="5" t="s">
        <v>4838</v>
      </c>
      <c r="L1500" s="14"/>
      <c r="O1500" s="3" t="str">
        <f>IF(AND(TRIM(J1500)="",M1500=""),"Suffix not translated ",
   IF(AND(TRIM(J1500)&lt;&gt;"",TRIM(M1500)&lt;&gt;"",TRIM(J1500)&lt;&gt;TRIM(M1500)),"Suffix translation &lt;&gt; lookup ", "" ))
&amp;IF(AND(TRIM(K1500)="",N1500=""),"Description not translated ",
   IF(AND(TRIM(K1500)&lt;&gt;"",TRIM(N1500)&lt;&gt;"",TRIM(K1500)&lt;&gt;TRIM(N1500)),"Description translation&lt;&gt; lookup ", "" ))</f>
        <v/>
      </c>
      <c r="P1500" s="3" t="s">
        <v>8447</v>
      </c>
      <c r="Q1500" s="3" t="s">
        <v>8447</v>
      </c>
      <c r="R1500" s="3" t="s">
        <v>9091</v>
      </c>
    </row>
    <row r="1501" spans="1:18" x14ac:dyDescent="0.25">
      <c r="A1501" s="2" t="str">
        <f>IF(TRIM(J1501)="","",E1501)</f>
        <v>DistortionCorrection</v>
      </c>
      <c r="B1501" s="2" t="str">
        <f>IF(TRIM(K1501)="","",I1501)</f>
        <v>Distortion correction</v>
      </c>
      <c r="C1501" s="2" t="str">
        <f>LEFT(F1501,FIND(".",F1501,6))</f>
        <v>Exif.OlympusCs.</v>
      </c>
      <c r="D1501" s="2" t="str">
        <f>VLOOKUP(C1501,PrefixUebersetzung,2,FALSE)</f>
        <v>Exif.OlympusCs.</v>
      </c>
      <c r="E1501" s="2" t="str">
        <f>MID(F1501,FIND(".",F1501,6)+1,99)</f>
        <v>DistortionCorrection</v>
      </c>
      <c r="F1501" s="3" t="s">
        <v>910</v>
      </c>
      <c r="G1501" s="3" t="s">
        <v>9512</v>
      </c>
      <c r="I1501" s="3" t="s">
        <v>2781</v>
      </c>
      <c r="J1501" s="5" t="s">
        <v>4309</v>
      </c>
      <c r="K1501" s="5" t="s">
        <v>4309</v>
      </c>
      <c r="L1501" s="14"/>
      <c r="M1501" s="3" t="str">
        <f>IFERROR(VLOOKUP(E1501,A:J,10, FALSE),"")</f>
        <v>Verzerrungskorrektur</v>
      </c>
      <c r="N1501" s="3" t="str">
        <f>IFERROR(VLOOKUP(I1501,B:K,10,FALSE),"")</f>
        <v>Verzerrungskorrektur</v>
      </c>
      <c r="O1501" s="3" t="str">
        <f>IF(AND(TRIM(J1501)="",M1501=""),"Suffix not translated ",
   IF(AND(TRIM(J1501)&lt;&gt;"",TRIM(M1501)&lt;&gt;"",TRIM(J1501)&lt;&gt;TRIM(M1501)),"Suffix translation &lt;&gt; lookup ", "" ))
&amp;IF(AND(TRIM(K1501)="",N1501=""),"Description not translated ",
   IF(AND(TRIM(K1501)&lt;&gt;"",TRIM(N1501)&lt;&gt;"",TRIM(K1501)&lt;&gt;TRIM(N1501)),"Description translation&lt;&gt; lookup ", "" ))</f>
        <v/>
      </c>
      <c r="P1501" s="3" t="s">
        <v>8447</v>
      </c>
      <c r="Q1501" s="3" t="s">
        <v>8447</v>
      </c>
      <c r="R1501" s="3" t="s">
        <v>4309</v>
      </c>
    </row>
    <row r="1502" spans="1:18" x14ac:dyDescent="0.25">
      <c r="A1502" s="2" t="str">
        <f>IF(TRIM(J1502)="","",E1502)</f>
        <v/>
      </c>
      <c r="B1502" s="2" t="str">
        <f>IF(TRIM(K1502)="","",I1502)</f>
        <v/>
      </c>
      <c r="C1502" s="2" t="str">
        <f>LEFT(F1502,FIND(".",F1502,6))</f>
        <v>Exif.OlympusCs.</v>
      </c>
      <c r="D1502" s="2" t="str">
        <f>VLOOKUP(C1502,PrefixUebersetzung,2,FALSE)</f>
        <v>Exif.OlympusCs.</v>
      </c>
      <c r="E1502" s="2" t="str">
        <f>MID(F1502,FIND(".",F1502,6)+1,99)</f>
        <v>DriveMode</v>
      </c>
      <c r="F1502" s="3" t="s">
        <v>911</v>
      </c>
      <c r="G1502" s="3" t="s">
        <v>9512</v>
      </c>
      <c r="I1502" s="3" t="s">
        <v>2554</v>
      </c>
      <c r="J1502" s="3"/>
      <c r="L1502" s="14"/>
      <c r="M1502" s="3" t="str">
        <f>IFERROR(VLOOKUP(E1502,A:J,10, FALSE),"")</f>
        <v>Betriebsart</v>
      </c>
      <c r="N1502" s="3" t="str">
        <f>IFERROR(VLOOKUP(I1502,B:K,10,FALSE),"")</f>
        <v>Betriebsart</v>
      </c>
      <c r="O1502" s="3" t="str">
        <f>IF(AND(TRIM(J1502)="",M1502=""),"Suffix not translated ",
   IF(AND(TRIM(J1502)&lt;&gt;"",TRIM(M1502)&lt;&gt;"",TRIM(J1502)&lt;&gt;TRIM(M1502)),"Suffix translation &lt;&gt; lookup ", "" ))
&amp;IF(AND(TRIM(K1502)="",N1502=""),"Description not translated ",
   IF(AND(TRIM(K1502)&lt;&gt;"",TRIM(N1502)&lt;&gt;"",TRIM(K1502)&lt;&gt;TRIM(N1502)),"Description translation&lt;&gt; lookup ", "" ))</f>
        <v/>
      </c>
    </row>
    <row r="1503" spans="1:18" x14ac:dyDescent="0.25">
      <c r="A1503" s="2" t="str">
        <f>IF(TRIM(J1503)="","",E1503)</f>
        <v/>
      </c>
      <c r="B1503" s="2" t="str">
        <f>IF(TRIM(K1503)="","",I1503)</f>
        <v/>
      </c>
      <c r="C1503" s="2" t="str">
        <f>LEFT(F1503,FIND(".",F1503,6))</f>
        <v>Exif.OlympusCs.</v>
      </c>
      <c r="D1503" s="2" t="str">
        <f>VLOOKUP(C1503,PrefixUebersetzung,2,FALSE)</f>
        <v>Exif.OlympusCs.</v>
      </c>
      <c r="E1503" s="2" t="str">
        <f>MID(F1503,FIND(".",F1503,6)+1,99)</f>
        <v>ExposureMode</v>
      </c>
      <c r="F1503" s="3" t="s">
        <v>912</v>
      </c>
      <c r="G1503" s="3" t="s">
        <v>9512</v>
      </c>
      <c r="I1503" s="3" t="s">
        <v>2523</v>
      </c>
      <c r="L1503" s="14">
        <v>1</v>
      </c>
      <c r="M1503" s="3" t="str">
        <f>IFERROR(VLOOKUP(E1503,A:J,10, FALSE),"")</f>
        <v>Belichtungsmodus</v>
      </c>
      <c r="N1503" s="3" t="str">
        <f>IFERROR(VLOOKUP(I1503,B:K,10,FALSE),"")</f>
        <v>Belichtungsmodus</v>
      </c>
      <c r="O1503" s="3" t="str">
        <f>IF(AND(TRIM(J1503)="",M1503=""),"Suffix not translated ",
   IF(AND(TRIM(J1503)&lt;&gt;"",TRIM(M1503)&lt;&gt;"",TRIM(J1503)&lt;&gt;TRIM(M1503)),"Suffix translation &lt;&gt; lookup ", "" ))
&amp;IF(AND(TRIM(K1503)="",N1503=""),"Description not translated ",
   IF(AND(TRIM(K1503)&lt;&gt;"",TRIM(N1503)&lt;&gt;"",TRIM(K1503)&lt;&gt;TRIM(N1503)),"Description translation&lt;&gt; lookup ", "" ))</f>
        <v/>
      </c>
    </row>
    <row r="1504" spans="1:18" x14ac:dyDescent="0.25">
      <c r="A1504" s="2" t="str">
        <f>IF(TRIM(J1504)="","",E1504)</f>
        <v>ExposureShift</v>
      </c>
      <c r="B1504" s="2" t="str">
        <f>IF(TRIM(K1504)="","",I1504)</f>
        <v>Exposure shift</v>
      </c>
      <c r="C1504" s="2" t="str">
        <f>LEFT(F1504,FIND(".",F1504,6))</f>
        <v>Exif.OlympusCs.</v>
      </c>
      <c r="D1504" s="2" t="str">
        <f>VLOOKUP(C1504,PrefixUebersetzung,2,FALSE)</f>
        <v>Exif.OlympusCs.</v>
      </c>
      <c r="E1504" s="2" t="str">
        <f>MID(F1504,FIND(".",F1504,6)+1,99)</f>
        <v>ExposureShift</v>
      </c>
      <c r="F1504" s="3" t="s">
        <v>913</v>
      </c>
      <c r="G1504" s="3" t="s">
        <v>9520</v>
      </c>
      <c r="I1504" s="3" t="s">
        <v>2782</v>
      </c>
      <c r="J1504" s="3" t="s">
        <v>4310</v>
      </c>
      <c r="K1504" s="5" t="s">
        <v>4310</v>
      </c>
      <c r="L1504" s="14"/>
      <c r="O1504" s="3" t="str">
        <f>IF(AND(TRIM(J1504)="",M1504=""),"Suffix not translated ",
   IF(AND(TRIM(J1504)&lt;&gt;"",TRIM(M1504)&lt;&gt;"",TRIM(J1504)&lt;&gt;TRIM(M1504)),"Suffix translation &lt;&gt; lookup ", "" ))
&amp;IF(AND(TRIM(K1504)="",N1504=""),"Description not translated ",
   IF(AND(TRIM(K1504)&lt;&gt;"",TRIM(N1504)&lt;&gt;"",TRIM(K1504)&lt;&gt;TRIM(N1504)),"Description translation&lt;&gt; lookup ", "" ))</f>
        <v/>
      </c>
      <c r="P1504" s="3" t="s">
        <v>8447</v>
      </c>
      <c r="Q1504" s="3" t="s">
        <v>8447</v>
      </c>
      <c r="R1504" s="3" t="s">
        <v>3856</v>
      </c>
    </row>
    <row r="1505" spans="1:18" x14ac:dyDescent="0.25">
      <c r="A1505" s="2" t="str">
        <f>IF(TRIM(J1505)="","",E1505)</f>
        <v/>
      </c>
      <c r="B1505" s="2" t="str">
        <f>IF(TRIM(K1505)="","",I1505)</f>
        <v/>
      </c>
      <c r="C1505" s="2" t="str">
        <f>LEFT(F1505,FIND(".",F1505,6))</f>
        <v>Exif.OlympusCs.</v>
      </c>
      <c r="D1505" s="2" t="str">
        <f>VLOOKUP(C1505,PrefixUebersetzung,2,FALSE)</f>
        <v>Exif.OlympusCs.</v>
      </c>
      <c r="E1505" s="2" t="str">
        <f>MID(F1505,FIND(".",F1505,6)+1,99)</f>
        <v>ExtendedWBDetect</v>
      </c>
      <c r="F1505" s="3" t="s">
        <v>914</v>
      </c>
      <c r="G1505" s="3" t="s">
        <v>9512</v>
      </c>
      <c r="I1505" s="3" t="s">
        <v>2783</v>
      </c>
      <c r="J1505" s="3"/>
      <c r="L1505" s="14">
        <v>5</v>
      </c>
      <c r="O1505" s="3" t="str">
        <f>IF(AND(TRIM(J1505)="",M1505=""),"Suffix not translated ",
   IF(AND(TRIM(J1505)&lt;&gt;"",TRIM(M1505)&lt;&gt;"",TRIM(J1505)&lt;&gt;TRIM(M1505)),"Suffix translation &lt;&gt; lookup ", "" ))
&amp;IF(AND(TRIM(K1505)="",N1505=""),"Description not translated ",
   IF(AND(TRIM(K1505)&lt;&gt;"",TRIM(N1505)&lt;&gt;"",TRIM(K1505)&lt;&gt;TRIM(N1505)),"Description translation&lt;&gt; lookup ", "" ))</f>
        <v xml:space="preserve">Suffix not translated Description not translated </v>
      </c>
      <c r="P1505" s="3" t="s">
        <v>8447</v>
      </c>
      <c r="Q1505" s="3" t="s">
        <v>8447</v>
      </c>
    </row>
    <row r="1506" spans="1:18" x14ac:dyDescent="0.25">
      <c r="A1506" s="2" t="str">
        <f>IF(TRIM(J1506)="","",E1506)</f>
        <v>FlashControlMode</v>
      </c>
      <c r="B1506" s="2" t="str">
        <f>IF(TRIM(K1506)="","",I1506)</f>
        <v>Flash control mode</v>
      </c>
      <c r="C1506" s="2" t="str">
        <f>LEFT(F1506,FIND(".",F1506,6))</f>
        <v>Exif.OlympusCs.</v>
      </c>
      <c r="D1506" s="2" t="str">
        <f>VLOOKUP(C1506,PrefixUebersetzung,2,FALSE)</f>
        <v>Exif.OlympusCs.</v>
      </c>
      <c r="E1506" s="2" t="str">
        <f>MID(F1506,FIND(".",F1506,6)+1,99)</f>
        <v>FlashControlMode</v>
      </c>
      <c r="F1506" s="3" t="s">
        <v>915</v>
      </c>
      <c r="G1506" s="3" t="s">
        <v>9512</v>
      </c>
      <c r="I1506" s="3" t="s">
        <v>2784</v>
      </c>
      <c r="J1506" s="5" t="s">
        <v>3946</v>
      </c>
      <c r="K1506" s="5" t="s">
        <v>3946</v>
      </c>
      <c r="L1506" s="14"/>
      <c r="O1506" s="3" t="str">
        <f>IF(AND(TRIM(J1506)="",M1506=""),"Suffix not translated ",
   IF(AND(TRIM(J1506)&lt;&gt;"",TRIM(M1506)&lt;&gt;"",TRIM(J1506)&lt;&gt;TRIM(M1506)),"Suffix translation &lt;&gt; lookup ", "" ))
&amp;IF(AND(TRIM(K1506)="",N1506=""),"Description not translated ",
   IF(AND(TRIM(K1506)&lt;&gt;"",TRIM(N1506)&lt;&gt;"",TRIM(K1506)&lt;&gt;TRIM(N1506)),"Description translation&lt;&gt; lookup ", "" ))</f>
        <v/>
      </c>
      <c r="P1506" s="3" t="s">
        <v>8447</v>
      </c>
      <c r="Q1506" s="3" t="s">
        <v>8447</v>
      </c>
      <c r="R1506" s="3" t="s">
        <v>4249</v>
      </c>
    </row>
    <row r="1507" spans="1:18" ht="30" x14ac:dyDescent="0.25">
      <c r="A1507" s="2" t="str">
        <f>IF(TRIM(J1507)="","",E1507)</f>
        <v/>
      </c>
      <c r="B1507" s="2" t="str">
        <f>IF(TRIM(K1507)="","",I1507)</f>
        <v/>
      </c>
      <c r="C1507" s="2" t="str">
        <f>LEFT(F1507,FIND(".",F1507,6))</f>
        <v>Exif.OlympusCs.</v>
      </c>
      <c r="D1507" s="2" t="str">
        <f>VLOOKUP(C1507,PrefixUebersetzung,2,FALSE)</f>
        <v>Exif.OlympusCs.</v>
      </c>
      <c r="E1507" s="2" t="str">
        <f>MID(F1507,FIND(".",F1507,6)+1,99)</f>
        <v>FlashExposureComp</v>
      </c>
      <c r="F1507" s="3" t="s">
        <v>916</v>
      </c>
      <c r="G1507" s="3" t="s">
        <v>9520</v>
      </c>
      <c r="I1507" s="3" t="s">
        <v>2736</v>
      </c>
      <c r="L1507" s="14"/>
      <c r="M1507" s="3" t="str">
        <f>IFERROR(VLOOKUP(E1507,A:J,10, FALSE),"")</f>
        <v>Blitzbelichtungskorrektur</v>
      </c>
      <c r="N1507" s="3" t="str">
        <f>IFERROR(VLOOKUP(I1507,B:K,10,FALSE),"")</f>
        <v>Blitzbelichtungskorrektur</v>
      </c>
      <c r="O1507" s="3" t="str">
        <f>IF(AND(TRIM(J1507)="",M1507=""),"Suffix not translated ",
   IF(AND(TRIM(J1507)&lt;&gt;"",TRIM(M1507)&lt;&gt;"",TRIM(J1507)&lt;&gt;TRIM(M1507)),"Suffix translation &lt;&gt; lookup ", "" ))
&amp;IF(AND(TRIM(K1507)="",N1507=""),"Description not translated ",
   IF(AND(TRIM(K1507)&lt;&gt;"",TRIM(N1507)&lt;&gt;"",TRIM(K1507)&lt;&gt;TRIM(N1507)),"Description translation&lt;&gt; lookup ", "" ))</f>
        <v/>
      </c>
    </row>
    <row r="1508" spans="1:18" x14ac:dyDescent="0.25">
      <c r="A1508" s="2" t="str">
        <f>IF(TRIM(J1508)="","",E1508)</f>
        <v/>
      </c>
      <c r="B1508" s="2" t="str">
        <f>IF(TRIM(K1508)="","",I1508)</f>
        <v/>
      </c>
      <c r="C1508" s="2" t="str">
        <f>LEFT(F1508,FIND(".",F1508,6))</f>
        <v>Exif.OlympusCs.</v>
      </c>
      <c r="D1508" s="2" t="str">
        <f>VLOOKUP(C1508,PrefixUebersetzung,2,FALSE)</f>
        <v>Exif.OlympusCs.</v>
      </c>
      <c r="E1508" s="2" t="str">
        <f>MID(F1508,FIND(".",F1508,6)+1,99)</f>
        <v>FlashIntensity</v>
      </c>
      <c r="F1508" s="3" t="s">
        <v>917</v>
      </c>
      <c r="G1508" s="3" t="s">
        <v>9520</v>
      </c>
      <c r="I1508" s="3" t="s">
        <v>2785</v>
      </c>
      <c r="L1508" s="14"/>
      <c r="M1508" s="3" t="str">
        <f>IFERROR(VLOOKUP(E1508,A:J,10, FALSE),"")</f>
        <v>Blitzintensität</v>
      </c>
      <c r="N1508" s="3" t="str">
        <f>IFERROR(VLOOKUP(I1508,B:K,10,FALSE),"")</f>
        <v>Blitzintensität</v>
      </c>
      <c r="O1508" s="3" t="str">
        <f>IF(AND(TRIM(J1508)="",M1508=""),"Suffix not translated ",
   IF(AND(TRIM(J1508)&lt;&gt;"",TRIM(M1508)&lt;&gt;"",TRIM(J1508)&lt;&gt;TRIM(M1508)),"Suffix translation &lt;&gt; lookup ", "" ))
&amp;IF(AND(TRIM(K1508)="",N1508=""),"Description not translated ",
   IF(AND(TRIM(K1508)&lt;&gt;"",TRIM(N1508)&lt;&gt;"",TRIM(K1508)&lt;&gt;TRIM(N1508)),"Description translation&lt;&gt; lookup ", "" ))</f>
        <v/>
      </c>
    </row>
    <row r="1509" spans="1:18" x14ac:dyDescent="0.25">
      <c r="A1509" s="2" t="str">
        <f>IF(TRIM(J1509)="","",E1509)</f>
        <v/>
      </c>
      <c r="B1509" s="2" t="str">
        <f>IF(TRIM(K1509)="","",I1509)</f>
        <v/>
      </c>
      <c r="C1509" s="2" t="str">
        <f>LEFT(F1509,FIND(".",F1509,6))</f>
        <v>Exif.OlympusCs.</v>
      </c>
      <c r="D1509" s="2" t="str">
        <f>VLOOKUP(C1509,PrefixUebersetzung,2,FALSE)</f>
        <v>Exif.OlympusCs.</v>
      </c>
      <c r="E1509" s="2" t="str">
        <f>MID(F1509,FIND(".",F1509,6)+1,99)</f>
        <v>FlashMode</v>
      </c>
      <c r="F1509" s="3" t="s">
        <v>918</v>
      </c>
      <c r="G1509" s="3" t="s">
        <v>9512</v>
      </c>
      <c r="I1509" s="3" t="s">
        <v>2540</v>
      </c>
      <c r="J1509" s="3"/>
      <c r="L1509" s="14"/>
      <c r="M1509" s="3" t="str">
        <f>IFERROR(VLOOKUP(E1509,A:J,10, FALSE),"")</f>
        <v>Blitzmodus</v>
      </c>
      <c r="N1509" s="3" t="str">
        <f>IFERROR(VLOOKUP(I1509,B:K,10,FALSE),"")</f>
        <v>Blitzmodus</v>
      </c>
      <c r="O1509" s="3" t="str">
        <f>IF(AND(TRIM(J1509)="",M1509=""),"Suffix not translated ",
   IF(AND(TRIM(J1509)&lt;&gt;"",TRIM(M1509)&lt;&gt;"",TRIM(J1509)&lt;&gt;TRIM(M1509)),"Suffix translation &lt;&gt; lookup ", "" ))
&amp;IF(AND(TRIM(K1509)="",N1509=""),"Description not translated ",
   IF(AND(TRIM(K1509)&lt;&gt;"",TRIM(N1509)&lt;&gt;"",TRIM(K1509)&lt;&gt;TRIM(N1509)),"Description translation&lt;&gt; lookup ", "" ))</f>
        <v/>
      </c>
    </row>
    <row r="1510" spans="1:18" x14ac:dyDescent="0.25">
      <c r="A1510" s="2" t="str">
        <f>IF(TRIM(J1510)="","",E1510)</f>
        <v>FlashRemoteControl</v>
      </c>
      <c r="B1510" s="2" t="str">
        <f>IF(TRIM(K1510)="","",I1510)</f>
        <v>Flash remote control</v>
      </c>
      <c r="C1510" s="2" t="str">
        <f>LEFT(F1510,FIND(".",F1510,6))</f>
        <v>Exif.OlympusCs.</v>
      </c>
      <c r="D1510" s="2" t="str">
        <f>VLOOKUP(C1510,PrefixUebersetzung,2,FALSE)</f>
        <v>Exif.OlympusCs.</v>
      </c>
      <c r="E1510" s="2" t="str">
        <f>MID(F1510,FIND(".",F1510,6)+1,99)</f>
        <v>FlashRemoteControl</v>
      </c>
      <c r="F1510" s="3" t="s">
        <v>919</v>
      </c>
      <c r="G1510" s="3" t="s">
        <v>9512</v>
      </c>
      <c r="I1510" s="3" t="s">
        <v>2786</v>
      </c>
      <c r="J1510" s="3" t="s">
        <v>4839</v>
      </c>
      <c r="K1510" s="5" t="s">
        <v>4839</v>
      </c>
      <c r="L1510" s="14"/>
      <c r="O1510" s="3" t="str">
        <f>IF(AND(TRIM(J1510)="",M1510=""),"Suffix not translated ",
   IF(AND(TRIM(J1510)&lt;&gt;"",TRIM(M1510)&lt;&gt;"",TRIM(J1510)&lt;&gt;TRIM(M1510)),"Suffix translation &lt;&gt; lookup ", "" ))
&amp;IF(AND(TRIM(K1510)="",N1510=""),"Description not translated ",
   IF(AND(TRIM(K1510)&lt;&gt;"",TRIM(N1510)&lt;&gt;"",TRIM(K1510)&lt;&gt;TRIM(N1510)),"Description translation&lt;&gt; lookup ", "" ))</f>
        <v/>
      </c>
      <c r="P1510" s="3" t="s">
        <v>8447</v>
      </c>
      <c r="Q1510" s="3" t="s">
        <v>8447</v>
      </c>
      <c r="R1510" s="3" t="s">
        <v>9083</v>
      </c>
    </row>
    <row r="1511" spans="1:18" x14ac:dyDescent="0.25">
      <c r="A1511" s="2" t="str">
        <f>IF(TRIM(J1511)="","",E1511)</f>
        <v/>
      </c>
      <c r="B1511" s="2" t="str">
        <f>IF(TRIM(K1511)="","",I1511)</f>
        <v/>
      </c>
      <c r="C1511" s="2" t="str">
        <f>LEFT(F1511,FIND(".",F1511,6))</f>
        <v>Exif.OlympusCs.</v>
      </c>
      <c r="D1511" s="2" t="str">
        <f>VLOOKUP(C1511,PrefixUebersetzung,2,FALSE)</f>
        <v>Exif.OlympusCs.</v>
      </c>
      <c r="E1511" s="2" t="str">
        <f>MID(F1511,FIND(".",F1511,6)+1,99)</f>
        <v>FocusMode</v>
      </c>
      <c r="F1511" s="3" t="s">
        <v>920</v>
      </c>
      <c r="G1511" s="3" t="s">
        <v>9512</v>
      </c>
      <c r="I1511" s="3" t="s">
        <v>2529</v>
      </c>
      <c r="J1511" s="3"/>
      <c r="L1511" s="14"/>
      <c r="M1511" s="3" t="str">
        <f>IFERROR(VLOOKUP(E1511,A:J,10, FALSE),"")</f>
        <v>Fokusmodus</v>
      </c>
      <c r="N1511" s="3" t="str">
        <f>IFERROR(VLOOKUP(I1511,B:K,10,FALSE),"")</f>
        <v>Fokusmodus</v>
      </c>
      <c r="O1511" s="3" t="str">
        <f>IF(AND(TRIM(J1511)="",M1511=""),"Suffix not translated ",
   IF(AND(TRIM(J1511)&lt;&gt;"",TRIM(M1511)&lt;&gt;"",TRIM(J1511)&lt;&gt;TRIM(M1511)),"Suffix translation &lt;&gt; lookup ", "" ))
&amp;IF(AND(TRIM(K1511)="",N1511=""),"Description not translated ",
   IF(AND(TRIM(K1511)&lt;&gt;"",TRIM(N1511)&lt;&gt;"",TRIM(K1511)&lt;&gt;TRIM(N1511)),"Description translation&lt;&gt; lookup ", "" ))</f>
        <v/>
      </c>
    </row>
    <row r="1512" spans="1:18" x14ac:dyDescent="0.25">
      <c r="A1512" s="2" t="str">
        <f>IF(TRIM(J1512)="","",E1512)</f>
        <v/>
      </c>
      <c r="B1512" s="2" t="str">
        <f>IF(TRIM(K1512)="","",I1512)</f>
        <v/>
      </c>
      <c r="C1512" s="2" t="str">
        <f>LEFT(F1512,FIND(".",F1512,6))</f>
        <v>Exif.OlympusCs.</v>
      </c>
      <c r="D1512" s="2" t="str">
        <f>VLOOKUP(C1512,PrefixUebersetzung,2,FALSE)</f>
        <v>Exif.OlympusCs.</v>
      </c>
      <c r="E1512" s="2" t="str">
        <f>MID(F1512,FIND(".",F1512,6)+1,99)</f>
        <v>FocusProcess</v>
      </c>
      <c r="F1512" s="3" t="s">
        <v>921</v>
      </c>
      <c r="G1512" s="3" t="s">
        <v>9512</v>
      </c>
      <c r="I1512" s="3" t="s">
        <v>2787</v>
      </c>
      <c r="J1512" s="3"/>
      <c r="L1512" s="14">
        <v>5</v>
      </c>
      <c r="O1512" s="3" t="str">
        <f>IF(AND(TRIM(J1512)="",M1512=""),"Suffix not translated ",
   IF(AND(TRIM(J1512)&lt;&gt;"",TRIM(M1512)&lt;&gt;"",TRIM(J1512)&lt;&gt;TRIM(M1512)),"Suffix translation &lt;&gt; lookup ", "" ))
&amp;IF(AND(TRIM(K1512)="",N1512=""),"Description not translated ",
   IF(AND(TRIM(K1512)&lt;&gt;"",TRIM(N1512)&lt;&gt;"",TRIM(K1512)&lt;&gt;TRIM(N1512)),"Description translation&lt;&gt; lookup ", "" ))</f>
        <v xml:space="preserve">Suffix not translated Description not translated </v>
      </c>
      <c r="P1512" s="3" t="s">
        <v>8447</v>
      </c>
      <c r="Q1512" s="3" t="s">
        <v>8447</v>
      </c>
    </row>
    <row r="1513" spans="1:18" x14ac:dyDescent="0.25">
      <c r="A1513" s="2" t="str">
        <f>IF(TRIM(J1513)="","",E1513)</f>
        <v>Gradation</v>
      </c>
      <c r="B1513" s="2" t="str">
        <f>IF(TRIM(K1513)="","",I1513)</f>
        <v>Gradation</v>
      </c>
      <c r="C1513" s="2" t="str">
        <f>LEFT(F1513,FIND(".",F1513,6))</f>
        <v>Exif.OlympusCs.</v>
      </c>
      <c r="D1513" s="2" t="str">
        <f>VLOOKUP(C1513,PrefixUebersetzung,2,FALSE)</f>
        <v>Exif.OlympusCs.</v>
      </c>
      <c r="E1513" s="2" t="str">
        <f>MID(F1513,FIND(".",F1513,6)+1,99)</f>
        <v>Gradation</v>
      </c>
      <c r="F1513" s="3" t="s">
        <v>922</v>
      </c>
      <c r="G1513" s="3" t="s">
        <v>9513</v>
      </c>
      <c r="I1513" s="3" t="s">
        <v>2788</v>
      </c>
      <c r="J1513" s="3" t="s">
        <v>2788</v>
      </c>
      <c r="K1513" s="5" t="s">
        <v>2788</v>
      </c>
      <c r="L1513" s="14"/>
      <c r="M1513" s="3" t="str">
        <f>IFERROR(VLOOKUP(E1513,A:J,10, FALSE),"")</f>
        <v>Gradation</v>
      </c>
      <c r="N1513" s="3" t="str">
        <f>IFERROR(VLOOKUP(I1513,B:K,10,FALSE),"")</f>
        <v>Gradation</v>
      </c>
      <c r="O1513" s="3" t="str">
        <f>IF(AND(TRIM(J1513)="",M1513=""),"Suffix not translated ",
   IF(AND(TRIM(J1513)&lt;&gt;"",TRIM(M1513)&lt;&gt;"",TRIM(J1513)&lt;&gt;TRIM(M1513)),"Suffix translation &lt;&gt; lookup ", "" ))
&amp;IF(AND(TRIM(K1513)="",N1513=""),"Description not translated ",
   IF(AND(TRIM(K1513)&lt;&gt;"",TRIM(N1513)&lt;&gt;"",TRIM(K1513)&lt;&gt;TRIM(N1513)),"Description translation&lt;&gt; lookup ", "" ))</f>
        <v/>
      </c>
      <c r="P1513" s="3" t="s">
        <v>8447</v>
      </c>
      <c r="Q1513" s="3" t="s">
        <v>8447</v>
      </c>
      <c r="R1513" s="3" t="s">
        <v>2788</v>
      </c>
    </row>
    <row r="1514" spans="1:18" x14ac:dyDescent="0.25">
      <c r="A1514" s="2" t="str">
        <f>IF(TRIM(J1514)="","",E1514)</f>
        <v/>
      </c>
      <c r="B1514" s="2" t="str">
        <f>IF(TRIM(K1514)="","",I1514)</f>
        <v/>
      </c>
      <c r="C1514" s="2" t="str">
        <f>LEFT(F1514,FIND(".",F1514,6))</f>
        <v>Exif.OlympusCs.</v>
      </c>
      <c r="D1514" s="2" t="str">
        <f>VLOOKUP(C1514,PrefixUebersetzung,2,FALSE)</f>
        <v>Exif.OlympusCs.</v>
      </c>
      <c r="E1514" s="2" t="str">
        <f>MID(F1514,FIND(".",F1514,6)+1,99)</f>
        <v>ImageStabilization</v>
      </c>
      <c r="F1514" s="3" t="s">
        <v>923</v>
      </c>
      <c r="G1514" s="3" t="s">
        <v>9515</v>
      </c>
      <c r="I1514" s="3" t="s">
        <v>2174</v>
      </c>
      <c r="L1514" s="14"/>
      <c r="M1514" s="3" t="str">
        <f>IFERROR(VLOOKUP(E1514,A:J,10, FALSE),"")</f>
        <v>Bildstabilisierung</v>
      </c>
      <c r="N1514" s="3" t="str">
        <f>IFERROR(VLOOKUP(I1514,B:K,10,FALSE),"")</f>
        <v>Bildstabilisierung</v>
      </c>
      <c r="O1514" s="3" t="str">
        <f>IF(AND(TRIM(J1514)="",M1514=""),"Suffix not translated ",
   IF(AND(TRIM(J1514)&lt;&gt;"",TRIM(M1514)&lt;&gt;"",TRIM(J1514)&lt;&gt;TRIM(M1514)),"Suffix translation &lt;&gt; lookup ", "" ))
&amp;IF(AND(TRIM(K1514)="",N1514=""),"Description not translated ",
   IF(AND(TRIM(K1514)&lt;&gt;"",TRIM(N1514)&lt;&gt;"",TRIM(K1514)&lt;&gt;TRIM(N1514)),"Description translation&lt;&gt; lookup ", "" ))</f>
        <v/>
      </c>
    </row>
    <row r="1515" spans="1:18" x14ac:dyDescent="0.25">
      <c r="A1515" s="2" t="str">
        <f>IF(TRIM(J1515)="","",E1515)</f>
        <v/>
      </c>
      <c r="B1515" s="2" t="str">
        <f>IF(TRIM(K1515)="","",I1515)</f>
        <v/>
      </c>
      <c r="C1515" s="2" t="str">
        <f>LEFT(F1515,FIND(".",F1515,6))</f>
        <v>Exif.OlympusCs.</v>
      </c>
      <c r="D1515" s="2" t="str">
        <f>VLOOKUP(C1515,PrefixUebersetzung,2,FALSE)</f>
        <v>Exif.OlympusCs.</v>
      </c>
      <c r="E1515" s="2" t="str">
        <f>MID(F1515,FIND(".",F1515,6)+1,99)</f>
        <v>LevelGaugePitch</v>
      </c>
      <c r="F1515" s="3" t="s">
        <v>924</v>
      </c>
      <c r="G1515" s="3" t="s">
        <v>9512</v>
      </c>
      <c r="I1515" s="3" t="s">
        <v>2789</v>
      </c>
      <c r="J1515" s="3"/>
      <c r="L1515" s="14">
        <v>5</v>
      </c>
      <c r="O1515" s="3" t="str">
        <f>IF(AND(TRIM(J1515)="",M1515=""),"Suffix not translated ",
   IF(AND(TRIM(J1515)&lt;&gt;"",TRIM(M1515)&lt;&gt;"",TRIM(J1515)&lt;&gt;TRIM(M1515)),"Suffix translation &lt;&gt; lookup ", "" ))
&amp;IF(AND(TRIM(K1515)="",N1515=""),"Description not translated ",
   IF(AND(TRIM(K1515)&lt;&gt;"",TRIM(N1515)&lt;&gt;"",TRIM(K1515)&lt;&gt;TRIM(N1515)),"Description translation&lt;&gt; lookup ", "" ))</f>
        <v xml:space="preserve">Suffix not translated Description not translated </v>
      </c>
      <c r="P1515" s="3" t="s">
        <v>8447</v>
      </c>
      <c r="Q1515" s="3" t="s">
        <v>8447</v>
      </c>
    </row>
    <row r="1516" spans="1:18" x14ac:dyDescent="0.25">
      <c r="A1516" s="2" t="str">
        <f>IF(TRIM(J1516)="","",E1516)</f>
        <v/>
      </c>
      <c r="B1516" s="2" t="str">
        <f>IF(TRIM(K1516)="","",I1516)</f>
        <v/>
      </c>
      <c r="C1516" s="2" t="str">
        <f>LEFT(F1516,FIND(".",F1516,6))</f>
        <v>Exif.OlympusCs.</v>
      </c>
      <c r="D1516" s="2" t="str">
        <f>VLOOKUP(C1516,PrefixUebersetzung,2,FALSE)</f>
        <v>Exif.OlympusCs.</v>
      </c>
      <c r="E1516" s="2" t="str">
        <f>MID(F1516,FIND(".",F1516,6)+1,99)</f>
        <v>LevelGaugeRoll</v>
      </c>
      <c r="F1516" s="3" t="s">
        <v>925</v>
      </c>
      <c r="G1516" s="3" t="s">
        <v>9512</v>
      </c>
      <c r="I1516" s="3" t="s">
        <v>2790</v>
      </c>
      <c r="J1516" s="3"/>
      <c r="L1516" s="14">
        <v>5</v>
      </c>
      <c r="O1516" s="3" t="str">
        <f>IF(AND(TRIM(J1516)="",M1516=""),"Suffix not translated ",
   IF(AND(TRIM(J1516)&lt;&gt;"",TRIM(M1516)&lt;&gt;"",TRIM(J1516)&lt;&gt;TRIM(M1516)),"Suffix translation &lt;&gt; lookup ", "" ))
&amp;IF(AND(TRIM(K1516)="",N1516=""),"Description not translated ",
   IF(AND(TRIM(K1516)&lt;&gt;"",TRIM(N1516)&lt;&gt;"",TRIM(K1516)&lt;&gt;TRIM(N1516)),"Description translation&lt;&gt; lookup ", "" ))</f>
        <v xml:space="preserve">Suffix not translated Description not translated </v>
      </c>
      <c r="P1516" s="3" t="s">
        <v>8447</v>
      </c>
      <c r="Q1516" s="3" t="s">
        <v>8447</v>
      </c>
    </row>
    <row r="1517" spans="1:18" x14ac:dyDescent="0.25">
      <c r="A1517" s="2" t="str">
        <f>IF(TRIM(J1517)="","",E1517)</f>
        <v/>
      </c>
      <c r="B1517" s="2" t="str">
        <f>IF(TRIM(K1517)="","",I1517)</f>
        <v/>
      </c>
      <c r="C1517" s="2" t="str">
        <f>LEFT(F1517,FIND(".",F1517,6))</f>
        <v>Exif.OlympusCs.</v>
      </c>
      <c r="D1517" s="2" t="str">
        <f>VLOOKUP(C1517,PrefixUebersetzung,2,FALSE)</f>
        <v>Exif.OlympusCs.</v>
      </c>
      <c r="E1517" s="2" t="str">
        <f>MID(F1517,FIND(".",F1517,6)+1,99)</f>
        <v>MacroMode</v>
      </c>
      <c r="F1517" s="3" t="s">
        <v>926</v>
      </c>
      <c r="G1517" s="3" t="s">
        <v>9512</v>
      </c>
      <c r="I1517" s="3" t="s">
        <v>2178</v>
      </c>
      <c r="L1517" s="14">
        <v>1</v>
      </c>
      <c r="M1517" s="3" t="str">
        <f>IFERROR(VLOOKUP(E1517,A:J,10, FALSE),"")</f>
        <v>Makromodus</v>
      </c>
      <c r="N1517" s="3" t="str">
        <f>IFERROR(VLOOKUP(I1517,B:K,10,FALSE),"")</f>
        <v>Makromodus</v>
      </c>
      <c r="O1517" s="3" t="str">
        <f>IF(AND(TRIM(J1517)="",M1517=""),"Suffix not translated ",
   IF(AND(TRIM(J1517)&lt;&gt;"",TRIM(M1517)&lt;&gt;"",TRIM(J1517)&lt;&gt;TRIM(M1517)),"Suffix translation &lt;&gt; lookup ", "" ))
&amp;IF(AND(TRIM(K1517)="",N1517=""),"Description not translated ",
   IF(AND(TRIM(K1517)&lt;&gt;"",TRIM(N1517)&lt;&gt;"",TRIM(K1517)&lt;&gt;TRIM(N1517)),"Description translation&lt;&gt; lookup ", "" ))</f>
        <v/>
      </c>
    </row>
    <row r="1518" spans="1:18" x14ac:dyDescent="0.25">
      <c r="A1518" s="2" t="str">
        <f>IF(TRIM(J1518)="","",E1518)</f>
        <v/>
      </c>
      <c r="B1518" s="2" t="str">
        <f>IF(TRIM(K1518)="","",I1518)</f>
        <v/>
      </c>
      <c r="C1518" s="2" t="str">
        <f>LEFT(F1518,FIND(".",F1518,6))</f>
        <v>Exif.OlympusCs.</v>
      </c>
      <c r="D1518" s="2" t="str">
        <f>VLOOKUP(C1518,PrefixUebersetzung,2,FALSE)</f>
        <v>Exif.OlympusCs.</v>
      </c>
      <c r="E1518" s="2" t="str">
        <f>MID(F1518,FIND(".",F1518,6)+1,99)</f>
        <v>MagicFilter</v>
      </c>
      <c r="F1518" s="3" t="s">
        <v>927</v>
      </c>
      <c r="G1518" s="3" t="s">
        <v>9512</v>
      </c>
      <c r="I1518" s="3" t="s">
        <v>2791</v>
      </c>
      <c r="J1518" s="3"/>
      <c r="L1518" s="14">
        <v>5</v>
      </c>
      <c r="O1518" s="3" t="str">
        <f>IF(AND(TRIM(J1518)="",M1518=""),"Suffix not translated ",
   IF(AND(TRIM(J1518)&lt;&gt;"",TRIM(M1518)&lt;&gt;"",TRIM(J1518)&lt;&gt;TRIM(M1518)),"Suffix translation &lt;&gt; lookup ", "" ))
&amp;IF(AND(TRIM(K1518)="",N1518=""),"Description not translated ",
   IF(AND(TRIM(K1518)&lt;&gt;"",TRIM(N1518)&lt;&gt;"",TRIM(K1518)&lt;&gt;TRIM(N1518)),"Description translation&lt;&gt; lookup ", "" ))</f>
        <v xml:space="preserve">Suffix not translated Description not translated </v>
      </c>
      <c r="P1518" s="3" t="s">
        <v>8447</v>
      </c>
      <c r="Q1518" s="3" t="s">
        <v>8447</v>
      </c>
    </row>
    <row r="1519" spans="1:18" x14ac:dyDescent="0.25">
      <c r="A1519" s="2" t="str">
        <f>IF(TRIM(J1519)="","",E1519)</f>
        <v>ManometerPressure</v>
      </c>
      <c r="B1519" s="2" t="str">
        <f>IF(TRIM(K1519)="","",I1519)</f>
        <v>Manometer pressure</v>
      </c>
      <c r="C1519" s="2" t="str">
        <f>LEFT(F1519,FIND(".",F1519,6))</f>
        <v>Exif.OlympusCs.</v>
      </c>
      <c r="D1519" s="2" t="str">
        <f>VLOOKUP(C1519,PrefixUebersetzung,2,FALSE)</f>
        <v>Exif.OlympusCs.</v>
      </c>
      <c r="E1519" s="2" t="str">
        <f>MID(F1519,FIND(".",F1519,6)+1,99)</f>
        <v>ManometerPressure</v>
      </c>
      <c r="F1519" s="3" t="s">
        <v>928</v>
      </c>
      <c r="G1519" s="3" t="s">
        <v>9512</v>
      </c>
      <c r="I1519" s="3" t="s">
        <v>2792</v>
      </c>
      <c r="J1519" s="3" t="s">
        <v>4840</v>
      </c>
      <c r="K1519" s="5" t="s">
        <v>4840</v>
      </c>
      <c r="L1519" s="14"/>
      <c r="M1519" s="3" t="str">
        <f>IFERROR(VLOOKUP(E1519,A:J,10, FALSE),"")</f>
        <v>Manometerdruck</v>
      </c>
      <c r="N1519" s="3" t="str">
        <f>IFERROR(VLOOKUP(I1519,B:K,10,FALSE),"")</f>
        <v>Manometerdruck</v>
      </c>
      <c r="O1519" s="3" t="str">
        <f>IF(AND(TRIM(J1519)="",M1519=""),"Suffix not translated ",
   IF(AND(TRIM(J1519)&lt;&gt;"",TRIM(M1519)&lt;&gt;"",TRIM(J1519)&lt;&gt;TRIM(M1519)),"Suffix translation &lt;&gt; lookup ", "" ))
&amp;IF(AND(TRIM(K1519)="",N1519=""),"Description not translated ",
   IF(AND(TRIM(K1519)&lt;&gt;"",TRIM(N1519)&lt;&gt;"",TRIM(K1519)&lt;&gt;TRIM(N1519)),"Description translation&lt;&gt; lookup ", "" ))</f>
        <v/>
      </c>
      <c r="P1519" s="3" t="s">
        <v>8447</v>
      </c>
      <c r="Q1519" s="3" t="s">
        <v>8447</v>
      </c>
      <c r="R1519" s="3" t="s">
        <v>9268</v>
      </c>
    </row>
    <row r="1520" spans="1:18" x14ac:dyDescent="0.25">
      <c r="A1520" s="2" t="str">
        <f>IF(TRIM(J1520)="","",E1520)</f>
        <v>ManometerReading</v>
      </c>
      <c r="B1520" s="2" t="str">
        <f>IF(TRIM(K1520)="","",I1520)</f>
        <v>Manometer reading</v>
      </c>
      <c r="C1520" s="2" t="str">
        <f>LEFT(F1520,FIND(".",F1520,6))</f>
        <v>Exif.OlympusCs.</v>
      </c>
      <c r="D1520" s="2" t="str">
        <f>VLOOKUP(C1520,PrefixUebersetzung,2,FALSE)</f>
        <v>Exif.OlympusCs.</v>
      </c>
      <c r="E1520" s="2" t="str">
        <f>MID(F1520,FIND(".",F1520,6)+1,99)</f>
        <v>ManometerReading</v>
      </c>
      <c r="F1520" s="3" t="s">
        <v>929</v>
      </c>
      <c r="G1520" s="3" t="s">
        <v>9516</v>
      </c>
      <c r="I1520" s="3" t="s">
        <v>2793</v>
      </c>
      <c r="J1520" s="3" t="s">
        <v>4841</v>
      </c>
      <c r="K1520" s="5" t="s">
        <v>4841</v>
      </c>
      <c r="L1520" s="14"/>
      <c r="O1520" s="3" t="str">
        <f>IF(AND(TRIM(J1520)="",M1520=""),"Suffix not translated ",
   IF(AND(TRIM(J1520)&lt;&gt;"",TRIM(M1520)&lt;&gt;"",TRIM(J1520)&lt;&gt;TRIM(M1520)),"Suffix translation &lt;&gt; lookup ", "" ))
&amp;IF(AND(TRIM(K1520)="",N1520=""),"Description not translated ",
   IF(AND(TRIM(K1520)&lt;&gt;"",TRIM(N1520)&lt;&gt;"",TRIM(K1520)&lt;&gt;TRIM(N1520)),"Description translation&lt;&gt; lookup ", "" ))</f>
        <v/>
      </c>
      <c r="P1520" s="3" t="s">
        <v>8447</v>
      </c>
      <c r="Q1520" s="3" t="s">
        <v>8447</v>
      </c>
      <c r="R1520" s="3" t="s">
        <v>9269</v>
      </c>
    </row>
    <row r="1521" spans="1:18" x14ac:dyDescent="0.25">
      <c r="A1521" s="2" t="str">
        <f>IF(TRIM(J1521)="","",E1521)</f>
        <v>ManualFlashStrength</v>
      </c>
      <c r="B1521" s="2" t="str">
        <f>IF(TRIM(K1521)="","",I1521)</f>
        <v>Manual flash strength</v>
      </c>
      <c r="C1521" s="2" t="str">
        <f>LEFT(F1521,FIND(".",F1521,6))</f>
        <v>Exif.OlympusCs.</v>
      </c>
      <c r="D1521" s="2" t="str">
        <f>VLOOKUP(C1521,PrefixUebersetzung,2,FALSE)</f>
        <v>Exif.OlympusCs.</v>
      </c>
      <c r="E1521" s="2" t="str">
        <f>MID(F1521,FIND(".",F1521,6)+1,99)</f>
        <v>ManualFlashStrength</v>
      </c>
      <c r="F1521" s="3" t="s">
        <v>930</v>
      </c>
      <c r="G1521" s="3" t="s">
        <v>9520</v>
      </c>
      <c r="I1521" s="3" t="s">
        <v>2794</v>
      </c>
      <c r="J1521" s="5" t="s">
        <v>4842</v>
      </c>
      <c r="K1521" s="5" t="s">
        <v>4842</v>
      </c>
      <c r="L1521" s="14"/>
      <c r="O1521" s="3" t="str">
        <f>IF(AND(TRIM(J1521)="",M1521=""),"Suffix not translated ",
   IF(AND(TRIM(J1521)&lt;&gt;"",TRIM(M1521)&lt;&gt;"",TRIM(J1521)&lt;&gt;TRIM(M1521)),"Suffix translation &lt;&gt; lookup ", "" ))
&amp;IF(AND(TRIM(K1521)="",N1521=""),"Description not translated ",
   IF(AND(TRIM(K1521)&lt;&gt;"",TRIM(N1521)&lt;&gt;"",TRIM(K1521)&lt;&gt;TRIM(N1521)),"Description translation&lt;&gt; lookup ", "" ))</f>
        <v/>
      </c>
      <c r="P1521" s="3" t="s">
        <v>8447</v>
      </c>
      <c r="Q1521" s="3" t="s">
        <v>8447</v>
      </c>
      <c r="R1521" s="3" t="s">
        <v>9271</v>
      </c>
    </row>
    <row r="1522" spans="1:18" x14ac:dyDescent="0.25">
      <c r="A1522" s="2" t="str">
        <f>IF(TRIM(J1522)="","",E1522)</f>
        <v/>
      </c>
      <c r="B1522" s="2" t="str">
        <f>IF(TRIM(K1522)="","",I1522)</f>
        <v/>
      </c>
      <c r="C1522" s="2" t="str">
        <f>LEFT(F1522,FIND(".",F1522,6))</f>
        <v>Exif.OlympusCs.</v>
      </c>
      <c r="D1522" s="2" t="str">
        <f>VLOOKUP(C1522,PrefixUebersetzung,2,FALSE)</f>
        <v>Exif.OlympusCs.</v>
      </c>
      <c r="E1522" s="2" t="str">
        <f>MID(F1522,FIND(".",F1522,6)+1,99)</f>
        <v>MeteringMode</v>
      </c>
      <c r="F1522" s="3" t="s">
        <v>931</v>
      </c>
      <c r="G1522" s="3" t="s">
        <v>9512</v>
      </c>
      <c r="I1522" s="3" t="s">
        <v>2533</v>
      </c>
      <c r="L1522" s="14">
        <v>1</v>
      </c>
      <c r="M1522" s="3" t="str">
        <f>IFERROR(VLOOKUP(E1522,A:J,10, FALSE),"")</f>
        <v>Messmethode</v>
      </c>
      <c r="N1522" s="3" t="str">
        <f>IFERROR(VLOOKUP(I1522,B:K,10,FALSE),"")</f>
        <v>Messmethode</v>
      </c>
      <c r="O1522" s="3" t="str">
        <f>IF(AND(TRIM(J1522)="",M1522=""),"Suffix not translated ",
   IF(AND(TRIM(J1522)&lt;&gt;"",TRIM(M1522)&lt;&gt;"",TRIM(J1522)&lt;&gt;TRIM(M1522)),"Suffix translation &lt;&gt; lookup ", "" ))
&amp;IF(AND(TRIM(K1522)="",N1522=""),"Description not translated ",
   IF(AND(TRIM(K1522)&lt;&gt;"",TRIM(N1522)&lt;&gt;"",TRIM(K1522)&lt;&gt;TRIM(N1522)),"Description translation&lt;&gt; lookup ", "" ))</f>
        <v/>
      </c>
    </row>
    <row r="1523" spans="1:18" x14ac:dyDescent="0.25">
      <c r="A1523" s="2" t="str">
        <f>IF(TRIM(J1523)="","",E1523)</f>
        <v>ModifiedSaturation</v>
      </c>
      <c r="B1523" s="2" t="str">
        <f>IF(TRIM(K1523)="","",I1523)</f>
        <v>Modified saturation</v>
      </c>
      <c r="C1523" s="2" t="str">
        <f>LEFT(F1523,FIND(".",F1523,6))</f>
        <v>Exif.OlympusCs.</v>
      </c>
      <c r="D1523" s="2" t="str">
        <f>VLOOKUP(C1523,PrefixUebersetzung,2,FALSE)</f>
        <v>Exif.OlympusCs.</v>
      </c>
      <c r="E1523" s="2" t="str">
        <f>MID(F1523,FIND(".",F1523,6)+1,99)</f>
        <v>ModifiedSaturation</v>
      </c>
      <c r="F1523" s="3" t="s">
        <v>932</v>
      </c>
      <c r="G1523" s="3" t="s">
        <v>9512</v>
      </c>
      <c r="I1523" s="3" t="s">
        <v>2795</v>
      </c>
      <c r="J1523" s="3" t="s">
        <v>4843</v>
      </c>
      <c r="K1523" s="5" t="s">
        <v>4843</v>
      </c>
      <c r="L1523" s="14"/>
      <c r="O1523" s="3" t="str">
        <f>IF(AND(TRIM(J1523)="",M1523=""),"Suffix not translated ",
   IF(AND(TRIM(J1523)&lt;&gt;"",TRIM(M1523)&lt;&gt;"",TRIM(J1523)&lt;&gt;TRIM(M1523)),"Suffix translation &lt;&gt; lookup ", "" ))
&amp;IF(AND(TRIM(K1523)="",N1523=""),"Description not translated ",
   IF(AND(TRIM(K1523)&lt;&gt;"",TRIM(N1523)&lt;&gt;"",TRIM(K1523)&lt;&gt;TRIM(N1523)),"Description translation&lt;&gt; lookup ", "" ))</f>
        <v/>
      </c>
      <c r="P1523" s="3" t="s">
        <v>8447</v>
      </c>
      <c r="Q1523" s="3" t="s">
        <v>8447</v>
      </c>
      <c r="R1523" s="3" t="s">
        <v>9285</v>
      </c>
    </row>
    <row r="1524" spans="1:18" x14ac:dyDescent="0.25">
      <c r="A1524" s="2" t="str">
        <f>IF(TRIM(J1524)="","",E1524)</f>
        <v>NoiseFilter</v>
      </c>
      <c r="B1524" s="2" t="str">
        <f>IF(TRIM(K1524)="","",I1524)</f>
        <v>Noise filter</v>
      </c>
      <c r="C1524" s="2" t="str">
        <f>LEFT(F1524,FIND(".",F1524,6))</f>
        <v>Exif.OlympusCs.</v>
      </c>
      <c r="D1524" s="2" t="str">
        <f>VLOOKUP(C1524,PrefixUebersetzung,2,FALSE)</f>
        <v>Exif.OlympusCs.</v>
      </c>
      <c r="E1524" s="2" t="str">
        <f>MID(F1524,FIND(".",F1524,6)+1,99)</f>
        <v>NoiseFilter</v>
      </c>
      <c r="F1524" s="3" t="s">
        <v>933</v>
      </c>
      <c r="G1524" s="3" t="s">
        <v>9513</v>
      </c>
      <c r="I1524" s="3" t="s">
        <v>2796</v>
      </c>
      <c r="J1524" s="5" t="s">
        <v>3948</v>
      </c>
      <c r="K1524" s="5" t="s">
        <v>3948</v>
      </c>
      <c r="L1524" s="14"/>
      <c r="O1524" s="3" t="str">
        <f>IF(AND(TRIM(J1524)="",M1524=""),"Suffix not translated ",
   IF(AND(TRIM(J1524)&lt;&gt;"",TRIM(M1524)&lt;&gt;"",TRIM(J1524)&lt;&gt;TRIM(M1524)),"Suffix translation &lt;&gt; lookup ", "" ))
&amp;IF(AND(TRIM(K1524)="",N1524=""),"Description not translated ",
   IF(AND(TRIM(K1524)&lt;&gt;"",TRIM(N1524)&lt;&gt;"",TRIM(K1524)&lt;&gt;TRIM(N1524)),"Description translation&lt;&gt; lookup ", "" ))</f>
        <v/>
      </c>
      <c r="P1524" s="3" t="s">
        <v>8447</v>
      </c>
      <c r="Q1524" s="3" t="s">
        <v>8447</v>
      </c>
      <c r="R1524" s="3" t="s">
        <v>3948</v>
      </c>
    </row>
    <row r="1525" spans="1:18" x14ac:dyDescent="0.25">
      <c r="A1525" s="2" t="str">
        <f>IF(TRIM(J1525)="","",E1525)</f>
        <v/>
      </c>
      <c r="B1525" s="2" t="str">
        <f>IF(TRIM(K1525)="","",I1525)</f>
        <v/>
      </c>
      <c r="C1525" s="2" t="str">
        <f>LEFT(F1525,FIND(".",F1525,6))</f>
        <v>Exif.OlympusCs.</v>
      </c>
      <c r="D1525" s="2" t="str">
        <f>VLOOKUP(C1525,PrefixUebersetzung,2,FALSE)</f>
        <v>Exif.OlympusCs.</v>
      </c>
      <c r="E1525" s="2" t="str">
        <f>MID(F1525,FIND(".",F1525,6)+1,99)</f>
        <v>NoiseReduction</v>
      </c>
      <c r="F1525" s="3" t="s">
        <v>934</v>
      </c>
      <c r="G1525" s="3" t="s">
        <v>9512</v>
      </c>
      <c r="I1525" s="3" t="s">
        <v>2534</v>
      </c>
      <c r="J1525" s="3"/>
      <c r="L1525" s="14"/>
      <c r="M1525" s="3" t="str">
        <f>IFERROR(VLOOKUP(E1525,A:J,10, FALSE),"")</f>
        <v xml:space="preserve">Rauschreduzierung </v>
      </c>
      <c r="N1525" s="3" t="str">
        <f>IFERROR(VLOOKUP(I1525,B:K,10,FALSE),"")</f>
        <v xml:space="preserve">Rauschreduzierung </v>
      </c>
      <c r="O1525" s="3" t="str">
        <f>IF(AND(TRIM(J1525)="",M1525=""),"Suffix not translated ",
   IF(AND(TRIM(J1525)&lt;&gt;"",TRIM(M1525)&lt;&gt;"",TRIM(J1525)&lt;&gt;TRIM(M1525)),"Suffix translation &lt;&gt; lookup ", "" ))
&amp;IF(AND(TRIM(K1525)="",N1525=""),"Description not translated ",
   IF(AND(TRIM(K1525)&lt;&gt;"",TRIM(N1525)&lt;&gt;"",TRIM(K1525)&lt;&gt;TRIM(N1525)),"Description translation&lt;&gt; lookup ", "" ))</f>
        <v/>
      </c>
    </row>
    <row r="1526" spans="1:18" x14ac:dyDescent="0.25">
      <c r="A1526" s="2" t="str">
        <f>IF(TRIM(J1526)="","",E1526)</f>
        <v>PanoramaMode</v>
      </c>
      <c r="B1526" s="2" t="str">
        <f>IF(TRIM(K1526)="","",I1526)</f>
        <v>Panorama mode</v>
      </c>
      <c r="C1526" s="2" t="str">
        <f>LEFT(F1526,FIND(".",F1526,6))</f>
        <v>Exif.OlympusCs.</v>
      </c>
      <c r="D1526" s="2" t="str">
        <f>VLOOKUP(C1526,PrefixUebersetzung,2,FALSE)</f>
        <v>Exif.OlympusCs.</v>
      </c>
      <c r="E1526" s="2" t="str">
        <f>MID(F1526,FIND(".",F1526,6)+1,99)</f>
        <v>PanoramaMode</v>
      </c>
      <c r="F1526" s="3" t="s">
        <v>935</v>
      </c>
      <c r="G1526" s="3" t="s">
        <v>9512</v>
      </c>
      <c r="I1526" s="3" t="s">
        <v>2797</v>
      </c>
      <c r="J1526" s="5" t="s">
        <v>5059</v>
      </c>
      <c r="K1526" s="5" t="s">
        <v>5059</v>
      </c>
      <c r="L1526" s="14"/>
      <c r="O1526" s="3" t="str">
        <f>IF(AND(TRIM(J1526)="",M1526=""),"Suffix not translated ",
   IF(AND(TRIM(J1526)&lt;&gt;"",TRIM(M1526)&lt;&gt;"",TRIM(J1526)&lt;&gt;TRIM(M1526)),"Suffix translation &lt;&gt; lookup ", "" ))
&amp;IF(AND(TRIM(K1526)="",N1526=""),"Description not translated ",
   IF(AND(TRIM(K1526)&lt;&gt;"",TRIM(N1526)&lt;&gt;"",TRIM(K1526)&lt;&gt;TRIM(N1526)),"Description translation&lt;&gt; lookup ", "" ))</f>
        <v/>
      </c>
      <c r="P1526" s="3" t="s">
        <v>8447</v>
      </c>
      <c r="Q1526" s="3" t="s">
        <v>8447</v>
      </c>
      <c r="R1526" s="3" t="s">
        <v>9298</v>
      </c>
    </row>
    <row r="1527" spans="1:18" x14ac:dyDescent="0.25">
      <c r="A1527" s="2" t="str">
        <f>IF(TRIM(J1527)="","",E1527)</f>
        <v/>
      </c>
      <c r="B1527" s="2" t="str">
        <f>IF(TRIM(K1527)="","",I1527)</f>
        <v>Picture mode</v>
      </c>
      <c r="C1527" s="2" t="str">
        <f>LEFT(F1527,FIND(".",F1527,6))</f>
        <v>Exif.OlympusCs.</v>
      </c>
      <c r="D1527" s="2" t="str">
        <f>VLOOKUP(C1527,PrefixUebersetzung,2,FALSE)</f>
        <v>Exif.OlympusCs.</v>
      </c>
      <c r="E1527" s="2" t="str">
        <f>MID(F1527,FIND(".",F1527,6)+1,99)</f>
        <v>PictureMode</v>
      </c>
      <c r="F1527" s="3" t="s">
        <v>936</v>
      </c>
      <c r="G1527" s="3" t="s">
        <v>9512</v>
      </c>
      <c r="I1527" s="3" t="s">
        <v>2798</v>
      </c>
      <c r="J1527" s="3"/>
      <c r="K1527" s="5" t="s">
        <v>3949</v>
      </c>
      <c r="L1527" s="14"/>
      <c r="M1527" s="3" t="str">
        <f>IFERROR(VLOOKUP(E1527,A:J,10, FALSE),"")</f>
        <v>Bildmodus</v>
      </c>
      <c r="N1527" s="3" t="str">
        <f>IFERROR(VLOOKUP(I1527,B:K,10,FALSE),"")</f>
        <v>Bildmodus</v>
      </c>
      <c r="O1527" s="3" t="str">
        <f>IF(AND(TRIM(J1527)="",M1527=""),"Suffix not translated ",
   IF(AND(TRIM(J1527)&lt;&gt;"",TRIM(M1527)&lt;&gt;"",TRIM(J1527)&lt;&gt;TRIM(M1527)),"Suffix translation &lt;&gt; lookup ", "" ))
&amp;IF(AND(TRIM(K1527)="",N1527=""),"Description not translated ",
   IF(AND(TRIM(K1527)&lt;&gt;"",TRIM(N1527)&lt;&gt;"",TRIM(K1527)&lt;&gt;TRIM(N1527)),"Description translation&lt;&gt; lookup ", "" ))</f>
        <v/>
      </c>
      <c r="Q1527" s="3" t="s">
        <v>8447</v>
      </c>
      <c r="R1527" s="3" t="s">
        <v>3949</v>
      </c>
    </row>
    <row r="1528" spans="1:18" x14ac:dyDescent="0.25">
      <c r="A1528" s="2" t="str">
        <f>IF(TRIM(J1528)="","",E1528)</f>
        <v>PictureModeBWFilter</v>
      </c>
      <c r="B1528" s="2" t="str">
        <f>IF(TRIM(K1528)="","",I1528)</f>
        <v>Picture mode BW filter</v>
      </c>
      <c r="C1528" s="2" t="str">
        <f>LEFT(F1528,FIND(".",F1528,6))</f>
        <v>Exif.OlympusCs.</v>
      </c>
      <c r="D1528" s="2" t="str">
        <f>VLOOKUP(C1528,PrefixUebersetzung,2,FALSE)</f>
        <v>Exif.OlympusCs.</v>
      </c>
      <c r="E1528" s="2" t="str">
        <f>MID(F1528,FIND(".",F1528,6)+1,99)</f>
        <v>PictureModeBWFilter</v>
      </c>
      <c r="F1528" s="3" t="s">
        <v>937</v>
      </c>
      <c r="G1528" s="3" t="s">
        <v>9513</v>
      </c>
      <c r="I1528" s="3" t="s">
        <v>2799</v>
      </c>
      <c r="J1528" s="5" t="s">
        <v>4311</v>
      </c>
      <c r="K1528" s="5" t="s">
        <v>4311</v>
      </c>
      <c r="L1528" s="14"/>
      <c r="O1528" s="3" t="str">
        <f>IF(AND(TRIM(J1528)="",M1528=""),"Suffix not translated ",
   IF(AND(TRIM(J1528)&lt;&gt;"",TRIM(M1528)&lt;&gt;"",TRIM(J1528)&lt;&gt;TRIM(M1528)),"Suffix translation &lt;&gt; lookup ", "" ))
&amp;IF(AND(TRIM(K1528)="",N1528=""),"Description not translated ",
   IF(AND(TRIM(K1528)&lt;&gt;"",TRIM(N1528)&lt;&gt;"",TRIM(K1528)&lt;&gt;TRIM(N1528)),"Description translation&lt;&gt; lookup ", "" ))</f>
        <v/>
      </c>
      <c r="P1528" s="3" t="s">
        <v>8447</v>
      </c>
      <c r="Q1528" s="3" t="s">
        <v>8447</v>
      </c>
      <c r="R1528" s="3" t="s">
        <v>9303</v>
      </c>
    </row>
    <row r="1529" spans="1:18" x14ac:dyDescent="0.25">
      <c r="A1529" s="2" t="str">
        <f>IF(TRIM(J1529)="","",E1529)</f>
        <v>PictureModeContrast</v>
      </c>
      <c r="B1529" s="2" t="str">
        <f>IF(TRIM(K1529)="","",I1529)</f>
        <v>Picture mode contrast</v>
      </c>
      <c r="C1529" s="2" t="str">
        <f>LEFT(F1529,FIND(".",F1529,6))</f>
        <v>Exif.OlympusCs.</v>
      </c>
      <c r="D1529" s="2" t="str">
        <f>VLOOKUP(C1529,PrefixUebersetzung,2,FALSE)</f>
        <v>Exif.OlympusCs.</v>
      </c>
      <c r="E1529" s="2" t="str">
        <f>MID(F1529,FIND(".",F1529,6)+1,99)</f>
        <v>PictureModeContrast</v>
      </c>
      <c r="F1529" s="3" t="s">
        <v>938</v>
      </c>
      <c r="G1529" s="3" t="s">
        <v>9513</v>
      </c>
      <c r="I1529" s="3" t="s">
        <v>2800</v>
      </c>
      <c r="J1529" s="5" t="s">
        <v>3950</v>
      </c>
      <c r="K1529" s="5" t="s">
        <v>3950</v>
      </c>
      <c r="L1529" s="14"/>
      <c r="N1529" s="3" t="str">
        <f>IFERROR(VLOOKUP(I1529,B:K,10,FALSE),"")</f>
        <v>Bildmodus Kontrast</v>
      </c>
      <c r="O1529" s="3" t="str">
        <f>IF(AND(TRIM(J1529)="",M1529=""),"Suffix not translated ",
   IF(AND(TRIM(J1529)&lt;&gt;"",TRIM(M1529)&lt;&gt;"",TRIM(J1529)&lt;&gt;TRIM(M1529)),"Suffix translation &lt;&gt; lookup ", "" ))
&amp;IF(AND(TRIM(K1529)="",N1529=""),"Description not translated ",
   IF(AND(TRIM(K1529)&lt;&gt;"",TRIM(N1529)&lt;&gt;"",TRIM(K1529)&lt;&gt;TRIM(N1529)),"Description translation&lt;&gt; lookup ", "" ))</f>
        <v/>
      </c>
      <c r="P1529" s="3" t="s">
        <v>8447</v>
      </c>
      <c r="Q1529" s="3" t="s">
        <v>8447</v>
      </c>
      <c r="R1529" s="3" t="s">
        <v>9304</v>
      </c>
    </row>
    <row r="1530" spans="1:18" x14ac:dyDescent="0.25">
      <c r="A1530" s="2" t="str">
        <f>IF(TRIM(J1530)="","",E1530)</f>
        <v>PictureModeHue</v>
      </c>
      <c r="B1530" s="2" t="str">
        <f>IF(TRIM(K1530)="","",I1530)</f>
        <v>Picture mode hue</v>
      </c>
      <c r="C1530" s="2" t="str">
        <f>LEFT(F1530,FIND(".",F1530,6))</f>
        <v>Exif.OlympusCs.</v>
      </c>
      <c r="D1530" s="2" t="str">
        <f>VLOOKUP(C1530,PrefixUebersetzung,2,FALSE)</f>
        <v>Exif.OlympusCs.</v>
      </c>
      <c r="E1530" s="2" t="str">
        <f>MID(F1530,FIND(".",F1530,6)+1,99)</f>
        <v>PictureModeHue</v>
      </c>
      <c r="F1530" s="3" t="s">
        <v>939</v>
      </c>
      <c r="G1530" s="3" t="s">
        <v>9512</v>
      </c>
      <c r="I1530" s="3" t="s">
        <v>2801</v>
      </c>
      <c r="J1530" s="5" t="s">
        <v>3951</v>
      </c>
      <c r="K1530" s="5" t="s">
        <v>3951</v>
      </c>
      <c r="L1530" s="14"/>
      <c r="O1530" s="3" t="str">
        <f>IF(AND(TRIM(J1530)="",M1530=""),"Suffix not translated ",
   IF(AND(TRIM(J1530)&lt;&gt;"",TRIM(M1530)&lt;&gt;"",TRIM(J1530)&lt;&gt;TRIM(M1530)),"Suffix translation &lt;&gt; lookup ", "" ))
&amp;IF(AND(TRIM(K1530)="",N1530=""),"Description not translated ",
   IF(AND(TRIM(K1530)&lt;&gt;"",TRIM(N1530)&lt;&gt;"",TRIM(K1530)&lt;&gt;TRIM(N1530)),"Description translation&lt;&gt; lookup ", "" ))</f>
        <v/>
      </c>
      <c r="P1530" s="3" t="s">
        <v>8447</v>
      </c>
      <c r="Q1530" s="3" t="s">
        <v>8447</v>
      </c>
      <c r="R1530" s="3" t="s">
        <v>9305</v>
      </c>
    </row>
    <row r="1531" spans="1:18" x14ac:dyDescent="0.25">
      <c r="A1531" s="2" t="str">
        <f>IF(TRIM(J1531)="","",E1531)</f>
        <v>PictureModeSaturation</v>
      </c>
      <c r="B1531" s="2" t="str">
        <f>IF(TRIM(K1531)="","",I1531)</f>
        <v>Picture mode saturation</v>
      </c>
      <c r="C1531" s="2" t="str">
        <f>LEFT(F1531,FIND(".",F1531,6))</f>
        <v>Exif.OlympusCs.</v>
      </c>
      <c r="D1531" s="2" t="str">
        <f>VLOOKUP(C1531,PrefixUebersetzung,2,FALSE)</f>
        <v>Exif.OlympusCs.</v>
      </c>
      <c r="E1531" s="2" t="str">
        <f>MID(F1531,FIND(".",F1531,6)+1,99)</f>
        <v>PictureModeSaturation</v>
      </c>
      <c r="F1531" s="3" t="s">
        <v>940</v>
      </c>
      <c r="G1531" s="3" t="s">
        <v>9513</v>
      </c>
      <c r="I1531" s="3" t="s">
        <v>2802</v>
      </c>
      <c r="J1531" s="5" t="s">
        <v>3952</v>
      </c>
      <c r="K1531" s="5" t="s">
        <v>3952</v>
      </c>
      <c r="L1531" s="14"/>
      <c r="N1531" s="3" t="str">
        <f>IFERROR(VLOOKUP(I1531,B:K,10,FALSE),"")</f>
        <v>Bildmodus Sättigung</v>
      </c>
      <c r="O1531" s="3" t="str">
        <f>IF(AND(TRIM(J1531)="",M1531=""),"Suffix not translated ",
   IF(AND(TRIM(J1531)&lt;&gt;"",TRIM(M1531)&lt;&gt;"",TRIM(J1531)&lt;&gt;TRIM(M1531)),"Suffix translation &lt;&gt; lookup ", "" ))
&amp;IF(AND(TRIM(K1531)="",N1531=""),"Description not translated ",
   IF(AND(TRIM(K1531)&lt;&gt;"",TRIM(N1531)&lt;&gt;"",TRIM(K1531)&lt;&gt;TRIM(N1531)),"Description translation&lt;&gt; lookup ", "" ))</f>
        <v/>
      </c>
      <c r="P1531" s="3" t="s">
        <v>8447</v>
      </c>
      <c r="Q1531" s="3" t="s">
        <v>8447</v>
      </c>
      <c r="R1531" s="3" t="s">
        <v>9302</v>
      </c>
    </row>
    <row r="1532" spans="1:18" x14ac:dyDescent="0.25">
      <c r="A1532" s="2" t="str">
        <f>IF(TRIM(J1532)="","",E1532)</f>
        <v>PictureModeSharpness</v>
      </c>
      <c r="B1532" s="2" t="str">
        <f>IF(TRIM(K1532)="","",I1532)</f>
        <v>Picture mode sharpness</v>
      </c>
      <c r="C1532" s="2" t="str">
        <f>LEFT(F1532,FIND(".",F1532,6))</f>
        <v>Exif.OlympusCs.</v>
      </c>
      <c r="D1532" s="2" t="str">
        <f>VLOOKUP(C1532,PrefixUebersetzung,2,FALSE)</f>
        <v>Exif.OlympusCs.</v>
      </c>
      <c r="E1532" s="2" t="str">
        <f>MID(F1532,FIND(".",F1532,6)+1,99)</f>
        <v>PictureModeSharpness</v>
      </c>
      <c r="F1532" s="3" t="s">
        <v>941</v>
      </c>
      <c r="G1532" s="3" t="s">
        <v>9513</v>
      </c>
      <c r="I1532" s="3" t="s">
        <v>2803</v>
      </c>
      <c r="J1532" s="5" t="s">
        <v>3953</v>
      </c>
      <c r="K1532" s="5" t="s">
        <v>3953</v>
      </c>
      <c r="L1532" s="14"/>
      <c r="N1532" s="3" t="str">
        <f>IFERROR(VLOOKUP(I1532,B:K,10,FALSE),"")</f>
        <v>Bildmodus Schärfe</v>
      </c>
      <c r="O1532" s="3" t="str">
        <f>IF(AND(TRIM(J1532)="",M1532=""),"Suffix not translated ",
   IF(AND(TRIM(J1532)&lt;&gt;"",TRIM(M1532)&lt;&gt;"",TRIM(J1532)&lt;&gt;TRIM(M1532)),"Suffix translation &lt;&gt; lookup ", "" ))
&amp;IF(AND(TRIM(K1532)="",N1532=""),"Description not translated ",
   IF(AND(TRIM(K1532)&lt;&gt;"",TRIM(N1532)&lt;&gt;"",TRIM(K1532)&lt;&gt;TRIM(N1532)),"Description translation&lt;&gt; lookup ", "" ))</f>
        <v/>
      </c>
      <c r="P1532" s="3" t="s">
        <v>8447</v>
      </c>
      <c r="Q1532" s="3" t="s">
        <v>8447</v>
      </c>
      <c r="R1532" s="3" t="s">
        <v>9306</v>
      </c>
    </row>
    <row r="1533" spans="1:18" x14ac:dyDescent="0.25">
      <c r="A1533" s="2" t="str">
        <f>IF(TRIM(J1533)="","",E1533)</f>
        <v>PictureModeTone</v>
      </c>
      <c r="B1533" s="2" t="str">
        <f>IF(TRIM(K1533)="","",I1533)</f>
        <v>Picture mode tone</v>
      </c>
      <c r="C1533" s="2" t="str">
        <f>LEFT(F1533,FIND(".",F1533,6))</f>
        <v>Exif.OlympusCs.</v>
      </c>
      <c r="D1533" s="2" t="str">
        <f>VLOOKUP(C1533,PrefixUebersetzung,2,FALSE)</f>
        <v>Exif.OlympusCs.</v>
      </c>
      <c r="E1533" s="2" t="str">
        <f>MID(F1533,FIND(".",F1533,6)+1,99)</f>
        <v>PictureModeTone</v>
      </c>
      <c r="F1533" s="3" t="s">
        <v>942</v>
      </c>
      <c r="G1533" s="3" t="s">
        <v>9513</v>
      </c>
      <c r="I1533" s="3" t="s">
        <v>2804</v>
      </c>
      <c r="J1533" s="5" t="s">
        <v>3954</v>
      </c>
      <c r="K1533" s="5" t="s">
        <v>3954</v>
      </c>
      <c r="L1533" s="14"/>
      <c r="O1533" s="3" t="str">
        <f>IF(AND(TRIM(J1533)="",M1533=""),"Suffix not translated ",
   IF(AND(TRIM(J1533)&lt;&gt;"",TRIM(M1533)&lt;&gt;"",TRIM(J1533)&lt;&gt;TRIM(M1533)),"Suffix translation &lt;&gt; lookup ", "" ))
&amp;IF(AND(TRIM(K1533)="",N1533=""),"Description not translated ",
   IF(AND(TRIM(K1533)&lt;&gt;"",TRIM(N1533)&lt;&gt;"",TRIM(K1533)&lt;&gt;TRIM(N1533)),"Description translation&lt;&gt; lookup ", "" ))</f>
        <v/>
      </c>
      <c r="P1533" s="3" t="s">
        <v>8447</v>
      </c>
      <c r="Q1533" s="3" t="s">
        <v>8447</v>
      </c>
      <c r="R1533" s="3" t="s">
        <v>9307</v>
      </c>
    </row>
    <row r="1534" spans="1:18" x14ac:dyDescent="0.25">
      <c r="A1534" s="2" t="str">
        <f>IF(TRIM(J1534)="","",E1534)</f>
        <v/>
      </c>
      <c r="B1534" s="2" t="str">
        <f>IF(TRIM(K1534)="","",I1534)</f>
        <v/>
      </c>
      <c r="C1534" s="2" t="str">
        <f>LEFT(F1534,FIND(".",F1534,6))</f>
        <v>Exif.OlympusCs.</v>
      </c>
      <c r="D1534" s="2" t="str">
        <f>VLOOKUP(C1534,PrefixUebersetzung,2,FALSE)</f>
        <v>Exif.OlympusCs.</v>
      </c>
      <c r="E1534" s="2" t="str">
        <f>MID(F1534,FIND(".",F1534,6)+1,99)</f>
        <v>PreviewImageLength</v>
      </c>
      <c r="F1534" s="3" t="s">
        <v>943</v>
      </c>
      <c r="G1534" s="3" t="s">
        <v>9515</v>
      </c>
      <c r="I1534" s="3" t="s">
        <v>2805</v>
      </c>
      <c r="L1534" s="14"/>
      <c r="M1534" s="3" t="str">
        <f>IFERROR(VLOOKUP(E1534,A:J,10, FALSE),"")</f>
        <v>Vorschaubild Länge</v>
      </c>
      <c r="N1534" s="3" t="str">
        <f>IFERROR(VLOOKUP(I1534,B:K,10,FALSE),"")</f>
        <v>Vorschaubild Länge</v>
      </c>
      <c r="O1534" s="3" t="str">
        <f>IF(AND(TRIM(J1534)="",M1534=""),"Suffix not translated ",
   IF(AND(TRIM(J1534)&lt;&gt;"",TRIM(M1534)&lt;&gt;"",TRIM(J1534)&lt;&gt;TRIM(M1534)),"Suffix translation &lt;&gt; lookup ", "" ))
&amp;IF(AND(TRIM(K1534)="",N1534=""),"Description not translated ",
   IF(AND(TRIM(K1534)&lt;&gt;"",TRIM(N1534)&lt;&gt;"",TRIM(K1534)&lt;&gt;TRIM(N1534)),"Description translation&lt;&gt; lookup ", "" ))</f>
        <v/>
      </c>
    </row>
    <row r="1535" spans="1:18" x14ac:dyDescent="0.25">
      <c r="A1535" s="2" t="str">
        <f>IF(TRIM(J1535)="","",E1535)</f>
        <v/>
      </c>
      <c r="B1535" s="2" t="str">
        <f>IF(TRIM(K1535)="","",I1535)</f>
        <v/>
      </c>
      <c r="C1535" s="2" t="str">
        <f>LEFT(F1535,FIND(".",F1535,6))</f>
        <v>Exif.OlympusCs.</v>
      </c>
      <c r="D1535" s="2" t="str">
        <f>VLOOKUP(C1535,PrefixUebersetzung,2,FALSE)</f>
        <v>Exif.OlympusCs.</v>
      </c>
      <c r="E1535" s="2" t="str">
        <f>MID(F1535,FIND(".",F1535,6)+1,99)</f>
        <v>PreviewImageStart</v>
      </c>
      <c r="F1535" s="3" t="s">
        <v>944</v>
      </c>
      <c r="G1535" s="3" t="s">
        <v>9515</v>
      </c>
      <c r="I1535" s="3" t="s">
        <v>2806</v>
      </c>
      <c r="L1535" s="14"/>
      <c r="M1535" s="3" t="str">
        <f>IFERROR(VLOOKUP(E1535,A:J,10, FALSE),"")</f>
        <v>Vorschaubild Start</v>
      </c>
      <c r="N1535" s="3" t="str">
        <f>IFERROR(VLOOKUP(I1535,B:K,10,FALSE),"")</f>
        <v>Vorschaubild Start</v>
      </c>
      <c r="O1535" s="3" t="str">
        <f>IF(AND(TRIM(J1535)="",M1535=""),"Suffix not translated ",
   IF(AND(TRIM(J1535)&lt;&gt;"",TRIM(M1535)&lt;&gt;"",TRIM(J1535)&lt;&gt;TRIM(M1535)),"Suffix translation &lt;&gt; lookup ", "" ))
&amp;IF(AND(TRIM(K1535)="",N1535=""),"Description not translated ",
   IF(AND(TRIM(K1535)&lt;&gt;"",TRIM(N1535)&lt;&gt;"",TRIM(K1535)&lt;&gt;TRIM(N1535)),"Description translation&lt;&gt; lookup ", "" ))</f>
        <v/>
      </c>
    </row>
    <row r="1536" spans="1:18" x14ac:dyDescent="0.25">
      <c r="A1536" s="2" t="str">
        <f>IF(TRIM(J1536)="","",E1536)</f>
        <v>PreviewImageValid</v>
      </c>
      <c r="B1536" s="2" t="str">
        <f>IF(TRIM(K1536)="","",I1536)</f>
        <v>Preview image valid</v>
      </c>
      <c r="C1536" s="2" t="str">
        <f>LEFT(F1536,FIND(".",F1536,6))</f>
        <v>Exif.OlympusCs.</v>
      </c>
      <c r="D1536" s="2" t="str">
        <f>VLOOKUP(C1536,PrefixUebersetzung,2,FALSE)</f>
        <v>Exif.OlympusCs.</v>
      </c>
      <c r="E1536" s="2" t="str">
        <f>MID(F1536,FIND(".",F1536,6)+1,99)</f>
        <v>PreviewImageValid</v>
      </c>
      <c r="F1536" s="3" t="s">
        <v>945</v>
      </c>
      <c r="G1536" s="3" t="s">
        <v>9515</v>
      </c>
      <c r="I1536" s="3" t="s">
        <v>2807</v>
      </c>
      <c r="J1536" s="5" t="s">
        <v>3957</v>
      </c>
      <c r="K1536" s="5" t="s">
        <v>3957</v>
      </c>
      <c r="L1536" s="14"/>
      <c r="O1536" s="3" t="str">
        <f>IF(AND(TRIM(J1536)="",M1536=""),"Suffix not translated ",
   IF(AND(TRIM(J1536)&lt;&gt;"",TRIM(M1536)&lt;&gt;"",TRIM(J1536)&lt;&gt;TRIM(M1536)),"Suffix translation &lt;&gt; lookup ", "" ))
&amp;IF(AND(TRIM(K1536)="",N1536=""),"Description not translated ",
   IF(AND(TRIM(K1536)&lt;&gt;"",TRIM(N1536)&lt;&gt;"",TRIM(K1536)&lt;&gt;TRIM(N1536)),"Description translation&lt;&gt; lookup ", "" ))</f>
        <v/>
      </c>
      <c r="P1536" s="3" t="s">
        <v>8447</v>
      </c>
      <c r="Q1536" s="3" t="s">
        <v>8447</v>
      </c>
      <c r="R1536" s="3" t="s">
        <v>9042</v>
      </c>
    </row>
    <row r="1537" spans="1:18" x14ac:dyDescent="0.25">
      <c r="A1537" s="2" t="str">
        <f>IF(TRIM(J1537)="","",E1537)</f>
        <v/>
      </c>
      <c r="B1537" s="2" t="str">
        <f>IF(TRIM(K1537)="","",I1537)</f>
        <v>Image quality 2</v>
      </c>
      <c r="C1537" s="2" t="str">
        <f>LEFT(F1537,FIND(".",F1537,6))</f>
        <v>Exif.OlympusCs.</v>
      </c>
      <c r="D1537" s="2" t="str">
        <f>VLOOKUP(C1537,PrefixUebersetzung,2,FALSE)</f>
        <v>Exif.OlympusCs.</v>
      </c>
      <c r="E1537" s="2" t="str">
        <f>MID(F1537,FIND(".",F1537,6)+1,99)</f>
        <v>Quality</v>
      </c>
      <c r="F1537" s="3" t="s">
        <v>946</v>
      </c>
      <c r="G1537" s="3" t="s">
        <v>9512</v>
      </c>
      <c r="I1537" s="3" t="s">
        <v>2808</v>
      </c>
      <c r="K1537" s="5" t="s">
        <v>3958</v>
      </c>
      <c r="L1537" s="14"/>
      <c r="M1537" s="3" t="str">
        <f>IFERROR(VLOOKUP(E1537,A:J,10, FALSE),"")</f>
        <v>Qualität</v>
      </c>
      <c r="N1537" s="3" t="str">
        <f>IFERROR(VLOOKUP(I1537,B:K,10,FALSE),"")</f>
        <v>Bildqualität 2</v>
      </c>
      <c r="O1537" s="3" t="str">
        <f>IF(AND(TRIM(J1537)="",M1537=""),"Suffix not translated ",
   IF(AND(TRIM(J1537)&lt;&gt;"",TRIM(M1537)&lt;&gt;"",TRIM(J1537)&lt;&gt;TRIM(M1537)),"Suffix translation &lt;&gt; lookup ", "" ))
&amp;IF(AND(TRIM(K1537)="",N1537=""),"Description not translated ",
   IF(AND(TRIM(K1537)&lt;&gt;"",TRIM(N1537)&lt;&gt;"",TRIM(K1537)&lt;&gt;TRIM(N1537)),"Description translation&lt;&gt; lookup ", "" ))</f>
        <v/>
      </c>
      <c r="Q1537" s="3" t="s">
        <v>8447</v>
      </c>
      <c r="R1537" s="3" t="s">
        <v>9217</v>
      </c>
    </row>
    <row r="1538" spans="1:18" x14ac:dyDescent="0.25">
      <c r="A1538" s="2" t="str">
        <f>IF(TRIM(J1538)="","",E1538)</f>
        <v/>
      </c>
      <c r="B1538" s="2" t="str">
        <f>IF(TRIM(K1538)="","",I1538)</f>
        <v/>
      </c>
      <c r="C1538" s="2" t="str">
        <f>LEFT(F1538,FIND(".",F1538,6))</f>
        <v>Exif.OlympusCs.</v>
      </c>
      <c r="D1538" s="2" t="str">
        <f>VLOOKUP(C1538,PrefixUebersetzung,2,FALSE)</f>
        <v>Exif.OlympusCs.</v>
      </c>
      <c r="E1538" s="2" t="str">
        <f>MID(F1538,FIND(".",F1538,6)+1,99)</f>
        <v>SceneMode</v>
      </c>
      <c r="F1538" s="3" t="s">
        <v>947</v>
      </c>
      <c r="G1538" s="3" t="s">
        <v>9512</v>
      </c>
      <c r="I1538" s="3" t="s">
        <v>2631</v>
      </c>
      <c r="L1538" s="14">
        <v>1</v>
      </c>
      <c r="M1538" s="3" t="str">
        <f>IFERROR(VLOOKUP(E1538,A:J,10, FALSE),"")</f>
        <v>Szenenmodus</v>
      </c>
      <c r="N1538" s="3" t="str">
        <f>IFERROR(VLOOKUP(I1538,B:K,10,FALSE),"")</f>
        <v>Szenenmodus</v>
      </c>
      <c r="O1538" s="3" t="str">
        <f>IF(AND(TRIM(J1538)="",M1538=""),"Suffix not translated ",
   IF(AND(TRIM(J1538)&lt;&gt;"",TRIM(M1538)&lt;&gt;"",TRIM(J1538)&lt;&gt;TRIM(M1538)),"Suffix translation &lt;&gt; lookup ", "" ))
&amp;IF(AND(TRIM(K1538)="",N1538=""),"Description not translated ",
   IF(AND(TRIM(K1538)&lt;&gt;"",TRIM(N1538)&lt;&gt;"",TRIM(K1538)&lt;&gt;TRIM(N1538)),"Description translation&lt;&gt; lookup ", "" ))</f>
        <v/>
      </c>
    </row>
    <row r="1539" spans="1:18" x14ac:dyDescent="0.25">
      <c r="A1539" s="2" t="str">
        <f>IF(TRIM(J1539)="","",E1539)</f>
        <v>ShadingCompensation</v>
      </c>
      <c r="B1539" s="2" t="str">
        <f>IF(TRIM(K1539)="","",I1539)</f>
        <v>Shading compensation</v>
      </c>
      <c r="C1539" s="2" t="str">
        <f>LEFT(F1539,FIND(".",F1539,6))</f>
        <v>Exif.OlympusCs.</v>
      </c>
      <c r="D1539" s="2" t="str">
        <f>VLOOKUP(C1539,PrefixUebersetzung,2,FALSE)</f>
        <v>Exif.OlympusCs.</v>
      </c>
      <c r="E1539" s="2" t="str">
        <f>MID(F1539,FIND(".",F1539,6)+1,99)</f>
        <v>ShadingCompensation</v>
      </c>
      <c r="F1539" s="3" t="s">
        <v>948</v>
      </c>
      <c r="G1539" s="3" t="s">
        <v>9512</v>
      </c>
      <c r="I1539" s="3" t="s">
        <v>2809</v>
      </c>
      <c r="J1539" s="3" t="s">
        <v>5010</v>
      </c>
      <c r="K1539" s="5" t="s">
        <v>5010</v>
      </c>
      <c r="L1539" s="14"/>
      <c r="M1539" s="3" t="str">
        <f>IFERROR(VLOOKUP(E1539,A:J,10, FALSE),"")</f>
        <v>Schatten Ausgleich</v>
      </c>
      <c r="N1539" s="3" t="str">
        <f>IFERROR(VLOOKUP(I1539,B:K,10,FALSE),"")</f>
        <v>Schatten Ausgleich</v>
      </c>
      <c r="O1539" s="3" t="str">
        <f>IF(AND(TRIM(J1539)="",M1539=""),"Suffix not translated ",
   IF(AND(TRIM(J1539)&lt;&gt;"",TRIM(M1539)&lt;&gt;"",TRIM(J1539)&lt;&gt;TRIM(M1539)),"Suffix translation &lt;&gt; lookup ", "" ))
&amp;IF(AND(TRIM(K1539)="",N1539=""),"Description not translated ",
   IF(AND(TRIM(K1539)&lt;&gt;"",TRIM(N1539)&lt;&gt;"",TRIM(K1539)&lt;&gt;TRIM(N1539)),"Description translation&lt;&gt; lookup ", "" ))</f>
        <v/>
      </c>
      <c r="P1539" s="3" t="s">
        <v>8447</v>
      </c>
      <c r="Q1539" s="3" t="s">
        <v>8447</v>
      </c>
      <c r="R1539" s="3" t="s">
        <v>9341</v>
      </c>
    </row>
    <row r="1540" spans="1:18" x14ac:dyDescent="0.25">
      <c r="A1540" s="2" t="str">
        <f>IF(TRIM(J1540)="","",E1540)</f>
        <v>SharpnessSetting</v>
      </c>
      <c r="B1540" s="2" t="str">
        <f>IF(TRIM(K1540)="","",I1540)</f>
        <v/>
      </c>
      <c r="C1540" s="2" t="str">
        <f>LEFT(F1540,FIND(".",F1540,6))</f>
        <v>Exif.OlympusCs.</v>
      </c>
      <c r="D1540" s="2" t="str">
        <f>VLOOKUP(C1540,PrefixUebersetzung,2,FALSE)</f>
        <v>Exif.OlympusCs.</v>
      </c>
      <c r="E1540" s="2" t="str">
        <f>MID(F1540,FIND(".",F1540,6)+1,99)</f>
        <v>SharpnessSetting</v>
      </c>
      <c r="F1540" s="3" t="s">
        <v>949</v>
      </c>
      <c r="G1540" s="3" t="s">
        <v>9513</v>
      </c>
      <c r="I1540" s="3" t="s">
        <v>2187</v>
      </c>
      <c r="J1540" s="5" t="s">
        <v>4844</v>
      </c>
      <c r="L1540" s="14"/>
      <c r="M1540" s="3" t="str">
        <f>IFERROR(VLOOKUP(E1540,A:J,10, FALSE),"")</f>
        <v>Schärfe Einstellung</v>
      </c>
      <c r="N1540" s="3" t="str">
        <f>IFERROR(VLOOKUP(I1540,B:K,10,FALSE),"")</f>
        <v>Einstellung der Schärfe</v>
      </c>
      <c r="O1540" s="3" t="str">
        <f>IF(AND(TRIM(J1540)="",M1540=""),"Suffix not translated ",
   IF(AND(TRIM(J1540)&lt;&gt;"",TRIM(M1540)&lt;&gt;"",TRIM(J1540)&lt;&gt;TRIM(M1540)),"Suffix translation &lt;&gt; lookup ", "" ))
&amp;IF(AND(TRIM(K1540)="",N1540=""),"Description not translated ",
   IF(AND(TRIM(K1540)&lt;&gt;"",TRIM(N1540)&lt;&gt;"",TRIM(K1540)&lt;&gt;TRIM(N1540)),"Description translation&lt;&gt; lookup ", "" ))</f>
        <v/>
      </c>
      <c r="P1540" s="3" t="s">
        <v>8447</v>
      </c>
    </row>
    <row r="1541" spans="1:18" x14ac:dyDescent="0.25">
      <c r="A1541" s="2" t="str">
        <f>IF(TRIM(J1541)="","",E1541)</f>
        <v/>
      </c>
      <c r="B1541" s="2" t="str">
        <f>IF(TRIM(K1541)="","",I1541)</f>
        <v>White balance 2</v>
      </c>
      <c r="C1541" s="2" t="str">
        <f>LEFT(F1541,FIND(".",F1541,6))</f>
        <v>Exif.OlympusCs.</v>
      </c>
      <c r="D1541" s="2" t="str">
        <f>VLOOKUP(C1541,PrefixUebersetzung,2,FALSE)</f>
        <v>Exif.OlympusCs.</v>
      </c>
      <c r="E1541" s="2" t="str">
        <f>MID(F1541,FIND(".",F1541,6)+1,99)</f>
        <v>WhiteBalance</v>
      </c>
      <c r="F1541" s="3" t="s">
        <v>950</v>
      </c>
      <c r="G1541" s="3" t="s">
        <v>9512</v>
      </c>
      <c r="I1541" s="3" t="s">
        <v>2810</v>
      </c>
      <c r="K1541" s="5" t="s">
        <v>3959</v>
      </c>
      <c r="L1541" s="14">
        <v>1</v>
      </c>
      <c r="M1541" s="3" t="str">
        <f>IFERROR(VLOOKUP(E1541,A:J,10, FALSE),"")</f>
        <v>Weißabgleich</v>
      </c>
      <c r="O1541" s="3" t="str">
        <f>IF(AND(TRIM(J1541)="",M1541=""),"Suffix not translated ",
   IF(AND(TRIM(J1541)&lt;&gt;"",TRIM(M1541)&lt;&gt;"",TRIM(J1541)&lt;&gt;TRIM(M1541)),"Suffix translation &lt;&gt; lookup ", "" ))
&amp;IF(AND(TRIM(K1541)="",N1541=""),"Description not translated ",
   IF(AND(TRIM(K1541)&lt;&gt;"",TRIM(N1541)&lt;&gt;"",TRIM(K1541)&lt;&gt;TRIM(N1541)),"Description translation&lt;&gt; lookup ", "" ))</f>
        <v/>
      </c>
      <c r="Q1541" s="3" t="s">
        <v>8447</v>
      </c>
      <c r="R1541" s="3" t="s">
        <v>9033</v>
      </c>
    </row>
    <row r="1542" spans="1:18" x14ac:dyDescent="0.25">
      <c r="A1542" s="2" t="str">
        <f>IF(TRIM(J1542)="","",E1542)</f>
        <v/>
      </c>
      <c r="B1542" s="2" t="str">
        <f>IF(TRIM(K1542)="","",I1542)</f>
        <v/>
      </c>
      <c r="C1542" s="2" t="str">
        <f>LEFT(F1542,FIND(".",F1542,6))</f>
        <v>Exif.OlympusCs.</v>
      </c>
      <c r="D1542" s="2" t="str">
        <f>VLOOKUP(C1542,PrefixUebersetzung,2,FALSE)</f>
        <v>Exif.OlympusCs.</v>
      </c>
      <c r="E1542" s="2" t="str">
        <f>MID(F1542,FIND(".",F1542,6)+1,99)</f>
        <v>WhiteBalanceBracket</v>
      </c>
      <c r="F1542" s="3" t="s">
        <v>951</v>
      </c>
      <c r="G1542" s="3" t="s">
        <v>9513</v>
      </c>
      <c r="I1542" s="3" t="s">
        <v>2769</v>
      </c>
      <c r="L1542" s="14"/>
      <c r="M1542" s="3" t="str">
        <f>IFERROR(VLOOKUP(E1542,A:J,10, FALSE),"")</f>
        <v>Weißabgleich Reihe</v>
      </c>
      <c r="N1542" s="3" t="str">
        <f>IFERROR(VLOOKUP(I1542,B:K,10,FALSE),"")</f>
        <v>Weißabgleichreihe</v>
      </c>
      <c r="O1542" s="3" t="str">
        <f>IF(AND(TRIM(J1542)="",M1542=""),"Suffix not translated ",
   IF(AND(TRIM(J1542)&lt;&gt;"",TRIM(M1542)&lt;&gt;"",TRIM(J1542)&lt;&gt;TRIM(M1542)),"Suffix translation &lt;&gt; lookup ", "" ))
&amp;IF(AND(TRIM(K1542)="",N1542=""),"Description not translated ",
   IF(AND(TRIM(K1542)&lt;&gt;"",TRIM(N1542)&lt;&gt;"",TRIM(K1542)&lt;&gt;TRIM(N1542)),"Description translation&lt;&gt; lookup ", "" ))</f>
        <v/>
      </c>
    </row>
    <row r="1543" spans="1:18" ht="30" x14ac:dyDescent="0.25">
      <c r="A1543" s="2" t="str">
        <f>IF(TRIM(J1543)="","",E1543)</f>
        <v>WhiteBalanceTemperature</v>
      </c>
      <c r="B1543" s="2" t="str">
        <f>IF(TRIM(K1543)="","",I1543)</f>
        <v>White balance temperature</v>
      </c>
      <c r="C1543" s="2" t="str">
        <f>LEFT(F1543,FIND(".",F1543,6))</f>
        <v>Exif.OlympusCs.</v>
      </c>
      <c r="D1543" s="2" t="str">
        <f>VLOOKUP(C1543,PrefixUebersetzung,2,FALSE)</f>
        <v>Exif.OlympusCs.</v>
      </c>
      <c r="E1543" s="2" t="str">
        <f>MID(F1543,FIND(".",F1543,6)+1,99)</f>
        <v>WhiteBalanceTemperature</v>
      </c>
      <c r="F1543" s="3" t="s">
        <v>952</v>
      </c>
      <c r="G1543" s="3" t="s">
        <v>9512</v>
      </c>
      <c r="I1543" s="3" t="s">
        <v>2811</v>
      </c>
      <c r="J1543" s="5" t="s">
        <v>3960</v>
      </c>
      <c r="K1543" s="5" t="s">
        <v>3960</v>
      </c>
      <c r="L1543" s="14"/>
      <c r="O1543" s="3" t="str">
        <f>IF(AND(TRIM(J1543)="",M1543=""),"Suffix not translated ",
   IF(AND(TRIM(J1543)&lt;&gt;"",TRIM(M1543)&lt;&gt;"",TRIM(J1543)&lt;&gt;TRIM(M1543)),"Suffix translation &lt;&gt; lookup ", "" ))
&amp;IF(AND(TRIM(K1543)="",N1543=""),"Description not translated ",
   IF(AND(TRIM(K1543)&lt;&gt;"",TRIM(N1543)&lt;&gt;"",TRIM(K1543)&lt;&gt;TRIM(N1543)),"Description translation&lt;&gt; lookup ", "" ))</f>
        <v/>
      </c>
      <c r="P1543" s="3" t="s">
        <v>8447</v>
      </c>
      <c r="Q1543" s="3" t="s">
        <v>8447</v>
      </c>
      <c r="R1543" s="3" t="s">
        <v>9419</v>
      </c>
    </row>
    <row r="1544" spans="1:18" ht="30" x14ac:dyDescent="0.25">
      <c r="A1544" s="2" t="str">
        <f>IF(TRIM(J1544)="","",E1544)</f>
        <v/>
      </c>
      <c r="B1544" s="2" t="str">
        <f>IF(TRIM(K1544)="","",I1544)</f>
        <v/>
      </c>
      <c r="C1544" s="2" t="str">
        <f>LEFT(F1544,FIND(".",F1544,6))</f>
        <v>Exif.OlympusEq.</v>
      </c>
      <c r="D1544" s="2" t="str">
        <f>VLOOKUP(C1544,PrefixUebersetzung,2,FALSE)</f>
        <v>Exif.OlympusEq.</v>
      </c>
      <c r="E1544" s="2" t="str">
        <f>MID(F1544,FIND(".",F1544,6)+1,99)</f>
        <v>BodyFirmwareVersion</v>
      </c>
      <c r="F1544" s="3" t="s">
        <v>953</v>
      </c>
      <c r="G1544" s="3" t="s">
        <v>9515</v>
      </c>
      <c r="I1544" s="3" t="s">
        <v>2717</v>
      </c>
      <c r="L1544" s="14"/>
      <c r="M1544" s="3" t="str">
        <f>IFERROR(VLOOKUP(E1544,A:J,10, FALSE),"")</f>
        <v>Gehäuse Firmwareversion</v>
      </c>
      <c r="N1544" s="3" t="str">
        <f>IFERROR(VLOOKUP(I1544,B:K,10,FALSE),"")</f>
        <v>Gehäuse Firmwareversion</v>
      </c>
      <c r="O1544" s="3" t="str">
        <f>IF(AND(TRIM(J1544)="",M1544=""),"Suffix not translated ",
   IF(AND(TRIM(J1544)&lt;&gt;"",TRIM(M1544)&lt;&gt;"",TRIM(J1544)&lt;&gt;TRIM(M1544)),"Suffix translation &lt;&gt; lookup ", "" ))
&amp;IF(AND(TRIM(K1544)="",N1544=""),"Description not translated ",
   IF(AND(TRIM(K1544)&lt;&gt;"",TRIM(N1544)&lt;&gt;"",TRIM(K1544)&lt;&gt;TRIM(N1544)),"Description translation&lt;&gt; lookup ", "" ))</f>
        <v/>
      </c>
    </row>
    <row r="1545" spans="1:18" x14ac:dyDescent="0.25">
      <c r="A1545" s="2" t="str">
        <f>IF(TRIM(J1545)="","",E1545)</f>
        <v/>
      </c>
      <c r="B1545" s="2" t="str">
        <f>IF(TRIM(K1545)="","",I1545)</f>
        <v/>
      </c>
      <c r="C1545" s="2" t="str">
        <f>LEFT(F1545,FIND(".",F1545,6))</f>
        <v>Exif.OlympusEq.</v>
      </c>
      <c r="D1545" s="2" t="str">
        <f>VLOOKUP(C1545,PrefixUebersetzung,2,FALSE)</f>
        <v>Exif.OlympusEq.</v>
      </c>
      <c r="E1545" s="2" t="str">
        <f>MID(F1545,FIND(".",F1545,6)+1,99)</f>
        <v>CameraType</v>
      </c>
      <c r="F1545" s="3" t="s">
        <v>954</v>
      </c>
      <c r="G1545" s="3" t="s">
        <v>9514</v>
      </c>
      <c r="I1545" s="3" t="s">
        <v>2723</v>
      </c>
      <c r="L1545" s="14"/>
      <c r="M1545" s="3" t="str">
        <f>IFERROR(VLOOKUP(E1545,A:J,10, FALSE),"")</f>
        <v>Kameratyp</v>
      </c>
      <c r="N1545" s="3" t="str">
        <f>IFERROR(VLOOKUP(I1545,B:K,10,FALSE),"")</f>
        <v>Kameratyp</v>
      </c>
      <c r="O1545" s="3" t="str">
        <f>IF(AND(TRIM(J1545)="",M1545=""),"Suffix not translated ",
   IF(AND(TRIM(J1545)&lt;&gt;"",TRIM(M1545)&lt;&gt;"",TRIM(J1545)&lt;&gt;TRIM(M1545)),"Suffix translation &lt;&gt; lookup ", "" ))
&amp;IF(AND(TRIM(K1545)="",N1545=""),"Description not translated ",
   IF(AND(TRIM(K1545)&lt;&gt;"",TRIM(N1545)&lt;&gt;"",TRIM(K1545)&lt;&gt;TRIM(N1545)),"Description translation&lt;&gt; lookup ", "" ))</f>
        <v/>
      </c>
    </row>
    <row r="1546" spans="1:18" x14ac:dyDescent="0.25">
      <c r="A1546" s="2" t="str">
        <f>IF(TRIM(J1546)="","",E1546)</f>
        <v>ConversionLens</v>
      </c>
      <c r="B1546" s="2" t="str">
        <f>IF(TRIM(K1546)="","",I1546)</f>
        <v>Conversion lens</v>
      </c>
      <c r="C1546" s="2" t="str">
        <f>LEFT(F1546,FIND(".",F1546,6))</f>
        <v>Exif.OlympusEq.</v>
      </c>
      <c r="D1546" s="2" t="str">
        <f>VLOOKUP(C1546,PrefixUebersetzung,2,FALSE)</f>
        <v>Exif.OlympusEq.</v>
      </c>
      <c r="E1546" s="2" t="str">
        <f>MID(F1546,FIND(".",F1546,6)+1,99)</f>
        <v>ConversionLens</v>
      </c>
      <c r="F1546" s="3" t="s">
        <v>5572</v>
      </c>
      <c r="G1546" s="3" t="s">
        <v>9514</v>
      </c>
      <c r="I1546" s="3" t="s">
        <v>2930</v>
      </c>
      <c r="J1546" s="3" t="s">
        <v>3990</v>
      </c>
      <c r="K1546" s="5" t="s">
        <v>3990</v>
      </c>
      <c r="L1546" s="14"/>
      <c r="M1546" s="3" t="str">
        <f>IFERROR(VLOOKUP(E1546,A:J,10, FALSE),"")</f>
        <v>Vorsatzlinse</v>
      </c>
      <c r="N1546" s="3" t="str">
        <f>IFERROR(VLOOKUP(I1546,B:K,10,FALSE),"")</f>
        <v>Vorsatzlinse</v>
      </c>
      <c r="O1546" s="3" t="str">
        <f>IF(AND(TRIM(J1546)="",M1546=""),"Suffix not translated ",
   IF(AND(TRIM(J1546)&lt;&gt;"",TRIM(M1546)&lt;&gt;"",TRIM(J1546)&lt;&gt;TRIM(M1546)),"Suffix translation &lt;&gt; lookup ", "" ))
&amp;IF(AND(TRIM(K1546)="",N1546=""),"Description not translated ",
   IF(AND(TRIM(K1546)&lt;&gt;"",TRIM(N1546)&lt;&gt;"",TRIM(K1546)&lt;&gt;TRIM(N1546)),"Description translation&lt;&gt; lookup ", "" ))</f>
        <v/>
      </c>
      <c r="P1546" s="3" t="s">
        <v>8447</v>
      </c>
      <c r="Q1546" s="3" t="s">
        <v>8447</v>
      </c>
      <c r="R1546" s="3" t="s">
        <v>9081</v>
      </c>
    </row>
    <row r="1547" spans="1:18" x14ac:dyDescent="0.25">
      <c r="A1547" s="2" t="str">
        <f>IF(TRIM(J1547)="","",E1547)</f>
        <v>EquipmentVersion</v>
      </c>
      <c r="B1547" s="2" t="str">
        <f>IF(TRIM(K1547)="","",I1547)</f>
        <v>Equipment version</v>
      </c>
      <c r="C1547" s="2" t="str">
        <f>LEFT(F1547,FIND(".",F1547,6))</f>
        <v>Exif.OlympusEq.</v>
      </c>
      <c r="D1547" s="2" t="str">
        <f>VLOOKUP(C1547,PrefixUebersetzung,2,FALSE)</f>
        <v>Exif.OlympusEq.</v>
      </c>
      <c r="E1547" s="2" t="str">
        <f>MID(F1547,FIND(".",F1547,6)+1,99)</f>
        <v>EquipmentVersion</v>
      </c>
      <c r="F1547" s="3" t="s">
        <v>955</v>
      </c>
      <c r="G1547" s="3" t="s">
        <v>9517</v>
      </c>
      <c r="I1547" s="3" t="s">
        <v>2812</v>
      </c>
      <c r="J1547" s="5" t="s">
        <v>4312</v>
      </c>
      <c r="K1547" s="5" t="s">
        <v>4312</v>
      </c>
      <c r="L1547" s="14"/>
      <c r="O1547" s="3" t="str">
        <f>IF(AND(TRIM(J1547)="",M1547=""),"Suffix not translated ",
   IF(AND(TRIM(J1547)&lt;&gt;"",TRIM(M1547)&lt;&gt;"",TRIM(J1547)&lt;&gt;TRIM(M1547)),"Suffix translation &lt;&gt; lookup ", "" ))
&amp;IF(AND(TRIM(K1547)="",N1547=""),"Description not translated ",
   IF(AND(TRIM(K1547)&lt;&gt;"",TRIM(N1547)&lt;&gt;"",TRIM(K1547)&lt;&gt;TRIM(N1547)),"Description translation&lt;&gt; lookup ", "" ))</f>
        <v/>
      </c>
      <c r="P1547" s="3" t="s">
        <v>8447</v>
      </c>
      <c r="Q1547" s="3" t="s">
        <v>8447</v>
      </c>
      <c r="R1547" s="3" t="s">
        <v>9138</v>
      </c>
    </row>
    <row r="1548" spans="1:18" x14ac:dyDescent="0.25">
      <c r="A1548" s="2" t="str">
        <f>IF(TRIM(J1548)="","",E1548)</f>
        <v>Extender</v>
      </c>
      <c r="B1548" s="2" t="str">
        <f>IF(TRIM(K1548)="","",I1548)</f>
        <v>Extender</v>
      </c>
      <c r="C1548" s="2" t="str">
        <f>LEFT(F1548,FIND(".",F1548,6))</f>
        <v>Exif.OlympusEq.</v>
      </c>
      <c r="D1548" s="2" t="str">
        <f>VLOOKUP(C1548,PrefixUebersetzung,2,FALSE)</f>
        <v>Exif.OlympusEq.</v>
      </c>
      <c r="E1548" s="2" t="str">
        <f>MID(F1548,FIND(".",F1548,6)+1,99)</f>
        <v>Extender</v>
      </c>
      <c r="F1548" s="3" t="s">
        <v>956</v>
      </c>
      <c r="G1548" s="3" t="s">
        <v>9518</v>
      </c>
      <c r="I1548" s="3" t="s">
        <v>2813</v>
      </c>
      <c r="J1548" s="3" t="s">
        <v>2813</v>
      </c>
      <c r="K1548" s="5" t="s">
        <v>2813</v>
      </c>
      <c r="L1548" s="14"/>
      <c r="O1548" s="3" t="str">
        <f>IF(AND(TRIM(J1548)="",M1548=""),"Suffix not translated ",
   IF(AND(TRIM(J1548)&lt;&gt;"",TRIM(M1548)&lt;&gt;"",TRIM(J1548)&lt;&gt;TRIM(M1548)),"Suffix translation &lt;&gt; lookup ", "" ))
&amp;IF(AND(TRIM(K1548)="",N1548=""),"Description not translated ",
   IF(AND(TRIM(K1548)&lt;&gt;"",TRIM(N1548)&lt;&gt;"",TRIM(K1548)&lt;&gt;TRIM(N1548)),"Description translation&lt;&gt; lookup ", "" ))</f>
        <v/>
      </c>
      <c r="P1548" s="3" t="s">
        <v>8447</v>
      </c>
      <c r="Q1548" s="3" t="s">
        <v>8447</v>
      </c>
      <c r="R1548" s="3" t="s">
        <v>7518</v>
      </c>
    </row>
    <row r="1549" spans="1:18" x14ac:dyDescent="0.25">
      <c r="A1549" s="2" t="str">
        <f>IF(TRIM(J1549)="","",E1549)</f>
        <v>ExtenderFirmwareVersion</v>
      </c>
      <c r="B1549" s="2" t="str">
        <f>IF(TRIM(K1549)="","",I1549)</f>
        <v>Extender firmwareversion</v>
      </c>
      <c r="C1549" s="2" t="str">
        <f>LEFT(F1549,FIND(".",F1549,6))</f>
        <v>Exif.OlympusEq.</v>
      </c>
      <c r="D1549" s="2" t="str">
        <f>VLOOKUP(C1549,PrefixUebersetzung,2,FALSE)</f>
        <v>Exif.OlympusEq.</v>
      </c>
      <c r="E1549" s="2" t="str">
        <f>MID(F1549,FIND(".",F1549,6)+1,99)</f>
        <v>ExtenderFirmwareVersion</v>
      </c>
      <c r="F1549" s="3" t="s">
        <v>957</v>
      </c>
      <c r="G1549" s="3" t="s">
        <v>9515</v>
      </c>
      <c r="I1549" s="3" t="s">
        <v>2814</v>
      </c>
      <c r="J1549" s="5" t="s">
        <v>3961</v>
      </c>
      <c r="K1549" s="5" t="s">
        <v>3961</v>
      </c>
      <c r="L1549" s="14"/>
      <c r="O1549" s="3" t="str">
        <f>IF(AND(TRIM(J1549)="",M1549=""),"Suffix not translated ",
   IF(AND(TRIM(J1549)&lt;&gt;"",TRIM(M1549)&lt;&gt;"",TRIM(J1549)&lt;&gt;TRIM(M1549)),"Suffix translation &lt;&gt; lookup ", "" ))
&amp;IF(AND(TRIM(K1549)="",N1549=""),"Description not translated ",
   IF(AND(TRIM(K1549)&lt;&gt;"",TRIM(N1549)&lt;&gt;"",TRIM(K1549)&lt;&gt;TRIM(N1549)),"Description translation&lt;&gt; lookup ", "" ))</f>
        <v/>
      </c>
      <c r="P1549" s="3" t="s">
        <v>8447</v>
      </c>
      <c r="Q1549" s="3" t="s">
        <v>8447</v>
      </c>
      <c r="R1549" s="3" t="s">
        <v>9146</v>
      </c>
    </row>
    <row r="1550" spans="1:18" x14ac:dyDescent="0.25">
      <c r="A1550" s="2" t="str">
        <f>IF(TRIM(J1550)="","",E1550)</f>
        <v>ExtenderModel</v>
      </c>
      <c r="B1550" s="2" t="str">
        <f>IF(TRIM(K1550)="","",I1550)</f>
        <v>Extender model</v>
      </c>
      <c r="C1550" s="2" t="str">
        <f>LEFT(F1550,FIND(".",F1550,6))</f>
        <v>Exif.OlympusEq.</v>
      </c>
      <c r="D1550" s="2" t="str">
        <f>VLOOKUP(C1550,PrefixUebersetzung,2,FALSE)</f>
        <v>Exif.OlympusEq.</v>
      </c>
      <c r="E1550" s="2" t="str">
        <f>MID(F1550,FIND(".",F1550,6)+1,99)</f>
        <v>ExtenderModel</v>
      </c>
      <c r="F1550" s="3" t="s">
        <v>958</v>
      </c>
      <c r="G1550" s="3" t="s">
        <v>9514</v>
      </c>
      <c r="I1550" s="3" t="s">
        <v>2815</v>
      </c>
      <c r="J1550" s="5" t="s">
        <v>3962</v>
      </c>
      <c r="K1550" s="5" t="s">
        <v>3962</v>
      </c>
      <c r="L1550" s="14"/>
      <c r="O1550" s="3" t="str">
        <f>IF(AND(TRIM(J1550)="",M1550=""),"Suffix not translated ",
   IF(AND(TRIM(J1550)&lt;&gt;"",TRIM(M1550)&lt;&gt;"",TRIM(J1550)&lt;&gt;TRIM(M1550)),"Suffix translation &lt;&gt; lookup ", "" ))
&amp;IF(AND(TRIM(K1550)="",N1550=""),"Description not translated ",
   IF(AND(TRIM(K1550)&lt;&gt;"",TRIM(N1550)&lt;&gt;"",TRIM(K1550)&lt;&gt;TRIM(N1550)),"Description translation&lt;&gt; lookup ", "" ))</f>
        <v/>
      </c>
      <c r="P1550" s="3" t="s">
        <v>8447</v>
      </c>
      <c r="Q1550" s="3" t="s">
        <v>8447</v>
      </c>
      <c r="R1550" s="3" t="s">
        <v>9147</v>
      </c>
    </row>
    <row r="1551" spans="1:18" x14ac:dyDescent="0.25">
      <c r="A1551" s="2" t="str">
        <f>IF(TRIM(J1551)="","",E1551)</f>
        <v>ExtenderSerialNumber</v>
      </c>
      <c r="B1551" s="2" t="str">
        <f>IF(TRIM(K1551)="","",I1551)</f>
        <v>Extender serial number</v>
      </c>
      <c r="C1551" s="2" t="str">
        <f>LEFT(F1551,FIND(".",F1551,6))</f>
        <v>Exif.OlympusEq.</v>
      </c>
      <c r="D1551" s="2" t="str">
        <f>VLOOKUP(C1551,PrefixUebersetzung,2,FALSE)</f>
        <v>Exif.OlympusEq.</v>
      </c>
      <c r="E1551" s="2" t="str">
        <f>MID(F1551,FIND(".",F1551,6)+1,99)</f>
        <v>ExtenderSerialNumber</v>
      </c>
      <c r="F1551" s="3" t="s">
        <v>959</v>
      </c>
      <c r="G1551" s="3" t="s">
        <v>9514</v>
      </c>
      <c r="I1551" s="3" t="s">
        <v>2816</v>
      </c>
      <c r="J1551" s="5" t="s">
        <v>3963</v>
      </c>
      <c r="K1551" s="5" t="s">
        <v>3963</v>
      </c>
      <c r="L1551" s="14"/>
      <c r="O1551" s="3" t="str">
        <f>IF(AND(TRIM(J1551)="",M1551=""),"Suffix not translated ",
   IF(AND(TRIM(J1551)&lt;&gt;"",TRIM(M1551)&lt;&gt;"",TRIM(J1551)&lt;&gt;TRIM(M1551)),"Suffix translation &lt;&gt; lookup ", "" ))
&amp;IF(AND(TRIM(K1551)="",N1551=""),"Description not translated ",
   IF(AND(TRIM(K1551)&lt;&gt;"",TRIM(N1551)&lt;&gt;"",TRIM(K1551)&lt;&gt;TRIM(N1551)),"Description translation&lt;&gt; lookup ", "" ))</f>
        <v/>
      </c>
      <c r="P1551" s="3" t="s">
        <v>8447</v>
      </c>
      <c r="Q1551" s="3" t="s">
        <v>8447</v>
      </c>
      <c r="R1551" s="3" t="s">
        <v>9148</v>
      </c>
    </row>
    <row r="1552" spans="1:18" x14ac:dyDescent="0.25">
      <c r="A1552" s="2" t="str">
        <f>IF(TRIM(J1552)="","",E1552)</f>
        <v>FlashFirmwareVersion</v>
      </c>
      <c r="B1552" s="2" t="str">
        <f>IF(TRIM(K1552)="","",I1552)</f>
        <v>Flash firmware version</v>
      </c>
      <c r="C1552" s="2" t="str">
        <f>LEFT(F1552,FIND(".",F1552,6))</f>
        <v>Exif.OlympusEq.</v>
      </c>
      <c r="D1552" s="2" t="str">
        <f>VLOOKUP(C1552,PrefixUebersetzung,2,FALSE)</f>
        <v>Exif.OlympusEq.</v>
      </c>
      <c r="E1552" s="2" t="str">
        <f>MID(F1552,FIND(".",F1552,6)+1,99)</f>
        <v>FlashFirmwareVersion</v>
      </c>
      <c r="F1552" s="3" t="s">
        <v>960</v>
      </c>
      <c r="G1552" s="3" t="s">
        <v>9515</v>
      </c>
      <c r="I1552" s="3" t="s">
        <v>2817</v>
      </c>
      <c r="J1552" s="3" t="s">
        <v>4313</v>
      </c>
      <c r="K1552" s="5" t="s">
        <v>4313</v>
      </c>
      <c r="L1552" s="14"/>
      <c r="O1552" s="3" t="str">
        <f>IF(AND(TRIM(J1552)="",M1552=""),"Suffix not translated ",
   IF(AND(TRIM(J1552)&lt;&gt;"",TRIM(M1552)&lt;&gt;"",TRIM(J1552)&lt;&gt;TRIM(M1552)),"Suffix translation &lt;&gt; lookup ", "" ))
&amp;IF(AND(TRIM(K1552)="",N1552=""),"Description not translated ",
   IF(AND(TRIM(K1552)&lt;&gt;"",TRIM(N1552)&lt;&gt;"",TRIM(K1552)&lt;&gt;TRIM(N1552)),"Description translation&lt;&gt; lookup ", "" ))</f>
        <v/>
      </c>
      <c r="P1552" s="3" t="s">
        <v>8447</v>
      </c>
      <c r="Q1552" s="3" t="s">
        <v>8447</v>
      </c>
      <c r="R1552" s="3" t="s">
        <v>9168</v>
      </c>
    </row>
    <row r="1553" spans="1:18" x14ac:dyDescent="0.25">
      <c r="A1553" s="2" t="str">
        <f>IF(TRIM(J1553)="","",E1553)</f>
        <v>FlashModel</v>
      </c>
      <c r="B1553" s="2" t="str">
        <f>IF(TRIM(K1553)="","",I1553)</f>
        <v>Flash model</v>
      </c>
      <c r="C1553" s="2" t="str">
        <f>LEFT(F1553,FIND(".",F1553,6))</f>
        <v>Exif.OlympusEq.</v>
      </c>
      <c r="D1553" s="2" t="str">
        <f>VLOOKUP(C1553,PrefixUebersetzung,2,FALSE)</f>
        <v>Exif.OlympusEq.</v>
      </c>
      <c r="E1553" s="2" t="str">
        <f>MID(F1553,FIND(".",F1553,6)+1,99)</f>
        <v>FlashModel</v>
      </c>
      <c r="F1553" s="3" t="s">
        <v>961</v>
      </c>
      <c r="G1553" s="3" t="s">
        <v>9512</v>
      </c>
      <c r="I1553" s="3" t="s">
        <v>2818</v>
      </c>
      <c r="J1553" s="3" t="s">
        <v>4314</v>
      </c>
      <c r="K1553" s="5" t="s">
        <v>4314</v>
      </c>
      <c r="L1553" s="14"/>
      <c r="M1553" s="3" t="str">
        <f>IFERROR(VLOOKUP(E1553,A:J,10, FALSE),"")</f>
        <v>Blitzmodell</v>
      </c>
      <c r="O1553" s="3" t="str">
        <f>IF(AND(TRIM(J1553)="",M1553=""),"Suffix not translated ",
   IF(AND(TRIM(J1553)&lt;&gt;"",TRIM(M1553)&lt;&gt;"",TRIM(J1553)&lt;&gt;TRIM(M1553)),"Suffix translation &lt;&gt; lookup ", "" ))
&amp;IF(AND(TRIM(K1553)="",N1553=""),"Description not translated ",
   IF(AND(TRIM(K1553)&lt;&gt;"",TRIM(N1553)&lt;&gt;"",TRIM(K1553)&lt;&gt;TRIM(N1553)),"Description translation&lt;&gt; lookup ", "" ))</f>
        <v/>
      </c>
      <c r="P1553" s="3" t="s">
        <v>8447</v>
      </c>
      <c r="Q1553" s="3" t="s">
        <v>8447</v>
      </c>
      <c r="R1553" s="3" t="s">
        <v>4314</v>
      </c>
    </row>
    <row r="1554" spans="1:18" x14ac:dyDescent="0.25">
      <c r="A1554" s="2" t="str">
        <f>IF(TRIM(J1554)="","",E1554)</f>
        <v>FlashSerialNumber</v>
      </c>
      <c r="B1554" s="2" t="str">
        <f>IF(TRIM(K1554)="","",I1554)</f>
        <v>FlashSerialNumber</v>
      </c>
      <c r="C1554" s="2" t="str">
        <f>LEFT(F1554,FIND(".",F1554,6))</f>
        <v>Exif.OlympusEq.</v>
      </c>
      <c r="D1554" s="2" t="str">
        <f>VLOOKUP(C1554,PrefixUebersetzung,2,FALSE)</f>
        <v>Exif.OlympusEq.</v>
      </c>
      <c r="E1554" s="2" t="str">
        <f>MID(F1554,FIND(".",F1554,6)+1,99)</f>
        <v>FlashSerialNumber</v>
      </c>
      <c r="F1554" s="3" t="s">
        <v>962</v>
      </c>
      <c r="G1554" s="3" t="s">
        <v>9514</v>
      </c>
      <c r="I1554" s="3" t="s">
        <v>2819</v>
      </c>
      <c r="J1554" s="3" t="s">
        <v>4315</v>
      </c>
      <c r="K1554" s="5" t="s">
        <v>4315</v>
      </c>
      <c r="L1554" s="14"/>
      <c r="O1554" s="3" t="str">
        <f>IF(AND(TRIM(J1554)="",M1554=""),"Suffix not translated ",
   IF(AND(TRIM(J1554)&lt;&gt;"",TRIM(M1554)&lt;&gt;"",TRIM(J1554)&lt;&gt;TRIM(M1554)),"Suffix translation &lt;&gt; lookup ", "" ))
&amp;IF(AND(TRIM(K1554)="",N1554=""),"Description not translated ",
   IF(AND(TRIM(K1554)&lt;&gt;"",TRIM(N1554)&lt;&gt;"",TRIM(K1554)&lt;&gt;TRIM(N1554)),"Description translation&lt;&gt; lookup ", "" ))</f>
        <v/>
      </c>
      <c r="P1554" s="3" t="s">
        <v>8447</v>
      </c>
      <c r="Q1554" s="3" t="s">
        <v>8447</v>
      </c>
      <c r="R1554" s="3" t="s">
        <v>9178</v>
      </c>
    </row>
    <row r="1555" spans="1:18" x14ac:dyDescent="0.25">
      <c r="A1555" s="2" t="str">
        <f>IF(TRIM(J1555)="","",E1555)</f>
        <v>FlashType</v>
      </c>
      <c r="B1555" s="2" t="str">
        <f>IF(TRIM(K1555)="","",I1555)</f>
        <v>Flash type</v>
      </c>
      <c r="C1555" s="2" t="str">
        <f>LEFT(F1555,FIND(".",F1555,6))</f>
        <v>Exif.OlympusEq.</v>
      </c>
      <c r="D1555" s="2" t="str">
        <f>VLOOKUP(C1555,PrefixUebersetzung,2,FALSE)</f>
        <v>Exif.OlympusEq.</v>
      </c>
      <c r="E1555" s="2" t="str">
        <f>MID(F1555,FIND(".",F1555,6)+1,99)</f>
        <v>FlashType</v>
      </c>
      <c r="F1555" s="3" t="s">
        <v>963</v>
      </c>
      <c r="G1555" s="3" t="s">
        <v>9512</v>
      </c>
      <c r="I1555" s="3" t="s">
        <v>2820</v>
      </c>
      <c r="J1555" s="3" t="s">
        <v>4316</v>
      </c>
      <c r="K1555" s="5" t="s">
        <v>4316</v>
      </c>
      <c r="L1555" s="14"/>
      <c r="M1555" s="3" t="str">
        <f>IFERROR(VLOOKUP(E1555,A:J,10, FALSE),"")</f>
        <v>Blitztyp</v>
      </c>
      <c r="N1555" s="3" t="str">
        <f>IFERROR(VLOOKUP(I1555,B:K,10,FALSE),"")</f>
        <v>Blitztyp</v>
      </c>
      <c r="O1555" s="3" t="str">
        <f>IF(AND(TRIM(J1555)="",M1555=""),"Suffix not translated ",
   IF(AND(TRIM(J1555)&lt;&gt;"",TRIM(M1555)&lt;&gt;"",TRIM(J1555)&lt;&gt;TRIM(M1555)),"Suffix translation &lt;&gt; lookup ", "" ))
&amp;IF(AND(TRIM(K1555)="",N1555=""),"Description not translated ",
   IF(AND(TRIM(K1555)&lt;&gt;"",TRIM(N1555)&lt;&gt;"",TRIM(K1555)&lt;&gt;TRIM(N1555)),"Description translation&lt;&gt; lookup ", "" ))</f>
        <v/>
      </c>
      <c r="P1555" s="3" t="s">
        <v>8447</v>
      </c>
      <c r="Q1555" s="3" t="s">
        <v>8447</v>
      </c>
      <c r="R1555" s="3" t="s">
        <v>4316</v>
      </c>
    </row>
    <row r="1556" spans="1:18" x14ac:dyDescent="0.25">
      <c r="A1556" s="2" t="str">
        <f>IF(TRIM(J1556)="","",E1556)</f>
        <v/>
      </c>
      <c r="B1556" s="2" t="str">
        <f>IF(TRIM(K1556)="","",I1556)</f>
        <v/>
      </c>
      <c r="C1556" s="2" t="str">
        <f>LEFT(F1556,FIND(".",F1556,6))</f>
        <v>Exif.OlympusEq.</v>
      </c>
      <c r="D1556" s="2" t="str">
        <f>VLOOKUP(C1556,PrefixUebersetzung,2,FALSE)</f>
        <v>Exif.OlympusEq.</v>
      </c>
      <c r="E1556" s="2" t="str">
        <f>MID(F1556,FIND(".",F1556,6)+1,99)</f>
        <v>FocalPlaneDiagonal</v>
      </c>
      <c r="F1556" s="3" t="s">
        <v>964</v>
      </c>
      <c r="G1556" s="3" t="s">
        <v>9519</v>
      </c>
      <c r="I1556" s="3" t="s">
        <v>2738</v>
      </c>
      <c r="J1556" s="3"/>
      <c r="L1556" s="14">
        <v>5</v>
      </c>
      <c r="M1556" s="3" t="str">
        <f>IFERROR(VLOOKUP(E1556,A:J,10, FALSE),"")</f>
        <v/>
      </c>
      <c r="N1556" s="3" t="str">
        <f>IFERROR(VLOOKUP(I1556,B:K,10,FALSE),"")</f>
        <v/>
      </c>
      <c r="O1556" s="3" t="str">
        <f>IF(AND(TRIM(J1556)="",M1556=""),"Suffix not translated ",
   IF(AND(TRIM(J1556)&lt;&gt;"",TRIM(M1556)&lt;&gt;"",TRIM(J1556)&lt;&gt;TRIM(M1556)),"Suffix translation &lt;&gt; lookup ", "" ))
&amp;IF(AND(TRIM(K1556)="",N1556=""),"Description not translated ",
   IF(AND(TRIM(K1556)&lt;&gt;"",TRIM(N1556)&lt;&gt;"",TRIM(K1556)&lt;&gt;TRIM(N1556)),"Description translation&lt;&gt; lookup ", "" ))</f>
        <v xml:space="preserve">Suffix not translated Description not translated </v>
      </c>
    </row>
    <row r="1557" spans="1:18" x14ac:dyDescent="0.25">
      <c r="A1557" s="2" t="str">
        <f>IF(TRIM(J1557)="","",E1557)</f>
        <v/>
      </c>
      <c r="B1557" s="2" t="str">
        <f>IF(TRIM(K1557)="","",I1557)</f>
        <v/>
      </c>
      <c r="C1557" s="2" t="str">
        <f>LEFT(F1557,FIND(".",F1557,6))</f>
        <v>Exif.OlympusEq.</v>
      </c>
      <c r="D1557" s="2" t="str">
        <f>VLOOKUP(C1557,PrefixUebersetzung,2,FALSE)</f>
        <v>Exif.OlympusEq.</v>
      </c>
      <c r="E1557" s="2" t="str">
        <f>MID(F1557,FIND(".",F1557,6)+1,99)</f>
        <v>InternalSerialNumber</v>
      </c>
      <c r="F1557" s="3" t="s">
        <v>965</v>
      </c>
      <c r="G1557" s="3" t="s">
        <v>9514</v>
      </c>
      <c r="I1557" s="3" t="s">
        <v>2126</v>
      </c>
      <c r="L1557" s="14"/>
      <c r="M1557" s="3" t="str">
        <f>IFERROR(VLOOKUP(E1557,A:J,10, FALSE),"")</f>
        <v>Interne Seriennummer</v>
      </c>
      <c r="N1557" s="3" t="str">
        <f>IFERROR(VLOOKUP(I1557,B:K,10,FALSE),"")</f>
        <v>Interne Seriennummer</v>
      </c>
      <c r="O1557" s="3" t="str">
        <f>IF(AND(TRIM(J1557)="",M1557=""),"Suffix not translated ",
   IF(AND(TRIM(J1557)&lt;&gt;"",TRIM(M1557)&lt;&gt;"",TRIM(J1557)&lt;&gt;TRIM(M1557)),"Suffix translation &lt;&gt; lookup ", "" ))
&amp;IF(AND(TRIM(K1557)="",N1557=""),"Description not translated ",
   IF(AND(TRIM(K1557)&lt;&gt;"",TRIM(N1557)&lt;&gt;"",TRIM(K1557)&lt;&gt;TRIM(N1557)),"Description translation&lt;&gt; lookup ", "" ))</f>
        <v/>
      </c>
    </row>
    <row r="1558" spans="1:18" ht="30" x14ac:dyDescent="0.25">
      <c r="A1558" s="2" t="str">
        <f>IF(TRIM(J1558)="","",E1558)</f>
        <v>LensFirmwareVersion</v>
      </c>
      <c r="B1558" s="2" t="str">
        <f>IF(TRIM(K1558)="","",I1558)</f>
        <v>Lens firmware version</v>
      </c>
      <c r="C1558" s="2" t="str">
        <f>LEFT(F1558,FIND(".",F1558,6))</f>
        <v>Exif.OlympusEq.</v>
      </c>
      <c r="D1558" s="2" t="str">
        <f>VLOOKUP(C1558,PrefixUebersetzung,2,FALSE)</f>
        <v>Exif.OlympusEq.</v>
      </c>
      <c r="E1558" s="2" t="str">
        <f>MID(F1558,FIND(".",F1558,6)+1,99)</f>
        <v>LensFirmwareVersion</v>
      </c>
      <c r="F1558" s="3" t="s">
        <v>966</v>
      </c>
      <c r="G1558" s="3" t="s">
        <v>9515</v>
      </c>
      <c r="I1558" s="3" t="s">
        <v>2821</v>
      </c>
      <c r="J1558" s="5" t="s">
        <v>4999</v>
      </c>
      <c r="K1558" s="5" t="s">
        <v>4999</v>
      </c>
      <c r="L1558" s="14"/>
      <c r="M1558" s="3" t="str">
        <f>IFERROR(VLOOKUP(E1558,A:J,10, FALSE),"")</f>
        <v>Objektiv Firmwareversion</v>
      </c>
      <c r="O1558" s="3" t="str">
        <f>IF(AND(TRIM(J1558)="",M1558=""),"Suffix not translated ",
   IF(AND(TRIM(J1558)&lt;&gt;"",TRIM(M1558)&lt;&gt;"",TRIM(J1558)&lt;&gt;TRIM(M1558)),"Suffix translation &lt;&gt; lookup ", "" ))
&amp;IF(AND(TRIM(K1558)="",N1558=""),"Description not translated ",
   IF(AND(TRIM(K1558)&lt;&gt;"",TRIM(N1558)&lt;&gt;"",TRIM(K1558)&lt;&gt;TRIM(N1558)),"Description translation&lt;&gt; lookup ", "" ))</f>
        <v/>
      </c>
      <c r="P1558" s="3" t="s">
        <v>8447</v>
      </c>
      <c r="Q1558" s="3" t="s">
        <v>8447</v>
      </c>
      <c r="R1558" s="3" t="s">
        <v>9251</v>
      </c>
    </row>
    <row r="1559" spans="1:18" x14ac:dyDescent="0.25">
      <c r="A1559" s="2" t="str">
        <f>IF(TRIM(J1559)="","",E1559)</f>
        <v/>
      </c>
      <c r="B1559" s="2" t="str">
        <f>IF(TRIM(K1559)="","",I1559)</f>
        <v/>
      </c>
      <c r="C1559" s="2" t="str">
        <f>LEFT(F1559,FIND(".",F1559,6))</f>
        <v>Exif.OlympusEq.</v>
      </c>
      <c r="D1559" s="2" t="str">
        <f>VLOOKUP(C1559,PrefixUebersetzung,2,FALSE)</f>
        <v>Exif.OlympusEq.</v>
      </c>
      <c r="E1559" s="2" t="str">
        <f>MID(F1559,FIND(".",F1559,6)+1,99)</f>
        <v>LensModel</v>
      </c>
      <c r="F1559" s="3" t="s">
        <v>967</v>
      </c>
      <c r="G1559" s="3" t="s">
        <v>9514</v>
      </c>
      <c r="I1559" s="3" t="s">
        <v>2822</v>
      </c>
      <c r="L1559" s="14"/>
      <c r="M1559" s="3" t="str">
        <f>IFERROR(VLOOKUP(E1559,A:J,10, FALSE),"")</f>
        <v>Objektiv-Modell</v>
      </c>
      <c r="N1559" s="3" t="str">
        <f>IFERROR(VLOOKUP(I1559,B:K,10,FALSE),"")</f>
        <v>Objektiv-Modell</v>
      </c>
      <c r="O1559" s="3" t="str">
        <f>IF(AND(TRIM(J1559)="",M1559=""),"Suffix not translated ",
   IF(AND(TRIM(J1559)&lt;&gt;"",TRIM(M1559)&lt;&gt;"",TRIM(J1559)&lt;&gt;TRIM(M1559)),"Suffix translation &lt;&gt; lookup ", "" ))
&amp;IF(AND(TRIM(K1559)="",N1559=""),"Description not translated ",
   IF(AND(TRIM(K1559)&lt;&gt;"",TRIM(N1559)&lt;&gt;"",TRIM(K1559)&lt;&gt;TRIM(N1559)),"Description translation&lt;&gt; lookup ", "" ))</f>
        <v/>
      </c>
      <c r="R1559" s="3" t="s">
        <v>9254</v>
      </c>
    </row>
    <row r="1560" spans="1:18" x14ac:dyDescent="0.25">
      <c r="A1560" s="2" t="str">
        <f>IF(TRIM(J1560)="","",E1560)</f>
        <v>LensProperties</v>
      </c>
      <c r="B1560" s="2" t="str">
        <f>IF(TRIM(K1560)="","",I1560)</f>
        <v>Lens properties</v>
      </c>
      <c r="C1560" s="2" t="str">
        <f>LEFT(F1560,FIND(".",F1560,6))</f>
        <v>Exif.OlympusEq.</v>
      </c>
      <c r="D1560" s="2" t="str">
        <f>VLOOKUP(C1560,PrefixUebersetzung,2,FALSE)</f>
        <v>Exif.OlympusEq.</v>
      </c>
      <c r="E1560" s="2" t="str">
        <f>MID(F1560,FIND(".",F1560,6)+1,99)</f>
        <v>LensProperties</v>
      </c>
      <c r="F1560" s="3" t="s">
        <v>968</v>
      </c>
      <c r="G1560" s="3" t="s">
        <v>9512</v>
      </c>
      <c r="I1560" s="3" t="s">
        <v>2823</v>
      </c>
      <c r="J1560" s="5" t="s">
        <v>3964</v>
      </c>
      <c r="K1560" s="5" t="s">
        <v>3964</v>
      </c>
      <c r="L1560" s="14"/>
      <c r="O1560" s="3" t="str">
        <f>IF(AND(TRIM(J1560)="",M1560=""),"Suffix not translated ",
   IF(AND(TRIM(J1560)&lt;&gt;"",TRIM(M1560)&lt;&gt;"",TRIM(J1560)&lt;&gt;TRIM(M1560)),"Suffix translation &lt;&gt; lookup ", "" ))
&amp;IF(AND(TRIM(K1560)="",N1560=""),"Description not translated ",
   IF(AND(TRIM(K1560)&lt;&gt;"",TRIM(N1560)&lt;&gt;"",TRIM(K1560)&lt;&gt;TRIM(N1560)),"Description translation&lt;&gt; lookup ", "" ))</f>
        <v/>
      </c>
      <c r="P1560" s="3" t="s">
        <v>8447</v>
      </c>
      <c r="Q1560" s="3" t="s">
        <v>8447</v>
      </c>
      <c r="R1560" s="3" t="s">
        <v>9116</v>
      </c>
    </row>
    <row r="1561" spans="1:18" x14ac:dyDescent="0.25">
      <c r="A1561" s="2" t="str">
        <f>IF(TRIM(J1561)="","",E1561)</f>
        <v>LensSerialNumber</v>
      </c>
      <c r="B1561" s="2" t="str">
        <f>IF(TRIM(K1561)="","",I1561)</f>
        <v>Lens serial number</v>
      </c>
      <c r="C1561" s="2" t="str">
        <f>LEFT(F1561,FIND(".",F1561,6))</f>
        <v>Exif.OlympusEq.</v>
      </c>
      <c r="D1561" s="2" t="str">
        <f>VLOOKUP(C1561,PrefixUebersetzung,2,FALSE)</f>
        <v>Exif.OlympusEq.</v>
      </c>
      <c r="E1561" s="2" t="str">
        <f>MID(F1561,FIND(".",F1561,6)+1,99)</f>
        <v>LensSerialNumber</v>
      </c>
      <c r="F1561" s="3" t="s">
        <v>969</v>
      </c>
      <c r="G1561" s="3" t="s">
        <v>9514</v>
      </c>
      <c r="I1561" s="3" t="s">
        <v>2824</v>
      </c>
      <c r="J1561" s="5" t="s">
        <v>3965</v>
      </c>
      <c r="K1561" s="5" t="s">
        <v>3965</v>
      </c>
      <c r="L1561" s="14"/>
      <c r="M1561" s="3" t="str">
        <f>IFERROR(VLOOKUP(E1561,A:J,10, FALSE),"")</f>
        <v>Objektiv Seriennummer</v>
      </c>
      <c r="N1561" s="3" t="str">
        <f>IFERROR(VLOOKUP(I1561,B:K,10,FALSE),"")</f>
        <v>Objektiv Seriennummer</v>
      </c>
      <c r="O1561" s="3" t="str">
        <f>IF(AND(TRIM(J1561)="",M1561=""),"Suffix not translated ",
   IF(AND(TRIM(J1561)&lt;&gt;"",TRIM(M1561)&lt;&gt;"",TRIM(J1561)&lt;&gt;TRIM(M1561)),"Suffix translation &lt;&gt; lookup ", "" ))
&amp;IF(AND(TRIM(K1561)="",N1561=""),"Description not translated ",
   IF(AND(TRIM(K1561)&lt;&gt;"",TRIM(N1561)&lt;&gt;"",TRIM(K1561)&lt;&gt;TRIM(N1561)),"Description translation&lt;&gt; lookup ", "" ))</f>
        <v/>
      </c>
      <c r="Q1561" s="3" t="s">
        <v>8447</v>
      </c>
      <c r="R1561" s="3" t="s">
        <v>9252</v>
      </c>
    </row>
    <row r="1562" spans="1:18" x14ac:dyDescent="0.25">
      <c r="A1562" s="2" t="str">
        <f>IF(TRIM(J1562)="","",E1562)</f>
        <v/>
      </c>
      <c r="B1562" s="2" t="str">
        <f>IF(TRIM(K1562)="","",I1562)</f>
        <v/>
      </c>
      <c r="C1562" s="2" t="str">
        <f>LEFT(F1562,FIND(".",F1562,6))</f>
        <v>Exif.OlympusEq.</v>
      </c>
      <c r="D1562" s="2" t="str">
        <f>VLOOKUP(C1562,PrefixUebersetzung,2,FALSE)</f>
        <v>Exif.OlympusEq.</v>
      </c>
      <c r="E1562" s="2" t="str">
        <f>MID(F1562,FIND(".",F1562,6)+1,99)</f>
        <v>LensType</v>
      </c>
      <c r="F1562" s="3" t="s">
        <v>970</v>
      </c>
      <c r="G1562" s="3" t="s">
        <v>9518</v>
      </c>
      <c r="I1562" s="3" t="s">
        <v>2177</v>
      </c>
      <c r="L1562" s="14"/>
      <c r="M1562" s="3" t="str">
        <f>IFERROR(VLOOKUP(E1562,A:J,10, FALSE),"")</f>
        <v>Objektiv Typ</v>
      </c>
      <c r="N1562" s="3" t="str">
        <f>IFERROR(VLOOKUP(I1562,B:K,10,FALSE),"")</f>
        <v>Objektiv Typ</v>
      </c>
      <c r="O1562" s="3" t="str">
        <f>IF(AND(TRIM(J1562)="",M1562=""),"Suffix not translated ",
   IF(AND(TRIM(J1562)&lt;&gt;"",TRIM(M1562)&lt;&gt;"",TRIM(J1562)&lt;&gt;TRIM(M1562)),"Suffix translation &lt;&gt; lookup ", "" ))
&amp;IF(AND(TRIM(K1562)="",N1562=""),"Description not translated ",
   IF(AND(TRIM(K1562)&lt;&gt;"",TRIM(N1562)&lt;&gt;"",TRIM(K1562)&lt;&gt;TRIM(N1562)),"Description translation&lt;&gt; lookup ", "" ))</f>
        <v/>
      </c>
    </row>
    <row r="1563" spans="1:18" ht="30" x14ac:dyDescent="0.25">
      <c r="A1563" s="2" t="str">
        <f>IF(TRIM(J1563)="","",E1563)</f>
        <v>MaxApertureAtCurrentFocal</v>
      </c>
      <c r="B1563" s="2" t="str">
        <f>IF(TRIM(K1563)="","",I1563)</f>
        <v>Max aperture at current focal</v>
      </c>
      <c r="C1563" s="2" t="str">
        <f>LEFT(F1563,FIND(".",F1563,6))</f>
        <v>Exif.OlympusEq.</v>
      </c>
      <c r="D1563" s="2" t="str">
        <f>VLOOKUP(C1563,PrefixUebersetzung,2,FALSE)</f>
        <v>Exif.OlympusEq.</v>
      </c>
      <c r="E1563" s="2" t="str">
        <f>MID(F1563,FIND(".",F1563,6)+1,99)</f>
        <v>MaxApertureAtCurrentFocal</v>
      </c>
      <c r="F1563" s="3" t="s">
        <v>971</v>
      </c>
      <c r="G1563" s="3" t="s">
        <v>9512</v>
      </c>
      <c r="I1563" s="3" t="s">
        <v>2825</v>
      </c>
      <c r="J1563" s="3" t="s">
        <v>4317</v>
      </c>
      <c r="K1563" s="5" t="s">
        <v>5120</v>
      </c>
      <c r="L1563" s="14"/>
      <c r="O1563" s="3" t="str">
        <f>IF(AND(TRIM(J1563)="",M1563=""),"Suffix not translated ",
   IF(AND(TRIM(J1563)&lt;&gt;"",TRIM(M1563)&lt;&gt;"",TRIM(J1563)&lt;&gt;TRIM(M1563)),"Suffix translation &lt;&gt; lookup ", "" ))
&amp;IF(AND(TRIM(K1563)="",N1563=""),"Description not translated ",
   IF(AND(TRIM(K1563)&lt;&gt;"",TRIM(N1563)&lt;&gt;"",TRIM(K1563)&lt;&gt;TRIM(N1563)),"Description translation&lt;&gt; lookup ", "" ))</f>
        <v/>
      </c>
      <c r="P1563" s="3" t="s">
        <v>8447</v>
      </c>
      <c r="Q1563" s="3" t="s">
        <v>8447</v>
      </c>
      <c r="R1563" s="3" t="s">
        <v>9274</v>
      </c>
    </row>
    <row r="1564" spans="1:18" ht="30" x14ac:dyDescent="0.25">
      <c r="A1564" s="2" t="str">
        <f>IF(TRIM(J1564)="","",E1564)</f>
        <v/>
      </c>
      <c r="B1564" s="2" t="str">
        <f>IF(TRIM(K1564)="","",I1564)</f>
        <v/>
      </c>
      <c r="C1564" s="2" t="str">
        <f>LEFT(F1564,FIND(".",F1564,6))</f>
        <v>Exif.OlympusEq.</v>
      </c>
      <c r="D1564" s="2" t="str">
        <f>VLOOKUP(C1564,PrefixUebersetzung,2,FALSE)</f>
        <v>Exif.OlympusEq.</v>
      </c>
      <c r="E1564" s="2" t="str">
        <f>MID(F1564,FIND(".",F1564,6)+1,99)</f>
        <v>MaxApertureAtMaxFocal</v>
      </c>
      <c r="F1564" s="3" t="s">
        <v>972</v>
      </c>
      <c r="G1564" s="3" t="s">
        <v>9512</v>
      </c>
      <c r="I1564" s="3" t="s">
        <v>2684</v>
      </c>
      <c r="L1564" s="14"/>
      <c r="M1564" s="3" t="str">
        <f>IFERROR(VLOOKUP(E1564,A:J,10, FALSE),"")</f>
        <v>Max Blende bei max Brennweite</v>
      </c>
      <c r="N1564" s="3" t="str">
        <f>IFERROR(VLOOKUP(I1564,B:K,10,FALSE),"")</f>
        <v>Maximale Blende bei maximaler Brennweite</v>
      </c>
      <c r="O1564" s="3" t="str">
        <f>IF(AND(TRIM(J1564)="",M1564=""),"Suffix not translated ",
   IF(AND(TRIM(J1564)&lt;&gt;"",TRIM(M1564)&lt;&gt;"",TRIM(J1564)&lt;&gt;TRIM(M1564)),"Suffix translation &lt;&gt; lookup ", "" ))
&amp;IF(AND(TRIM(K1564)="",N1564=""),"Description not translated ",
   IF(AND(TRIM(K1564)&lt;&gt;"",TRIM(N1564)&lt;&gt;"",TRIM(K1564)&lt;&gt;TRIM(N1564)),"Description translation&lt;&gt; lookup ", "" ))</f>
        <v/>
      </c>
    </row>
    <row r="1565" spans="1:18" ht="30" x14ac:dyDescent="0.25">
      <c r="A1565" s="2" t="str">
        <f>IF(TRIM(J1565)="","",E1565)</f>
        <v/>
      </c>
      <c r="B1565" s="2" t="str">
        <f>IF(TRIM(K1565)="","",I1565)</f>
        <v/>
      </c>
      <c r="C1565" s="2" t="str">
        <f>LEFT(F1565,FIND(".",F1565,6))</f>
        <v>Exif.OlympusEq.</v>
      </c>
      <c r="D1565" s="2" t="str">
        <f>VLOOKUP(C1565,PrefixUebersetzung,2,FALSE)</f>
        <v>Exif.OlympusEq.</v>
      </c>
      <c r="E1565" s="2" t="str">
        <f>MID(F1565,FIND(".",F1565,6)+1,99)</f>
        <v>MaxApertureAtMinFocal</v>
      </c>
      <c r="F1565" s="3" t="s">
        <v>973</v>
      </c>
      <c r="G1565" s="3" t="s">
        <v>9512</v>
      </c>
      <c r="I1565" s="3" t="s">
        <v>2685</v>
      </c>
      <c r="J1565" s="3"/>
      <c r="L1565" s="14"/>
      <c r="M1565" s="3" t="str">
        <f>IFERROR(VLOOKUP(E1565,A:J,10, FALSE),"")</f>
        <v>Max Blende bei min Brennweite</v>
      </c>
      <c r="N1565" s="3" t="str">
        <f>IFERROR(VLOOKUP(I1565,B:K,10,FALSE),"")</f>
        <v>Maximale Blende bei minimaler Brennweite</v>
      </c>
      <c r="O1565" s="3" t="str">
        <f>IF(AND(TRIM(J1565)="",M1565=""),"Suffix not translated ",
   IF(AND(TRIM(J1565)&lt;&gt;"",TRIM(M1565)&lt;&gt;"",TRIM(J1565)&lt;&gt;TRIM(M1565)),"Suffix translation &lt;&gt; lookup ", "" ))
&amp;IF(AND(TRIM(K1565)="",N1565=""),"Description not translated ",
   IF(AND(TRIM(K1565)&lt;&gt;"",TRIM(N1565)&lt;&gt;"",TRIM(K1565)&lt;&gt;TRIM(N1565)),"Description translation&lt;&gt; lookup ", "" ))</f>
        <v/>
      </c>
    </row>
    <row r="1566" spans="1:18" x14ac:dyDescent="0.25">
      <c r="A1566" s="2" t="str">
        <f>IF(TRIM(J1566)="","",E1566)</f>
        <v/>
      </c>
      <c r="B1566" s="2" t="str">
        <f>IF(TRIM(K1566)="","",I1566)</f>
        <v/>
      </c>
      <c r="C1566" s="2" t="str">
        <f>LEFT(F1566,FIND(".",F1566,6))</f>
        <v>Exif.OlympusEq.</v>
      </c>
      <c r="D1566" s="2" t="str">
        <f>VLOOKUP(C1566,PrefixUebersetzung,2,FALSE)</f>
        <v>Exif.OlympusEq.</v>
      </c>
      <c r="E1566" s="2" t="str">
        <f>MID(F1566,FIND(".",F1566,6)+1,99)</f>
        <v>MaxFocalLength</v>
      </c>
      <c r="F1566" s="3" t="s">
        <v>974</v>
      </c>
      <c r="G1566" s="3" t="s">
        <v>9512</v>
      </c>
      <c r="I1566" s="3" t="s">
        <v>2686</v>
      </c>
      <c r="L1566" s="14"/>
      <c r="M1566" s="3" t="str">
        <f>IFERROR(VLOOKUP(E1566,A:J,10, FALSE),"")</f>
        <v>Brennweite maximal</v>
      </c>
      <c r="N1566" s="3" t="str">
        <f>IFERROR(VLOOKUP(I1566,B:K,10,FALSE),"")</f>
        <v>Maximale Brennweite</v>
      </c>
      <c r="O1566" s="3" t="str">
        <f>IF(AND(TRIM(J1566)="",M1566=""),"Suffix not translated ",
   IF(AND(TRIM(J1566)&lt;&gt;"",TRIM(M1566)&lt;&gt;"",TRIM(J1566)&lt;&gt;TRIM(M1566)),"Suffix translation &lt;&gt; lookup ", "" ))
&amp;IF(AND(TRIM(K1566)="",N1566=""),"Description not translated ",
   IF(AND(TRIM(K1566)&lt;&gt;"",TRIM(N1566)&lt;&gt;"",TRIM(K1566)&lt;&gt;TRIM(N1566)),"Description translation&lt;&gt; lookup ", "" ))</f>
        <v/>
      </c>
    </row>
    <row r="1567" spans="1:18" x14ac:dyDescent="0.25">
      <c r="A1567" s="2" t="str">
        <f>IF(TRIM(J1567)="","",E1567)</f>
        <v/>
      </c>
      <c r="B1567" s="2" t="str">
        <f>IF(TRIM(K1567)="","",I1567)</f>
        <v/>
      </c>
      <c r="C1567" s="2" t="str">
        <f>LEFT(F1567,FIND(".",F1567,6))</f>
        <v>Exif.OlympusEq.</v>
      </c>
      <c r="D1567" s="2" t="str">
        <f>VLOOKUP(C1567,PrefixUebersetzung,2,FALSE)</f>
        <v>Exif.OlympusEq.</v>
      </c>
      <c r="E1567" s="2" t="str">
        <f>MID(F1567,FIND(".",F1567,6)+1,99)</f>
        <v>MinFocalLength</v>
      </c>
      <c r="F1567" s="3" t="s">
        <v>975</v>
      </c>
      <c r="G1567" s="3" t="s">
        <v>9512</v>
      </c>
      <c r="I1567" s="3" t="s">
        <v>2688</v>
      </c>
      <c r="L1567" s="14"/>
      <c r="M1567" s="3" t="str">
        <f>IFERROR(VLOOKUP(E1567,A:J,10, FALSE),"")</f>
        <v>Brennweite minimal</v>
      </c>
      <c r="N1567" s="3" t="str">
        <f>IFERROR(VLOOKUP(I1567,B:K,10,FALSE),"")</f>
        <v>Minimale Brennweite</v>
      </c>
      <c r="O1567" s="3" t="str">
        <f>IF(AND(TRIM(J1567)="",M1567=""),"Suffix not translated ",
   IF(AND(TRIM(J1567)&lt;&gt;"",TRIM(M1567)&lt;&gt;"",TRIM(J1567)&lt;&gt;TRIM(M1567)),"Suffix translation &lt;&gt; lookup ", "" ))
&amp;IF(AND(TRIM(K1567)="",N1567=""),"Description not translated ",
   IF(AND(TRIM(K1567)&lt;&gt;"",TRIM(N1567)&lt;&gt;"",TRIM(K1567)&lt;&gt;TRIM(N1567)),"Description translation&lt;&gt; lookup ", "" ))</f>
        <v/>
      </c>
    </row>
    <row r="1568" spans="1:18" x14ac:dyDescent="0.25">
      <c r="A1568" s="2" t="str">
        <f>IF(TRIM(J1568)="","",E1568)</f>
        <v/>
      </c>
      <c r="B1568" s="2" t="str">
        <f>IF(TRIM(K1568)="","",I1568)</f>
        <v/>
      </c>
      <c r="C1568" s="2" t="str">
        <f>LEFT(F1568,FIND(".",F1568,6))</f>
        <v>Exif.OlympusEq.</v>
      </c>
      <c r="D1568" s="2" t="str">
        <f>VLOOKUP(C1568,PrefixUebersetzung,2,FALSE)</f>
        <v>Exif.OlympusEq.</v>
      </c>
      <c r="E1568" s="2" t="str">
        <f>MID(F1568,FIND(".",F1568,6)+1,99)</f>
        <v>SerialNumber</v>
      </c>
      <c r="F1568" s="3" t="s">
        <v>976</v>
      </c>
      <c r="G1568" s="3" t="s">
        <v>9514</v>
      </c>
      <c r="I1568" s="3" t="s">
        <v>2826</v>
      </c>
      <c r="L1568" s="14"/>
      <c r="M1568" s="3" t="str">
        <f>IFERROR(VLOOKUP(E1568,A:J,10, FALSE),"")</f>
        <v>Seriennummer</v>
      </c>
      <c r="N1568" s="3" t="str">
        <f>IFERROR(VLOOKUP(I1568,B:K,10,FALSE),"")</f>
        <v>Seriennummer</v>
      </c>
      <c r="O1568" s="3" t="str">
        <f>IF(AND(TRIM(J1568)="",M1568=""),"Suffix not translated ",
   IF(AND(TRIM(J1568)&lt;&gt;"",TRIM(M1568)&lt;&gt;"",TRIM(J1568)&lt;&gt;TRIM(M1568)),"Suffix translation &lt;&gt; lookup ", "" ))
&amp;IF(AND(TRIM(K1568)="",N1568=""),"Description not translated ",
   IF(AND(TRIM(K1568)&lt;&gt;"",TRIM(N1568)&lt;&gt;"",TRIM(K1568)&lt;&gt;TRIM(N1568)),"Description translation&lt;&gt; lookup ", "" ))</f>
        <v/>
      </c>
    </row>
    <row r="1569" spans="1:18" ht="30" x14ac:dyDescent="0.25">
      <c r="A1569" s="2" t="str">
        <f>IF(TRIM(J1569)="","",E1569)</f>
        <v/>
      </c>
      <c r="B1569" s="2" t="str">
        <f>IF(TRIM(K1569)="","",I1569)</f>
        <v/>
      </c>
      <c r="C1569" s="2" t="str">
        <f>LEFT(F1569,FIND(".",F1569,6))</f>
        <v>Exif.OlympusFe1.</v>
      </c>
      <c r="D1569" s="2" t="str">
        <f>VLOOKUP(C1569,PrefixUebersetzung,2,FALSE)</f>
        <v>Exif.OlympusFe1.</v>
      </c>
      <c r="E1569" s="2" t="str">
        <f>MID(F1569,FIND(".",F1569,6)+1,99)</f>
        <v>BodyFirmwareVersion</v>
      </c>
      <c r="F1569" s="3" t="s">
        <v>977</v>
      </c>
      <c r="G1569" s="3" t="s">
        <v>9514</v>
      </c>
      <c r="I1569" s="3" t="s">
        <v>2717</v>
      </c>
      <c r="L1569" s="14"/>
      <c r="M1569" s="3" t="str">
        <f>IFERROR(VLOOKUP(E1569,A:J,10, FALSE),"")</f>
        <v>Gehäuse Firmwareversion</v>
      </c>
      <c r="N1569" s="3" t="str">
        <f>IFERROR(VLOOKUP(I1569,B:K,10,FALSE),"")</f>
        <v>Gehäuse Firmwareversion</v>
      </c>
      <c r="O1569" s="3" t="str">
        <f>IF(AND(TRIM(J1569)="",M1569=""),"Suffix not translated ",
   IF(AND(TRIM(J1569)&lt;&gt;"",TRIM(M1569)&lt;&gt;"",TRIM(J1569)&lt;&gt;TRIM(M1569)),"Suffix translation &lt;&gt; lookup ", "" ))
&amp;IF(AND(TRIM(K1569)="",N1569=""),"Description not translated ",
   IF(AND(TRIM(K1569)&lt;&gt;"",TRIM(N1569)&lt;&gt;"",TRIM(K1569)&lt;&gt;TRIM(N1569)),"Description translation&lt;&gt; lookup ", "" ))</f>
        <v/>
      </c>
    </row>
    <row r="1570" spans="1:18" ht="30" x14ac:dyDescent="0.25">
      <c r="A1570" s="2" t="str">
        <f>IF(TRIM(J1570)="","",E1570)</f>
        <v/>
      </c>
      <c r="B1570" s="2" t="str">
        <f>IF(TRIM(K1570)="","",I1570)</f>
        <v/>
      </c>
      <c r="C1570" s="2" t="str">
        <f>LEFT(F1570,FIND(".",F1570,6))</f>
        <v>Exif.OlympusFe2.</v>
      </c>
      <c r="D1570" s="2" t="str">
        <f>VLOOKUP(C1570,PrefixUebersetzung,2,FALSE)</f>
        <v>Exif.OlympusFe2.</v>
      </c>
      <c r="E1570" s="2" t="str">
        <f>MID(F1570,FIND(".",F1570,6)+1,99)</f>
        <v>BodyFirmwareVersion</v>
      </c>
      <c r="F1570" s="41" t="s">
        <v>10080</v>
      </c>
      <c r="G1570" s="36" t="s">
        <v>9514</v>
      </c>
      <c r="H1570" s="36"/>
      <c r="I1570" s="36" t="s">
        <v>2717</v>
      </c>
      <c r="M1570" s="3" t="str">
        <f>IFERROR(VLOOKUP(E1570,A:J,10, FALSE),"")</f>
        <v>Gehäuse Firmwareversion</v>
      </c>
      <c r="N1570" s="3" t="str">
        <f>IFERROR(VLOOKUP(I1570,B:K,10,FALSE),"")</f>
        <v>Gehäuse Firmwareversion</v>
      </c>
      <c r="O1570" s="3" t="str">
        <f>IF(AND(TRIM(J1570)="",M1570=""),"Suffix not translated ",
   IF(AND(TRIM(J1570)&lt;&gt;"",TRIM(M1570)&lt;&gt;"",TRIM(J1570)&lt;&gt;TRIM(M1570)),"Suffix translation &lt;&gt; lookup ", "" ))
&amp;IF(AND(TRIM(K1570)="",N1570=""),"Description not translated ",
   IF(AND(TRIM(K1570)&lt;&gt;"",TRIM(N1570)&lt;&gt;"",TRIM(K1570)&lt;&gt;TRIM(N1570)),"Description translation&lt;&gt; lookup ", "" ))</f>
        <v/>
      </c>
    </row>
    <row r="1571" spans="1:18" ht="30" x14ac:dyDescent="0.25">
      <c r="A1571" s="2" t="str">
        <f>IF(TRIM(J1571)="","",E1571)</f>
        <v/>
      </c>
      <c r="B1571" s="2" t="str">
        <f>IF(TRIM(K1571)="","",I1571)</f>
        <v/>
      </c>
      <c r="C1571" s="2" t="str">
        <f>LEFT(F1571,FIND(".",F1571,6))</f>
        <v>Exif.OlympusFe3.</v>
      </c>
      <c r="D1571" s="2" t="str">
        <f>VLOOKUP(C1571,PrefixUebersetzung,2,FALSE)</f>
        <v>Exif.OlympusFe3.</v>
      </c>
      <c r="E1571" s="2" t="str">
        <f>MID(F1571,FIND(".",F1571,6)+1,99)</f>
        <v>BodyFirmwareVersion</v>
      </c>
      <c r="F1571" s="41" t="s">
        <v>10081</v>
      </c>
      <c r="G1571" s="36" t="s">
        <v>9514</v>
      </c>
      <c r="H1571" s="36"/>
      <c r="I1571" s="36" t="s">
        <v>2717</v>
      </c>
      <c r="M1571" s="3" t="str">
        <f>IFERROR(VLOOKUP(E1571,A:J,10, FALSE),"")</f>
        <v>Gehäuse Firmwareversion</v>
      </c>
      <c r="N1571" s="3" t="str">
        <f>IFERROR(VLOOKUP(I1571,B:K,10,FALSE),"")</f>
        <v>Gehäuse Firmwareversion</v>
      </c>
      <c r="O1571" s="3" t="str">
        <f>IF(AND(TRIM(J1571)="",M1571=""),"Suffix not translated ",
   IF(AND(TRIM(J1571)&lt;&gt;"",TRIM(M1571)&lt;&gt;"",TRIM(J1571)&lt;&gt;TRIM(M1571)),"Suffix translation &lt;&gt; lookup ", "" ))
&amp;IF(AND(TRIM(K1571)="",N1571=""),"Description not translated ",
   IF(AND(TRIM(K1571)&lt;&gt;"",TRIM(N1571)&lt;&gt;"",TRIM(K1571)&lt;&gt;TRIM(N1571)),"Description translation&lt;&gt; lookup ", "" ))</f>
        <v/>
      </c>
    </row>
    <row r="1572" spans="1:18" ht="30" x14ac:dyDescent="0.25">
      <c r="A1572" s="2" t="str">
        <f>IF(TRIM(J1572)="","",E1572)</f>
        <v/>
      </c>
      <c r="B1572" s="2" t="str">
        <f>IF(TRIM(K1572)="","",I1572)</f>
        <v/>
      </c>
      <c r="C1572" s="2" t="str">
        <f>LEFT(F1572,FIND(".",F1572,6))</f>
        <v>Exif.OlympusFe4.</v>
      </c>
      <c r="D1572" s="2" t="str">
        <f>VLOOKUP(C1572,PrefixUebersetzung,2,FALSE)</f>
        <v>Exif.OlympusFe4.</v>
      </c>
      <c r="E1572" s="2" t="str">
        <f>MID(F1572,FIND(".",F1572,6)+1,99)</f>
        <v>BodyFirmwareVersion</v>
      </c>
      <c r="F1572" s="41" t="s">
        <v>10082</v>
      </c>
      <c r="G1572" s="36" t="s">
        <v>9514</v>
      </c>
      <c r="H1572" s="36"/>
      <c r="I1572" s="36" t="s">
        <v>2717</v>
      </c>
      <c r="M1572" s="3" t="str">
        <f>IFERROR(VLOOKUP(E1572,A:J,10, FALSE),"")</f>
        <v>Gehäuse Firmwareversion</v>
      </c>
      <c r="N1572" s="3" t="str">
        <f>IFERROR(VLOOKUP(I1572,B:K,10,FALSE),"")</f>
        <v>Gehäuse Firmwareversion</v>
      </c>
      <c r="O1572" s="3" t="str">
        <f>IF(AND(TRIM(J1572)="",M1572=""),"Suffix not translated ",
   IF(AND(TRIM(J1572)&lt;&gt;"",TRIM(M1572)&lt;&gt;"",TRIM(J1572)&lt;&gt;TRIM(M1572)),"Suffix translation &lt;&gt; lookup ", "" ))
&amp;IF(AND(TRIM(K1572)="",N1572=""),"Description not translated ",
   IF(AND(TRIM(K1572)&lt;&gt;"",TRIM(N1572)&lt;&gt;"",TRIM(K1572)&lt;&gt;TRIM(N1572)),"Description translation&lt;&gt; lookup ", "" ))</f>
        <v/>
      </c>
    </row>
    <row r="1573" spans="1:18" ht="30" x14ac:dyDescent="0.25">
      <c r="A1573" s="2" t="str">
        <f>IF(TRIM(J1573)="","",E1573)</f>
        <v/>
      </c>
      <c r="B1573" s="2" t="str">
        <f>IF(TRIM(K1573)="","",I1573)</f>
        <v/>
      </c>
      <c r="C1573" s="2" t="str">
        <f>LEFT(F1573,FIND(".",F1573,6))</f>
        <v>Exif.OlympusFe5.</v>
      </c>
      <c r="D1573" s="2" t="str">
        <f>VLOOKUP(C1573,PrefixUebersetzung,2,FALSE)</f>
        <v>Exif.OlympusFe5.</v>
      </c>
      <c r="E1573" s="2" t="str">
        <f>MID(F1573,FIND(".",F1573,6)+1,99)</f>
        <v>BodyFirmwareVersion</v>
      </c>
      <c r="F1573" s="41" t="s">
        <v>10083</v>
      </c>
      <c r="G1573" s="36" t="s">
        <v>9514</v>
      </c>
      <c r="H1573" s="36"/>
      <c r="I1573" s="36" t="s">
        <v>2717</v>
      </c>
      <c r="M1573" s="3" t="str">
        <f>IFERROR(VLOOKUP(E1573,A:J,10, FALSE),"")</f>
        <v>Gehäuse Firmwareversion</v>
      </c>
      <c r="N1573" s="3" t="str">
        <f>IFERROR(VLOOKUP(I1573,B:K,10,FALSE),"")</f>
        <v>Gehäuse Firmwareversion</v>
      </c>
      <c r="O1573" s="3" t="str">
        <f>IF(AND(TRIM(J1573)="",M1573=""),"Suffix not translated ",
   IF(AND(TRIM(J1573)&lt;&gt;"",TRIM(M1573)&lt;&gt;"",TRIM(J1573)&lt;&gt;TRIM(M1573)),"Suffix translation &lt;&gt; lookup ", "" ))
&amp;IF(AND(TRIM(K1573)="",N1573=""),"Description not translated ",
   IF(AND(TRIM(K1573)&lt;&gt;"",TRIM(N1573)&lt;&gt;"",TRIM(K1573)&lt;&gt;TRIM(N1573)),"Description translation&lt;&gt; lookup ", "" ))</f>
        <v/>
      </c>
    </row>
    <row r="1574" spans="1:18" ht="30" x14ac:dyDescent="0.25">
      <c r="A1574" s="2" t="str">
        <f>IF(TRIM(J1574)="","",E1574)</f>
        <v/>
      </c>
      <c r="B1574" s="2" t="str">
        <f>IF(TRIM(K1574)="","",I1574)</f>
        <v/>
      </c>
      <c r="C1574" s="2" t="str">
        <f>LEFT(F1574,FIND(".",F1574,6))</f>
        <v>Exif.OlympusFe6.</v>
      </c>
      <c r="D1574" s="2" t="str">
        <f>VLOOKUP(C1574,PrefixUebersetzung,2,FALSE)</f>
        <v>Exif.OlympusFe6.</v>
      </c>
      <c r="E1574" s="2" t="str">
        <f>MID(F1574,FIND(".",F1574,6)+1,99)</f>
        <v>BodyFirmwareVersion</v>
      </c>
      <c r="F1574" s="41" t="s">
        <v>10084</v>
      </c>
      <c r="G1574" s="36" t="s">
        <v>9514</v>
      </c>
      <c r="H1574" s="36"/>
      <c r="I1574" s="36" t="s">
        <v>2717</v>
      </c>
      <c r="M1574" s="3" t="str">
        <f>IFERROR(VLOOKUP(E1574,A:J,10, FALSE),"")</f>
        <v>Gehäuse Firmwareversion</v>
      </c>
      <c r="N1574" s="3" t="str">
        <f>IFERROR(VLOOKUP(I1574,B:K,10,FALSE),"")</f>
        <v>Gehäuse Firmwareversion</v>
      </c>
      <c r="O1574" s="3" t="str">
        <f>IF(AND(TRIM(J1574)="",M1574=""),"Suffix not translated ",
   IF(AND(TRIM(J1574)&lt;&gt;"",TRIM(M1574)&lt;&gt;"",TRIM(J1574)&lt;&gt;TRIM(M1574)),"Suffix translation &lt;&gt; lookup ", "" ))
&amp;IF(AND(TRIM(K1574)="",N1574=""),"Description not translated ",
   IF(AND(TRIM(K1574)&lt;&gt;"",TRIM(N1574)&lt;&gt;"",TRIM(K1574)&lt;&gt;TRIM(N1574)),"Description translation&lt;&gt; lookup ", "" ))</f>
        <v/>
      </c>
    </row>
    <row r="1575" spans="1:18" ht="30" x14ac:dyDescent="0.25">
      <c r="A1575" s="2" t="str">
        <f>IF(TRIM(J1575)="","",E1575)</f>
        <v/>
      </c>
      <c r="B1575" s="2" t="str">
        <f>IF(TRIM(K1575)="","",I1575)</f>
        <v/>
      </c>
      <c r="C1575" s="2" t="str">
        <f>LEFT(F1575,FIND(".",F1575,6))</f>
        <v>Exif.OlympusFe7.</v>
      </c>
      <c r="D1575" s="2" t="str">
        <f>VLOOKUP(C1575,PrefixUebersetzung,2,FALSE)</f>
        <v>Exif.OlympusFe7.</v>
      </c>
      <c r="E1575" s="2" t="str">
        <f>MID(F1575,FIND(".",F1575,6)+1,99)</f>
        <v>BodyFirmwareVersion</v>
      </c>
      <c r="F1575" s="41" t="s">
        <v>10085</v>
      </c>
      <c r="G1575" s="36" t="s">
        <v>9514</v>
      </c>
      <c r="H1575" s="36"/>
      <c r="I1575" s="36" t="s">
        <v>2717</v>
      </c>
      <c r="M1575" s="3" t="str">
        <f>IFERROR(VLOOKUP(E1575,A:J,10, FALSE),"")</f>
        <v>Gehäuse Firmwareversion</v>
      </c>
      <c r="N1575" s="3" t="str">
        <f>IFERROR(VLOOKUP(I1575,B:K,10,FALSE),"")</f>
        <v>Gehäuse Firmwareversion</v>
      </c>
      <c r="O1575" s="3" t="str">
        <f>IF(AND(TRIM(J1575)="",M1575=""),"Suffix not translated ",
   IF(AND(TRIM(J1575)&lt;&gt;"",TRIM(M1575)&lt;&gt;"",TRIM(J1575)&lt;&gt;TRIM(M1575)),"Suffix translation &lt;&gt; lookup ", "" ))
&amp;IF(AND(TRIM(K1575)="",N1575=""),"Description not translated ",
   IF(AND(TRIM(K1575)&lt;&gt;"",TRIM(N1575)&lt;&gt;"",TRIM(K1575)&lt;&gt;TRIM(N1575)),"Description translation&lt;&gt; lookup ", "" ))</f>
        <v/>
      </c>
    </row>
    <row r="1576" spans="1:18" ht="30" x14ac:dyDescent="0.25">
      <c r="A1576" s="2" t="str">
        <f>IF(TRIM(J1576)="","",E1576)</f>
        <v/>
      </c>
      <c r="B1576" s="2" t="str">
        <f>IF(TRIM(K1576)="","",I1576)</f>
        <v/>
      </c>
      <c r="C1576" s="2" t="str">
        <f>LEFT(F1576,FIND(".",F1576,6))</f>
        <v>Exif.OlympusFe8.</v>
      </c>
      <c r="D1576" s="2" t="str">
        <f>VLOOKUP(C1576,PrefixUebersetzung,2,FALSE)</f>
        <v>Exif.OlympusFe8.</v>
      </c>
      <c r="E1576" s="2" t="str">
        <f>MID(F1576,FIND(".",F1576,6)+1,99)</f>
        <v>BodyFirmwareVersion</v>
      </c>
      <c r="F1576" s="41" t="s">
        <v>10086</v>
      </c>
      <c r="G1576" s="36" t="s">
        <v>9514</v>
      </c>
      <c r="H1576" s="36"/>
      <c r="I1576" s="36" t="s">
        <v>2717</v>
      </c>
      <c r="M1576" s="3" t="str">
        <f>IFERROR(VLOOKUP(E1576,A:J,10, FALSE),"")</f>
        <v>Gehäuse Firmwareversion</v>
      </c>
      <c r="N1576" s="3" t="str">
        <f>IFERROR(VLOOKUP(I1576,B:K,10,FALSE),"")</f>
        <v>Gehäuse Firmwareversion</v>
      </c>
      <c r="O1576" s="3" t="str">
        <f>IF(AND(TRIM(J1576)="",M1576=""),"Suffix not translated ",
   IF(AND(TRIM(J1576)&lt;&gt;"",TRIM(M1576)&lt;&gt;"",TRIM(J1576)&lt;&gt;TRIM(M1576)),"Suffix translation &lt;&gt; lookup ", "" ))
&amp;IF(AND(TRIM(K1576)="",N1576=""),"Description not translated ",
   IF(AND(TRIM(K1576)&lt;&gt;"",TRIM(N1576)&lt;&gt;"",TRIM(K1576)&lt;&gt;TRIM(N1576)),"Description translation&lt;&gt; lookup ", "" ))</f>
        <v/>
      </c>
    </row>
    <row r="1577" spans="1:18" ht="30" x14ac:dyDescent="0.25">
      <c r="A1577" s="2" t="str">
        <f>IF(TRIM(J1577)="","",E1577)</f>
        <v/>
      </c>
      <c r="B1577" s="2" t="str">
        <f>IF(TRIM(K1577)="","",I1577)</f>
        <v/>
      </c>
      <c r="C1577" s="2" t="str">
        <f>LEFT(F1577,FIND(".",F1577,6))</f>
        <v>Exif.OlympusFe9.</v>
      </c>
      <c r="D1577" s="2" t="str">
        <f>VLOOKUP(C1577,PrefixUebersetzung,2,FALSE)</f>
        <v>Exif.OlympusFe9.</v>
      </c>
      <c r="E1577" s="2" t="str">
        <f>MID(F1577,FIND(".",F1577,6)+1,99)</f>
        <v>BodyFirmwareVersion</v>
      </c>
      <c r="F1577" s="41" t="s">
        <v>10087</v>
      </c>
      <c r="G1577" s="36" t="s">
        <v>9514</v>
      </c>
      <c r="H1577" s="36"/>
      <c r="I1577" s="36" t="s">
        <v>2717</v>
      </c>
      <c r="M1577" s="3" t="str">
        <f>IFERROR(VLOOKUP(E1577,A:J,10, FALSE),"")</f>
        <v>Gehäuse Firmwareversion</v>
      </c>
      <c r="N1577" s="3" t="str">
        <f>IFERROR(VLOOKUP(I1577,B:K,10,FALSE),"")</f>
        <v>Gehäuse Firmwareversion</v>
      </c>
      <c r="O1577" s="3" t="str">
        <f>IF(AND(TRIM(J1577)="",M1577=""),"Suffix not translated ",
   IF(AND(TRIM(J1577)&lt;&gt;"",TRIM(M1577)&lt;&gt;"",TRIM(J1577)&lt;&gt;TRIM(M1577)),"Suffix translation &lt;&gt; lookup ", "" ))
&amp;IF(AND(TRIM(K1577)="",N1577=""),"Description not translated ",
   IF(AND(TRIM(K1577)&lt;&gt;"",TRIM(N1577)&lt;&gt;"",TRIM(K1577)&lt;&gt;TRIM(N1577)),"Description translation&lt;&gt; lookup ", "" ))</f>
        <v/>
      </c>
    </row>
    <row r="1578" spans="1:18" x14ac:dyDescent="0.25">
      <c r="A1578" s="2" t="str">
        <f>IF(TRIM(J1578)="","",E1578)</f>
        <v/>
      </c>
      <c r="B1578" s="2" t="str">
        <f>IF(TRIM(K1578)="","",I1578)</f>
        <v/>
      </c>
      <c r="C1578" s="2" t="str">
        <f>LEFT(F1578,FIND(".",F1578,6))</f>
        <v>Exif.OlympusFi.</v>
      </c>
      <c r="D1578" s="2" t="str">
        <f>VLOOKUP(C1578,PrefixUebersetzung,2,FALSE)</f>
        <v>Exif.OlympusFi.</v>
      </c>
      <c r="E1578" s="2" t="str">
        <f>MID(F1578,FIND(".",F1578,6)+1,99)</f>
        <v>AFPoint</v>
      </c>
      <c r="F1578" s="3" t="s">
        <v>978</v>
      </c>
      <c r="G1578" s="3" t="s">
        <v>9512</v>
      </c>
      <c r="I1578" s="3" t="s">
        <v>2647</v>
      </c>
      <c r="J1578" s="3"/>
      <c r="L1578" s="14">
        <v>1</v>
      </c>
      <c r="M1578" s="3" t="str">
        <f>IFERROR(VLOOKUP(E1578,A:J,10, FALSE),"")</f>
        <v>AF Messfeld</v>
      </c>
      <c r="N1578" s="3" t="str">
        <f>IFERROR(VLOOKUP(I1578,B:K,10,FALSE),"")</f>
        <v>ausgewähltes AF-Messfeld</v>
      </c>
      <c r="O1578" s="3" t="str">
        <f>IF(AND(TRIM(J1578)="",M1578=""),"Suffix not translated ",
   IF(AND(TRIM(J1578)&lt;&gt;"",TRIM(M1578)&lt;&gt;"",TRIM(J1578)&lt;&gt;TRIM(M1578)),"Suffix translation &lt;&gt; lookup ", "" ))
&amp;IF(AND(TRIM(K1578)="",N1578=""),"Description not translated ",
   IF(AND(TRIM(K1578)&lt;&gt;"",TRIM(N1578)&lt;&gt;"",TRIM(K1578)&lt;&gt;TRIM(N1578)),"Description translation&lt;&gt; lookup ", "" ))</f>
        <v/>
      </c>
    </row>
    <row r="1579" spans="1:18" x14ac:dyDescent="0.25">
      <c r="A1579" s="2" t="str">
        <f>IF(TRIM(J1579)="","",E1579)</f>
        <v>AutoFocus</v>
      </c>
      <c r="B1579" s="2" t="str">
        <f>IF(TRIM(K1579)="","",I1579)</f>
        <v>Auto focus</v>
      </c>
      <c r="C1579" s="2" t="str">
        <f>LEFT(F1579,FIND(".",F1579,6))</f>
        <v>Exif.OlympusFi.</v>
      </c>
      <c r="D1579" s="2" t="str">
        <f>VLOOKUP(C1579,PrefixUebersetzung,2,FALSE)</f>
        <v>Exif.OlympusFi.</v>
      </c>
      <c r="E1579" s="2" t="str">
        <f>MID(F1579,FIND(".",F1579,6)+1,99)</f>
        <v>AutoFocus</v>
      </c>
      <c r="F1579" s="3" t="s">
        <v>979</v>
      </c>
      <c r="G1579" s="3" t="s">
        <v>9512</v>
      </c>
      <c r="I1579" s="3" t="s">
        <v>2827</v>
      </c>
      <c r="J1579" s="3" t="s">
        <v>3966</v>
      </c>
      <c r="K1579" s="5" t="s">
        <v>3966</v>
      </c>
      <c r="L1579" s="14"/>
      <c r="O1579" s="3" t="str">
        <f>IF(AND(TRIM(J1579)="",M1579=""),"Suffix not translated ",
   IF(AND(TRIM(J1579)&lt;&gt;"",TRIM(M1579)&lt;&gt;"",TRIM(J1579)&lt;&gt;TRIM(M1579)),"Suffix translation &lt;&gt; lookup ", "" ))
&amp;IF(AND(TRIM(K1579)="",N1579=""),"Description not translated ",
   IF(AND(TRIM(K1579)&lt;&gt;"",TRIM(N1579)&lt;&gt;"",TRIM(K1579)&lt;&gt;TRIM(N1579)),"Description translation&lt;&gt; lookup ", "" ))</f>
        <v/>
      </c>
      <c r="P1579" s="3" t="s">
        <v>8447</v>
      </c>
      <c r="Q1579" s="3" t="s">
        <v>8447</v>
      </c>
      <c r="R1579" s="3" t="s">
        <v>8982</v>
      </c>
    </row>
    <row r="1580" spans="1:18" x14ac:dyDescent="0.25">
      <c r="A1580" s="2" t="str">
        <f>IF(TRIM(J1580)="","",E1580)</f>
        <v>ExternalFlash</v>
      </c>
      <c r="B1580" s="2" t="str">
        <f>IF(TRIM(K1580)="","",I1580)</f>
        <v>External flash</v>
      </c>
      <c r="C1580" s="2" t="str">
        <f>LEFT(F1580,FIND(".",F1580,6))</f>
        <v>Exif.OlympusFi.</v>
      </c>
      <c r="D1580" s="2" t="str">
        <f>VLOOKUP(C1580,PrefixUebersetzung,2,FALSE)</f>
        <v>Exif.OlympusFi.</v>
      </c>
      <c r="E1580" s="2" t="str">
        <f>MID(F1580,FIND(".",F1580,6)+1,99)</f>
        <v>ExternalFlash</v>
      </c>
      <c r="F1580" s="3" t="s">
        <v>980</v>
      </c>
      <c r="G1580" s="3" t="s">
        <v>9512</v>
      </c>
      <c r="I1580" s="3" t="s">
        <v>2828</v>
      </c>
      <c r="J1580" s="5" t="s">
        <v>3967</v>
      </c>
      <c r="K1580" s="5" t="s">
        <v>3967</v>
      </c>
      <c r="L1580" s="14"/>
      <c r="O1580" s="3" t="str">
        <f>IF(AND(TRIM(J1580)="",M1580=""),"Suffix not translated ",
   IF(AND(TRIM(J1580)&lt;&gt;"",TRIM(M1580)&lt;&gt;"",TRIM(J1580)&lt;&gt;TRIM(M1580)),"Suffix translation &lt;&gt; lookup ", "" ))
&amp;IF(AND(TRIM(K1580)="",N1580=""),"Description not translated ",
   IF(AND(TRIM(K1580)&lt;&gt;"",TRIM(N1580)&lt;&gt;"",TRIM(K1580)&lt;&gt;TRIM(N1580)),"Description translation&lt;&gt; lookup ", "" ))</f>
        <v/>
      </c>
      <c r="P1580" s="3" t="s">
        <v>8447</v>
      </c>
      <c r="Q1580" s="3" t="s">
        <v>8447</v>
      </c>
      <c r="R1580" s="3" t="s">
        <v>3967</v>
      </c>
    </row>
    <row r="1581" spans="1:18" x14ac:dyDescent="0.25">
      <c r="A1581" s="2" t="str">
        <f>IF(TRIM(J1581)="","",E1581)</f>
        <v/>
      </c>
      <c r="B1581" s="2" t="str">
        <f>IF(TRIM(K1581)="","",I1581)</f>
        <v/>
      </c>
      <c r="C1581" s="2" t="str">
        <f>LEFT(F1581,FIND(".",F1581,6))</f>
        <v>Exif.OlympusFi.</v>
      </c>
      <c r="D1581" s="2" t="str">
        <f>VLOOKUP(C1581,PrefixUebersetzung,2,FALSE)</f>
        <v>Exif.OlympusFi.</v>
      </c>
      <c r="E1581" s="2" t="str">
        <f>MID(F1581,FIND(".",F1581,6)+1,99)</f>
        <v>ExternalFlashBounce</v>
      </c>
      <c r="F1581" s="3" t="s">
        <v>981</v>
      </c>
      <c r="G1581" s="3" t="s">
        <v>9512</v>
      </c>
      <c r="I1581" s="3" t="s">
        <v>2733</v>
      </c>
      <c r="L1581" s="14"/>
      <c r="M1581" s="3" t="str">
        <f>IFERROR(VLOOKUP(E1581,A:J,10, FALSE),"")</f>
        <v>Externer Blitz Diffusor</v>
      </c>
      <c r="N1581" s="3" t="str">
        <f>IFERROR(VLOOKUP(I1581,B:K,10,FALSE),"")</f>
        <v>Externer Blitz Diffusor</v>
      </c>
      <c r="O1581" s="3" t="str">
        <f>IF(AND(TRIM(J1581)="",M1581=""),"Suffix not translated ",
   IF(AND(TRIM(J1581)&lt;&gt;"",TRIM(M1581)&lt;&gt;"",TRIM(J1581)&lt;&gt;TRIM(M1581)),"Suffix translation &lt;&gt; lookup ", "" ))
&amp;IF(AND(TRIM(K1581)="",N1581=""),"Description not translated ",
   IF(AND(TRIM(K1581)&lt;&gt;"",TRIM(N1581)&lt;&gt;"",TRIM(K1581)&lt;&gt;TRIM(N1581)),"Description translation&lt;&gt; lookup ", "" ))</f>
        <v/>
      </c>
    </row>
    <row r="1582" spans="1:18" ht="30" x14ac:dyDescent="0.25">
      <c r="A1582" s="2" t="str">
        <f>IF(TRIM(J1582)="","",E1582)</f>
        <v>ExternalFlashGuideNumber</v>
      </c>
      <c r="B1582" s="2" t="str">
        <f>IF(TRIM(K1582)="","",I1582)</f>
        <v>External flash guide number</v>
      </c>
      <c r="C1582" s="2" t="str">
        <f>LEFT(F1582,FIND(".",F1582,6))</f>
        <v>Exif.OlympusFi.</v>
      </c>
      <c r="D1582" s="2" t="str">
        <f>VLOOKUP(C1582,PrefixUebersetzung,2,FALSE)</f>
        <v>Exif.OlympusFi.</v>
      </c>
      <c r="E1582" s="2" t="str">
        <f>MID(F1582,FIND(".",F1582,6)+1,99)</f>
        <v>ExternalFlashGuideNumber</v>
      </c>
      <c r="F1582" s="3" t="s">
        <v>982</v>
      </c>
      <c r="G1582" s="3" t="s">
        <v>9520</v>
      </c>
      <c r="I1582" s="3" t="s">
        <v>2829</v>
      </c>
      <c r="J1582" s="5" t="s">
        <v>3968</v>
      </c>
      <c r="K1582" s="5" t="s">
        <v>3968</v>
      </c>
      <c r="L1582" s="14"/>
      <c r="O1582" s="3" t="str">
        <f>IF(AND(TRIM(J1582)="",M1582=""),"Suffix not translated ",
   IF(AND(TRIM(J1582)&lt;&gt;"",TRIM(M1582)&lt;&gt;"",TRIM(J1582)&lt;&gt;TRIM(M1582)),"Suffix translation &lt;&gt; lookup ", "" ))
&amp;IF(AND(TRIM(K1582)="",N1582=""),"Description not translated ",
   IF(AND(TRIM(K1582)&lt;&gt;"",TRIM(N1582)&lt;&gt;"",TRIM(K1582)&lt;&gt;TRIM(N1582)),"Description translation&lt;&gt; lookup ", "" ))</f>
        <v/>
      </c>
      <c r="P1582" s="3" t="s">
        <v>8447</v>
      </c>
      <c r="Q1582" s="3" t="s">
        <v>8447</v>
      </c>
      <c r="R1582" s="3" t="s">
        <v>9149</v>
      </c>
    </row>
    <row r="1583" spans="1:18" x14ac:dyDescent="0.25">
      <c r="A1583" s="2" t="str">
        <f>IF(TRIM(J1583)="","",E1583)</f>
        <v/>
      </c>
      <c r="B1583" s="2" t="str">
        <f>IF(TRIM(K1583)="","",I1583)</f>
        <v/>
      </c>
      <c r="C1583" s="2" t="str">
        <f>LEFT(F1583,FIND(".",F1583,6))</f>
        <v>Exif.OlympusFi.</v>
      </c>
      <c r="D1583" s="2" t="str">
        <f>VLOOKUP(C1583,PrefixUebersetzung,2,FALSE)</f>
        <v>Exif.OlympusFi.</v>
      </c>
      <c r="E1583" s="2" t="str">
        <f>MID(F1583,FIND(".",F1583,6)+1,99)</f>
        <v>ExternalFlashZoom</v>
      </c>
      <c r="F1583" s="3" t="s">
        <v>983</v>
      </c>
      <c r="G1583" s="3" t="s">
        <v>9519</v>
      </c>
      <c r="I1583" s="3" t="s">
        <v>2735</v>
      </c>
      <c r="L1583" s="14"/>
      <c r="M1583" s="3" t="str">
        <f>IFERROR(VLOOKUP(E1583,A:J,10, FALSE),"")</f>
        <v>Externer Blitz Zoom</v>
      </c>
      <c r="N1583" s="3" t="str">
        <f>IFERROR(VLOOKUP(I1583,B:K,10,FALSE),"")</f>
        <v>Externer Blitz Zoom</v>
      </c>
      <c r="O1583" s="3" t="str">
        <f>IF(AND(TRIM(J1583)="",M1583=""),"Suffix not translated ",
   IF(AND(TRIM(J1583)&lt;&gt;"",TRIM(M1583)&lt;&gt;"",TRIM(J1583)&lt;&gt;TRIM(M1583)),"Suffix translation &lt;&gt; lookup ", "" ))
&amp;IF(AND(TRIM(K1583)="",N1583=""),"Description not translated ",
   IF(AND(TRIM(K1583)&lt;&gt;"",TRIM(N1583)&lt;&gt;"",TRIM(K1583)&lt;&gt;TRIM(N1583)),"Description translation&lt;&gt; lookup ", "" ))</f>
        <v/>
      </c>
    </row>
    <row r="1584" spans="1:18" x14ac:dyDescent="0.25">
      <c r="A1584" s="2" t="str">
        <f>IF(TRIM(J1584)="","",E1584)</f>
        <v/>
      </c>
      <c r="B1584" s="2" t="str">
        <f>IF(TRIM(K1584)="","",I1584)</f>
        <v/>
      </c>
      <c r="C1584" s="2" t="str">
        <f>LEFT(F1584,FIND(".",F1584,6))</f>
        <v>Exif.OlympusFi.</v>
      </c>
      <c r="D1584" s="2" t="str">
        <f>VLOOKUP(C1584,PrefixUebersetzung,2,FALSE)</f>
        <v>Exif.OlympusFi.</v>
      </c>
      <c r="E1584" s="2" t="str">
        <f>MID(F1584,FIND(".",F1584,6)+1,99)</f>
        <v>FocusDistance</v>
      </c>
      <c r="F1584" s="3" t="s">
        <v>984</v>
      </c>
      <c r="G1584" s="3" t="s">
        <v>9519</v>
      </c>
      <c r="I1584" s="3" t="s">
        <v>2557</v>
      </c>
      <c r="L1584" s="14"/>
      <c r="M1584" s="3" t="str">
        <f>IFERROR(VLOOKUP(E1584,A:J,10, FALSE),"")</f>
        <v>Aufnahmeabstand</v>
      </c>
      <c r="N1584" s="3" t="str">
        <f>IFERROR(VLOOKUP(I1584,B:K,10,FALSE),"")</f>
        <v>Aufnahmeabstand</v>
      </c>
      <c r="O1584" s="3" t="str">
        <f>IF(AND(TRIM(J1584)="",M1584=""),"Suffix not translated ",
   IF(AND(TRIM(J1584)&lt;&gt;"",TRIM(M1584)&lt;&gt;"",TRIM(J1584)&lt;&gt;TRIM(M1584)),"Suffix translation &lt;&gt; lookup ", "" ))
&amp;IF(AND(TRIM(K1584)="",N1584=""),"Description not translated ",
   IF(AND(TRIM(K1584)&lt;&gt;"",TRIM(N1584)&lt;&gt;"",TRIM(K1584)&lt;&gt;TRIM(N1584)),"Description translation&lt;&gt; lookup ", "" ))</f>
        <v/>
      </c>
    </row>
    <row r="1585" spans="1:18" x14ac:dyDescent="0.25">
      <c r="A1585" s="2" t="str">
        <f>IF(TRIM(J1585)="","",E1585)</f>
        <v>FocusInfoVersion</v>
      </c>
      <c r="B1585" s="2" t="str">
        <f>IF(TRIM(K1585)="","",I1585)</f>
        <v>Focus info version</v>
      </c>
      <c r="C1585" s="2" t="str">
        <f>LEFT(F1585,FIND(".",F1585,6))</f>
        <v>Exif.OlympusFi.</v>
      </c>
      <c r="D1585" s="2" t="str">
        <f>VLOOKUP(C1585,PrefixUebersetzung,2,FALSE)</f>
        <v>Exif.OlympusFi.</v>
      </c>
      <c r="E1585" s="2" t="str">
        <f>MID(F1585,FIND(".",F1585,6)+1,99)</f>
        <v>FocusInfoVersion</v>
      </c>
      <c r="F1585" s="3" t="s">
        <v>985</v>
      </c>
      <c r="G1585" s="3" t="s">
        <v>9517</v>
      </c>
      <c r="I1585" s="3" t="s">
        <v>2830</v>
      </c>
      <c r="J1585" s="3" t="s">
        <v>4845</v>
      </c>
      <c r="K1585" s="5" t="s">
        <v>4845</v>
      </c>
      <c r="L1585" s="14"/>
      <c r="O1585" s="3" t="str">
        <f>IF(AND(TRIM(J1585)="",M1585=""),"Suffix not translated ",
   IF(AND(TRIM(J1585)&lt;&gt;"",TRIM(M1585)&lt;&gt;"",TRIM(J1585)&lt;&gt;TRIM(M1585)),"Suffix translation &lt;&gt; lookup ", "" ))
&amp;IF(AND(TRIM(K1585)="",N1585=""),"Description not translated ",
   IF(AND(TRIM(K1585)&lt;&gt;"",TRIM(N1585)&lt;&gt;"",TRIM(K1585)&lt;&gt;TRIM(N1585)),"Description translation&lt;&gt; lookup ", "" ))</f>
        <v/>
      </c>
      <c r="P1585" s="3" t="s">
        <v>8447</v>
      </c>
      <c r="Q1585" s="3" t="s">
        <v>8447</v>
      </c>
      <c r="R1585" s="3" t="s">
        <v>9180</v>
      </c>
    </row>
    <row r="1586" spans="1:18" x14ac:dyDescent="0.25">
      <c r="A1586" s="2" t="str">
        <f>IF(TRIM(J1586)="","",E1586)</f>
        <v>FocusStepCount</v>
      </c>
      <c r="B1586" s="2" t="str">
        <f>IF(TRIM(K1586)="","",I1586)</f>
        <v>Focus step count</v>
      </c>
      <c r="C1586" s="2" t="str">
        <f>LEFT(F1586,FIND(".",F1586,6))</f>
        <v>Exif.OlympusFi.</v>
      </c>
      <c r="D1586" s="2" t="str">
        <f>VLOOKUP(C1586,PrefixUebersetzung,2,FALSE)</f>
        <v>Exif.OlympusFi.</v>
      </c>
      <c r="E1586" s="2" t="str">
        <f>MID(F1586,FIND(".",F1586,6)+1,99)</f>
        <v>FocusStepCount</v>
      </c>
      <c r="F1586" s="3" t="s">
        <v>986</v>
      </c>
      <c r="G1586" s="3" t="s">
        <v>9512</v>
      </c>
      <c r="I1586" s="3" t="s">
        <v>2831</v>
      </c>
      <c r="J1586" s="3" t="s">
        <v>4846</v>
      </c>
      <c r="K1586" s="5" t="s">
        <v>4846</v>
      </c>
      <c r="L1586" s="14"/>
      <c r="O1586" s="3" t="str">
        <f>IF(AND(TRIM(J1586)="",M1586=""),"Suffix not translated ",
   IF(AND(TRIM(J1586)&lt;&gt;"",TRIM(M1586)&lt;&gt;"",TRIM(J1586)&lt;&gt;TRIM(M1586)),"Suffix translation &lt;&gt; lookup ", "" ))
&amp;IF(AND(TRIM(K1586)="",N1586=""),"Description not translated ",
   IF(AND(TRIM(K1586)&lt;&gt;"",TRIM(N1586)&lt;&gt;"",TRIM(K1586)&lt;&gt;TRIM(N1586)),"Description translation&lt;&gt; lookup ", "" ))</f>
        <v/>
      </c>
      <c r="P1586" s="3" t="s">
        <v>8447</v>
      </c>
      <c r="Q1586" s="3" t="s">
        <v>8447</v>
      </c>
      <c r="R1586" s="3" t="s">
        <v>9181</v>
      </c>
    </row>
    <row r="1587" spans="1:18" x14ac:dyDescent="0.25">
      <c r="A1587" s="2" t="str">
        <f>IF(TRIM(J1587)="","",E1587)</f>
        <v>FocusStepInfinity</v>
      </c>
      <c r="B1587" s="2" t="str">
        <f>IF(TRIM(K1587)="","",I1587)</f>
        <v>Focus step infinity</v>
      </c>
      <c r="C1587" s="2" t="str">
        <f>LEFT(F1587,FIND(".",F1587,6))</f>
        <v>Exif.OlympusFi.</v>
      </c>
      <c r="D1587" s="2" t="str">
        <f>VLOOKUP(C1587,PrefixUebersetzung,2,FALSE)</f>
        <v>Exif.OlympusFi.</v>
      </c>
      <c r="E1587" s="2" t="str">
        <f>MID(F1587,FIND(".",F1587,6)+1,99)</f>
        <v>FocusStepInfinity</v>
      </c>
      <c r="F1587" s="3" t="s">
        <v>987</v>
      </c>
      <c r="G1587" s="3" t="s">
        <v>9512</v>
      </c>
      <c r="I1587" s="3" t="s">
        <v>2832</v>
      </c>
      <c r="J1587" s="3" t="s">
        <v>4847</v>
      </c>
      <c r="K1587" s="5" t="s">
        <v>4847</v>
      </c>
      <c r="L1587" s="14"/>
      <c r="O1587" s="3" t="str">
        <f>IF(AND(TRIM(J1587)="",M1587=""),"Suffix not translated ",
   IF(AND(TRIM(J1587)&lt;&gt;"",TRIM(M1587)&lt;&gt;"",TRIM(J1587)&lt;&gt;TRIM(M1587)),"Suffix translation &lt;&gt; lookup ", "" ))
&amp;IF(AND(TRIM(K1587)="",N1587=""),"Description not translated ",
   IF(AND(TRIM(K1587)&lt;&gt;"",TRIM(N1587)&lt;&gt;"",TRIM(K1587)&lt;&gt;TRIM(N1587)),"Description translation&lt;&gt; lookup ", "" ))</f>
        <v/>
      </c>
      <c r="P1587" s="3" t="s">
        <v>8447</v>
      </c>
      <c r="Q1587" s="3" t="s">
        <v>8447</v>
      </c>
      <c r="R1587" s="3" t="s">
        <v>4870</v>
      </c>
    </row>
    <row r="1588" spans="1:18" x14ac:dyDescent="0.25">
      <c r="A1588" s="2" t="str">
        <f>IF(TRIM(J1588)="","",E1588)</f>
        <v>FocusStepNear</v>
      </c>
      <c r="B1588" s="2" t="str">
        <f>IF(TRIM(K1588)="","",I1588)</f>
        <v>Focus step near</v>
      </c>
      <c r="C1588" s="2" t="str">
        <f>LEFT(F1588,FIND(".",F1588,6))</f>
        <v>Exif.OlympusFi.</v>
      </c>
      <c r="D1588" s="2" t="str">
        <f>VLOOKUP(C1588,PrefixUebersetzung,2,FALSE)</f>
        <v>Exif.OlympusFi.</v>
      </c>
      <c r="E1588" s="2" t="str">
        <f>MID(F1588,FIND(".",F1588,6)+1,99)</f>
        <v>FocusStepNear</v>
      </c>
      <c r="F1588" s="3" t="s">
        <v>988</v>
      </c>
      <c r="G1588" s="3" t="s">
        <v>9512</v>
      </c>
      <c r="I1588" s="3" t="s">
        <v>2833</v>
      </c>
      <c r="J1588" s="3" t="s">
        <v>4848</v>
      </c>
      <c r="K1588" s="5" t="s">
        <v>4848</v>
      </c>
      <c r="L1588" s="14"/>
      <c r="O1588" s="3" t="str">
        <f>IF(AND(TRIM(J1588)="",M1588=""),"Suffix not translated ",
   IF(AND(TRIM(J1588)&lt;&gt;"",TRIM(M1588)&lt;&gt;"",TRIM(J1588)&lt;&gt;TRIM(M1588)),"Suffix translation &lt;&gt; lookup ", "" ))
&amp;IF(AND(TRIM(K1588)="",N1588=""),"Description not translated ",
   IF(AND(TRIM(K1588)&lt;&gt;"",TRIM(N1588)&lt;&gt;"",TRIM(K1588)&lt;&gt;TRIM(N1588)),"Description translation&lt;&gt; lookup ", "" ))</f>
        <v/>
      </c>
      <c r="P1588" s="3" t="s">
        <v>8447</v>
      </c>
      <c r="Q1588" s="3" t="s">
        <v>8447</v>
      </c>
      <c r="R1588" s="3" t="s">
        <v>9170</v>
      </c>
    </row>
    <row r="1589" spans="1:18" x14ac:dyDescent="0.25">
      <c r="A1589" s="2" t="str">
        <f>IF(TRIM(J1589)="","",E1589)</f>
        <v/>
      </c>
      <c r="B1589" s="2" t="str">
        <f>IF(TRIM(K1589)="","",I1589)</f>
        <v/>
      </c>
      <c r="C1589" s="2" t="str">
        <f>LEFT(F1589,FIND(".",F1589,6))</f>
        <v>Exif.OlympusFi.</v>
      </c>
      <c r="D1589" s="2" t="str">
        <f>VLOOKUP(C1589,PrefixUebersetzung,2,FALSE)</f>
        <v>Exif.OlympusFi.</v>
      </c>
      <c r="E1589" s="2" t="str">
        <f>MID(F1589,FIND(".",F1589,6)+1,99)</f>
        <v>ImageStabilization</v>
      </c>
      <c r="F1589" s="3" t="s">
        <v>989</v>
      </c>
      <c r="G1589" s="3" t="s">
        <v>9515</v>
      </c>
      <c r="I1589" s="3" t="s">
        <v>2174</v>
      </c>
      <c r="L1589" s="14"/>
      <c r="M1589" s="3" t="str">
        <f>IFERROR(VLOOKUP(E1589,A:J,10, FALSE),"")</f>
        <v>Bildstabilisierung</v>
      </c>
      <c r="N1589" s="3" t="str">
        <f>IFERROR(VLOOKUP(I1589,B:K,10,FALSE),"")</f>
        <v>Bildstabilisierung</v>
      </c>
      <c r="O1589" s="3" t="str">
        <f>IF(AND(TRIM(J1589)="",M1589=""),"Suffix not translated ",
   IF(AND(TRIM(J1589)&lt;&gt;"",TRIM(M1589)&lt;&gt;"",TRIM(J1589)&lt;&gt;TRIM(M1589)),"Suffix translation &lt;&gt; lookup ", "" ))
&amp;IF(AND(TRIM(K1589)="",N1589=""),"Description not translated ",
   IF(AND(TRIM(K1589)&lt;&gt;"",TRIM(N1589)&lt;&gt;"",TRIM(K1589)&lt;&gt;TRIM(N1589)),"Description translation&lt;&gt; lookup ", "" ))</f>
        <v/>
      </c>
    </row>
    <row r="1590" spans="1:18" x14ac:dyDescent="0.25">
      <c r="A1590" s="2" t="str">
        <f>IF(TRIM(J1590)="","",E1590)</f>
        <v>InternalFlash</v>
      </c>
      <c r="B1590" s="2" t="str">
        <f>IF(TRIM(K1590)="","",I1590)</f>
        <v/>
      </c>
      <c r="C1590" s="2" t="str">
        <f>LEFT(F1590,FIND(".",F1590,6))</f>
        <v>Exif.OlympusFi.</v>
      </c>
      <c r="D1590" s="2" t="str">
        <f>VLOOKUP(C1590,PrefixUebersetzung,2,FALSE)</f>
        <v>Exif.OlympusFi.</v>
      </c>
      <c r="E1590" s="2" t="str">
        <f>MID(F1590,FIND(".",F1590,6)+1,99)</f>
        <v>InternalFlash</v>
      </c>
      <c r="F1590" s="3" t="s">
        <v>990</v>
      </c>
      <c r="G1590" s="3" t="s">
        <v>9512</v>
      </c>
      <c r="I1590" s="3" t="s">
        <v>2834</v>
      </c>
      <c r="J1590" s="3" t="s">
        <v>4252</v>
      </c>
      <c r="L1590" s="14"/>
      <c r="N1590" s="3" t="str">
        <f>IFERROR(VLOOKUP(I1590,B:K,10,FALSE),"")</f>
        <v>Interner Blitz</v>
      </c>
      <c r="O1590" s="3" t="str">
        <f>IF(AND(TRIM(J1590)="",M1590=""),"Suffix not translated ",
   IF(AND(TRIM(J1590)&lt;&gt;"",TRIM(M1590)&lt;&gt;"",TRIM(J1590)&lt;&gt;TRIM(M1590)),"Suffix translation &lt;&gt; lookup ", "" ))
&amp;IF(AND(TRIM(K1590)="",N1590=""),"Description not translated ",
   IF(AND(TRIM(K1590)&lt;&gt;"",TRIM(N1590)&lt;&gt;"",TRIM(K1590)&lt;&gt;TRIM(N1590)),"Description translation&lt;&gt; lookup ", "" ))</f>
        <v/>
      </c>
      <c r="P1590" s="3" t="s">
        <v>8447</v>
      </c>
    </row>
    <row r="1591" spans="1:18" x14ac:dyDescent="0.25">
      <c r="A1591" s="2" t="str">
        <f>IF(TRIM(J1591)="","",E1591)</f>
        <v>ManualFlash</v>
      </c>
      <c r="B1591" s="2" t="str">
        <f>IF(TRIM(K1591)="","",I1591)</f>
        <v>Manual flash</v>
      </c>
      <c r="C1591" s="2" t="str">
        <f>LEFT(F1591,FIND(".",F1591,6))</f>
        <v>Exif.OlympusFi.</v>
      </c>
      <c r="D1591" s="2" t="str">
        <f>VLOOKUP(C1591,PrefixUebersetzung,2,FALSE)</f>
        <v>Exif.OlympusFi.</v>
      </c>
      <c r="E1591" s="2" t="str">
        <f>MID(F1591,FIND(".",F1591,6)+1,99)</f>
        <v>ManualFlash</v>
      </c>
      <c r="F1591" s="3" t="s">
        <v>991</v>
      </c>
      <c r="G1591" s="3" t="s">
        <v>9512</v>
      </c>
      <c r="I1591" s="3" t="s">
        <v>2835</v>
      </c>
      <c r="J1591" s="5" t="s">
        <v>5048</v>
      </c>
      <c r="K1591" s="5" t="s">
        <v>5048</v>
      </c>
      <c r="L1591" s="14"/>
      <c r="O1591" s="3" t="str">
        <f>IF(AND(TRIM(J1591)="",M1591=""),"Suffix not translated ",
   IF(AND(TRIM(J1591)&lt;&gt;"",TRIM(M1591)&lt;&gt;"",TRIM(J1591)&lt;&gt;TRIM(M1591)),"Suffix translation &lt;&gt; lookup ", "" ))
&amp;IF(AND(TRIM(K1591)="",N1591=""),"Description not translated ",
   IF(AND(TRIM(K1591)&lt;&gt;"",TRIM(N1591)&lt;&gt;"",TRIM(K1591)&lt;&gt;TRIM(N1591)),"Description translation&lt;&gt; lookup ", "" ))</f>
        <v/>
      </c>
      <c r="P1591" s="3" t="s">
        <v>8447</v>
      </c>
      <c r="Q1591" s="3" t="s">
        <v>8447</v>
      </c>
      <c r="R1591" s="3" t="s">
        <v>9270</v>
      </c>
    </row>
    <row r="1592" spans="1:18" x14ac:dyDescent="0.25">
      <c r="A1592" s="2" t="str">
        <f>IF(TRIM(J1592)="","",E1592)</f>
        <v>SceneArea</v>
      </c>
      <c r="B1592" s="2" t="str">
        <f>IF(TRIM(K1592)="","",I1592)</f>
        <v>Scene area</v>
      </c>
      <c r="C1592" s="2" t="str">
        <f>LEFT(F1592,FIND(".",F1592,6))</f>
        <v>Exif.OlympusFi.</v>
      </c>
      <c r="D1592" s="2" t="str">
        <f>VLOOKUP(C1592,PrefixUebersetzung,2,FALSE)</f>
        <v>Exif.OlympusFi.</v>
      </c>
      <c r="E1592" s="2" t="str">
        <f>MID(F1592,FIND(".",F1592,6)+1,99)</f>
        <v>SceneArea</v>
      </c>
      <c r="F1592" s="3" t="s">
        <v>992</v>
      </c>
      <c r="G1592" s="3" t="s">
        <v>9515</v>
      </c>
      <c r="I1592" s="3" t="s">
        <v>2836</v>
      </c>
      <c r="J1592" s="5" t="s">
        <v>3969</v>
      </c>
      <c r="K1592" s="5" t="s">
        <v>3969</v>
      </c>
      <c r="L1592" s="14"/>
      <c r="O1592" s="3" t="str">
        <f>IF(AND(TRIM(J1592)="",M1592=""),"Suffix not translated ",
   IF(AND(TRIM(J1592)&lt;&gt;"",TRIM(M1592)&lt;&gt;"",TRIM(J1592)&lt;&gt;TRIM(M1592)),"Suffix translation &lt;&gt; lookup ", "" ))
&amp;IF(AND(TRIM(K1592)="",N1592=""),"Description not translated ",
   IF(AND(TRIM(K1592)&lt;&gt;"",TRIM(N1592)&lt;&gt;"",TRIM(K1592)&lt;&gt;TRIM(N1592)),"Description translation&lt;&gt; lookup ", "" ))</f>
        <v/>
      </c>
      <c r="P1592" s="3" t="s">
        <v>8447</v>
      </c>
      <c r="Q1592" s="3" t="s">
        <v>8447</v>
      </c>
      <c r="R1592" s="3" t="s">
        <v>9335</v>
      </c>
    </row>
    <row r="1593" spans="1:18" x14ac:dyDescent="0.25">
      <c r="A1593" s="2" t="str">
        <f>IF(TRIM(J1593)="","",E1593)</f>
        <v>SceneDetect</v>
      </c>
      <c r="B1593" s="2" t="str">
        <f>IF(TRIM(K1593)="","",I1593)</f>
        <v>Scene detect</v>
      </c>
      <c r="C1593" s="2" t="str">
        <f>LEFT(F1593,FIND(".",F1593,6))</f>
        <v>Exif.OlympusFi.</v>
      </c>
      <c r="D1593" s="2" t="str">
        <f>VLOOKUP(C1593,PrefixUebersetzung,2,FALSE)</f>
        <v>Exif.OlympusFi.</v>
      </c>
      <c r="E1593" s="2" t="str">
        <f>MID(F1593,FIND(".",F1593,6)+1,99)</f>
        <v>SceneDetect</v>
      </c>
      <c r="F1593" s="3" t="s">
        <v>993</v>
      </c>
      <c r="G1593" s="3" t="s">
        <v>9512</v>
      </c>
      <c r="I1593" s="3" t="s">
        <v>2837</v>
      </c>
      <c r="J1593" s="5" t="s">
        <v>4318</v>
      </c>
      <c r="K1593" s="5" t="s">
        <v>4318</v>
      </c>
      <c r="L1593" s="14"/>
      <c r="O1593" s="3" t="str">
        <f>IF(AND(TRIM(J1593)="",M1593=""),"Suffix not translated ",
   IF(AND(TRIM(J1593)&lt;&gt;"",TRIM(M1593)&lt;&gt;"",TRIM(J1593)&lt;&gt;TRIM(M1593)),"Suffix translation &lt;&gt; lookup ", "" ))
&amp;IF(AND(TRIM(K1593)="",N1593=""),"Description not translated ",
   IF(AND(TRIM(K1593)&lt;&gt;"",TRIM(N1593)&lt;&gt;"",TRIM(K1593)&lt;&gt;TRIM(N1593)),"Description translation&lt;&gt; lookup ", "" ))</f>
        <v/>
      </c>
      <c r="P1593" s="3" t="s">
        <v>8447</v>
      </c>
      <c r="Q1593" s="3" t="s">
        <v>8447</v>
      </c>
      <c r="R1593" s="3" t="s">
        <v>9145</v>
      </c>
    </row>
    <row r="1594" spans="1:18" x14ac:dyDescent="0.25">
      <c r="A1594" s="2" t="str">
        <f>IF(TRIM(J1594)="","",E1594)</f>
        <v>SceneDetectData</v>
      </c>
      <c r="B1594" s="2" t="str">
        <f>IF(TRIM(K1594)="","",I1594)</f>
        <v>Scene detect data</v>
      </c>
      <c r="C1594" s="2" t="str">
        <f>LEFT(F1594,FIND(".",F1594,6))</f>
        <v>Exif.OlympusFi.</v>
      </c>
      <c r="D1594" s="2" t="str">
        <f>VLOOKUP(C1594,PrefixUebersetzung,2,FALSE)</f>
        <v>Exif.OlympusFi.</v>
      </c>
      <c r="E1594" s="2" t="str">
        <f>MID(F1594,FIND(".",F1594,6)+1,99)</f>
        <v>SceneDetectData</v>
      </c>
      <c r="F1594" s="3" t="s">
        <v>994</v>
      </c>
      <c r="G1594" s="3" t="s">
        <v>9515</v>
      </c>
      <c r="I1594" s="3" t="s">
        <v>2838</v>
      </c>
      <c r="J1594" s="5" t="s">
        <v>4319</v>
      </c>
      <c r="K1594" s="5" t="s">
        <v>4319</v>
      </c>
      <c r="L1594" s="14"/>
      <c r="O1594" s="3" t="str">
        <f>IF(AND(TRIM(J1594)="",M1594=""),"Suffix not translated ",
   IF(AND(TRIM(J1594)&lt;&gt;"",TRIM(M1594)&lt;&gt;"",TRIM(J1594)&lt;&gt;TRIM(M1594)),"Suffix translation &lt;&gt; lookup ", "" ))
&amp;IF(AND(TRIM(K1594)="",N1594=""),"Description not translated ",
   IF(AND(TRIM(K1594)&lt;&gt;"",TRIM(N1594)&lt;&gt;"",TRIM(K1594)&lt;&gt;TRIM(N1594)),"Description translation&lt;&gt; lookup ", "" ))</f>
        <v/>
      </c>
      <c r="P1594" s="3" t="s">
        <v>8447</v>
      </c>
      <c r="Q1594" s="3" t="s">
        <v>8447</v>
      </c>
      <c r="R1594" s="3" t="s">
        <v>9259</v>
      </c>
    </row>
    <row r="1595" spans="1:18" x14ac:dyDescent="0.25">
      <c r="A1595" s="2" t="str">
        <f>IF(TRIM(J1595)="","",E1595)</f>
        <v/>
      </c>
      <c r="B1595" s="2" t="str">
        <f>IF(TRIM(K1595)="","",I1595)</f>
        <v/>
      </c>
      <c r="C1595" s="2" t="str">
        <f>LEFT(F1595,FIND(".",F1595,6))</f>
        <v>Exif.OlympusFi.</v>
      </c>
      <c r="D1595" s="2" t="str">
        <f>VLOOKUP(C1595,PrefixUebersetzung,2,FALSE)</f>
        <v>Exif.OlympusFi.</v>
      </c>
      <c r="E1595" s="2" t="str">
        <f>MID(F1595,FIND(".",F1595,6)+1,99)</f>
        <v>SensorTemperature</v>
      </c>
      <c r="F1595" s="3" t="s">
        <v>995</v>
      </c>
      <c r="G1595" s="3" t="s">
        <v>9513</v>
      </c>
      <c r="I1595" s="3" t="s">
        <v>2757</v>
      </c>
      <c r="L1595" s="14"/>
      <c r="M1595" s="3" t="str">
        <f>IFERROR(VLOOKUP(E1595,A:J,10, FALSE),"")</f>
        <v>Sensortemperatur</v>
      </c>
      <c r="N1595" s="3" t="str">
        <f>IFERROR(VLOOKUP(I1595,B:K,10,FALSE),"")</f>
        <v>Sensortemperatur</v>
      </c>
      <c r="O1595" s="3" t="str">
        <f>IF(AND(TRIM(J1595)="",M1595=""),"Suffix not translated ",
   IF(AND(TRIM(J1595)&lt;&gt;"",TRIM(M1595)&lt;&gt;"",TRIM(J1595)&lt;&gt;TRIM(M1595)),"Suffix translation &lt;&gt; lookup ", "" ))
&amp;IF(AND(TRIM(K1595)="",N1595=""),"Description not translated ",
   IF(AND(TRIM(K1595)&lt;&gt;"",TRIM(N1595)&lt;&gt;"",TRIM(K1595)&lt;&gt;TRIM(N1595)),"Description translation&lt;&gt; lookup ", "" ))</f>
        <v/>
      </c>
    </row>
    <row r="1596" spans="1:18" x14ac:dyDescent="0.25">
      <c r="A1596" s="2" t="str">
        <f>IF(TRIM(J1596)="","",E1596)</f>
        <v>ZoomStepCount</v>
      </c>
      <c r="B1596" s="2" t="str">
        <f>IF(TRIM(K1596)="","",I1596)</f>
        <v/>
      </c>
      <c r="C1596" s="2" t="str">
        <f>LEFT(F1596,FIND(".",F1596,6))</f>
        <v>Exif.OlympusFi.</v>
      </c>
      <c r="D1596" s="2" t="str">
        <f>VLOOKUP(C1596,PrefixUebersetzung,2,FALSE)</f>
        <v>Exif.OlympusFi.</v>
      </c>
      <c r="E1596" s="2" t="str">
        <f>MID(F1596,FIND(".",F1596,6)+1,99)</f>
        <v>ZoomStepCount</v>
      </c>
      <c r="F1596" s="3" t="s">
        <v>996</v>
      </c>
      <c r="G1596" s="3" t="s">
        <v>9512</v>
      </c>
      <c r="I1596" s="3" t="s">
        <v>2771</v>
      </c>
      <c r="J1596" s="5" t="s">
        <v>3943</v>
      </c>
      <c r="L1596" s="14"/>
      <c r="N1596" s="3" t="str">
        <f>IFERROR(VLOOKUP(I1596,B:K,10,FALSE),"")</f>
        <v>Zoom Schrittzahl</v>
      </c>
      <c r="O1596" s="3" t="str">
        <f>IF(AND(TRIM(J1596)="",M1596=""),"Suffix not translated ",
   IF(AND(TRIM(J1596)&lt;&gt;"",TRIM(M1596)&lt;&gt;"",TRIM(J1596)&lt;&gt;TRIM(M1596)),"Suffix translation &lt;&gt; lookup ", "" ))
&amp;IF(AND(TRIM(K1596)="",N1596=""),"Description not translated ",
   IF(AND(TRIM(K1596)&lt;&gt;"",TRIM(N1596)&lt;&gt;"",TRIM(K1596)&lt;&gt;TRIM(N1596)),"Description translation&lt;&gt; lookup ", "" ))</f>
        <v/>
      </c>
      <c r="P1596" s="3" t="s">
        <v>8447</v>
      </c>
    </row>
    <row r="1597" spans="1:18" x14ac:dyDescent="0.25">
      <c r="A1597" s="2" t="str">
        <f>IF(TRIM(J1597)="","",E1597)</f>
        <v/>
      </c>
      <c r="B1597" s="2" t="str">
        <f>IF(TRIM(K1597)="","",I1597)</f>
        <v/>
      </c>
      <c r="C1597" s="2" t="str">
        <f>LEFT(F1597,FIND(".",F1597,6))</f>
        <v>Exif.OlympusIp.</v>
      </c>
      <c r="D1597" s="2" t="str">
        <f>VLOOKUP(C1597,PrefixUebersetzung,2,FALSE)</f>
        <v>Exif.OlympusIp.</v>
      </c>
      <c r="E1597" s="2" t="str">
        <f>MID(F1597,FIND(".",F1597,6)+1,99)</f>
        <v>AspectFrame</v>
      </c>
      <c r="F1597" s="3" t="s">
        <v>997</v>
      </c>
      <c r="G1597" s="3" t="s">
        <v>9512</v>
      </c>
      <c r="I1597" s="3" t="s">
        <v>2839</v>
      </c>
      <c r="J1597" s="3"/>
      <c r="L1597" s="14">
        <v>5</v>
      </c>
      <c r="O1597" s="3" t="str">
        <f>IF(AND(TRIM(J1597)="",M1597=""),"Suffix not translated ",
   IF(AND(TRIM(J1597)&lt;&gt;"",TRIM(M1597)&lt;&gt;"",TRIM(J1597)&lt;&gt;TRIM(M1597)),"Suffix translation &lt;&gt; lookup ", "" ))
&amp;IF(AND(TRIM(K1597)="",N1597=""),"Description not translated ",
   IF(AND(TRIM(K1597)&lt;&gt;"",TRIM(N1597)&lt;&gt;"",TRIM(K1597)&lt;&gt;TRIM(N1597)),"Description translation&lt;&gt; lookup ", "" ))</f>
        <v xml:space="preserve">Suffix not translated Description not translated </v>
      </c>
      <c r="P1597" s="3" t="s">
        <v>8447</v>
      </c>
      <c r="Q1597" s="3" t="s">
        <v>8447</v>
      </c>
    </row>
    <row r="1598" spans="1:18" x14ac:dyDescent="0.25">
      <c r="A1598" s="2" t="str">
        <f>IF(TRIM(J1598)="","",E1598)</f>
        <v>AspectRatio</v>
      </c>
      <c r="B1598" s="2" t="str">
        <f>IF(TRIM(K1598)="","",I1598)</f>
        <v>Aspect ratio</v>
      </c>
      <c r="C1598" s="2" t="str">
        <f>LEFT(F1598,FIND(".",F1598,6))</f>
        <v>Exif.OlympusIp.</v>
      </c>
      <c r="D1598" s="2" t="str">
        <f>VLOOKUP(C1598,PrefixUebersetzung,2,FALSE)</f>
        <v>Exif.OlympusIp.</v>
      </c>
      <c r="E1598" s="2" t="str">
        <f>MID(F1598,FIND(".",F1598,6)+1,99)</f>
        <v>AspectRatio</v>
      </c>
      <c r="F1598" s="3" t="s">
        <v>998</v>
      </c>
      <c r="G1598" s="3" t="s">
        <v>9518</v>
      </c>
      <c r="I1598" s="3" t="s">
        <v>2840</v>
      </c>
      <c r="J1598" s="5" t="s">
        <v>3970</v>
      </c>
      <c r="K1598" s="5" t="s">
        <v>3970</v>
      </c>
      <c r="L1598" s="14"/>
      <c r="M1598" s="3" t="str">
        <f>IFERROR(VLOOKUP(E1598,A:J,10, FALSE),"")</f>
        <v>Seitenverhältnis</v>
      </c>
      <c r="N1598" s="3" t="str">
        <f>IFERROR(VLOOKUP(I1598,B:K,10,FALSE),"")</f>
        <v>Seitenverhältnis</v>
      </c>
      <c r="O1598" s="3" t="str">
        <f>IF(AND(TRIM(J1598)="",M1598=""),"Suffix not translated ",
   IF(AND(TRIM(J1598)&lt;&gt;"",TRIM(M1598)&lt;&gt;"",TRIM(J1598)&lt;&gt;TRIM(M1598)),"Suffix translation &lt;&gt; lookup ", "" ))
&amp;IF(AND(TRIM(K1598)="",N1598=""),"Description not translated ",
   IF(AND(TRIM(K1598)&lt;&gt;"",TRIM(N1598)&lt;&gt;"",TRIM(K1598)&lt;&gt;TRIM(N1598)),"Description translation&lt;&gt; lookup ", "" ))</f>
        <v/>
      </c>
      <c r="P1598" s="3" t="s">
        <v>8447</v>
      </c>
      <c r="Q1598" s="3" t="s">
        <v>8447</v>
      </c>
      <c r="R1598" s="3" t="s">
        <v>8996</v>
      </c>
    </row>
    <row r="1599" spans="1:18" x14ac:dyDescent="0.25">
      <c r="A1599" s="2" t="str">
        <f>IF(TRIM(J1599)="","",E1599)</f>
        <v/>
      </c>
      <c r="B1599" s="2" t="str">
        <f>IF(TRIM(K1599)="","",I1599)</f>
        <v/>
      </c>
      <c r="C1599" s="2" t="str">
        <f>LEFT(F1599,FIND(".",F1599,6))</f>
        <v>Exif.OlympusIp.</v>
      </c>
      <c r="D1599" s="2" t="str">
        <f>VLOOKUP(C1599,PrefixUebersetzung,2,FALSE)</f>
        <v>Exif.OlympusIp.</v>
      </c>
      <c r="E1599" s="2" t="str">
        <f>MID(F1599,FIND(".",F1599,6)+1,99)</f>
        <v>BlackLevel</v>
      </c>
      <c r="F1599" s="3" t="s">
        <v>999</v>
      </c>
      <c r="G1599" s="3" t="s">
        <v>9512</v>
      </c>
      <c r="I1599" s="3" t="s">
        <v>2715</v>
      </c>
      <c r="J1599" s="3"/>
      <c r="L1599" s="14"/>
      <c r="M1599" s="3" t="str">
        <f>IFERROR(VLOOKUP(E1599,A:J,10, FALSE),"")</f>
        <v>Schwarzwert</v>
      </c>
      <c r="N1599" s="3" t="str">
        <f>IFERROR(VLOOKUP(I1599,B:K,10,FALSE),"")</f>
        <v>Schwarzwert</v>
      </c>
      <c r="O1599" s="3" t="str">
        <f>IF(AND(TRIM(J1599)="",M1599=""),"Suffix not translated ",
   IF(AND(TRIM(J1599)&lt;&gt;"",TRIM(M1599)&lt;&gt;"",TRIM(J1599)&lt;&gt;TRIM(M1599)),"Suffix translation &lt;&gt; lookup ", "" ))
&amp;IF(AND(TRIM(K1599)="",N1599=""),"Description not translated ",
   IF(AND(TRIM(K1599)&lt;&gt;"",TRIM(N1599)&lt;&gt;"",TRIM(K1599)&lt;&gt;TRIM(N1599)),"Description translation&lt;&gt; lookup ", "" ))</f>
        <v/>
      </c>
    </row>
    <row r="1600" spans="1:18" x14ac:dyDescent="0.25">
      <c r="A1600" s="2" t="str">
        <f>IF(TRIM(J1600)="","",E1600)</f>
        <v/>
      </c>
      <c r="B1600" s="2" t="str">
        <f>IF(TRIM(K1600)="","",I1600)</f>
        <v/>
      </c>
      <c r="C1600" s="2" t="str">
        <f>LEFT(F1600,FIND(".",F1600,6))</f>
        <v>Exif.OlympusIp.</v>
      </c>
      <c r="D1600" s="2" t="str">
        <f>VLOOKUP(C1600,PrefixUebersetzung,2,FALSE)</f>
        <v>Exif.OlympusIp.</v>
      </c>
      <c r="E1600" s="2" t="str">
        <f>MID(F1600,FIND(".",F1600,6)+1,99)</f>
        <v>ColorMatrix</v>
      </c>
      <c r="F1600" s="3" t="s">
        <v>1000</v>
      </c>
      <c r="G1600" s="3" t="s">
        <v>9512</v>
      </c>
      <c r="I1600" s="3" t="s">
        <v>2726</v>
      </c>
      <c r="L1600" s="14"/>
      <c r="M1600" s="3" t="str">
        <f>IFERROR(VLOOKUP(E1600,A:J,10, FALSE),"")</f>
        <v>Farbmatrix</v>
      </c>
      <c r="N1600" s="3" t="str">
        <f>IFERROR(VLOOKUP(I1600,B:K,10,FALSE),"")</f>
        <v>Farbmatrix</v>
      </c>
      <c r="O1600" s="3" t="str">
        <f>IF(AND(TRIM(J1600)="",M1600=""),"Suffix not translated ",
   IF(AND(TRIM(J1600)&lt;&gt;"",TRIM(M1600)&lt;&gt;"",TRIM(J1600)&lt;&gt;TRIM(M1600)),"Suffix translation &lt;&gt; lookup ", "" ))
&amp;IF(AND(TRIM(K1600)="",N1600=""),"Description not translated ",
   IF(AND(TRIM(K1600)&lt;&gt;"",TRIM(N1600)&lt;&gt;"",TRIM(K1600)&lt;&gt;TRIM(N1600)),"Description translation&lt;&gt; lookup ", "" ))</f>
        <v/>
      </c>
    </row>
    <row r="1601" spans="1:18" x14ac:dyDescent="0.25">
      <c r="A1601" s="2" t="str">
        <f>IF(TRIM(J1601)="","",E1601)</f>
        <v/>
      </c>
      <c r="B1601" s="2" t="str">
        <f>IF(TRIM(K1601)="","",I1601)</f>
        <v/>
      </c>
      <c r="C1601" s="2" t="str">
        <f>LEFT(F1601,FIND(".",F1601,6))</f>
        <v>Exif.OlympusIp.</v>
      </c>
      <c r="D1601" s="2" t="str">
        <f>VLOOKUP(C1601,PrefixUebersetzung,2,FALSE)</f>
        <v>Exif.OlympusIp.</v>
      </c>
      <c r="E1601" s="2" t="str">
        <f>MID(F1601,FIND(".",F1601,6)+1,99)</f>
        <v>CoringFilter</v>
      </c>
      <c r="F1601" s="3" t="s">
        <v>1001</v>
      </c>
      <c r="G1601" s="3" t="s">
        <v>9512</v>
      </c>
      <c r="I1601" s="3" t="s">
        <v>2728</v>
      </c>
      <c r="J1601" s="3"/>
      <c r="L1601" s="14">
        <v>5</v>
      </c>
      <c r="M1601" s="3" t="str">
        <f>IFERROR(VLOOKUP(E1601,A:J,10, FALSE),"")</f>
        <v/>
      </c>
      <c r="N1601" s="3" t="str">
        <f>IFERROR(VLOOKUP(I1601,B:K,10,FALSE),"")</f>
        <v/>
      </c>
      <c r="O1601" s="3" t="str">
        <f>IF(AND(TRIM(J1601)="",M1601=""),"Suffix not translated ",
   IF(AND(TRIM(J1601)&lt;&gt;"",TRIM(M1601)&lt;&gt;"",TRIM(J1601)&lt;&gt;TRIM(M1601)),"Suffix translation &lt;&gt; lookup ", "" ))
&amp;IF(AND(TRIM(K1601)="",N1601=""),"Description not translated ",
   IF(AND(TRIM(K1601)&lt;&gt;"",TRIM(N1601)&lt;&gt;"",TRIM(K1601)&lt;&gt;TRIM(N1601)),"Description translation&lt;&gt; lookup ", "" ))</f>
        <v xml:space="preserve">Suffix not translated Description not translated </v>
      </c>
    </row>
    <row r="1602" spans="1:18" x14ac:dyDescent="0.25">
      <c r="A1602" s="2" t="str">
        <f>IF(TRIM(J1602)="","",E1602)</f>
        <v/>
      </c>
      <c r="B1602" s="2" t="str">
        <f>IF(TRIM(K1602)="","",I1602)</f>
        <v/>
      </c>
      <c r="C1602" s="2" t="str">
        <f>LEFT(F1602,FIND(".",F1602,6))</f>
        <v>Exif.OlympusIp.</v>
      </c>
      <c r="D1602" s="2" t="str">
        <f>VLOOKUP(C1602,PrefixUebersetzung,2,FALSE)</f>
        <v>Exif.OlympusIp.</v>
      </c>
      <c r="E1602" s="2" t="str">
        <f>MID(F1602,FIND(".",F1602,6)+1,99)</f>
        <v>CoringValues</v>
      </c>
      <c r="F1602" s="3" t="s">
        <v>1002</v>
      </c>
      <c r="G1602" s="3" t="s">
        <v>9512</v>
      </c>
      <c r="I1602" s="3" t="s">
        <v>2841</v>
      </c>
      <c r="J1602" s="3"/>
      <c r="L1602" s="14">
        <v>5</v>
      </c>
      <c r="M1602" s="3" t="str">
        <f>IFERROR(VLOOKUP(E1602,A:J,10, FALSE),"")</f>
        <v/>
      </c>
      <c r="N1602" s="3" t="str">
        <f>IFERROR(VLOOKUP(I1602,B:K,10,FALSE),"")</f>
        <v/>
      </c>
      <c r="O1602" s="3" t="str">
        <f>IF(AND(TRIM(J1602)="",M1602=""),"Suffix not translated ",
   IF(AND(TRIM(J1602)&lt;&gt;"",TRIM(M1602)&lt;&gt;"",TRIM(J1602)&lt;&gt;TRIM(M1602)),"Suffix translation &lt;&gt; lookup ", "" ))
&amp;IF(AND(TRIM(K1602)="",N1602=""),"Description not translated ",
   IF(AND(TRIM(K1602)&lt;&gt;"",TRIM(N1602)&lt;&gt;"",TRIM(K1602)&lt;&gt;TRIM(N1602)),"Description translation&lt;&gt; lookup ", "" ))</f>
        <v xml:space="preserve">Suffix not translated Description not translated </v>
      </c>
      <c r="P1602" s="3" t="s">
        <v>8447</v>
      </c>
      <c r="Q1602" s="3" t="s">
        <v>8447</v>
      </c>
    </row>
    <row r="1603" spans="1:18" x14ac:dyDescent="0.25">
      <c r="A1603" s="2" t="str">
        <f>IF(TRIM(J1603)="","",E1603)</f>
        <v>CropHeight</v>
      </c>
      <c r="B1603" s="2" t="str">
        <f>IF(TRIM(K1603)="","",I1603)</f>
        <v>Crop height</v>
      </c>
      <c r="C1603" s="2" t="str">
        <f>LEFT(F1603,FIND(".",F1603,6))</f>
        <v>Exif.OlympusIp.</v>
      </c>
      <c r="D1603" s="2" t="str">
        <f>VLOOKUP(C1603,PrefixUebersetzung,2,FALSE)</f>
        <v>Exif.OlympusIp.</v>
      </c>
      <c r="E1603" s="2" t="str">
        <f>MID(F1603,FIND(".",F1603,6)+1,99)</f>
        <v>CropHeight</v>
      </c>
      <c r="F1603" s="3" t="s">
        <v>1003</v>
      </c>
      <c r="G1603" s="3" t="s">
        <v>9515</v>
      </c>
      <c r="I1603" s="3" t="s">
        <v>2842</v>
      </c>
      <c r="J1603" s="5" t="s">
        <v>3971</v>
      </c>
      <c r="K1603" s="5" t="s">
        <v>3971</v>
      </c>
      <c r="L1603" s="14"/>
      <c r="M1603" s="3" t="str">
        <f>IFERROR(VLOOKUP(E1603,A:J,10, FALSE),"")</f>
        <v>Crop Höhe</v>
      </c>
      <c r="N1603" s="3" t="str">
        <f>IFERROR(VLOOKUP(I1603,B:K,10,FALSE),"")</f>
        <v>Crop Höhe</v>
      </c>
      <c r="O1603" s="3" t="str">
        <f>IF(AND(TRIM(J1603)="",M1603=""),"Suffix not translated ",
   IF(AND(TRIM(J1603)&lt;&gt;"",TRIM(M1603)&lt;&gt;"",TRIM(J1603)&lt;&gt;TRIM(M1603)),"Suffix translation &lt;&gt; lookup ", "" ))
&amp;IF(AND(TRIM(K1603)="",N1603=""),"Description not translated ",
   IF(AND(TRIM(K1603)&lt;&gt;"",TRIM(N1603)&lt;&gt;"",TRIM(K1603)&lt;&gt;TRIM(N1603)),"Description translation&lt;&gt; lookup ", "" ))</f>
        <v/>
      </c>
      <c r="P1603" s="3" t="s">
        <v>8447</v>
      </c>
      <c r="Q1603" s="3" t="s">
        <v>8447</v>
      </c>
      <c r="R1603" s="3" t="s">
        <v>9086</v>
      </c>
    </row>
    <row r="1604" spans="1:18" x14ac:dyDescent="0.25">
      <c r="A1604" s="2" t="str">
        <f>IF(TRIM(J1604)="","",E1604)</f>
        <v>CropLeft</v>
      </c>
      <c r="B1604" s="2" t="str">
        <f>IF(TRIM(K1604)="","",I1604)</f>
        <v>Crop left</v>
      </c>
      <c r="C1604" s="2" t="str">
        <f>LEFT(F1604,FIND(".",F1604,6))</f>
        <v>Exif.OlympusIp.</v>
      </c>
      <c r="D1604" s="2" t="str">
        <f>VLOOKUP(C1604,PrefixUebersetzung,2,FALSE)</f>
        <v>Exif.OlympusIp.</v>
      </c>
      <c r="E1604" s="2" t="str">
        <f>MID(F1604,FIND(".",F1604,6)+1,99)</f>
        <v>CropLeft</v>
      </c>
      <c r="F1604" s="3" t="s">
        <v>1004</v>
      </c>
      <c r="G1604" s="3" t="s">
        <v>9512</v>
      </c>
      <c r="I1604" s="3" t="s">
        <v>2843</v>
      </c>
      <c r="J1604" s="5" t="s">
        <v>3972</v>
      </c>
      <c r="K1604" s="5" t="s">
        <v>3972</v>
      </c>
      <c r="L1604" s="14"/>
      <c r="M1604" s="3" t="str">
        <f>IFERROR(VLOOKUP(E1604,A:J,10, FALSE),"")</f>
        <v>Crop links</v>
      </c>
      <c r="N1604" s="3" t="str">
        <f>IFERROR(VLOOKUP(I1604,B:K,10,FALSE),"")</f>
        <v>Crop links</v>
      </c>
      <c r="O1604" s="3" t="str">
        <f>IF(AND(TRIM(J1604)="",M1604=""),"Suffix not translated ",
   IF(AND(TRIM(J1604)&lt;&gt;"",TRIM(M1604)&lt;&gt;"",TRIM(J1604)&lt;&gt;TRIM(M1604)),"Suffix translation &lt;&gt; lookup ", "" ))
&amp;IF(AND(TRIM(K1604)="",N1604=""),"Description not translated ",
   IF(AND(TRIM(K1604)&lt;&gt;"",TRIM(N1604)&lt;&gt;"",TRIM(K1604)&lt;&gt;TRIM(N1604)),"Description translation&lt;&gt; lookup ", "" ))</f>
        <v/>
      </c>
      <c r="P1604" s="3" t="s">
        <v>8447</v>
      </c>
      <c r="Q1604" s="3" t="s">
        <v>8447</v>
      </c>
      <c r="R1604" s="3" t="s">
        <v>9088</v>
      </c>
    </row>
    <row r="1605" spans="1:18" x14ac:dyDescent="0.25">
      <c r="A1605" s="2" t="str">
        <f>IF(TRIM(J1605)="","",E1605)</f>
        <v>CropTop</v>
      </c>
      <c r="B1605" s="2" t="str">
        <f>IF(TRIM(K1605)="","",I1605)</f>
        <v>Crop top</v>
      </c>
      <c r="C1605" s="2" t="str">
        <f>LEFT(F1605,FIND(".",F1605,6))</f>
        <v>Exif.OlympusIp.</v>
      </c>
      <c r="D1605" s="2" t="str">
        <f>VLOOKUP(C1605,PrefixUebersetzung,2,FALSE)</f>
        <v>Exif.OlympusIp.</v>
      </c>
      <c r="E1605" s="2" t="str">
        <f>MID(F1605,FIND(".",F1605,6)+1,99)</f>
        <v>CropTop</v>
      </c>
      <c r="F1605" s="3" t="s">
        <v>1005</v>
      </c>
      <c r="G1605" s="3" t="s">
        <v>9512</v>
      </c>
      <c r="I1605" s="3" t="s">
        <v>2844</v>
      </c>
      <c r="J1605" s="5" t="s">
        <v>4320</v>
      </c>
      <c r="K1605" s="5" t="s">
        <v>4320</v>
      </c>
      <c r="L1605" s="14"/>
      <c r="M1605" s="3" t="str">
        <f>IFERROR(VLOOKUP(E1605,A:J,10, FALSE),"")</f>
        <v>Crop oben</v>
      </c>
      <c r="N1605" s="3" t="str">
        <f>IFERROR(VLOOKUP(I1605,B:K,10,FALSE),"")</f>
        <v>Crop oben</v>
      </c>
      <c r="O1605" s="3" t="str">
        <f>IF(AND(TRIM(J1605)="",M1605=""),"Suffix not translated ",
   IF(AND(TRIM(J1605)&lt;&gt;"",TRIM(M1605)&lt;&gt;"",TRIM(J1605)&lt;&gt;TRIM(M1605)),"Suffix translation &lt;&gt; lookup ", "" ))
&amp;IF(AND(TRIM(K1605)="",N1605=""),"Description not translated ",
   IF(AND(TRIM(K1605)&lt;&gt;"",TRIM(N1605)&lt;&gt;"",TRIM(K1605)&lt;&gt;TRIM(N1605)),"Description translation&lt;&gt; lookup ", "" ))</f>
        <v/>
      </c>
      <c r="P1605" s="3" t="s">
        <v>8447</v>
      </c>
      <c r="Q1605" s="3" t="s">
        <v>8447</v>
      </c>
      <c r="R1605" s="3" t="s">
        <v>9089</v>
      </c>
    </row>
    <row r="1606" spans="1:18" x14ac:dyDescent="0.25">
      <c r="A1606" s="2" t="str">
        <f>IF(TRIM(J1606)="","",E1606)</f>
        <v>CropWidth</v>
      </c>
      <c r="B1606" s="2" t="str">
        <f>IF(TRIM(K1606)="","",I1606)</f>
        <v>Crop width</v>
      </c>
      <c r="C1606" s="2" t="str">
        <f>LEFT(F1606,FIND(".",F1606,6))</f>
        <v>Exif.OlympusIp.</v>
      </c>
      <c r="D1606" s="2" t="str">
        <f>VLOOKUP(C1606,PrefixUebersetzung,2,FALSE)</f>
        <v>Exif.OlympusIp.</v>
      </c>
      <c r="E1606" s="2" t="str">
        <f>MID(F1606,FIND(".",F1606,6)+1,99)</f>
        <v>CropWidth</v>
      </c>
      <c r="F1606" s="3" t="s">
        <v>1006</v>
      </c>
      <c r="G1606" s="3" t="s">
        <v>9515</v>
      </c>
      <c r="I1606" s="3" t="s">
        <v>2845</v>
      </c>
      <c r="J1606" s="5" t="s">
        <v>3973</v>
      </c>
      <c r="K1606" s="5" t="s">
        <v>3973</v>
      </c>
      <c r="L1606" s="14"/>
      <c r="M1606" s="3" t="str">
        <f>IFERROR(VLOOKUP(E1606,A:J,10, FALSE),"")</f>
        <v>Crop Breite</v>
      </c>
      <c r="N1606" s="3" t="str">
        <f>IFERROR(VLOOKUP(I1606,B:K,10,FALSE),"")</f>
        <v>Crop Breite</v>
      </c>
      <c r="O1606" s="3" t="str">
        <f>IF(AND(TRIM(J1606)="",M1606=""),"Suffix not translated ",
   IF(AND(TRIM(J1606)&lt;&gt;"",TRIM(M1606)&lt;&gt;"",TRIM(J1606)&lt;&gt;TRIM(M1606)),"Suffix translation &lt;&gt; lookup ", "" ))
&amp;IF(AND(TRIM(K1606)="",N1606=""),"Description not translated ",
   IF(AND(TRIM(K1606)&lt;&gt;"",TRIM(N1606)&lt;&gt;"",TRIM(K1606)&lt;&gt;TRIM(N1606)),"Description translation&lt;&gt; lookup ", "" ))</f>
        <v/>
      </c>
      <c r="P1606" s="3" t="s">
        <v>8447</v>
      </c>
      <c r="Q1606" s="3" t="s">
        <v>8447</v>
      </c>
      <c r="R1606" s="3" t="s">
        <v>9055</v>
      </c>
    </row>
    <row r="1607" spans="1:18" x14ac:dyDescent="0.25">
      <c r="A1607" s="2" t="str">
        <f>IF(TRIM(J1607)="","",E1607)</f>
        <v/>
      </c>
      <c r="B1607" s="2" t="str">
        <f>IF(TRIM(K1607)="","",I1607)</f>
        <v/>
      </c>
      <c r="C1607" s="2" t="str">
        <f>LEFT(F1607,FIND(".",F1607,6))</f>
        <v>Exif.OlympusIp.</v>
      </c>
      <c r="D1607" s="2" t="str">
        <f>VLOOKUP(C1607,PrefixUebersetzung,2,FALSE)</f>
        <v>Exif.OlympusIp.</v>
      </c>
      <c r="E1607" s="2" t="str">
        <f>MID(F1607,FIND(".",F1607,6)+1,99)</f>
        <v>DistortionCorrection</v>
      </c>
      <c r="F1607" s="3" t="s">
        <v>1007</v>
      </c>
      <c r="G1607" s="3" t="s">
        <v>9512</v>
      </c>
      <c r="I1607" s="3" t="s">
        <v>2781</v>
      </c>
      <c r="L1607" s="14"/>
      <c r="M1607" s="3" t="str">
        <f>IFERROR(VLOOKUP(E1607,A:J,10, FALSE),"")</f>
        <v>Verzerrungskorrektur</v>
      </c>
      <c r="N1607" s="3" t="str">
        <f>IFERROR(VLOOKUP(I1607,B:K,10,FALSE),"")</f>
        <v>Verzerrungskorrektur</v>
      </c>
      <c r="O1607" s="3" t="str">
        <f>IF(AND(TRIM(J1607)="",M1607=""),"Suffix not translated ",
   IF(AND(TRIM(J1607)&lt;&gt;"",TRIM(M1607)&lt;&gt;"",TRIM(J1607)&lt;&gt;TRIM(M1607)),"Suffix translation &lt;&gt; lookup ", "" ))
&amp;IF(AND(TRIM(K1607)="",N1607=""),"Description not translated ",
   IF(AND(TRIM(K1607)&lt;&gt;"",TRIM(N1607)&lt;&gt;"",TRIM(K1607)&lt;&gt;TRIM(N1607)),"Description translation&lt;&gt; lookup ", "" ))</f>
        <v/>
      </c>
    </row>
    <row r="1608" spans="1:18" x14ac:dyDescent="0.25">
      <c r="A1608" s="2" t="str">
        <f>IF(TRIM(J1608)="","",E1608)</f>
        <v/>
      </c>
      <c r="B1608" s="2" t="str">
        <f>IF(TRIM(K1608)="","",I1608)</f>
        <v/>
      </c>
      <c r="C1608" s="2" t="str">
        <f>LEFT(F1608,FIND(".",F1608,6))</f>
        <v>Exif.OlympusIp.</v>
      </c>
      <c r="D1608" s="2" t="str">
        <f>VLOOKUP(C1608,PrefixUebersetzung,2,FALSE)</f>
        <v>Exif.OlympusIp.</v>
      </c>
      <c r="E1608" s="2" t="str">
        <f>MID(F1608,FIND(".",F1608,6)+1,99)</f>
        <v>Enhancer</v>
      </c>
      <c r="F1608" s="3" t="s">
        <v>1008</v>
      </c>
      <c r="G1608" s="3" t="s">
        <v>9512</v>
      </c>
      <c r="I1608" s="3" t="s">
        <v>2846</v>
      </c>
      <c r="J1608" s="3"/>
      <c r="L1608" s="14">
        <v>5</v>
      </c>
      <c r="O1608" s="3" t="str">
        <f>IF(AND(TRIM(J1608)="",M1608=""),"Suffix not translated ",
   IF(AND(TRIM(J1608)&lt;&gt;"",TRIM(M1608)&lt;&gt;"",TRIM(J1608)&lt;&gt;TRIM(M1608)),"Suffix translation &lt;&gt; lookup ", "" ))
&amp;IF(AND(TRIM(K1608)="",N1608=""),"Description not translated ",
   IF(AND(TRIM(K1608)&lt;&gt;"",TRIM(N1608)&lt;&gt;"",TRIM(K1608)&lt;&gt;TRIM(N1608)),"Description translation&lt;&gt; lookup ", "" ))</f>
        <v xml:space="preserve">Suffix not translated Description not translated </v>
      </c>
      <c r="P1608" s="3" t="s">
        <v>8447</v>
      </c>
      <c r="Q1608" s="3" t="s">
        <v>8447</v>
      </c>
    </row>
    <row r="1609" spans="1:18" x14ac:dyDescent="0.25">
      <c r="A1609" s="2" t="str">
        <f>IF(TRIM(J1609)="","",E1609)</f>
        <v/>
      </c>
      <c r="B1609" s="2" t="str">
        <f>IF(TRIM(K1609)="","",I1609)</f>
        <v/>
      </c>
      <c r="C1609" s="2" t="str">
        <f>LEFT(F1609,FIND(".",F1609,6))</f>
        <v>Exif.OlympusIp.</v>
      </c>
      <c r="D1609" s="2" t="str">
        <f>VLOOKUP(C1609,PrefixUebersetzung,2,FALSE)</f>
        <v>Exif.OlympusIp.</v>
      </c>
      <c r="E1609" s="2" t="str">
        <f>MID(F1609,FIND(".",F1609,6)+1,99)</f>
        <v>EnhancerValues</v>
      </c>
      <c r="F1609" s="3" t="s">
        <v>1009</v>
      </c>
      <c r="G1609" s="3" t="s">
        <v>9512</v>
      </c>
      <c r="I1609" s="3" t="s">
        <v>2847</v>
      </c>
      <c r="J1609" s="3"/>
      <c r="L1609" s="14">
        <v>5</v>
      </c>
      <c r="O1609" s="3" t="str">
        <f>IF(AND(TRIM(J1609)="",M1609=""),"Suffix not translated ",
   IF(AND(TRIM(J1609)&lt;&gt;"",TRIM(M1609)&lt;&gt;"",TRIM(J1609)&lt;&gt;TRIM(M1609)),"Suffix translation &lt;&gt; lookup ", "" ))
&amp;IF(AND(TRIM(K1609)="",N1609=""),"Description not translated ",
   IF(AND(TRIM(K1609)&lt;&gt;"",TRIM(N1609)&lt;&gt;"",TRIM(K1609)&lt;&gt;TRIM(N1609)),"Description translation&lt;&gt; lookup ", "" ))</f>
        <v xml:space="preserve">Suffix not translated Description not translated </v>
      </c>
      <c r="P1609" s="3" t="s">
        <v>8447</v>
      </c>
      <c r="Q1609" s="3" t="s">
        <v>8447</v>
      </c>
    </row>
    <row r="1610" spans="1:18" x14ac:dyDescent="0.25">
      <c r="A1610" s="2" t="str">
        <f>IF(TRIM(J1610)="","",E1610)</f>
        <v>FaceDetect</v>
      </c>
      <c r="B1610" s="2" t="str">
        <f>IF(TRIM(K1610)="","",I1610)</f>
        <v>Face detect</v>
      </c>
      <c r="C1610" s="2" t="str">
        <f>LEFT(F1610,FIND(".",F1610,6))</f>
        <v>Exif.OlympusIp.</v>
      </c>
      <c r="D1610" s="2" t="str">
        <f>VLOOKUP(C1610,PrefixUebersetzung,2,FALSE)</f>
        <v>Exif.OlympusIp.</v>
      </c>
      <c r="E1610" s="2" t="str">
        <f>MID(F1610,FIND(".",F1610,6)+1,99)</f>
        <v>FaceDetect</v>
      </c>
      <c r="F1610" s="3" t="s">
        <v>1010</v>
      </c>
      <c r="G1610" s="3" t="s">
        <v>9515</v>
      </c>
      <c r="I1610" s="3" t="s">
        <v>2848</v>
      </c>
      <c r="J1610" s="5" t="s">
        <v>4321</v>
      </c>
      <c r="K1610" s="5" t="s">
        <v>4321</v>
      </c>
      <c r="L1610" s="14"/>
      <c r="O1610" s="3" t="str">
        <f>IF(AND(TRIM(J1610)="",M1610=""),"Suffix not translated ",
   IF(AND(TRIM(J1610)&lt;&gt;"",TRIM(M1610)&lt;&gt;"",TRIM(J1610)&lt;&gt;TRIM(M1610)),"Suffix translation &lt;&gt; lookup ", "" ))
&amp;IF(AND(TRIM(K1610)="",N1610=""),"Description not translated ",
   IF(AND(TRIM(K1610)&lt;&gt;"",TRIM(N1610)&lt;&gt;"",TRIM(K1610)&lt;&gt;TRIM(N1610)),"Description translation&lt;&gt; lookup ", "" ))</f>
        <v/>
      </c>
      <c r="P1610" s="3" t="s">
        <v>8447</v>
      </c>
      <c r="Q1610" s="3" t="s">
        <v>8447</v>
      </c>
      <c r="R1610" s="3" t="s">
        <v>9153</v>
      </c>
    </row>
    <row r="1611" spans="1:18" x14ac:dyDescent="0.25">
      <c r="A1611" s="2" t="str">
        <f>IF(TRIM(J1611)="","",E1611)</f>
        <v>FaceDetectArea</v>
      </c>
      <c r="B1611" s="2" t="str">
        <f>IF(TRIM(K1611)="","",I1611)</f>
        <v>Face detect area</v>
      </c>
      <c r="C1611" s="2" t="str">
        <f>LEFT(F1611,FIND(".",F1611,6))</f>
        <v>Exif.OlympusIp.</v>
      </c>
      <c r="D1611" s="2" t="str">
        <f>VLOOKUP(C1611,PrefixUebersetzung,2,FALSE)</f>
        <v>Exif.OlympusIp.</v>
      </c>
      <c r="E1611" s="2" t="str">
        <f>MID(F1611,FIND(".",F1611,6)+1,99)</f>
        <v>FaceDetectArea</v>
      </c>
      <c r="F1611" s="3" t="s">
        <v>1011</v>
      </c>
      <c r="G1611" s="3" t="s">
        <v>9513</v>
      </c>
      <c r="I1611" s="3" t="s">
        <v>2849</v>
      </c>
      <c r="J1611" s="5" t="s">
        <v>4322</v>
      </c>
      <c r="K1611" s="5" t="s">
        <v>4322</v>
      </c>
      <c r="L1611" s="14"/>
      <c r="O1611" s="3" t="str">
        <f>IF(AND(TRIM(J1611)="",M1611=""),"Suffix not translated ",
   IF(AND(TRIM(J1611)&lt;&gt;"",TRIM(M1611)&lt;&gt;"",TRIM(J1611)&lt;&gt;TRIM(M1611)),"Suffix translation &lt;&gt; lookup ", "" ))
&amp;IF(AND(TRIM(K1611)="",N1611=""),"Description not translated ",
   IF(AND(TRIM(K1611)&lt;&gt;"",TRIM(N1611)&lt;&gt;"",TRIM(K1611)&lt;&gt;TRIM(N1611)),"Description translation&lt;&gt; lookup ", "" ))</f>
        <v/>
      </c>
      <c r="P1611" s="3" t="s">
        <v>8447</v>
      </c>
      <c r="Q1611" s="3" t="s">
        <v>8447</v>
      </c>
      <c r="R1611" s="3" t="s">
        <v>9153</v>
      </c>
    </row>
    <row r="1612" spans="1:18" x14ac:dyDescent="0.25">
      <c r="A1612" s="2" t="str">
        <f>IF(TRIM(J1612)="","",E1612)</f>
        <v/>
      </c>
      <c r="B1612" s="2" t="str">
        <f>IF(TRIM(K1612)="","",I1612)</f>
        <v/>
      </c>
      <c r="C1612" s="2" t="str">
        <f>LEFT(F1612,FIND(".",F1612,6))</f>
        <v>Exif.OlympusIp.</v>
      </c>
      <c r="D1612" s="2" t="str">
        <f>VLOOKUP(C1612,PrefixUebersetzung,2,FALSE)</f>
        <v>Exif.OlympusIp.</v>
      </c>
      <c r="E1612" s="2" t="str">
        <f>MID(F1612,FIND(".",F1612,6)+1,99)</f>
        <v>GainBase</v>
      </c>
      <c r="F1612" s="3" t="s">
        <v>1012</v>
      </c>
      <c r="G1612" s="3" t="s">
        <v>9512</v>
      </c>
      <c r="I1612" s="3" t="s">
        <v>2850</v>
      </c>
      <c r="J1612" s="3"/>
      <c r="L1612" s="14">
        <v>5</v>
      </c>
      <c r="O1612" s="3" t="str">
        <f>IF(AND(TRIM(J1612)="",M1612=""),"Suffix not translated ",
   IF(AND(TRIM(J1612)&lt;&gt;"",TRIM(M1612)&lt;&gt;"",TRIM(J1612)&lt;&gt;TRIM(M1612)),"Suffix translation &lt;&gt; lookup ", "" ))
&amp;IF(AND(TRIM(K1612)="",N1612=""),"Description not translated ",
   IF(AND(TRIM(K1612)&lt;&gt;"",TRIM(N1612)&lt;&gt;"",TRIM(K1612)&lt;&gt;TRIM(N1612)),"Description translation&lt;&gt; lookup ", "" ))</f>
        <v xml:space="preserve">Suffix not translated Description not translated </v>
      </c>
      <c r="P1612" s="3" t="s">
        <v>8447</v>
      </c>
      <c r="Q1612" s="3" t="s">
        <v>8447</v>
      </c>
    </row>
    <row r="1613" spans="1:18" x14ac:dyDescent="0.25">
      <c r="A1613" s="2" t="str">
        <f>IF(TRIM(J1613)="","",E1613)</f>
        <v>ImageProcessingVersion</v>
      </c>
      <c r="B1613" s="2" t="str">
        <f>IF(TRIM(K1613)="","",I1613)</f>
        <v>Image processing version</v>
      </c>
      <c r="C1613" s="2" t="str">
        <f>LEFT(F1613,FIND(".",F1613,6))</f>
        <v>Exif.OlympusIp.</v>
      </c>
      <c r="D1613" s="2" t="str">
        <f>VLOOKUP(C1613,PrefixUebersetzung,2,FALSE)</f>
        <v>Exif.OlympusIp.</v>
      </c>
      <c r="E1613" s="2" t="str">
        <f>MID(F1613,FIND(".",F1613,6)+1,99)</f>
        <v>ImageProcessingVersion</v>
      </c>
      <c r="F1613" s="3" t="s">
        <v>1013</v>
      </c>
      <c r="G1613" s="3" t="s">
        <v>9517</v>
      </c>
      <c r="I1613" s="3" t="s">
        <v>2851</v>
      </c>
      <c r="J1613" s="5" t="s">
        <v>3974</v>
      </c>
      <c r="K1613" s="5" t="s">
        <v>3974</v>
      </c>
      <c r="L1613" s="14"/>
      <c r="O1613" s="3" t="str">
        <f>IF(AND(TRIM(J1613)="",M1613=""),"Suffix not translated ",
   IF(AND(TRIM(J1613)&lt;&gt;"",TRIM(M1613)&lt;&gt;"",TRIM(J1613)&lt;&gt;TRIM(M1613)),"Suffix translation &lt;&gt; lookup ", "" ))
&amp;IF(AND(TRIM(K1613)="",N1613=""),"Description not translated ",
   IF(AND(TRIM(K1613)&lt;&gt;"",TRIM(N1613)&lt;&gt;"",TRIM(K1613)&lt;&gt;TRIM(N1613)),"Description translation&lt;&gt; lookup ", "" ))</f>
        <v/>
      </c>
      <c r="P1613" s="3" t="s">
        <v>8447</v>
      </c>
      <c r="Q1613" s="3" t="s">
        <v>8447</v>
      </c>
      <c r="R1613" s="3" t="s">
        <v>9222</v>
      </c>
    </row>
    <row r="1614" spans="1:18" x14ac:dyDescent="0.25">
      <c r="A1614" s="2" t="str">
        <f>IF(TRIM(J1614)="","",E1614)</f>
        <v>MultipleExposureMode</v>
      </c>
      <c r="B1614" s="2" t="str">
        <f>IF(TRIM(K1614)="","",I1614)</f>
        <v>Multiple exposure mode</v>
      </c>
      <c r="C1614" s="2" t="str">
        <f>LEFT(F1614,FIND(".",F1614,6))</f>
        <v>Exif.OlympusIp.</v>
      </c>
      <c r="D1614" s="2" t="str">
        <f>VLOOKUP(C1614,PrefixUebersetzung,2,FALSE)</f>
        <v>Exif.OlympusIp.</v>
      </c>
      <c r="E1614" s="2" t="str">
        <f>MID(F1614,FIND(".",F1614,6)+1,99)</f>
        <v>MultipleExposureMode</v>
      </c>
      <c r="F1614" s="3" t="s">
        <v>1014</v>
      </c>
      <c r="G1614" s="3" t="s">
        <v>9512</v>
      </c>
      <c r="I1614" s="3" t="s">
        <v>2852</v>
      </c>
      <c r="J1614" s="5" t="s">
        <v>3975</v>
      </c>
      <c r="K1614" s="5" t="s">
        <v>3975</v>
      </c>
      <c r="L1614" s="14"/>
      <c r="O1614" s="3" t="str">
        <f>IF(AND(TRIM(J1614)="",M1614=""),"Suffix not translated ",
   IF(AND(TRIM(J1614)&lt;&gt;"",TRIM(M1614)&lt;&gt;"",TRIM(J1614)&lt;&gt;TRIM(M1614)),"Suffix translation &lt;&gt; lookup ", "" ))
&amp;IF(AND(TRIM(K1614)="",N1614=""),"Description not translated ",
   IF(AND(TRIM(K1614)&lt;&gt;"",TRIM(N1614)&lt;&gt;"",TRIM(K1614)&lt;&gt;TRIM(N1614)),"Description translation&lt;&gt; lookup ", "" ))</f>
        <v/>
      </c>
      <c r="P1614" s="3" t="s">
        <v>8447</v>
      </c>
      <c r="Q1614" s="3" t="s">
        <v>8447</v>
      </c>
      <c r="R1614" s="3" t="s">
        <v>9015</v>
      </c>
    </row>
    <row r="1615" spans="1:18" x14ac:dyDescent="0.25">
      <c r="A1615" s="2" t="str">
        <f>IF(TRIM(J1615)="","",E1615)</f>
        <v/>
      </c>
      <c r="B1615" s="2" t="str">
        <f>IF(TRIM(K1615)="","",I1615)</f>
        <v/>
      </c>
      <c r="C1615" s="2" t="str">
        <f>LEFT(F1615,FIND(".",F1615,6))</f>
        <v>Exif.OlympusIp.</v>
      </c>
      <c r="D1615" s="2" t="str">
        <f>VLOOKUP(C1615,PrefixUebersetzung,2,FALSE)</f>
        <v>Exif.OlympusIp.</v>
      </c>
      <c r="E1615" s="2" t="str">
        <f>MID(F1615,FIND(".",F1615,6)+1,99)</f>
        <v>NoiseReduction</v>
      </c>
      <c r="F1615" s="3" t="s">
        <v>1015</v>
      </c>
      <c r="G1615" s="3" t="s">
        <v>9512</v>
      </c>
      <c r="I1615" s="3" t="s">
        <v>2534</v>
      </c>
      <c r="J1615" s="3"/>
      <c r="L1615" s="14"/>
      <c r="M1615" s="3" t="str">
        <f>IFERROR(VLOOKUP(E1615,A:J,10, FALSE),"")</f>
        <v xml:space="preserve">Rauschreduzierung </v>
      </c>
      <c r="N1615" s="3" t="str">
        <f>IFERROR(VLOOKUP(I1615,B:K,10,FALSE),"")</f>
        <v xml:space="preserve">Rauschreduzierung </v>
      </c>
      <c r="O1615" s="3" t="str">
        <f>IF(AND(TRIM(J1615)="",M1615=""),"Suffix not translated ",
   IF(AND(TRIM(J1615)&lt;&gt;"",TRIM(M1615)&lt;&gt;"",TRIM(J1615)&lt;&gt;TRIM(M1615)),"Suffix translation &lt;&gt; lookup ", "" ))
&amp;IF(AND(TRIM(K1615)="",N1615=""),"Description not translated ",
   IF(AND(TRIM(K1615)&lt;&gt;"",TRIM(N1615)&lt;&gt;"",TRIM(K1615)&lt;&gt;TRIM(N1615)),"Description translation&lt;&gt; lookup ", "" ))</f>
        <v/>
      </c>
    </row>
    <row r="1616" spans="1:18" x14ac:dyDescent="0.25">
      <c r="A1616" s="2" t="str">
        <f>IF(TRIM(J1616)="","",E1616)</f>
        <v/>
      </c>
      <c r="B1616" s="2" t="str">
        <f>IF(TRIM(K1616)="","",I1616)</f>
        <v/>
      </c>
      <c r="C1616" s="2" t="str">
        <f>LEFT(F1616,FIND(".",F1616,6))</f>
        <v>Exif.OlympusIp.</v>
      </c>
      <c r="D1616" s="2" t="str">
        <f>VLOOKUP(C1616,PrefixUebersetzung,2,FALSE)</f>
        <v>Exif.OlympusIp.</v>
      </c>
      <c r="E1616" s="2" t="str">
        <f>MID(F1616,FIND(".",F1616,6)+1,99)</f>
        <v>ShadingCompensation</v>
      </c>
      <c r="F1616" s="3" t="s">
        <v>1016</v>
      </c>
      <c r="G1616" s="3" t="s">
        <v>9512</v>
      </c>
      <c r="I1616" s="3" t="s">
        <v>2809</v>
      </c>
      <c r="J1616" s="3"/>
      <c r="L1616" s="14"/>
      <c r="M1616" s="3" t="str">
        <f>IFERROR(VLOOKUP(E1616,A:J,10, FALSE),"")</f>
        <v>Schatten Ausgleich</v>
      </c>
      <c r="N1616" s="3" t="str">
        <f>IFERROR(VLOOKUP(I1616,B:K,10,FALSE),"")</f>
        <v>Schatten Ausgleich</v>
      </c>
      <c r="O1616" s="3" t="str">
        <f>IF(AND(TRIM(J1616)="",M1616=""),"Suffix not translated ",
   IF(AND(TRIM(J1616)&lt;&gt;"",TRIM(M1616)&lt;&gt;"",TRIM(J1616)&lt;&gt;TRIM(M1616)),"Suffix translation &lt;&gt; lookup ", "" ))
&amp;IF(AND(TRIM(K1616)="",N1616=""),"Description not translated ",
   IF(AND(TRIM(K1616)&lt;&gt;"",TRIM(N1616)&lt;&gt;"",TRIM(K1616)&lt;&gt;TRIM(N1616)),"Description translation&lt;&gt; lookup ", "" ))</f>
        <v/>
      </c>
    </row>
    <row r="1617" spans="1:17" x14ac:dyDescent="0.25">
      <c r="A1617" s="2" t="str">
        <f>IF(TRIM(J1617)="","",E1617)</f>
        <v/>
      </c>
      <c r="B1617" s="2" t="str">
        <f>IF(TRIM(K1617)="","",I1617)</f>
        <v/>
      </c>
      <c r="C1617" s="2" t="str">
        <f>LEFT(F1617,FIND(".",F1617,6))</f>
        <v>Exif.OlympusIp.</v>
      </c>
      <c r="D1617" s="2" t="str">
        <f>VLOOKUP(C1617,PrefixUebersetzung,2,FALSE)</f>
        <v>Exif.OlympusIp.</v>
      </c>
      <c r="E1617" s="2" t="str">
        <f>MID(F1617,FIND(".",F1617,6)+1,99)</f>
        <v>ValidBits</v>
      </c>
      <c r="F1617" s="3" t="s">
        <v>1017</v>
      </c>
      <c r="G1617" s="3" t="s">
        <v>9512</v>
      </c>
      <c r="I1617" s="3" t="s">
        <v>2767</v>
      </c>
      <c r="J1617" s="3"/>
      <c r="L1617" s="14"/>
      <c r="M1617" s="3" t="str">
        <f>IFERROR(VLOOKUP(E1617,A:J,10, FALSE),"")</f>
        <v>Bits gültig</v>
      </c>
      <c r="N1617" s="3" t="str">
        <f>IFERROR(VLOOKUP(I1617,B:K,10,FALSE),"")</f>
        <v>Bits gültig</v>
      </c>
      <c r="O1617" s="3" t="str">
        <f>IF(AND(TRIM(J1617)="",M1617=""),"Suffix not translated ",
   IF(AND(TRIM(J1617)&lt;&gt;"",TRIM(M1617)&lt;&gt;"",TRIM(J1617)&lt;&gt;TRIM(M1617)),"Suffix translation &lt;&gt; lookup ", "" ))
&amp;IF(AND(TRIM(K1617)="",N1617=""),"Description not translated ",
   IF(AND(TRIM(K1617)&lt;&gt;"",TRIM(N1617)&lt;&gt;"",TRIM(K1617)&lt;&gt;TRIM(N1617)),"Description translation&lt;&gt; lookup ", "" ))</f>
        <v/>
      </c>
    </row>
    <row r="1618" spans="1:17" x14ac:dyDescent="0.25">
      <c r="A1618" s="2" t="str">
        <f>IF(TRIM(J1618)="","",E1618)</f>
        <v/>
      </c>
      <c r="B1618" s="2" t="str">
        <f>IF(TRIM(K1618)="","",I1618)</f>
        <v/>
      </c>
      <c r="C1618" s="2" t="str">
        <f>LEFT(F1618,FIND(".",F1618,6))</f>
        <v>Exif.OlympusIp.</v>
      </c>
      <c r="D1618" s="2" t="str">
        <f>VLOOKUP(C1618,PrefixUebersetzung,2,FALSE)</f>
        <v>Exif.OlympusIp.</v>
      </c>
      <c r="E1618" s="2" t="str">
        <f>MID(F1618,FIND(".",F1618,6)+1,99)</f>
        <v>WB_GLevel</v>
      </c>
      <c r="F1618" s="3" t="s">
        <v>1018</v>
      </c>
      <c r="G1618" s="3" t="s">
        <v>9512</v>
      </c>
      <c r="I1618" s="3" t="s">
        <v>2853</v>
      </c>
      <c r="J1618" s="3"/>
      <c r="L1618" s="14">
        <v>5</v>
      </c>
      <c r="O1618" s="3" t="str">
        <f>IF(AND(TRIM(J1618)="",M1618=""),"Suffix not translated ",
   IF(AND(TRIM(J1618)&lt;&gt;"",TRIM(M1618)&lt;&gt;"",TRIM(J1618)&lt;&gt;TRIM(M1618)),"Suffix translation &lt;&gt; lookup ", "" ))
&amp;IF(AND(TRIM(K1618)="",N1618=""),"Description not translated ",
   IF(AND(TRIM(K1618)&lt;&gt;"",TRIM(N1618)&lt;&gt;"",TRIM(K1618)&lt;&gt;TRIM(N1618)),"Description translation&lt;&gt; lookup ", "" ))</f>
        <v xml:space="preserve">Suffix not translated Description not translated </v>
      </c>
      <c r="P1618" s="3" t="s">
        <v>8447</v>
      </c>
      <c r="Q1618" s="3" t="s">
        <v>8447</v>
      </c>
    </row>
    <row r="1619" spans="1:17" x14ac:dyDescent="0.25">
      <c r="A1619" s="2" t="str">
        <f>IF(TRIM(J1619)="","",E1619)</f>
        <v/>
      </c>
      <c r="B1619" s="2" t="str">
        <f>IF(TRIM(K1619)="","",I1619)</f>
        <v/>
      </c>
      <c r="C1619" s="2" t="str">
        <f>LEFT(F1619,FIND(".",F1619,6))</f>
        <v>Exif.OlympusIp.</v>
      </c>
      <c r="D1619" s="2" t="str">
        <f>VLOOKUP(C1619,PrefixUebersetzung,2,FALSE)</f>
        <v>Exif.OlympusIp.</v>
      </c>
      <c r="E1619" s="2" t="str">
        <f>MID(F1619,FIND(".",F1619,6)+1,99)</f>
        <v>WB_GLevel3000K</v>
      </c>
      <c r="F1619" s="3" t="s">
        <v>1019</v>
      </c>
      <c r="G1619" s="3" t="s">
        <v>9512</v>
      </c>
      <c r="I1619" s="3" t="s">
        <v>2854</v>
      </c>
      <c r="J1619" s="3"/>
      <c r="L1619" s="14">
        <v>5</v>
      </c>
      <c r="O1619" s="3" t="str">
        <f>IF(AND(TRIM(J1619)="",M1619=""),"Suffix not translated ",
   IF(AND(TRIM(J1619)&lt;&gt;"",TRIM(M1619)&lt;&gt;"",TRIM(J1619)&lt;&gt;TRIM(M1619)),"Suffix translation &lt;&gt; lookup ", "" ))
&amp;IF(AND(TRIM(K1619)="",N1619=""),"Description not translated ",
   IF(AND(TRIM(K1619)&lt;&gt;"",TRIM(N1619)&lt;&gt;"",TRIM(K1619)&lt;&gt;TRIM(N1619)),"Description translation&lt;&gt; lookup ", "" ))</f>
        <v xml:space="preserve">Suffix not translated Description not translated </v>
      </c>
      <c r="P1619" s="3" t="s">
        <v>8447</v>
      </c>
      <c r="Q1619" s="3" t="s">
        <v>8447</v>
      </c>
    </row>
    <row r="1620" spans="1:17" x14ac:dyDescent="0.25">
      <c r="A1620" s="2" t="str">
        <f>IF(TRIM(J1620)="","",E1620)</f>
        <v/>
      </c>
      <c r="B1620" s="2" t="str">
        <f>IF(TRIM(K1620)="","",I1620)</f>
        <v/>
      </c>
      <c r="C1620" s="2" t="str">
        <f>LEFT(F1620,FIND(".",F1620,6))</f>
        <v>Exif.OlympusIp.</v>
      </c>
      <c r="D1620" s="2" t="str">
        <f>VLOOKUP(C1620,PrefixUebersetzung,2,FALSE)</f>
        <v>Exif.OlympusIp.</v>
      </c>
      <c r="E1620" s="2" t="str">
        <f>MID(F1620,FIND(".",F1620,6)+1,99)</f>
        <v>WB_GLevel3300K</v>
      </c>
      <c r="F1620" s="3" t="s">
        <v>1020</v>
      </c>
      <c r="G1620" s="3" t="s">
        <v>9512</v>
      </c>
      <c r="I1620" s="3" t="s">
        <v>2855</v>
      </c>
      <c r="J1620" s="3"/>
      <c r="L1620" s="14">
        <v>5</v>
      </c>
      <c r="O1620" s="3" t="str">
        <f>IF(AND(TRIM(J1620)="",M1620=""),"Suffix not translated ",
   IF(AND(TRIM(J1620)&lt;&gt;"",TRIM(M1620)&lt;&gt;"",TRIM(J1620)&lt;&gt;TRIM(M1620)),"Suffix translation &lt;&gt; lookup ", "" ))
&amp;IF(AND(TRIM(K1620)="",N1620=""),"Description not translated ",
   IF(AND(TRIM(K1620)&lt;&gt;"",TRIM(N1620)&lt;&gt;"",TRIM(K1620)&lt;&gt;TRIM(N1620)),"Description translation&lt;&gt; lookup ", "" ))</f>
        <v xml:space="preserve">Suffix not translated Description not translated </v>
      </c>
      <c r="P1620" s="3" t="s">
        <v>8447</v>
      </c>
      <c r="Q1620" s="3" t="s">
        <v>8447</v>
      </c>
    </row>
    <row r="1621" spans="1:17" x14ac:dyDescent="0.25">
      <c r="A1621" s="2" t="str">
        <f>IF(TRIM(J1621)="","",E1621)</f>
        <v/>
      </c>
      <c r="B1621" s="2" t="str">
        <f>IF(TRIM(K1621)="","",I1621)</f>
        <v/>
      </c>
      <c r="C1621" s="2" t="str">
        <f>LEFT(F1621,FIND(".",F1621,6))</f>
        <v>Exif.OlympusIp.</v>
      </c>
      <c r="D1621" s="2" t="str">
        <f>VLOOKUP(C1621,PrefixUebersetzung,2,FALSE)</f>
        <v>Exif.OlympusIp.</v>
      </c>
      <c r="E1621" s="2" t="str">
        <f>MID(F1621,FIND(".",F1621,6)+1,99)</f>
        <v>WB_GLevel3600K</v>
      </c>
      <c r="F1621" s="3" t="s">
        <v>1021</v>
      </c>
      <c r="G1621" s="3" t="s">
        <v>9512</v>
      </c>
      <c r="I1621" s="3" t="s">
        <v>2856</v>
      </c>
      <c r="J1621" s="3"/>
      <c r="L1621" s="14">
        <v>5</v>
      </c>
      <c r="O1621" s="3" t="str">
        <f>IF(AND(TRIM(J1621)="",M1621=""),"Suffix not translated ",
   IF(AND(TRIM(J1621)&lt;&gt;"",TRIM(M1621)&lt;&gt;"",TRIM(J1621)&lt;&gt;TRIM(M1621)),"Suffix translation &lt;&gt; lookup ", "" ))
&amp;IF(AND(TRIM(K1621)="",N1621=""),"Description not translated ",
   IF(AND(TRIM(K1621)&lt;&gt;"",TRIM(N1621)&lt;&gt;"",TRIM(K1621)&lt;&gt;TRIM(N1621)),"Description translation&lt;&gt; lookup ", "" ))</f>
        <v xml:space="preserve">Suffix not translated Description not translated </v>
      </c>
      <c r="P1621" s="3" t="s">
        <v>8447</v>
      </c>
      <c r="Q1621" s="3" t="s">
        <v>8447</v>
      </c>
    </row>
    <row r="1622" spans="1:17" x14ac:dyDescent="0.25">
      <c r="A1622" s="2" t="str">
        <f>IF(TRIM(J1622)="","",E1622)</f>
        <v/>
      </c>
      <c r="B1622" s="2" t="str">
        <f>IF(TRIM(K1622)="","",I1622)</f>
        <v/>
      </c>
      <c r="C1622" s="2" t="str">
        <f>LEFT(F1622,FIND(".",F1622,6))</f>
        <v>Exif.OlympusIp.</v>
      </c>
      <c r="D1622" s="2" t="str">
        <f>VLOOKUP(C1622,PrefixUebersetzung,2,FALSE)</f>
        <v>Exif.OlympusIp.</v>
      </c>
      <c r="E1622" s="2" t="str">
        <f>MID(F1622,FIND(".",F1622,6)+1,99)</f>
        <v>WB_GLevel3900K</v>
      </c>
      <c r="F1622" s="3" t="s">
        <v>1022</v>
      </c>
      <c r="G1622" s="3" t="s">
        <v>9512</v>
      </c>
      <c r="I1622" s="3" t="s">
        <v>2857</v>
      </c>
      <c r="J1622" s="3"/>
      <c r="L1622" s="14">
        <v>5</v>
      </c>
      <c r="O1622" s="3" t="str">
        <f>IF(AND(TRIM(J1622)="",M1622=""),"Suffix not translated ",
   IF(AND(TRIM(J1622)&lt;&gt;"",TRIM(M1622)&lt;&gt;"",TRIM(J1622)&lt;&gt;TRIM(M1622)),"Suffix translation &lt;&gt; lookup ", "" ))
&amp;IF(AND(TRIM(K1622)="",N1622=""),"Description not translated ",
   IF(AND(TRIM(K1622)&lt;&gt;"",TRIM(N1622)&lt;&gt;"",TRIM(K1622)&lt;&gt;TRIM(N1622)),"Description translation&lt;&gt; lookup ", "" ))</f>
        <v xml:space="preserve">Suffix not translated Description not translated </v>
      </c>
      <c r="P1622" s="3" t="s">
        <v>8447</v>
      </c>
      <c r="Q1622" s="3" t="s">
        <v>8447</v>
      </c>
    </row>
    <row r="1623" spans="1:17" x14ac:dyDescent="0.25">
      <c r="A1623" s="2" t="str">
        <f>IF(TRIM(J1623)="","",E1623)</f>
        <v/>
      </c>
      <c r="B1623" s="2" t="str">
        <f>IF(TRIM(K1623)="","",I1623)</f>
        <v/>
      </c>
      <c r="C1623" s="2" t="str">
        <f>LEFT(F1623,FIND(".",F1623,6))</f>
        <v>Exif.OlympusIp.</v>
      </c>
      <c r="D1623" s="2" t="str">
        <f>VLOOKUP(C1623,PrefixUebersetzung,2,FALSE)</f>
        <v>Exif.OlympusIp.</v>
      </c>
      <c r="E1623" s="2" t="str">
        <f>MID(F1623,FIND(".",F1623,6)+1,99)</f>
        <v>WB_GLevel4000K</v>
      </c>
      <c r="F1623" s="3" t="s">
        <v>1023</v>
      </c>
      <c r="G1623" s="3" t="s">
        <v>9512</v>
      </c>
      <c r="I1623" s="3" t="s">
        <v>2858</v>
      </c>
      <c r="J1623" s="3"/>
      <c r="L1623" s="14">
        <v>5</v>
      </c>
      <c r="O1623" s="3" t="str">
        <f>IF(AND(TRIM(J1623)="",M1623=""),"Suffix not translated ",
   IF(AND(TRIM(J1623)&lt;&gt;"",TRIM(M1623)&lt;&gt;"",TRIM(J1623)&lt;&gt;TRIM(M1623)),"Suffix translation &lt;&gt; lookup ", "" ))
&amp;IF(AND(TRIM(K1623)="",N1623=""),"Description not translated ",
   IF(AND(TRIM(K1623)&lt;&gt;"",TRIM(N1623)&lt;&gt;"",TRIM(K1623)&lt;&gt;TRIM(N1623)),"Description translation&lt;&gt; lookup ", "" ))</f>
        <v xml:space="preserve">Suffix not translated Description not translated </v>
      </c>
      <c r="P1623" s="3" t="s">
        <v>8447</v>
      </c>
      <c r="Q1623" s="3" t="s">
        <v>8447</v>
      </c>
    </row>
    <row r="1624" spans="1:17" x14ac:dyDescent="0.25">
      <c r="A1624" s="2" t="str">
        <f>IF(TRIM(J1624)="","",E1624)</f>
        <v/>
      </c>
      <c r="B1624" s="2" t="str">
        <f>IF(TRIM(K1624)="","",I1624)</f>
        <v/>
      </c>
      <c r="C1624" s="2" t="str">
        <f>LEFT(F1624,FIND(".",F1624,6))</f>
        <v>Exif.OlympusIp.</v>
      </c>
      <c r="D1624" s="2" t="str">
        <f>VLOOKUP(C1624,PrefixUebersetzung,2,FALSE)</f>
        <v>Exif.OlympusIp.</v>
      </c>
      <c r="E1624" s="2" t="str">
        <f>MID(F1624,FIND(".",F1624,6)+1,99)</f>
        <v>WB_GLevel4300K</v>
      </c>
      <c r="F1624" s="3" t="s">
        <v>1024</v>
      </c>
      <c r="G1624" s="3" t="s">
        <v>9512</v>
      </c>
      <c r="I1624" s="3" t="s">
        <v>2859</v>
      </c>
      <c r="J1624" s="3"/>
      <c r="L1624" s="14">
        <v>5</v>
      </c>
      <c r="O1624" s="3" t="str">
        <f>IF(AND(TRIM(J1624)="",M1624=""),"Suffix not translated ",
   IF(AND(TRIM(J1624)&lt;&gt;"",TRIM(M1624)&lt;&gt;"",TRIM(J1624)&lt;&gt;TRIM(M1624)),"Suffix translation &lt;&gt; lookup ", "" ))
&amp;IF(AND(TRIM(K1624)="",N1624=""),"Description not translated ",
   IF(AND(TRIM(K1624)&lt;&gt;"",TRIM(N1624)&lt;&gt;"",TRIM(K1624)&lt;&gt;TRIM(N1624)),"Description translation&lt;&gt; lookup ", "" ))</f>
        <v xml:space="preserve">Suffix not translated Description not translated </v>
      </c>
      <c r="P1624" s="3" t="s">
        <v>8447</v>
      </c>
      <c r="Q1624" s="3" t="s">
        <v>8447</v>
      </c>
    </row>
    <row r="1625" spans="1:17" x14ac:dyDescent="0.25">
      <c r="A1625" s="2" t="str">
        <f>IF(TRIM(J1625)="","",E1625)</f>
        <v/>
      </c>
      <c r="B1625" s="2" t="str">
        <f>IF(TRIM(K1625)="","",I1625)</f>
        <v/>
      </c>
      <c r="C1625" s="2" t="str">
        <f>LEFT(F1625,FIND(".",F1625,6))</f>
        <v>Exif.OlympusIp.</v>
      </c>
      <c r="D1625" s="2" t="str">
        <f>VLOOKUP(C1625,PrefixUebersetzung,2,FALSE)</f>
        <v>Exif.OlympusIp.</v>
      </c>
      <c r="E1625" s="2" t="str">
        <f>MID(F1625,FIND(".",F1625,6)+1,99)</f>
        <v>WB_GLevel4500K</v>
      </c>
      <c r="F1625" s="3" t="s">
        <v>1025</v>
      </c>
      <c r="G1625" s="3" t="s">
        <v>9512</v>
      </c>
      <c r="I1625" s="3" t="s">
        <v>2860</v>
      </c>
      <c r="J1625" s="3"/>
      <c r="L1625" s="14">
        <v>5</v>
      </c>
      <c r="O1625" s="3" t="str">
        <f>IF(AND(TRIM(J1625)="",M1625=""),"Suffix not translated ",
   IF(AND(TRIM(J1625)&lt;&gt;"",TRIM(M1625)&lt;&gt;"",TRIM(J1625)&lt;&gt;TRIM(M1625)),"Suffix translation &lt;&gt; lookup ", "" ))
&amp;IF(AND(TRIM(K1625)="",N1625=""),"Description not translated ",
   IF(AND(TRIM(K1625)&lt;&gt;"",TRIM(N1625)&lt;&gt;"",TRIM(K1625)&lt;&gt;TRIM(N1625)),"Description translation&lt;&gt; lookup ", "" ))</f>
        <v xml:space="preserve">Suffix not translated Description not translated </v>
      </c>
      <c r="P1625" s="3" t="s">
        <v>8447</v>
      </c>
      <c r="Q1625" s="3" t="s">
        <v>8447</v>
      </c>
    </row>
    <row r="1626" spans="1:17" x14ac:dyDescent="0.25">
      <c r="A1626" s="2" t="str">
        <f>IF(TRIM(J1626)="","",E1626)</f>
        <v/>
      </c>
      <c r="B1626" s="2" t="str">
        <f>IF(TRIM(K1626)="","",I1626)</f>
        <v/>
      </c>
      <c r="C1626" s="2" t="str">
        <f>LEFT(F1626,FIND(".",F1626,6))</f>
        <v>Exif.OlympusIp.</v>
      </c>
      <c r="D1626" s="2" t="str">
        <f>VLOOKUP(C1626,PrefixUebersetzung,2,FALSE)</f>
        <v>Exif.OlympusIp.</v>
      </c>
      <c r="E1626" s="2" t="str">
        <f>MID(F1626,FIND(".",F1626,6)+1,99)</f>
        <v>WB_GLevel4800K</v>
      </c>
      <c r="F1626" s="3" t="s">
        <v>1026</v>
      </c>
      <c r="G1626" s="3" t="s">
        <v>9512</v>
      </c>
      <c r="I1626" s="3" t="s">
        <v>2861</v>
      </c>
      <c r="J1626" s="3"/>
      <c r="L1626" s="14">
        <v>5</v>
      </c>
      <c r="O1626" s="3" t="str">
        <f>IF(AND(TRIM(J1626)="",M1626=""),"Suffix not translated ",
   IF(AND(TRIM(J1626)&lt;&gt;"",TRIM(M1626)&lt;&gt;"",TRIM(J1626)&lt;&gt;TRIM(M1626)),"Suffix translation &lt;&gt; lookup ", "" ))
&amp;IF(AND(TRIM(K1626)="",N1626=""),"Description not translated ",
   IF(AND(TRIM(K1626)&lt;&gt;"",TRIM(N1626)&lt;&gt;"",TRIM(K1626)&lt;&gt;TRIM(N1626)),"Description translation&lt;&gt; lookup ", "" ))</f>
        <v xml:space="preserve">Suffix not translated Description not translated </v>
      </c>
      <c r="P1626" s="3" t="s">
        <v>8447</v>
      </c>
      <c r="Q1626" s="3" t="s">
        <v>8447</v>
      </c>
    </row>
    <row r="1627" spans="1:17" x14ac:dyDescent="0.25">
      <c r="A1627" s="2" t="str">
        <f>IF(TRIM(J1627)="","",E1627)</f>
        <v/>
      </c>
      <c r="B1627" s="2" t="str">
        <f>IF(TRIM(K1627)="","",I1627)</f>
        <v/>
      </c>
      <c r="C1627" s="2" t="str">
        <f>LEFT(F1627,FIND(".",F1627,6))</f>
        <v>Exif.OlympusIp.</v>
      </c>
      <c r="D1627" s="2" t="str">
        <f>VLOOKUP(C1627,PrefixUebersetzung,2,FALSE)</f>
        <v>Exif.OlympusIp.</v>
      </c>
      <c r="E1627" s="2" t="str">
        <f>MID(F1627,FIND(".",F1627,6)+1,99)</f>
        <v>WB_GLevel5300K</v>
      </c>
      <c r="F1627" s="3" t="s">
        <v>1027</v>
      </c>
      <c r="G1627" s="3" t="s">
        <v>9512</v>
      </c>
      <c r="I1627" s="3" t="s">
        <v>2862</v>
      </c>
      <c r="J1627" s="3"/>
      <c r="L1627" s="14">
        <v>5</v>
      </c>
      <c r="O1627" s="3" t="str">
        <f>IF(AND(TRIM(J1627)="",M1627=""),"Suffix not translated ",
   IF(AND(TRIM(J1627)&lt;&gt;"",TRIM(M1627)&lt;&gt;"",TRIM(J1627)&lt;&gt;TRIM(M1627)),"Suffix translation &lt;&gt; lookup ", "" ))
&amp;IF(AND(TRIM(K1627)="",N1627=""),"Description not translated ",
   IF(AND(TRIM(K1627)&lt;&gt;"",TRIM(N1627)&lt;&gt;"",TRIM(K1627)&lt;&gt;TRIM(N1627)),"Description translation&lt;&gt; lookup ", "" ))</f>
        <v xml:space="preserve">Suffix not translated Description not translated </v>
      </c>
      <c r="P1627" s="3" t="s">
        <v>8447</v>
      </c>
      <c r="Q1627" s="3" t="s">
        <v>8447</v>
      </c>
    </row>
    <row r="1628" spans="1:17" x14ac:dyDescent="0.25">
      <c r="A1628" s="2" t="str">
        <f>IF(TRIM(J1628)="","",E1628)</f>
        <v/>
      </c>
      <c r="B1628" s="2" t="str">
        <f>IF(TRIM(K1628)="","",I1628)</f>
        <v/>
      </c>
      <c r="C1628" s="2" t="str">
        <f>LEFT(F1628,FIND(".",F1628,6))</f>
        <v>Exif.OlympusIp.</v>
      </c>
      <c r="D1628" s="2" t="str">
        <f>VLOOKUP(C1628,PrefixUebersetzung,2,FALSE)</f>
        <v>Exif.OlympusIp.</v>
      </c>
      <c r="E1628" s="2" t="str">
        <f>MID(F1628,FIND(".",F1628,6)+1,99)</f>
        <v>WB_GLevel6000K</v>
      </c>
      <c r="F1628" s="3" t="s">
        <v>1028</v>
      </c>
      <c r="G1628" s="3" t="s">
        <v>9512</v>
      </c>
      <c r="I1628" s="3" t="s">
        <v>2863</v>
      </c>
      <c r="J1628" s="3"/>
      <c r="L1628" s="14">
        <v>5</v>
      </c>
      <c r="O1628" s="3" t="str">
        <f>IF(AND(TRIM(J1628)="",M1628=""),"Suffix not translated ",
   IF(AND(TRIM(J1628)&lt;&gt;"",TRIM(M1628)&lt;&gt;"",TRIM(J1628)&lt;&gt;TRIM(M1628)),"Suffix translation &lt;&gt; lookup ", "" ))
&amp;IF(AND(TRIM(K1628)="",N1628=""),"Description not translated ",
   IF(AND(TRIM(K1628)&lt;&gt;"",TRIM(N1628)&lt;&gt;"",TRIM(K1628)&lt;&gt;TRIM(N1628)),"Description translation&lt;&gt; lookup ", "" ))</f>
        <v xml:space="preserve">Suffix not translated Description not translated </v>
      </c>
      <c r="P1628" s="3" t="s">
        <v>8447</v>
      </c>
      <c r="Q1628" s="3" t="s">
        <v>8447</v>
      </c>
    </row>
    <row r="1629" spans="1:17" x14ac:dyDescent="0.25">
      <c r="A1629" s="2" t="str">
        <f>IF(TRIM(J1629)="","",E1629)</f>
        <v/>
      </c>
      <c r="B1629" s="2" t="str">
        <f>IF(TRIM(K1629)="","",I1629)</f>
        <v/>
      </c>
      <c r="C1629" s="2" t="str">
        <f>LEFT(F1629,FIND(".",F1629,6))</f>
        <v>Exif.OlympusIp.</v>
      </c>
      <c r="D1629" s="2" t="str">
        <f>VLOOKUP(C1629,PrefixUebersetzung,2,FALSE)</f>
        <v>Exif.OlympusIp.</v>
      </c>
      <c r="E1629" s="2" t="str">
        <f>MID(F1629,FIND(".",F1629,6)+1,99)</f>
        <v>WB_GLevel6600K</v>
      </c>
      <c r="F1629" s="3" t="s">
        <v>1029</v>
      </c>
      <c r="G1629" s="3" t="s">
        <v>9512</v>
      </c>
      <c r="I1629" s="3" t="s">
        <v>2864</v>
      </c>
      <c r="J1629" s="3"/>
      <c r="L1629" s="14">
        <v>5</v>
      </c>
      <c r="O1629" s="3" t="str">
        <f>IF(AND(TRIM(J1629)="",M1629=""),"Suffix not translated ",
   IF(AND(TRIM(J1629)&lt;&gt;"",TRIM(M1629)&lt;&gt;"",TRIM(J1629)&lt;&gt;TRIM(M1629)),"Suffix translation &lt;&gt; lookup ", "" ))
&amp;IF(AND(TRIM(K1629)="",N1629=""),"Description not translated ",
   IF(AND(TRIM(K1629)&lt;&gt;"",TRIM(N1629)&lt;&gt;"",TRIM(K1629)&lt;&gt;TRIM(N1629)),"Description translation&lt;&gt; lookup ", "" ))</f>
        <v xml:space="preserve">Suffix not translated Description not translated </v>
      </c>
      <c r="P1629" s="3" t="s">
        <v>8447</v>
      </c>
      <c r="Q1629" s="3" t="s">
        <v>8447</v>
      </c>
    </row>
    <row r="1630" spans="1:17" x14ac:dyDescent="0.25">
      <c r="A1630" s="2" t="str">
        <f>IF(TRIM(J1630)="","",E1630)</f>
        <v/>
      </c>
      <c r="B1630" s="2" t="str">
        <f>IF(TRIM(K1630)="","",I1630)</f>
        <v/>
      </c>
      <c r="C1630" s="2" t="str">
        <f>LEFT(F1630,FIND(".",F1630,6))</f>
        <v>Exif.OlympusIp.</v>
      </c>
      <c r="D1630" s="2" t="str">
        <f>VLOOKUP(C1630,PrefixUebersetzung,2,FALSE)</f>
        <v>Exif.OlympusIp.</v>
      </c>
      <c r="E1630" s="2" t="str">
        <f>MID(F1630,FIND(".",F1630,6)+1,99)</f>
        <v>WB_GLevel7500K</v>
      </c>
      <c r="F1630" s="3" t="s">
        <v>1030</v>
      </c>
      <c r="G1630" s="3" t="s">
        <v>9512</v>
      </c>
      <c r="I1630" s="3" t="s">
        <v>2865</v>
      </c>
      <c r="J1630" s="3"/>
      <c r="L1630" s="14">
        <v>5</v>
      </c>
      <c r="O1630" s="3" t="str">
        <f>IF(AND(TRIM(J1630)="",M1630=""),"Suffix not translated ",
   IF(AND(TRIM(J1630)&lt;&gt;"",TRIM(M1630)&lt;&gt;"",TRIM(J1630)&lt;&gt;TRIM(M1630)),"Suffix translation &lt;&gt; lookup ", "" ))
&amp;IF(AND(TRIM(K1630)="",N1630=""),"Description not translated ",
   IF(AND(TRIM(K1630)&lt;&gt;"",TRIM(N1630)&lt;&gt;"",TRIM(K1630)&lt;&gt;TRIM(N1630)),"Description translation&lt;&gt; lookup ", "" ))</f>
        <v xml:space="preserve">Suffix not translated Description not translated </v>
      </c>
      <c r="P1630" s="3" t="s">
        <v>8447</v>
      </c>
      <c r="Q1630" s="3" t="s">
        <v>8447</v>
      </c>
    </row>
    <row r="1631" spans="1:17" x14ac:dyDescent="0.25">
      <c r="A1631" s="2" t="str">
        <f>IF(TRIM(J1631)="","",E1631)</f>
        <v/>
      </c>
      <c r="B1631" s="2" t="str">
        <f>IF(TRIM(K1631)="","",I1631)</f>
        <v/>
      </c>
      <c r="C1631" s="2" t="str">
        <f>LEFT(F1631,FIND(".",F1631,6))</f>
        <v>Exif.OlympusIp.</v>
      </c>
      <c r="D1631" s="2" t="str">
        <f>VLOOKUP(C1631,PrefixUebersetzung,2,FALSE)</f>
        <v>Exif.OlympusIp.</v>
      </c>
      <c r="E1631" s="2" t="str">
        <f>MID(F1631,FIND(".",F1631,6)+1,99)</f>
        <v>WB_RBLevels</v>
      </c>
      <c r="F1631" s="3" t="s">
        <v>1031</v>
      </c>
      <c r="G1631" s="3" t="s">
        <v>9512</v>
      </c>
      <c r="I1631" s="3" t="s">
        <v>2643</v>
      </c>
      <c r="J1631" s="3"/>
      <c r="L1631" s="14">
        <v>5</v>
      </c>
      <c r="M1631" s="3" t="str">
        <f>IFERROR(VLOOKUP(E1631,A:J,10, FALSE),"")</f>
        <v/>
      </c>
      <c r="N1631" s="3" t="str">
        <f>IFERROR(VLOOKUP(I1631,B:K,10,FALSE),"")</f>
        <v/>
      </c>
      <c r="O1631" s="3" t="str">
        <f>IF(AND(TRIM(J1631)="",M1631=""),"Suffix not translated ",
   IF(AND(TRIM(J1631)&lt;&gt;"",TRIM(M1631)&lt;&gt;"",TRIM(J1631)&lt;&gt;TRIM(M1631)),"Suffix translation &lt;&gt; lookup ", "" ))
&amp;IF(AND(TRIM(K1631)="",N1631=""),"Description not translated ",
   IF(AND(TRIM(K1631)&lt;&gt;"",TRIM(N1631)&lt;&gt;"",TRIM(K1631)&lt;&gt;TRIM(N1631)),"Description translation&lt;&gt; lookup ", "" ))</f>
        <v xml:space="preserve">Suffix not translated Description not translated </v>
      </c>
    </row>
    <row r="1632" spans="1:17" x14ac:dyDescent="0.25">
      <c r="A1632" s="2" t="str">
        <f>IF(TRIM(J1632)="","",E1632)</f>
        <v/>
      </c>
      <c r="B1632" s="2" t="str">
        <f>IF(TRIM(K1632)="","",I1632)</f>
        <v/>
      </c>
      <c r="C1632" s="2" t="str">
        <f>LEFT(F1632,FIND(".",F1632,6))</f>
        <v>Exif.OlympusIp.</v>
      </c>
      <c r="D1632" s="2" t="str">
        <f>VLOOKUP(C1632,PrefixUebersetzung,2,FALSE)</f>
        <v>Exif.OlympusIp.</v>
      </c>
      <c r="E1632" s="2" t="str">
        <f>MID(F1632,FIND(".",F1632,6)+1,99)</f>
        <v>WB_RBLevels3000K</v>
      </c>
      <c r="F1632" s="3" t="s">
        <v>1032</v>
      </c>
      <c r="G1632" s="3" t="s">
        <v>9512</v>
      </c>
      <c r="I1632" s="3" t="s">
        <v>2866</v>
      </c>
      <c r="J1632" s="3"/>
      <c r="L1632" s="14">
        <v>5</v>
      </c>
      <c r="O1632" s="3" t="str">
        <f>IF(AND(TRIM(J1632)="",M1632=""),"Suffix not translated ",
   IF(AND(TRIM(J1632)&lt;&gt;"",TRIM(M1632)&lt;&gt;"",TRIM(J1632)&lt;&gt;TRIM(M1632)),"Suffix translation &lt;&gt; lookup ", "" ))
&amp;IF(AND(TRIM(K1632)="",N1632=""),"Description not translated ",
   IF(AND(TRIM(K1632)&lt;&gt;"",TRIM(N1632)&lt;&gt;"",TRIM(K1632)&lt;&gt;TRIM(N1632)),"Description translation&lt;&gt; lookup ", "" ))</f>
        <v xml:space="preserve">Suffix not translated Description not translated </v>
      </c>
      <c r="P1632" s="3" t="s">
        <v>8447</v>
      </c>
      <c r="Q1632" s="3" t="s">
        <v>8447</v>
      </c>
    </row>
    <row r="1633" spans="1:17" x14ac:dyDescent="0.25">
      <c r="A1633" s="2" t="str">
        <f>IF(TRIM(J1633)="","",E1633)</f>
        <v/>
      </c>
      <c r="B1633" s="2" t="str">
        <f>IF(TRIM(K1633)="","",I1633)</f>
        <v/>
      </c>
      <c r="C1633" s="2" t="str">
        <f>LEFT(F1633,FIND(".",F1633,6))</f>
        <v>Exif.OlympusIp.</v>
      </c>
      <c r="D1633" s="2" t="str">
        <f>VLOOKUP(C1633,PrefixUebersetzung,2,FALSE)</f>
        <v>Exif.OlympusIp.</v>
      </c>
      <c r="E1633" s="2" t="str">
        <f>MID(F1633,FIND(".",F1633,6)+1,99)</f>
        <v>WB_RBLevels3300K</v>
      </c>
      <c r="F1633" s="3" t="s">
        <v>1033</v>
      </c>
      <c r="G1633" s="3" t="s">
        <v>9512</v>
      </c>
      <c r="I1633" s="3" t="s">
        <v>2867</v>
      </c>
      <c r="J1633" s="3"/>
      <c r="L1633" s="14">
        <v>5</v>
      </c>
      <c r="O1633" s="3" t="str">
        <f>IF(AND(TRIM(J1633)="",M1633=""),"Suffix not translated ",
   IF(AND(TRIM(J1633)&lt;&gt;"",TRIM(M1633)&lt;&gt;"",TRIM(J1633)&lt;&gt;TRIM(M1633)),"Suffix translation &lt;&gt; lookup ", "" ))
&amp;IF(AND(TRIM(K1633)="",N1633=""),"Description not translated ",
   IF(AND(TRIM(K1633)&lt;&gt;"",TRIM(N1633)&lt;&gt;"",TRIM(K1633)&lt;&gt;TRIM(N1633)),"Description translation&lt;&gt; lookup ", "" ))</f>
        <v xml:space="preserve">Suffix not translated Description not translated </v>
      </c>
      <c r="P1633" s="3" t="s">
        <v>8447</v>
      </c>
      <c r="Q1633" s="3" t="s">
        <v>8447</v>
      </c>
    </row>
    <row r="1634" spans="1:17" x14ac:dyDescent="0.25">
      <c r="A1634" s="2" t="str">
        <f>IF(TRIM(J1634)="","",E1634)</f>
        <v/>
      </c>
      <c r="B1634" s="2" t="str">
        <f>IF(TRIM(K1634)="","",I1634)</f>
        <v/>
      </c>
      <c r="C1634" s="2" t="str">
        <f>LEFT(F1634,FIND(".",F1634,6))</f>
        <v>Exif.OlympusIp.</v>
      </c>
      <c r="D1634" s="2" t="str">
        <f>VLOOKUP(C1634,PrefixUebersetzung,2,FALSE)</f>
        <v>Exif.OlympusIp.</v>
      </c>
      <c r="E1634" s="2" t="str">
        <f>MID(F1634,FIND(".",F1634,6)+1,99)</f>
        <v>WB_RBLevels3600K</v>
      </c>
      <c r="F1634" s="3" t="s">
        <v>1034</v>
      </c>
      <c r="G1634" s="3" t="s">
        <v>9512</v>
      </c>
      <c r="I1634" s="3" t="s">
        <v>2868</v>
      </c>
      <c r="J1634" s="3"/>
      <c r="L1634" s="14">
        <v>5</v>
      </c>
      <c r="O1634" s="3" t="str">
        <f>IF(AND(TRIM(J1634)="",M1634=""),"Suffix not translated ",
   IF(AND(TRIM(J1634)&lt;&gt;"",TRIM(M1634)&lt;&gt;"",TRIM(J1634)&lt;&gt;TRIM(M1634)),"Suffix translation &lt;&gt; lookup ", "" ))
&amp;IF(AND(TRIM(K1634)="",N1634=""),"Description not translated ",
   IF(AND(TRIM(K1634)&lt;&gt;"",TRIM(N1634)&lt;&gt;"",TRIM(K1634)&lt;&gt;TRIM(N1634)),"Description translation&lt;&gt; lookup ", "" ))</f>
        <v xml:space="preserve">Suffix not translated Description not translated </v>
      </c>
      <c r="P1634" s="3" t="s">
        <v>8447</v>
      </c>
      <c r="Q1634" s="3" t="s">
        <v>8447</v>
      </c>
    </row>
    <row r="1635" spans="1:17" x14ac:dyDescent="0.25">
      <c r="A1635" s="2" t="str">
        <f>IF(TRIM(J1635)="","",E1635)</f>
        <v/>
      </c>
      <c r="B1635" s="2" t="str">
        <f>IF(TRIM(K1635)="","",I1635)</f>
        <v/>
      </c>
      <c r="C1635" s="2" t="str">
        <f>LEFT(F1635,FIND(".",F1635,6))</f>
        <v>Exif.OlympusIp.</v>
      </c>
      <c r="D1635" s="2" t="str">
        <f>VLOOKUP(C1635,PrefixUebersetzung,2,FALSE)</f>
        <v>Exif.OlympusIp.</v>
      </c>
      <c r="E1635" s="2" t="str">
        <f>MID(F1635,FIND(".",F1635,6)+1,99)</f>
        <v>WB_RBLevels3900K</v>
      </c>
      <c r="F1635" s="3" t="s">
        <v>1035</v>
      </c>
      <c r="G1635" s="3" t="s">
        <v>9512</v>
      </c>
      <c r="I1635" s="3" t="s">
        <v>2869</v>
      </c>
      <c r="J1635" s="3"/>
      <c r="L1635" s="14">
        <v>5</v>
      </c>
      <c r="O1635" s="3" t="str">
        <f>IF(AND(TRIM(J1635)="",M1635=""),"Suffix not translated ",
   IF(AND(TRIM(J1635)&lt;&gt;"",TRIM(M1635)&lt;&gt;"",TRIM(J1635)&lt;&gt;TRIM(M1635)),"Suffix translation &lt;&gt; lookup ", "" ))
&amp;IF(AND(TRIM(K1635)="",N1635=""),"Description not translated ",
   IF(AND(TRIM(K1635)&lt;&gt;"",TRIM(N1635)&lt;&gt;"",TRIM(K1635)&lt;&gt;TRIM(N1635)),"Description translation&lt;&gt; lookup ", "" ))</f>
        <v xml:space="preserve">Suffix not translated Description not translated </v>
      </c>
      <c r="P1635" s="3" t="s">
        <v>8447</v>
      </c>
      <c r="Q1635" s="3" t="s">
        <v>8447</v>
      </c>
    </row>
    <row r="1636" spans="1:17" x14ac:dyDescent="0.25">
      <c r="A1636" s="2" t="str">
        <f>IF(TRIM(J1636)="","",E1636)</f>
        <v/>
      </c>
      <c r="B1636" s="2" t="str">
        <f>IF(TRIM(K1636)="","",I1636)</f>
        <v/>
      </c>
      <c r="C1636" s="2" t="str">
        <f>LEFT(F1636,FIND(".",F1636,6))</f>
        <v>Exif.OlympusIp.</v>
      </c>
      <c r="D1636" s="2" t="str">
        <f>VLOOKUP(C1636,PrefixUebersetzung,2,FALSE)</f>
        <v>Exif.OlympusIp.</v>
      </c>
      <c r="E1636" s="2" t="str">
        <f>MID(F1636,FIND(".",F1636,6)+1,99)</f>
        <v>WB_RBLevels4000K</v>
      </c>
      <c r="F1636" s="3" t="s">
        <v>1036</v>
      </c>
      <c r="G1636" s="3" t="s">
        <v>9512</v>
      </c>
      <c r="I1636" s="3" t="s">
        <v>2870</v>
      </c>
      <c r="J1636" s="3"/>
      <c r="L1636" s="14">
        <v>5</v>
      </c>
      <c r="O1636" s="3" t="str">
        <f>IF(AND(TRIM(J1636)="",M1636=""),"Suffix not translated ",
   IF(AND(TRIM(J1636)&lt;&gt;"",TRIM(M1636)&lt;&gt;"",TRIM(J1636)&lt;&gt;TRIM(M1636)),"Suffix translation &lt;&gt; lookup ", "" ))
&amp;IF(AND(TRIM(K1636)="",N1636=""),"Description not translated ",
   IF(AND(TRIM(K1636)&lt;&gt;"",TRIM(N1636)&lt;&gt;"",TRIM(K1636)&lt;&gt;TRIM(N1636)),"Description translation&lt;&gt; lookup ", "" ))</f>
        <v xml:space="preserve">Suffix not translated Description not translated </v>
      </c>
      <c r="P1636" s="3" t="s">
        <v>8447</v>
      </c>
      <c r="Q1636" s="3" t="s">
        <v>8447</v>
      </c>
    </row>
    <row r="1637" spans="1:17" x14ac:dyDescent="0.25">
      <c r="A1637" s="2" t="str">
        <f>IF(TRIM(J1637)="","",E1637)</f>
        <v/>
      </c>
      <c r="B1637" s="2" t="str">
        <f>IF(TRIM(K1637)="","",I1637)</f>
        <v/>
      </c>
      <c r="C1637" s="2" t="str">
        <f>LEFT(F1637,FIND(".",F1637,6))</f>
        <v>Exif.OlympusIp.</v>
      </c>
      <c r="D1637" s="2" t="str">
        <f>VLOOKUP(C1637,PrefixUebersetzung,2,FALSE)</f>
        <v>Exif.OlympusIp.</v>
      </c>
      <c r="E1637" s="2" t="str">
        <f>MID(F1637,FIND(".",F1637,6)+1,99)</f>
        <v>WB_RBLevels4300K</v>
      </c>
      <c r="F1637" s="3" t="s">
        <v>1037</v>
      </c>
      <c r="G1637" s="3" t="s">
        <v>9512</v>
      </c>
      <c r="I1637" s="3" t="s">
        <v>2871</v>
      </c>
      <c r="J1637" s="3"/>
      <c r="L1637" s="14">
        <v>5</v>
      </c>
      <c r="O1637" s="3" t="str">
        <f>IF(AND(TRIM(J1637)="",M1637=""),"Suffix not translated ",
   IF(AND(TRIM(J1637)&lt;&gt;"",TRIM(M1637)&lt;&gt;"",TRIM(J1637)&lt;&gt;TRIM(M1637)),"Suffix translation &lt;&gt; lookup ", "" ))
&amp;IF(AND(TRIM(K1637)="",N1637=""),"Description not translated ",
   IF(AND(TRIM(K1637)&lt;&gt;"",TRIM(N1637)&lt;&gt;"",TRIM(K1637)&lt;&gt;TRIM(N1637)),"Description translation&lt;&gt; lookup ", "" ))</f>
        <v xml:space="preserve">Suffix not translated Description not translated </v>
      </c>
      <c r="P1637" s="3" t="s">
        <v>8447</v>
      </c>
      <c r="Q1637" s="3" t="s">
        <v>8447</v>
      </c>
    </row>
    <row r="1638" spans="1:17" x14ac:dyDescent="0.25">
      <c r="A1638" s="2" t="str">
        <f>IF(TRIM(J1638)="","",E1638)</f>
        <v/>
      </c>
      <c r="B1638" s="2" t="str">
        <f>IF(TRIM(K1638)="","",I1638)</f>
        <v/>
      </c>
      <c r="C1638" s="2" t="str">
        <f>LEFT(F1638,FIND(".",F1638,6))</f>
        <v>Exif.OlympusIp.</v>
      </c>
      <c r="D1638" s="2" t="str">
        <f>VLOOKUP(C1638,PrefixUebersetzung,2,FALSE)</f>
        <v>Exif.OlympusIp.</v>
      </c>
      <c r="E1638" s="2" t="str">
        <f>MID(F1638,FIND(".",F1638,6)+1,99)</f>
        <v>WB_RBLevels4500K</v>
      </c>
      <c r="F1638" s="3" t="s">
        <v>1038</v>
      </c>
      <c r="G1638" s="3" t="s">
        <v>9512</v>
      </c>
      <c r="I1638" s="3" t="s">
        <v>2872</v>
      </c>
      <c r="J1638" s="3"/>
      <c r="L1638" s="14">
        <v>5</v>
      </c>
      <c r="O1638" s="3" t="str">
        <f>IF(AND(TRIM(J1638)="",M1638=""),"Suffix not translated ",
   IF(AND(TRIM(J1638)&lt;&gt;"",TRIM(M1638)&lt;&gt;"",TRIM(J1638)&lt;&gt;TRIM(M1638)),"Suffix translation &lt;&gt; lookup ", "" ))
&amp;IF(AND(TRIM(K1638)="",N1638=""),"Description not translated ",
   IF(AND(TRIM(K1638)&lt;&gt;"",TRIM(N1638)&lt;&gt;"",TRIM(K1638)&lt;&gt;TRIM(N1638)),"Description translation&lt;&gt; lookup ", "" ))</f>
        <v xml:space="preserve">Suffix not translated Description not translated </v>
      </c>
      <c r="P1638" s="3" t="s">
        <v>8447</v>
      </c>
      <c r="Q1638" s="3" t="s">
        <v>8447</v>
      </c>
    </row>
    <row r="1639" spans="1:17" x14ac:dyDescent="0.25">
      <c r="A1639" s="2" t="str">
        <f>IF(TRIM(J1639)="","",E1639)</f>
        <v/>
      </c>
      <c r="B1639" s="2" t="str">
        <f>IF(TRIM(K1639)="","",I1639)</f>
        <v/>
      </c>
      <c r="C1639" s="2" t="str">
        <f>LEFT(F1639,FIND(".",F1639,6))</f>
        <v>Exif.OlympusIp.</v>
      </c>
      <c r="D1639" s="2" t="str">
        <f>VLOOKUP(C1639,PrefixUebersetzung,2,FALSE)</f>
        <v>Exif.OlympusIp.</v>
      </c>
      <c r="E1639" s="2" t="str">
        <f>MID(F1639,FIND(".",F1639,6)+1,99)</f>
        <v>WB_RBLevels4800K</v>
      </c>
      <c r="F1639" s="3" t="s">
        <v>1039</v>
      </c>
      <c r="G1639" s="3" t="s">
        <v>9512</v>
      </c>
      <c r="I1639" s="3" t="s">
        <v>2873</v>
      </c>
      <c r="J1639" s="3"/>
      <c r="L1639" s="14">
        <v>5</v>
      </c>
      <c r="O1639" s="3" t="str">
        <f>IF(AND(TRIM(J1639)="",M1639=""),"Suffix not translated ",
   IF(AND(TRIM(J1639)&lt;&gt;"",TRIM(M1639)&lt;&gt;"",TRIM(J1639)&lt;&gt;TRIM(M1639)),"Suffix translation &lt;&gt; lookup ", "" ))
&amp;IF(AND(TRIM(K1639)="",N1639=""),"Description not translated ",
   IF(AND(TRIM(K1639)&lt;&gt;"",TRIM(N1639)&lt;&gt;"",TRIM(K1639)&lt;&gt;TRIM(N1639)),"Description translation&lt;&gt; lookup ", "" ))</f>
        <v xml:space="preserve">Suffix not translated Description not translated </v>
      </c>
      <c r="P1639" s="3" t="s">
        <v>8447</v>
      </c>
      <c r="Q1639" s="3" t="s">
        <v>8447</v>
      </c>
    </row>
    <row r="1640" spans="1:17" x14ac:dyDescent="0.25">
      <c r="A1640" s="2" t="str">
        <f>IF(TRIM(J1640)="","",E1640)</f>
        <v/>
      </c>
      <c r="B1640" s="2" t="str">
        <f>IF(TRIM(K1640)="","",I1640)</f>
        <v/>
      </c>
      <c r="C1640" s="2" t="str">
        <f>LEFT(F1640,FIND(".",F1640,6))</f>
        <v>Exif.OlympusIp.</v>
      </c>
      <c r="D1640" s="2" t="str">
        <f>VLOOKUP(C1640,PrefixUebersetzung,2,FALSE)</f>
        <v>Exif.OlympusIp.</v>
      </c>
      <c r="E1640" s="2" t="str">
        <f>MID(F1640,FIND(".",F1640,6)+1,99)</f>
        <v>WB_RBLevels5300K</v>
      </c>
      <c r="F1640" s="3" t="s">
        <v>1040</v>
      </c>
      <c r="G1640" s="3" t="s">
        <v>9512</v>
      </c>
      <c r="I1640" s="3" t="s">
        <v>2874</v>
      </c>
      <c r="J1640" s="3"/>
      <c r="L1640" s="14">
        <v>5</v>
      </c>
      <c r="O1640" s="3" t="str">
        <f>IF(AND(TRIM(J1640)="",M1640=""),"Suffix not translated ",
   IF(AND(TRIM(J1640)&lt;&gt;"",TRIM(M1640)&lt;&gt;"",TRIM(J1640)&lt;&gt;TRIM(M1640)),"Suffix translation &lt;&gt; lookup ", "" ))
&amp;IF(AND(TRIM(K1640)="",N1640=""),"Description not translated ",
   IF(AND(TRIM(K1640)&lt;&gt;"",TRIM(N1640)&lt;&gt;"",TRIM(K1640)&lt;&gt;TRIM(N1640)),"Description translation&lt;&gt; lookup ", "" ))</f>
        <v xml:space="preserve">Suffix not translated Description not translated </v>
      </c>
      <c r="P1640" s="3" t="s">
        <v>8447</v>
      </c>
      <c r="Q1640" s="3" t="s">
        <v>8447</v>
      </c>
    </row>
    <row r="1641" spans="1:17" x14ac:dyDescent="0.25">
      <c r="A1641" s="2" t="str">
        <f>IF(TRIM(J1641)="","",E1641)</f>
        <v/>
      </c>
      <c r="B1641" s="2" t="str">
        <f>IF(TRIM(K1641)="","",I1641)</f>
        <v/>
      </c>
      <c r="C1641" s="2" t="str">
        <f>LEFT(F1641,FIND(".",F1641,6))</f>
        <v>Exif.OlympusIp.</v>
      </c>
      <c r="D1641" s="2" t="str">
        <f>VLOOKUP(C1641,PrefixUebersetzung,2,FALSE)</f>
        <v>Exif.OlympusIp.</v>
      </c>
      <c r="E1641" s="2" t="str">
        <f>MID(F1641,FIND(".",F1641,6)+1,99)</f>
        <v>WB_RBLevels6000K</v>
      </c>
      <c r="F1641" s="3" t="s">
        <v>1041</v>
      </c>
      <c r="G1641" s="3" t="s">
        <v>9512</v>
      </c>
      <c r="I1641" s="3" t="s">
        <v>2875</v>
      </c>
      <c r="J1641" s="3"/>
      <c r="L1641" s="14">
        <v>5</v>
      </c>
      <c r="O1641" s="3" t="str">
        <f>IF(AND(TRIM(J1641)="",M1641=""),"Suffix not translated ",
   IF(AND(TRIM(J1641)&lt;&gt;"",TRIM(M1641)&lt;&gt;"",TRIM(J1641)&lt;&gt;TRIM(M1641)),"Suffix translation &lt;&gt; lookup ", "" ))
&amp;IF(AND(TRIM(K1641)="",N1641=""),"Description not translated ",
   IF(AND(TRIM(K1641)&lt;&gt;"",TRIM(N1641)&lt;&gt;"",TRIM(K1641)&lt;&gt;TRIM(N1641)),"Description translation&lt;&gt; lookup ", "" ))</f>
        <v xml:space="preserve">Suffix not translated Description not translated </v>
      </c>
      <c r="P1641" s="3" t="s">
        <v>8447</v>
      </c>
      <c r="Q1641" s="3" t="s">
        <v>8447</v>
      </c>
    </row>
    <row r="1642" spans="1:17" x14ac:dyDescent="0.25">
      <c r="A1642" s="2" t="str">
        <f>IF(TRIM(J1642)="","",E1642)</f>
        <v/>
      </c>
      <c r="B1642" s="2" t="str">
        <f>IF(TRIM(K1642)="","",I1642)</f>
        <v/>
      </c>
      <c r="C1642" s="2" t="str">
        <f>LEFT(F1642,FIND(".",F1642,6))</f>
        <v>Exif.OlympusIp.</v>
      </c>
      <c r="D1642" s="2" t="str">
        <f>VLOOKUP(C1642,PrefixUebersetzung,2,FALSE)</f>
        <v>Exif.OlympusIp.</v>
      </c>
      <c r="E1642" s="2" t="str">
        <f>MID(F1642,FIND(".",F1642,6)+1,99)</f>
        <v>WB_RBLevels6600K</v>
      </c>
      <c r="F1642" s="3" t="s">
        <v>1042</v>
      </c>
      <c r="G1642" s="3" t="s">
        <v>9512</v>
      </c>
      <c r="I1642" s="3" t="s">
        <v>2876</v>
      </c>
      <c r="J1642" s="3"/>
      <c r="L1642" s="14">
        <v>5</v>
      </c>
      <c r="O1642" s="3" t="str">
        <f>IF(AND(TRIM(J1642)="",M1642=""),"Suffix not translated ",
   IF(AND(TRIM(J1642)&lt;&gt;"",TRIM(M1642)&lt;&gt;"",TRIM(J1642)&lt;&gt;TRIM(M1642)),"Suffix translation &lt;&gt; lookup ", "" ))
&amp;IF(AND(TRIM(K1642)="",N1642=""),"Description not translated ",
   IF(AND(TRIM(K1642)&lt;&gt;"",TRIM(N1642)&lt;&gt;"",TRIM(K1642)&lt;&gt;TRIM(N1642)),"Description translation&lt;&gt; lookup ", "" ))</f>
        <v xml:space="preserve">Suffix not translated Description not translated </v>
      </c>
      <c r="P1642" s="3" t="s">
        <v>8447</v>
      </c>
      <c r="Q1642" s="3" t="s">
        <v>8447</v>
      </c>
    </row>
    <row r="1643" spans="1:17" x14ac:dyDescent="0.25">
      <c r="A1643" s="2" t="str">
        <f>IF(TRIM(J1643)="","",E1643)</f>
        <v/>
      </c>
      <c r="B1643" s="2" t="str">
        <f>IF(TRIM(K1643)="","",I1643)</f>
        <v/>
      </c>
      <c r="C1643" s="2" t="str">
        <f>LEFT(F1643,FIND(".",F1643,6))</f>
        <v>Exif.OlympusIp.</v>
      </c>
      <c r="D1643" s="2" t="str">
        <f>VLOOKUP(C1643,PrefixUebersetzung,2,FALSE)</f>
        <v>Exif.OlympusIp.</v>
      </c>
      <c r="E1643" s="2" t="str">
        <f>MID(F1643,FIND(".",F1643,6)+1,99)</f>
        <v>WB_RBLevels7500K</v>
      </c>
      <c r="F1643" s="3" t="s">
        <v>1043</v>
      </c>
      <c r="G1643" s="3" t="s">
        <v>9512</v>
      </c>
      <c r="I1643" s="3" t="s">
        <v>2877</v>
      </c>
      <c r="J1643" s="3"/>
      <c r="L1643" s="14">
        <v>5</v>
      </c>
      <c r="O1643" s="3" t="str">
        <f>IF(AND(TRIM(J1643)="",M1643=""),"Suffix not translated ",
   IF(AND(TRIM(J1643)&lt;&gt;"",TRIM(M1643)&lt;&gt;"",TRIM(J1643)&lt;&gt;TRIM(M1643)),"Suffix translation &lt;&gt; lookup ", "" ))
&amp;IF(AND(TRIM(K1643)="",N1643=""),"Description not translated ",
   IF(AND(TRIM(K1643)&lt;&gt;"",TRIM(N1643)&lt;&gt;"",TRIM(K1643)&lt;&gt;TRIM(N1643)),"Description translation&lt;&gt; lookup ", "" ))</f>
        <v xml:space="preserve">Suffix not translated Description not translated </v>
      </c>
      <c r="P1643" s="3" t="s">
        <v>8447</v>
      </c>
      <c r="Q1643" s="3" t="s">
        <v>8447</v>
      </c>
    </row>
    <row r="1644" spans="1:17" x14ac:dyDescent="0.25">
      <c r="A1644" s="2" t="str">
        <f>IF(TRIM(J1644)="","",E1644)</f>
        <v/>
      </c>
      <c r="B1644" s="2" t="str">
        <f>IF(TRIM(K1644)="","",I1644)</f>
        <v/>
      </c>
      <c r="C1644" s="2" t="str">
        <f>LEFT(F1644,FIND(".",F1644,6))</f>
        <v>Exif.OlympusIp.</v>
      </c>
      <c r="D1644" s="2" t="str">
        <f>VLOOKUP(C1644,PrefixUebersetzung,2,FALSE)</f>
        <v>Exif.OlympusIp.</v>
      </c>
      <c r="E1644" s="2" t="str">
        <f>MID(F1644,FIND(".",F1644,6)+1,99)</f>
        <v>WB_RBLevelsCWB1</v>
      </c>
      <c r="F1644" s="3" t="s">
        <v>1044</v>
      </c>
      <c r="G1644" s="3" t="s">
        <v>9512</v>
      </c>
      <c r="I1644" s="3" t="s">
        <v>2878</v>
      </c>
      <c r="J1644" s="3"/>
      <c r="L1644" s="14">
        <v>5</v>
      </c>
      <c r="O1644" s="3" t="str">
        <f>IF(AND(TRIM(J1644)="",M1644=""),"Suffix not translated ",
   IF(AND(TRIM(J1644)&lt;&gt;"",TRIM(M1644)&lt;&gt;"",TRIM(J1644)&lt;&gt;TRIM(M1644)),"Suffix translation &lt;&gt; lookup ", "" ))
&amp;IF(AND(TRIM(K1644)="",N1644=""),"Description not translated ",
   IF(AND(TRIM(K1644)&lt;&gt;"",TRIM(N1644)&lt;&gt;"",TRIM(K1644)&lt;&gt;TRIM(N1644)),"Description translation&lt;&gt; lookup ", "" ))</f>
        <v xml:space="preserve">Suffix not translated Description not translated </v>
      </c>
      <c r="P1644" s="3" t="s">
        <v>8447</v>
      </c>
      <c r="Q1644" s="3" t="s">
        <v>8447</v>
      </c>
    </row>
    <row r="1645" spans="1:17" x14ac:dyDescent="0.25">
      <c r="A1645" s="2" t="str">
        <f>IF(TRIM(J1645)="","",E1645)</f>
        <v/>
      </c>
      <c r="B1645" s="2" t="str">
        <f>IF(TRIM(K1645)="","",I1645)</f>
        <v/>
      </c>
      <c r="C1645" s="2" t="str">
        <f>LEFT(F1645,FIND(".",F1645,6))</f>
        <v>Exif.OlympusIp.</v>
      </c>
      <c r="D1645" s="2" t="str">
        <f>VLOOKUP(C1645,PrefixUebersetzung,2,FALSE)</f>
        <v>Exif.OlympusIp.</v>
      </c>
      <c r="E1645" s="2" t="str">
        <f>MID(F1645,FIND(".",F1645,6)+1,99)</f>
        <v>WB_RBLevelsCWB2</v>
      </c>
      <c r="F1645" s="3" t="s">
        <v>1045</v>
      </c>
      <c r="G1645" s="3" t="s">
        <v>9512</v>
      </c>
      <c r="I1645" s="3" t="s">
        <v>2879</v>
      </c>
      <c r="J1645" s="3"/>
      <c r="L1645" s="14">
        <v>5</v>
      </c>
      <c r="O1645" s="3" t="str">
        <f>IF(AND(TRIM(J1645)="",M1645=""),"Suffix not translated ",
   IF(AND(TRIM(J1645)&lt;&gt;"",TRIM(M1645)&lt;&gt;"",TRIM(J1645)&lt;&gt;TRIM(M1645)),"Suffix translation &lt;&gt; lookup ", "" ))
&amp;IF(AND(TRIM(K1645)="",N1645=""),"Description not translated ",
   IF(AND(TRIM(K1645)&lt;&gt;"",TRIM(N1645)&lt;&gt;"",TRIM(K1645)&lt;&gt;TRIM(N1645)),"Description translation&lt;&gt; lookup ", "" ))</f>
        <v xml:space="preserve">Suffix not translated Description not translated </v>
      </c>
      <c r="P1645" s="3" t="s">
        <v>8447</v>
      </c>
      <c r="Q1645" s="3" t="s">
        <v>8447</v>
      </c>
    </row>
    <row r="1646" spans="1:17" x14ac:dyDescent="0.25">
      <c r="A1646" s="2" t="str">
        <f>IF(TRIM(J1646)="","",E1646)</f>
        <v/>
      </c>
      <c r="B1646" s="2" t="str">
        <f>IF(TRIM(K1646)="","",I1646)</f>
        <v/>
      </c>
      <c r="C1646" s="2" t="str">
        <f>LEFT(F1646,FIND(".",F1646,6))</f>
        <v>Exif.OlympusIp.</v>
      </c>
      <c r="D1646" s="2" t="str">
        <f>VLOOKUP(C1646,PrefixUebersetzung,2,FALSE)</f>
        <v>Exif.OlympusIp.</v>
      </c>
      <c r="E1646" s="2" t="str">
        <f>MID(F1646,FIND(".",F1646,6)+1,99)</f>
        <v>WB_RBLevelsCWB3</v>
      </c>
      <c r="F1646" s="3" t="s">
        <v>1046</v>
      </c>
      <c r="G1646" s="3" t="s">
        <v>9512</v>
      </c>
      <c r="I1646" s="3" t="s">
        <v>2880</v>
      </c>
      <c r="J1646" s="3"/>
      <c r="L1646" s="14">
        <v>5</v>
      </c>
      <c r="O1646" s="3" t="str">
        <f>IF(AND(TRIM(J1646)="",M1646=""),"Suffix not translated ",
   IF(AND(TRIM(J1646)&lt;&gt;"",TRIM(M1646)&lt;&gt;"",TRIM(J1646)&lt;&gt;TRIM(M1646)),"Suffix translation &lt;&gt; lookup ", "" ))
&amp;IF(AND(TRIM(K1646)="",N1646=""),"Description not translated ",
   IF(AND(TRIM(K1646)&lt;&gt;"",TRIM(N1646)&lt;&gt;"",TRIM(K1646)&lt;&gt;TRIM(N1646)),"Description translation&lt;&gt; lookup ", "" ))</f>
        <v xml:space="preserve">Suffix not translated Description not translated </v>
      </c>
      <c r="P1646" s="3" t="s">
        <v>8447</v>
      </c>
      <c r="Q1646" s="3" t="s">
        <v>8447</v>
      </c>
    </row>
    <row r="1647" spans="1:17" x14ac:dyDescent="0.25">
      <c r="A1647" s="2" t="str">
        <f>IF(TRIM(J1647)="","",E1647)</f>
        <v/>
      </c>
      <c r="B1647" s="2" t="str">
        <f>IF(TRIM(K1647)="","",I1647)</f>
        <v/>
      </c>
      <c r="C1647" s="2" t="str">
        <f>LEFT(F1647,FIND(".",F1647,6))</f>
        <v>Exif.OlympusIp.</v>
      </c>
      <c r="D1647" s="2" t="str">
        <f>VLOOKUP(C1647,PrefixUebersetzung,2,FALSE)</f>
        <v>Exif.OlympusIp.</v>
      </c>
      <c r="E1647" s="2" t="str">
        <f>MID(F1647,FIND(".",F1647,6)+1,99)</f>
        <v>WB_RBLevelsCWB4</v>
      </c>
      <c r="F1647" s="3" t="s">
        <v>1047</v>
      </c>
      <c r="G1647" s="3" t="s">
        <v>9512</v>
      </c>
      <c r="I1647" s="3" t="s">
        <v>2881</v>
      </c>
      <c r="J1647" s="3"/>
      <c r="L1647" s="14">
        <v>5</v>
      </c>
      <c r="O1647" s="3" t="str">
        <f>IF(AND(TRIM(J1647)="",M1647=""),"Suffix not translated ",
   IF(AND(TRIM(J1647)&lt;&gt;"",TRIM(M1647)&lt;&gt;"",TRIM(J1647)&lt;&gt;TRIM(M1647)),"Suffix translation &lt;&gt; lookup ", "" ))
&amp;IF(AND(TRIM(K1647)="",N1647=""),"Description not translated ",
   IF(AND(TRIM(K1647)&lt;&gt;"",TRIM(N1647)&lt;&gt;"",TRIM(K1647)&lt;&gt;TRIM(N1647)),"Description translation&lt;&gt; lookup ", "" ))</f>
        <v xml:space="preserve">Suffix not translated Description not translated </v>
      </c>
      <c r="P1647" s="3" t="s">
        <v>8447</v>
      </c>
      <c r="Q1647" s="3" t="s">
        <v>8447</v>
      </c>
    </row>
    <row r="1648" spans="1:17" x14ac:dyDescent="0.25">
      <c r="A1648" s="2" t="str">
        <f>IF(TRIM(J1648)="","",E1648)</f>
        <v/>
      </c>
      <c r="B1648" s="2" t="str">
        <f>IF(TRIM(K1648)="","",I1648)</f>
        <v/>
      </c>
      <c r="C1648" s="2" t="str">
        <f>LEFT(F1648,FIND(".",F1648,6))</f>
        <v>Exif.OlympusRd.</v>
      </c>
      <c r="D1648" s="2" t="str">
        <f>VLOOKUP(C1648,PrefixUebersetzung,2,FALSE)</f>
        <v>Exif.OlympusRd.</v>
      </c>
      <c r="E1648" s="2" t="str">
        <f>MID(F1648,FIND(".",F1648,6)+1,99)</f>
        <v>ColorSpace</v>
      </c>
      <c r="F1648" s="3" t="s">
        <v>1048</v>
      </c>
      <c r="G1648" s="3" t="s">
        <v>9512</v>
      </c>
      <c r="I1648" s="3" t="s">
        <v>2519</v>
      </c>
      <c r="L1648" s="14"/>
      <c r="M1648" s="3" t="str">
        <f>IFERROR(VLOOKUP(E1648,A:J,10, FALSE),"")</f>
        <v>Farbraum</v>
      </c>
      <c r="N1648" s="3" t="str">
        <f>IFERROR(VLOOKUP(I1648,B:K,10,FALSE),"")</f>
        <v>Farbraum</v>
      </c>
      <c r="O1648" s="3" t="str">
        <f>IF(AND(TRIM(J1648)="",M1648=""),"Suffix not translated ",
   IF(AND(TRIM(J1648)&lt;&gt;"",TRIM(M1648)&lt;&gt;"",TRIM(J1648)&lt;&gt;TRIM(M1648)),"Suffix translation &lt;&gt; lookup ", "" ))
&amp;IF(AND(TRIM(K1648)="",N1648=""),"Description not translated ",
   IF(AND(TRIM(K1648)&lt;&gt;"",TRIM(N1648)&lt;&gt;"",TRIM(K1648)&lt;&gt;TRIM(N1648)),"Description translation&lt;&gt; lookup ", "" ))</f>
        <v/>
      </c>
    </row>
    <row r="1649" spans="1:18" x14ac:dyDescent="0.25">
      <c r="A1649" s="2" t="str">
        <f>IF(TRIM(J1649)="","",E1649)</f>
        <v>ContrastValue</v>
      </c>
      <c r="B1649" s="2" t="str">
        <f>IF(TRIM(K1649)="","",I1649)</f>
        <v>Contrast value</v>
      </c>
      <c r="C1649" s="2" t="str">
        <f>LEFT(F1649,FIND(".",F1649,6))</f>
        <v>Exif.OlympusRd.</v>
      </c>
      <c r="D1649" s="2" t="str">
        <f>VLOOKUP(C1649,PrefixUebersetzung,2,FALSE)</f>
        <v>Exif.OlympusRd.</v>
      </c>
      <c r="E1649" s="2" t="str">
        <f>MID(F1649,FIND(".",F1649,6)+1,99)</f>
        <v>ContrastValue</v>
      </c>
      <c r="F1649" s="3" t="s">
        <v>1049</v>
      </c>
      <c r="G1649" s="3" t="s">
        <v>9513</v>
      </c>
      <c r="I1649" s="3" t="s">
        <v>2882</v>
      </c>
      <c r="J1649" s="5" t="s">
        <v>4323</v>
      </c>
      <c r="K1649" s="5" t="s">
        <v>4323</v>
      </c>
      <c r="L1649" s="14"/>
      <c r="M1649" s="3" t="str">
        <f>IFERROR(VLOOKUP(E1649,A:J,10, FALSE),"")</f>
        <v>Kontrastwert</v>
      </c>
      <c r="N1649" s="3" t="str">
        <f>IFERROR(VLOOKUP(I1649,B:K,10,FALSE),"")</f>
        <v>Kontrastwert</v>
      </c>
      <c r="O1649" s="3" t="str">
        <f>IF(AND(TRIM(J1649)="",M1649=""),"Suffix not translated ",
   IF(AND(TRIM(J1649)&lt;&gt;"",TRIM(M1649)&lt;&gt;"",TRIM(J1649)&lt;&gt;TRIM(M1649)),"Suffix translation &lt;&gt; lookup ", "" ))
&amp;IF(AND(TRIM(K1649)="",N1649=""),"Description not translated ",
   IF(AND(TRIM(K1649)&lt;&gt;"",TRIM(N1649)&lt;&gt;"",TRIM(K1649)&lt;&gt;TRIM(N1649)),"Description translation&lt;&gt; lookup ", "" ))</f>
        <v/>
      </c>
      <c r="P1649" s="3" t="s">
        <v>8447</v>
      </c>
      <c r="Q1649" s="3" t="s">
        <v>8447</v>
      </c>
      <c r="R1649" s="3" t="s">
        <v>9056</v>
      </c>
    </row>
    <row r="1650" spans="1:18" x14ac:dyDescent="0.25">
      <c r="A1650" s="2" t="str">
        <f>IF(TRIM(J1650)="","",E1650)</f>
        <v>EditStatus</v>
      </c>
      <c r="B1650" s="2" t="str">
        <f>IF(TRIM(K1650)="","",I1650)</f>
        <v>Edit status</v>
      </c>
      <c r="C1650" s="2" t="str">
        <f>LEFT(F1650,FIND(".",F1650,6))</f>
        <v>Exif.OlympusRd.</v>
      </c>
      <c r="D1650" s="2" t="str">
        <f>VLOOKUP(C1650,PrefixUebersetzung,2,FALSE)</f>
        <v>Exif.OlympusRd.</v>
      </c>
      <c r="E1650" s="2" t="str">
        <f>MID(F1650,FIND(".",F1650,6)+1,99)</f>
        <v>EditStatus</v>
      </c>
      <c r="F1650" s="3" t="s">
        <v>1050</v>
      </c>
      <c r="G1650" s="3" t="s">
        <v>9512</v>
      </c>
      <c r="I1650" s="3" t="s">
        <v>2883</v>
      </c>
      <c r="J1650" s="3" t="s">
        <v>4399</v>
      </c>
      <c r="K1650" s="5" t="s">
        <v>4399</v>
      </c>
      <c r="L1650" s="14"/>
      <c r="M1650" s="3" t="str">
        <f>IFERROR(VLOOKUP(E1650,A:J,10, FALSE),"")</f>
        <v>Bearbeitungsstatus</v>
      </c>
      <c r="O1650" s="3" t="str">
        <f>IF(AND(TRIM(J1650)="",M1650=""),"Suffix not translated ",
   IF(AND(TRIM(J1650)&lt;&gt;"",TRIM(M1650)&lt;&gt;"",TRIM(J1650)&lt;&gt;TRIM(M1650)),"Suffix translation &lt;&gt; lookup ", "" ))
&amp;IF(AND(TRIM(K1650)="",N1650=""),"Description not translated ",
   IF(AND(TRIM(K1650)&lt;&gt;"",TRIM(N1650)&lt;&gt;"",TRIM(K1650)&lt;&gt;TRIM(N1650)),"Description translation&lt;&gt; lookup ", "" ))</f>
        <v/>
      </c>
      <c r="P1650" s="3" t="s">
        <v>8447</v>
      </c>
      <c r="Q1650" s="3" t="s">
        <v>8447</v>
      </c>
      <c r="R1650" s="3" t="s">
        <v>4399</v>
      </c>
    </row>
    <row r="1651" spans="1:18" x14ac:dyDescent="0.25">
      <c r="A1651" s="2" t="str">
        <f>IF(TRIM(J1651)="","",E1651)</f>
        <v/>
      </c>
      <c r="B1651" s="2" t="str">
        <f>IF(TRIM(K1651)="","",I1651)</f>
        <v/>
      </c>
      <c r="C1651" s="2" t="str">
        <f>LEFT(F1651,FIND(".",F1651,6))</f>
        <v>Exif.OlympusRd.</v>
      </c>
      <c r="D1651" s="2" t="str">
        <f>VLOOKUP(C1651,PrefixUebersetzung,2,FALSE)</f>
        <v>Exif.OlympusRd.</v>
      </c>
      <c r="E1651" s="2" t="str">
        <f>MID(F1651,FIND(".",F1651,6)+1,99)</f>
        <v>Engine</v>
      </c>
      <c r="F1651" s="3" t="s">
        <v>1051</v>
      </c>
      <c r="G1651" s="3" t="s">
        <v>9512</v>
      </c>
      <c r="I1651" s="3" t="s">
        <v>2884</v>
      </c>
      <c r="J1651" s="3"/>
      <c r="L1651" s="14">
        <v>5</v>
      </c>
      <c r="M1651" s="3" t="str">
        <f>IFERROR(VLOOKUP(E1651,A:J,10, FALSE),"")</f>
        <v/>
      </c>
      <c r="N1651" s="3" t="str">
        <f>IFERROR(VLOOKUP(I1651,B:K,10,FALSE),"")</f>
        <v/>
      </c>
      <c r="O1651" s="3" t="str">
        <f>IF(AND(TRIM(J1651)="",M1651=""),"Suffix not translated ",
   IF(AND(TRIM(J1651)&lt;&gt;"",TRIM(M1651)&lt;&gt;"",TRIM(J1651)&lt;&gt;TRIM(M1651)),"Suffix translation &lt;&gt; lookup ", "" ))
&amp;IF(AND(TRIM(K1651)="",N1651=""),"Description not translated ",
   IF(AND(TRIM(K1651)&lt;&gt;"",TRIM(N1651)&lt;&gt;"",TRIM(K1651)&lt;&gt;TRIM(N1651)),"Description translation&lt;&gt; lookup ", "" ))</f>
        <v xml:space="preserve">Suffix not translated Description not translated </v>
      </c>
      <c r="P1651" s="3" t="s">
        <v>8447</v>
      </c>
      <c r="Q1651" s="3" t="s">
        <v>8447</v>
      </c>
    </row>
    <row r="1652" spans="1:18" x14ac:dyDescent="0.25">
      <c r="A1652" s="2" t="str">
        <f>IF(TRIM(J1652)="","",E1652)</f>
        <v/>
      </c>
      <c r="B1652" s="2" t="str">
        <f>IF(TRIM(K1652)="","",I1652)</f>
        <v>Exposure bias value</v>
      </c>
      <c r="C1652" s="2" t="str">
        <f>LEFT(F1652,FIND(".",F1652,6))</f>
        <v>Exif.OlympusRd.</v>
      </c>
      <c r="D1652" s="2" t="str">
        <f>VLOOKUP(C1652,PrefixUebersetzung,2,FALSE)</f>
        <v>Exif.OlympusRd.</v>
      </c>
      <c r="E1652" s="2" t="str">
        <f>MID(F1652,FIND(".",F1652,6)+1,99)</f>
        <v>ExposureBiasValue</v>
      </c>
      <c r="F1652" s="3" t="s">
        <v>1052</v>
      </c>
      <c r="G1652" s="3" t="s">
        <v>9520</v>
      </c>
      <c r="I1652" s="3" t="s">
        <v>2885</v>
      </c>
      <c r="K1652" s="5" t="s">
        <v>3854</v>
      </c>
      <c r="L1652" s="14"/>
      <c r="M1652" s="3" t="str">
        <f>IFERROR(VLOOKUP(E1652,A:J,10, FALSE),"")</f>
        <v>Belichtungskorrektur</v>
      </c>
      <c r="N1652" s="3" t="str">
        <f>IFERROR(VLOOKUP(I1652,B:K,10,FALSE),"")</f>
        <v>Belichtungskorrektur</v>
      </c>
      <c r="O1652" s="3" t="str">
        <f>IF(AND(TRIM(J1652)="",M1652=""),"Suffix not translated ",
   IF(AND(TRIM(J1652)&lt;&gt;"",TRIM(M1652)&lt;&gt;"",TRIM(J1652)&lt;&gt;TRIM(M1652)),"Suffix translation &lt;&gt; lookup ", "" ))
&amp;IF(AND(TRIM(K1652)="",N1652=""),"Description not translated ",
   IF(AND(TRIM(K1652)&lt;&gt;"",TRIM(N1652)&lt;&gt;"",TRIM(K1652)&lt;&gt;TRIM(N1652)),"Description translation&lt;&gt; lookup ", "" ))</f>
        <v/>
      </c>
      <c r="Q1652" s="3" t="s">
        <v>8447</v>
      </c>
      <c r="R1652" s="3" t="s">
        <v>9141</v>
      </c>
    </row>
    <row r="1653" spans="1:18" x14ac:dyDescent="0.25">
      <c r="A1653" s="2" t="str">
        <f>IF(TRIM(J1653)="","",E1653)</f>
        <v>GrayPoint</v>
      </c>
      <c r="B1653" s="2" t="str">
        <f>IF(TRIM(K1653)="","",I1653)</f>
        <v>Gray point</v>
      </c>
      <c r="C1653" s="2" t="str">
        <f>LEFT(F1653,FIND(".",F1653,6))</f>
        <v>Exif.OlympusRd.</v>
      </c>
      <c r="D1653" s="2" t="str">
        <f>VLOOKUP(C1653,PrefixUebersetzung,2,FALSE)</f>
        <v>Exif.OlympusRd.</v>
      </c>
      <c r="E1653" s="2" t="str">
        <f>MID(F1653,FIND(".",F1653,6)+1,99)</f>
        <v>GrayPoint</v>
      </c>
      <c r="F1653" s="3" t="s">
        <v>1053</v>
      </c>
      <c r="G1653" s="3" t="s">
        <v>9512</v>
      </c>
      <c r="I1653" s="3" t="s">
        <v>2886</v>
      </c>
      <c r="J1653" s="5" t="s">
        <v>4849</v>
      </c>
      <c r="K1653" s="5" t="s">
        <v>4849</v>
      </c>
      <c r="L1653" s="14"/>
      <c r="M1653" s="3" t="str">
        <f>IFERROR(VLOOKUP(E1653,A:J,10, FALSE),"")</f>
        <v>Graupunkt</v>
      </c>
      <c r="N1653" s="3" t="str">
        <f>IFERROR(VLOOKUP(I1653,B:K,10,FALSE),"")</f>
        <v>Graupunkt</v>
      </c>
      <c r="O1653" s="3" t="str">
        <f>IF(AND(TRIM(J1653)="",M1653=""),"Suffix not translated ",
   IF(AND(TRIM(J1653)&lt;&gt;"",TRIM(M1653)&lt;&gt;"",TRIM(J1653)&lt;&gt;TRIM(M1653)),"Suffix translation &lt;&gt; lookup ", "" ))
&amp;IF(AND(TRIM(K1653)="",N1653=""),"Description not translated ",
   IF(AND(TRIM(K1653)&lt;&gt;"",TRIM(N1653)&lt;&gt;"",TRIM(K1653)&lt;&gt;TRIM(N1653)),"Description translation&lt;&gt; lookup ", "" ))</f>
        <v/>
      </c>
      <c r="P1653" s="3" t="s">
        <v>8447</v>
      </c>
      <c r="Q1653" s="3" t="s">
        <v>8447</v>
      </c>
      <c r="R1653" s="3" t="s">
        <v>4849</v>
      </c>
    </row>
    <row r="1654" spans="1:18" x14ac:dyDescent="0.25">
      <c r="A1654" s="2" t="str">
        <f>IF(TRIM(J1654)="","",E1654)</f>
        <v/>
      </c>
      <c r="B1654" s="2" t="str">
        <f>IF(TRIM(K1654)="","",I1654)</f>
        <v/>
      </c>
      <c r="C1654" s="2" t="str">
        <f>LEFT(F1654,FIND(".",F1654,6))</f>
        <v>Exif.OlympusRd.</v>
      </c>
      <c r="D1654" s="2" t="str">
        <f>VLOOKUP(C1654,PrefixUebersetzung,2,FALSE)</f>
        <v>Exif.OlympusRd.</v>
      </c>
      <c r="E1654" s="2" t="str">
        <f>MID(F1654,FIND(".",F1654,6)+1,99)</f>
        <v>MemoryColorEmphasis</v>
      </c>
      <c r="F1654" s="3" t="s">
        <v>1054</v>
      </c>
      <c r="G1654" s="3" t="s">
        <v>9512</v>
      </c>
      <c r="I1654" s="3" t="s">
        <v>2887</v>
      </c>
      <c r="J1654" s="3"/>
      <c r="L1654" s="14">
        <v>5</v>
      </c>
      <c r="M1654" s="3" t="str">
        <f>IFERROR(VLOOKUP(E1654,A:J,10, FALSE),"")</f>
        <v/>
      </c>
      <c r="N1654" s="3" t="str">
        <f>IFERROR(VLOOKUP(I1654,B:K,10,FALSE),"")</f>
        <v/>
      </c>
      <c r="O1654" s="3" t="str">
        <f>IF(AND(TRIM(J1654)="",M1654=""),"Suffix not translated ",
   IF(AND(TRIM(J1654)&lt;&gt;"",TRIM(M1654)&lt;&gt;"",TRIM(J1654)&lt;&gt;TRIM(M1654)),"Suffix translation &lt;&gt; lookup ", "" ))
&amp;IF(AND(TRIM(K1654)="",N1654=""),"Description not translated ",
   IF(AND(TRIM(K1654)&lt;&gt;"",TRIM(N1654)&lt;&gt;"",TRIM(K1654)&lt;&gt;TRIM(N1654)),"Description translation&lt;&gt; lookup ", "" ))</f>
        <v xml:space="preserve">Suffix not translated Description not translated </v>
      </c>
      <c r="P1654" s="3" t="s">
        <v>8447</v>
      </c>
      <c r="Q1654" s="3" t="s">
        <v>8447</v>
      </c>
    </row>
    <row r="1655" spans="1:18" x14ac:dyDescent="0.25">
      <c r="A1655" s="2" t="str">
        <f>IF(TRIM(J1655)="","",E1655)</f>
        <v/>
      </c>
      <c r="B1655" s="2" t="str">
        <f>IF(TRIM(K1655)="","",I1655)</f>
        <v/>
      </c>
      <c r="C1655" s="2" t="str">
        <f>LEFT(F1655,FIND(".",F1655,6))</f>
        <v>Exif.OlympusRd.</v>
      </c>
      <c r="D1655" s="2" t="str">
        <f>VLOOKUP(C1655,PrefixUebersetzung,2,FALSE)</f>
        <v>Exif.OlympusRd.</v>
      </c>
      <c r="E1655" s="2" t="str">
        <f>MID(F1655,FIND(".",F1655,6)+1,99)</f>
        <v>NoiseReduction</v>
      </c>
      <c r="F1655" s="3" t="s">
        <v>1055</v>
      </c>
      <c r="G1655" s="3" t="s">
        <v>9512</v>
      </c>
      <c r="I1655" s="3" t="s">
        <v>2534</v>
      </c>
      <c r="J1655" s="3"/>
      <c r="L1655" s="14"/>
      <c r="M1655" s="3" t="str">
        <f>IFERROR(VLOOKUP(E1655,A:J,10, FALSE),"")</f>
        <v xml:space="preserve">Rauschreduzierung </v>
      </c>
      <c r="N1655" s="3" t="str">
        <f>IFERROR(VLOOKUP(I1655,B:K,10,FALSE),"")</f>
        <v xml:space="preserve">Rauschreduzierung </v>
      </c>
      <c r="O1655" s="3" t="str">
        <f>IF(AND(TRIM(J1655)="",M1655=""),"Suffix not translated ",
   IF(AND(TRIM(J1655)&lt;&gt;"",TRIM(M1655)&lt;&gt;"",TRIM(J1655)&lt;&gt;TRIM(M1655)),"Suffix translation &lt;&gt; lookup ", "" ))
&amp;IF(AND(TRIM(K1655)="",N1655=""),"Description not translated ",
   IF(AND(TRIM(K1655)&lt;&gt;"",TRIM(N1655)&lt;&gt;"",TRIM(K1655)&lt;&gt;TRIM(N1655)),"Description translation&lt;&gt; lookup ", "" ))</f>
        <v/>
      </c>
    </row>
    <row r="1656" spans="1:18" x14ac:dyDescent="0.25">
      <c r="A1656" s="2" t="str">
        <f>IF(TRIM(J1656)="","",E1656)</f>
        <v>RawDevVersion</v>
      </c>
      <c r="B1656" s="2" t="str">
        <f>IF(TRIM(K1656)="","",I1656)</f>
        <v>Raw development version</v>
      </c>
      <c r="C1656" s="2" t="str">
        <f>LEFT(F1656,FIND(".",F1656,6))</f>
        <v>Exif.OlympusRd.</v>
      </c>
      <c r="D1656" s="2" t="str">
        <f>VLOOKUP(C1656,PrefixUebersetzung,2,FALSE)</f>
        <v>Exif.OlympusRd.</v>
      </c>
      <c r="E1656" s="2" t="str">
        <f>MID(F1656,FIND(".",F1656,6)+1,99)</f>
        <v>RawDevVersion</v>
      </c>
      <c r="F1656" s="3" t="s">
        <v>1056</v>
      </c>
      <c r="G1656" s="3" t="s">
        <v>9517</v>
      </c>
      <c r="I1656" s="3" t="s">
        <v>2888</v>
      </c>
      <c r="J1656" s="5" t="s">
        <v>4324</v>
      </c>
      <c r="K1656" s="5" t="s">
        <v>4324</v>
      </c>
      <c r="L1656" s="14"/>
      <c r="O1656" s="3" t="str">
        <f>IF(AND(TRIM(J1656)="",M1656=""),"Suffix not translated ",
   IF(AND(TRIM(J1656)&lt;&gt;"",TRIM(M1656)&lt;&gt;"",TRIM(J1656)&lt;&gt;TRIM(M1656)),"Suffix translation &lt;&gt; lookup ", "" ))
&amp;IF(AND(TRIM(K1656)="",N1656=""),"Description not translated ",
   IF(AND(TRIM(K1656)&lt;&gt;"",TRIM(N1656)&lt;&gt;"",TRIM(K1656)&lt;&gt;TRIM(N1656)),"Description translation&lt;&gt; lookup ", "" ))</f>
        <v/>
      </c>
      <c r="P1656" s="3" t="s">
        <v>8447</v>
      </c>
      <c r="Q1656" s="3" t="s">
        <v>8447</v>
      </c>
      <c r="R1656" s="3" t="s">
        <v>9324</v>
      </c>
    </row>
    <row r="1657" spans="1:18" x14ac:dyDescent="0.25">
      <c r="A1657" s="2" t="str">
        <f>IF(TRIM(J1657)="","",E1657)</f>
        <v>SaturationEmphasis</v>
      </c>
      <c r="B1657" s="2" t="str">
        <f>IF(TRIM(K1657)="","",I1657)</f>
        <v>Saturation emphasis</v>
      </c>
      <c r="C1657" s="2" t="str">
        <f>LEFT(F1657,FIND(".",F1657,6))</f>
        <v>Exif.OlympusRd.</v>
      </c>
      <c r="D1657" s="2" t="str">
        <f>VLOOKUP(C1657,PrefixUebersetzung,2,FALSE)</f>
        <v>Exif.OlympusRd.</v>
      </c>
      <c r="E1657" s="2" t="str">
        <f>MID(F1657,FIND(".",F1657,6)+1,99)</f>
        <v>SaturationEmphasis</v>
      </c>
      <c r="F1657" s="3" t="s">
        <v>1057</v>
      </c>
      <c r="G1657" s="3" t="s">
        <v>9513</v>
      </c>
      <c r="I1657" s="3" t="s">
        <v>2889</v>
      </c>
      <c r="J1657" s="5" t="s">
        <v>3976</v>
      </c>
      <c r="K1657" s="5" t="s">
        <v>3976</v>
      </c>
      <c r="L1657" s="14"/>
      <c r="M1657" s="3" t="str">
        <f>IFERROR(VLOOKUP(E1657,A:J,10, FALSE),"")</f>
        <v>Sättigung Schwerpunkt</v>
      </c>
      <c r="N1657" s="3" t="str">
        <f>IFERROR(VLOOKUP(I1657,B:K,10,FALSE),"")</f>
        <v>Sättigung Schwerpunkt</v>
      </c>
      <c r="O1657" s="3" t="str">
        <f>IF(AND(TRIM(J1657)="",M1657=""),"Suffix not translated ",
   IF(AND(TRIM(J1657)&lt;&gt;"",TRIM(M1657)&lt;&gt;"",TRIM(J1657)&lt;&gt;TRIM(M1657)),"Suffix translation &lt;&gt; lookup ", "" ))
&amp;IF(AND(TRIM(K1657)="",N1657=""),"Description not translated ",
   IF(AND(TRIM(K1657)&lt;&gt;"",TRIM(N1657)&lt;&gt;"",TRIM(K1657)&lt;&gt;TRIM(N1657)),"Description translation&lt;&gt; lookup ", "" ))</f>
        <v/>
      </c>
      <c r="P1657" s="3" t="s">
        <v>8447</v>
      </c>
      <c r="Q1657" s="3" t="s">
        <v>8447</v>
      </c>
      <c r="R1657" s="3" t="s">
        <v>9333</v>
      </c>
    </row>
    <row r="1658" spans="1:18" x14ac:dyDescent="0.25">
      <c r="A1658" s="2" t="str">
        <f>IF(TRIM(J1658)="","",E1658)</f>
        <v>Settings</v>
      </c>
      <c r="B1658" s="2" t="str">
        <f>IF(TRIM(K1658)="","",I1658)</f>
        <v>Settings</v>
      </c>
      <c r="C1658" s="2" t="str">
        <f>LEFT(F1658,FIND(".",F1658,6))</f>
        <v>Exif.OlympusRd.</v>
      </c>
      <c r="D1658" s="2" t="str">
        <f>VLOOKUP(C1658,PrefixUebersetzung,2,FALSE)</f>
        <v>Exif.OlympusRd.</v>
      </c>
      <c r="E1658" s="2" t="str">
        <f>MID(F1658,FIND(".",F1658,6)+1,99)</f>
        <v>Settings</v>
      </c>
      <c r="F1658" s="3" t="s">
        <v>1058</v>
      </c>
      <c r="G1658" s="3" t="s">
        <v>9512</v>
      </c>
      <c r="I1658" s="3" t="s">
        <v>2890</v>
      </c>
      <c r="J1658" s="5" t="s">
        <v>3977</v>
      </c>
      <c r="K1658" s="5" t="s">
        <v>3977</v>
      </c>
      <c r="L1658" s="14"/>
      <c r="O1658" s="3" t="str">
        <f>IF(AND(TRIM(J1658)="",M1658=""),"Suffix not translated ",
   IF(AND(TRIM(J1658)&lt;&gt;"",TRIM(M1658)&lt;&gt;"",TRIM(J1658)&lt;&gt;TRIM(M1658)),"Suffix translation &lt;&gt; lookup ", "" ))
&amp;IF(AND(TRIM(K1658)="",N1658=""),"Description not translated ",
   IF(AND(TRIM(K1658)&lt;&gt;"",TRIM(N1658)&lt;&gt;"",TRIM(K1658)&lt;&gt;TRIM(N1658)),"Description translation&lt;&gt; lookup ", "" ))</f>
        <v/>
      </c>
      <c r="P1658" s="3" t="s">
        <v>8447</v>
      </c>
      <c r="Q1658" s="3" t="s">
        <v>8447</v>
      </c>
      <c r="R1658" s="3" t="s">
        <v>3977</v>
      </c>
    </row>
    <row r="1659" spans="1:18" x14ac:dyDescent="0.25">
      <c r="A1659" s="2" t="str">
        <f>IF(TRIM(J1659)="","",E1659)</f>
        <v>SharpnessValue</v>
      </c>
      <c r="B1659" s="2" t="str">
        <f>IF(TRIM(K1659)="","",I1659)</f>
        <v>Sharpness value</v>
      </c>
      <c r="C1659" s="2" t="str">
        <f>LEFT(F1659,FIND(".",F1659,6))</f>
        <v>Exif.OlympusRd.</v>
      </c>
      <c r="D1659" s="2" t="str">
        <f>VLOOKUP(C1659,PrefixUebersetzung,2,FALSE)</f>
        <v>Exif.OlympusRd.</v>
      </c>
      <c r="E1659" s="2" t="str">
        <f>MID(F1659,FIND(".",F1659,6)+1,99)</f>
        <v>SharpnessValue</v>
      </c>
      <c r="F1659" s="3" t="s">
        <v>1059</v>
      </c>
      <c r="G1659" s="3" t="s">
        <v>9513</v>
      </c>
      <c r="I1659" s="3" t="s">
        <v>2891</v>
      </c>
      <c r="J1659" s="5" t="s">
        <v>3744</v>
      </c>
      <c r="K1659" s="5" t="s">
        <v>3744</v>
      </c>
      <c r="L1659" s="14"/>
      <c r="M1659" s="3" t="str">
        <f>IFERROR(VLOOKUP(E1659,A:J,10, FALSE),"")</f>
        <v>Schärfe</v>
      </c>
      <c r="N1659" s="3" t="str">
        <f>IFERROR(VLOOKUP(I1659,B:K,10,FALSE),"")</f>
        <v>Schärfe</v>
      </c>
      <c r="O1659" s="3" t="str">
        <f>IF(AND(TRIM(J1659)="",M1659=""),"Suffix not translated ",
   IF(AND(TRIM(J1659)&lt;&gt;"",TRIM(M1659)&lt;&gt;"",TRIM(J1659)&lt;&gt;TRIM(M1659)),"Suffix translation &lt;&gt; lookup ", "" ))
&amp;IF(AND(TRIM(K1659)="",N1659=""),"Description not translated ",
   IF(AND(TRIM(K1659)&lt;&gt;"",TRIM(N1659)&lt;&gt;"",TRIM(K1659)&lt;&gt;TRIM(N1659)),"Description translation&lt;&gt; lookup ", "" ))</f>
        <v/>
      </c>
      <c r="P1659" s="3" t="s">
        <v>8447</v>
      </c>
      <c r="Q1659" s="3" t="s">
        <v>8447</v>
      </c>
      <c r="R1659" s="3" t="s">
        <v>9343</v>
      </c>
    </row>
    <row r="1660" spans="1:18" ht="30" x14ac:dyDescent="0.25">
      <c r="A1660" s="2" t="str">
        <f>IF(TRIM(J1660)="","",E1660)</f>
        <v>WBFineAdjustment</v>
      </c>
      <c r="B1660" s="2" t="str">
        <f>IF(TRIM(K1660)="","",I1660)</f>
        <v>WB fine adjustment</v>
      </c>
      <c r="C1660" s="2" t="str">
        <f>LEFT(F1660,FIND(".",F1660,6))</f>
        <v>Exif.OlympusRd.</v>
      </c>
      <c r="D1660" s="2" t="str">
        <f>VLOOKUP(C1660,PrefixUebersetzung,2,FALSE)</f>
        <v>Exif.OlympusRd.</v>
      </c>
      <c r="E1660" s="2" t="str">
        <f>MID(F1660,FIND(".",F1660,6)+1,99)</f>
        <v>WBFineAdjustment</v>
      </c>
      <c r="F1660" s="3" t="s">
        <v>1060</v>
      </c>
      <c r="G1660" s="3" t="s">
        <v>9513</v>
      </c>
      <c r="I1660" s="3" t="s">
        <v>2892</v>
      </c>
      <c r="J1660" s="3" t="s">
        <v>4325</v>
      </c>
      <c r="K1660" s="5" t="s">
        <v>4325</v>
      </c>
      <c r="L1660" s="14"/>
      <c r="M1660" s="3" t="str">
        <f>IFERROR(VLOOKUP(E1660,A:J,10, FALSE),"")</f>
        <v>Weißabgleich Feineinstellung</v>
      </c>
      <c r="O1660" s="3" t="str">
        <f>IF(AND(TRIM(J1660)="",M1660=""),"Suffix not translated ",
   IF(AND(TRIM(J1660)&lt;&gt;"",TRIM(M1660)&lt;&gt;"",TRIM(J1660)&lt;&gt;TRIM(M1660)),"Suffix translation &lt;&gt; lookup ", "" ))
&amp;IF(AND(TRIM(K1660)="",N1660=""),"Description not translated ",
   IF(AND(TRIM(K1660)&lt;&gt;"",TRIM(N1660)&lt;&gt;"",TRIM(K1660)&lt;&gt;TRIM(N1660)),"Description translation&lt;&gt; lookup ", "" ))</f>
        <v/>
      </c>
      <c r="P1660" s="3" t="s">
        <v>8447</v>
      </c>
      <c r="Q1660" s="3" t="s">
        <v>8447</v>
      </c>
      <c r="R1660" s="3" t="s">
        <v>8964</v>
      </c>
    </row>
    <row r="1661" spans="1:18" x14ac:dyDescent="0.25">
      <c r="A1661" s="2" t="str">
        <f>IF(TRIM(J1661)="","",E1661)</f>
        <v>WhiteBalanceValue</v>
      </c>
      <c r="B1661" s="2" t="str">
        <f>IF(TRIM(K1661)="","",I1661)</f>
        <v>White balance value</v>
      </c>
      <c r="C1661" s="2" t="str">
        <f>LEFT(F1661,FIND(".",F1661,6))</f>
        <v>Exif.OlympusRd.</v>
      </c>
      <c r="D1661" s="2" t="str">
        <f>VLOOKUP(C1661,PrefixUebersetzung,2,FALSE)</f>
        <v>Exif.OlympusRd.</v>
      </c>
      <c r="E1661" s="2" t="str">
        <f>MID(F1661,FIND(".",F1661,6)+1,99)</f>
        <v>WhiteBalanceValue</v>
      </c>
      <c r="F1661" s="3" t="s">
        <v>1061</v>
      </c>
      <c r="G1661" s="3" t="s">
        <v>9512</v>
      </c>
      <c r="I1661" s="3" t="s">
        <v>2893</v>
      </c>
      <c r="J1661" s="5" t="s">
        <v>3978</v>
      </c>
      <c r="K1661" s="5" t="s">
        <v>3978</v>
      </c>
      <c r="L1661" s="14"/>
      <c r="M1661" s="3" t="str">
        <f>IFERROR(VLOOKUP(E1661,A:J,10, FALSE),"")</f>
        <v>Weißabgleich Wert</v>
      </c>
      <c r="N1661" s="3" t="str">
        <f>IFERROR(VLOOKUP(I1661,B:K,10,FALSE),"")</f>
        <v>Weißabgleich Wert</v>
      </c>
      <c r="O1661" s="3" t="str">
        <f>IF(AND(TRIM(J1661)="",M1661=""),"Suffix not translated ",
   IF(AND(TRIM(J1661)&lt;&gt;"",TRIM(M1661)&lt;&gt;"",TRIM(J1661)&lt;&gt;TRIM(M1661)),"Suffix translation &lt;&gt; lookup ", "" ))
&amp;IF(AND(TRIM(K1661)="",N1661=""),"Description not translated ",
   IF(AND(TRIM(K1661)&lt;&gt;"",TRIM(N1661)&lt;&gt;"",TRIM(K1661)&lt;&gt;TRIM(N1661)),"Description translation&lt;&gt; lookup ", "" ))</f>
        <v/>
      </c>
      <c r="P1661" s="3" t="s">
        <v>8447</v>
      </c>
      <c r="Q1661" s="3" t="s">
        <v>8447</v>
      </c>
      <c r="R1661" s="3" t="s">
        <v>9413</v>
      </c>
    </row>
    <row r="1662" spans="1:18" x14ac:dyDescent="0.25">
      <c r="A1662" s="2" t="str">
        <f>IF(TRIM(J1662)="","",E1662)</f>
        <v>AutoGradation</v>
      </c>
      <c r="B1662" s="2" t="str">
        <f>IF(TRIM(K1662)="","",I1662)</f>
        <v>Auto gradation</v>
      </c>
      <c r="C1662" s="2" t="str">
        <f>LEFT(F1662,FIND(".",F1662,6))</f>
        <v>Exif.OlympusRd2.</v>
      </c>
      <c r="D1662" s="2" t="str">
        <f>VLOOKUP(C1662,PrefixUebersetzung,2,FALSE)</f>
        <v>Exif.OlympusRd2.</v>
      </c>
      <c r="E1662" s="2" t="str">
        <f>MID(F1662,FIND(".",F1662,6)+1,99)</f>
        <v>AutoGradation</v>
      </c>
      <c r="F1662" s="3" t="s">
        <v>1062</v>
      </c>
      <c r="G1662" s="3" t="s">
        <v>9512</v>
      </c>
      <c r="I1662" s="3" t="s">
        <v>2894</v>
      </c>
      <c r="J1662" s="5" t="s">
        <v>3979</v>
      </c>
      <c r="K1662" s="5" t="s">
        <v>3979</v>
      </c>
      <c r="L1662" s="14"/>
      <c r="O1662" s="3" t="str">
        <f>IF(AND(TRIM(J1662)="",M1662=""),"Suffix not translated ",
   IF(AND(TRIM(J1662)&lt;&gt;"",TRIM(M1662)&lt;&gt;"",TRIM(J1662)&lt;&gt;TRIM(M1662)),"Suffix translation &lt;&gt; lookup ", "" ))
&amp;IF(AND(TRIM(K1662)="",N1662=""),"Description not translated ",
   IF(AND(TRIM(K1662)&lt;&gt;"",TRIM(N1662)&lt;&gt;"",TRIM(K1662)&lt;&gt;TRIM(N1662)),"Description translation&lt;&gt; lookup ", "" ))</f>
        <v/>
      </c>
      <c r="P1662" s="3" t="s">
        <v>8447</v>
      </c>
      <c r="Q1662" s="3" t="s">
        <v>8447</v>
      </c>
      <c r="R1662" s="3" t="s">
        <v>9000</v>
      </c>
    </row>
    <row r="1663" spans="1:18" x14ac:dyDescent="0.25">
      <c r="A1663" s="2" t="str">
        <f>IF(TRIM(J1663)="","",E1663)</f>
        <v/>
      </c>
      <c r="B1663" s="2" t="str">
        <f>IF(TRIM(K1663)="","",I1663)</f>
        <v/>
      </c>
      <c r="C1663" s="2" t="str">
        <f>LEFT(F1663,FIND(".",F1663,6))</f>
        <v>Exif.OlympusRd2.</v>
      </c>
      <c r="D1663" s="2" t="str">
        <f>VLOOKUP(C1663,PrefixUebersetzung,2,FALSE)</f>
        <v>Exif.OlympusRd2.</v>
      </c>
      <c r="E1663" s="2" t="str">
        <f>MID(F1663,FIND(".",F1663,6)+1,99)</f>
        <v>ColorSpace</v>
      </c>
      <c r="F1663" s="3" t="s">
        <v>1063</v>
      </c>
      <c r="G1663" s="3" t="s">
        <v>9512</v>
      </c>
      <c r="I1663" s="3" t="s">
        <v>2519</v>
      </c>
      <c r="L1663" s="14"/>
      <c r="M1663" s="3" t="str">
        <f>IFERROR(VLOOKUP(E1663,A:J,10, FALSE),"")</f>
        <v>Farbraum</v>
      </c>
      <c r="N1663" s="3" t="str">
        <f>IFERROR(VLOOKUP(I1663,B:K,10,FALSE),"")</f>
        <v>Farbraum</v>
      </c>
      <c r="O1663" s="3" t="str">
        <f>IF(AND(TRIM(J1663)="",M1663=""),"Suffix not translated ",
   IF(AND(TRIM(J1663)&lt;&gt;"",TRIM(M1663)&lt;&gt;"",TRIM(J1663)&lt;&gt;TRIM(M1663)),"Suffix translation &lt;&gt; lookup ", "" ))
&amp;IF(AND(TRIM(K1663)="",N1663=""),"Description not translated ",
   IF(AND(TRIM(K1663)&lt;&gt;"",TRIM(N1663)&lt;&gt;"",TRIM(K1663)&lt;&gt;TRIM(N1663)),"Description translation&lt;&gt; lookup ", "" ))</f>
        <v/>
      </c>
    </row>
    <row r="1664" spans="1:18" x14ac:dyDescent="0.25">
      <c r="A1664" s="2" t="str">
        <f>IF(TRIM(J1664)="","",E1664)</f>
        <v/>
      </c>
      <c r="B1664" s="2" t="str">
        <f>IF(TRIM(K1664)="","",I1664)</f>
        <v/>
      </c>
      <c r="C1664" s="2" t="str">
        <f>LEFT(F1664,FIND(".",F1664,6))</f>
        <v>Exif.OlympusRd2.</v>
      </c>
      <c r="D1664" s="2" t="str">
        <f>VLOOKUP(C1664,PrefixUebersetzung,2,FALSE)</f>
        <v>Exif.OlympusRd2.</v>
      </c>
      <c r="E1664" s="2" t="str">
        <f>MID(F1664,FIND(".",F1664,6)+1,99)</f>
        <v>ContrastValue</v>
      </c>
      <c r="F1664" s="3" t="s">
        <v>1064</v>
      </c>
      <c r="G1664" s="3" t="s">
        <v>9513</v>
      </c>
      <c r="I1664" s="3" t="s">
        <v>2882</v>
      </c>
      <c r="L1664" s="14"/>
      <c r="M1664" s="3" t="str">
        <f>IFERROR(VLOOKUP(E1664,A:J,10, FALSE),"")</f>
        <v>Kontrastwert</v>
      </c>
      <c r="N1664" s="3" t="str">
        <f>IFERROR(VLOOKUP(I1664,B:K,10,FALSE),"")</f>
        <v>Kontrastwert</v>
      </c>
      <c r="O1664" s="3" t="str">
        <f>IF(AND(TRIM(J1664)="",M1664=""),"Suffix not translated ",
   IF(AND(TRIM(J1664)&lt;&gt;"",TRIM(M1664)&lt;&gt;"",TRIM(J1664)&lt;&gt;TRIM(M1664)),"Suffix translation &lt;&gt; lookup ", "" ))
&amp;IF(AND(TRIM(K1664)="",N1664=""),"Description not translated ",
   IF(AND(TRIM(K1664)&lt;&gt;"",TRIM(N1664)&lt;&gt;"",TRIM(K1664)&lt;&gt;TRIM(N1664)),"Description translation&lt;&gt; lookup ", "" ))</f>
        <v/>
      </c>
    </row>
    <row r="1665" spans="1:18" x14ac:dyDescent="0.25">
      <c r="A1665" s="2" t="str">
        <f>IF(TRIM(J1665)="","",E1665)</f>
        <v/>
      </c>
      <c r="B1665" s="2" t="str">
        <f>IF(TRIM(K1665)="","",I1665)</f>
        <v/>
      </c>
      <c r="C1665" s="2" t="str">
        <f>LEFT(F1665,FIND(".",F1665,6))</f>
        <v>Exif.OlympusRd2.</v>
      </c>
      <c r="D1665" s="2" t="str">
        <f>VLOOKUP(C1665,PrefixUebersetzung,2,FALSE)</f>
        <v>Exif.OlympusRd2.</v>
      </c>
      <c r="E1665" s="2" t="str">
        <f>MID(F1665,FIND(".",F1665,6)+1,99)</f>
        <v>Engine</v>
      </c>
      <c r="F1665" s="3" t="s">
        <v>1065</v>
      </c>
      <c r="G1665" s="3" t="s">
        <v>9512</v>
      </c>
      <c r="I1665" s="3" t="s">
        <v>2884</v>
      </c>
      <c r="J1665" s="3"/>
      <c r="L1665" s="14">
        <v>5</v>
      </c>
      <c r="M1665" s="3" t="str">
        <f>IFERROR(VLOOKUP(E1665,A:J,10, FALSE),"")</f>
        <v/>
      </c>
      <c r="N1665" s="3" t="str">
        <f>IFERROR(VLOOKUP(I1665,B:K,10,FALSE),"")</f>
        <v/>
      </c>
      <c r="O1665" s="3" t="str">
        <f>IF(AND(TRIM(J1665)="",M1665=""),"Suffix not translated ",
   IF(AND(TRIM(J1665)&lt;&gt;"",TRIM(M1665)&lt;&gt;"",TRIM(J1665)&lt;&gt;TRIM(M1665)),"Suffix translation &lt;&gt; lookup ", "" ))
&amp;IF(AND(TRIM(K1665)="",N1665=""),"Description not translated ",
   IF(AND(TRIM(K1665)&lt;&gt;"",TRIM(N1665)&lt;&gt;"",TRIM(K1665)&lt;&gt;TRIM(N1665)),"Description translation&lt;&gt; lookup ", "" ))</f>
        <v xml:space="preserve">Suffix not translated Description not translated </v>
      </c>
    </row>
    <row r="1666" spans="1:18" x14ac:dyDescent="0.25">
      <c r="A1666" s="2" t="str">
        <f>IF(TRIM(J1666)="","",E1666)</f>
        <v/>
      </c>
      <c r="B1666" s="2" t="str">
        <f>IF(TRIM(K1666)="","",I1666)</f>
        <v/>
      </c>
      <c r="C1666" s="2" t="str">
        <f>LEFT(F1666,FIND(".",F1666,6))</f>
        <v>Exif.OlympusRd2.</v>
      </c>
      <c r="D1666" s="2" t="str">
        <f>VLOOKUP(C1666,PrefixUebersetzung,2,FALSE)</f>
        <v>Exif.OlympusRd2.</v>
      </c>
      <c r="E1666" s="2" t="str">
        <f>MID(F1666,FIND(".",F1666,6)+1,99)</f>
        <v>ExposureBiasValue</v>
      </c>
      <c r="F1666" s="3" t="s">
        <v>1066</v>
      </c>
      <c r="G1666" s="3" t="s">
        <v>9520</v>
      </c>
      <c r="I1666" s="3" t="s">
        <v>2885</v>
      </c>
      <c r="L1666" s="14"/>
      <c r="M1666" s="3" t="str">
        <f>IFERROR(VLOOKUP(E1666,A:J,10, FALSE),"")</f>
        <v>Belichtungskorrektur</v>
      </c>
      <c r="N1666" s="3" t="str">
        <f>IFERROR(VLOOKUP(I1666,B:K,10,FALSE),"")</f>
        <v>Belichtungskorrektur</v>
      </c>
      <c r="O1666" s="3" t="str">
        <f>IF(AND(TRIM(J1666)="",M1666=""),"Suffix not translated ",
   IF(AND(TRIM(J1666)&lt;&gt;"",TRIM(M1666)&lt;&gt;"",TRIM(J1666)&lt;&gt;TRIM(M1666)),"Suffix translation &lt;&gt; lookup ", "" ))
&amp;IF(AND(TRIM(K1666)="",N1666=""),"Description not translated ",
   IF(AND(TRIM(K1666)&lt;&gt;"",TRIM(N1666)&lt;&gt;"",TRIM(K1666)&lt;&gt;TRIM(N1666)),"Description translation&lt;&gt; lookup ", "" ))</f>
        <v/>
      </c>
    </row>
    <row r="1667" spans="1:18" x14ac:dyDescent="0.25">
      <c r="A1667" s="2" t="str">
        <f>IF(TRIM(J1667)="","",E1667)</f>
        <v/>
      </c>
      <c r="B1667" s="2" t="str">
        <f>IF(TRIM(K1667)="","",I1667)</f>
        <v/>
      </c>
      <c r="C1667" s="2" t="str">
        <f>LEFT(F1667,FIND(".",F1667,6))</f>
        <v>Exif.OlympusRd2.</v>
      </c>
      <c r="D1667" s="2" t="str">
        <f>VLOOKUP(C1667,PrefixUebersetzung,2,FALSE)</f>
        <v>Exif.OlympusRd2.</v>
      </c>
      <c r="E1667" s="2" t="str">
        <f>MID(F1667,FIND(".",F1667,6)+1,99)</f>
        <v>Gradation</v>
      </c>
      <c r="F1667" s="3" t="s">
        <v>1067</v>
      </c>
      <c r="G1667" s="3" t="s">
        <v>9513</v>
      </c>
      <c r="I1667" s="3" t="s">
        <v>2788</v>
      </c>
      <c r="J1667" s="3"/>
      <c r="L1667" s="14"/>
      <c r="M1667" s="3" t="str">
        <f>IFERROR(VLOOKUP(E1667,A:J,10, FALSE),"")</f>
        <v>Gradation</v>
      </c>
      <c r="N1667" s="3" t="str">
        <f>IFERROR(VLOOKUP(I1667,B:K,10,FALSE),"")</f>
        <v>Gradation</v>
      </c>
      <c r="O1667" s="3" t="str">
        <f>IF(AND(TRIM(J1667)="",M1667=""),"Suffix not translated ",
   IF(AND(TRIM(J1667)&lt;&gt;"",TRIM(M1667)&lt;&gt;"",TRIM(J1667)&lt;&gt;TRIM(M1667)),"Suffix translation &lt;&gt; lookup ", "" ))
&amp;IF(AND(TRIM(K1667)="",N1667=""),"Description not translated ",
   IF(AND(TRIM(K1667)&lt;&gt;"",TRIM(N1667)&lt;&gt;"",TRIM(K1667)&lt;&gt;TRIM(N1667)),"Description translation&lt;&gt; lookup ", "" ))</f>
        <v/>
      </c>
    </row>
    <row r="1668" spans="1:18" x14ac:dyDescent="0.25">
      <c r="A1668" s="2" t="str">
        <f>IF(TRIM(J1668)="","",E1668)</f>
        <v/>
      </c>
      <c r="B1668" s="2" t="str">
        <f>IF(TRIM(K1668)="","",I1668)</f>
        <v/>
      </c>
      <c r="C1668" s="2" t="str">
        <f>LEFT(F1668,FIND(".",F1668,6))</f>
        <v>Exif.OlympusRd2.</v>
      </c>
      <c r="D1668" s="2" t="str">
        <f>VLOOKUP(C1668,PrefixUebersetzung,2,FALSE)</f>
        <v>Exif.OlympusRd2.</v>
      </c>
      <c r="E1668" s="2" t="str">
        <f>MID(F1668,FIND(".",F1668,6)+1,99)</f>
        <v>GrayPoint</v>
      </c>
      <c r="F1668" s="3" t="s">
        <v>1068</v>
      </c>
      <c r="G1668" s="3" t="s">
        <v>9512</v>
      </c>
      <c r="I1668" s="3" t="s">
        <v>2886</v>
      </c>
      <c r="L1668" s="14"/>
      <c r="M1668" s="3" t="str">
        <f>IFERROR(VLOOKUP(E1668,A:J,10, FALSE),"")</f>
        <v>Graupunkt</v>
      </c>
      <c r="N1668" s="3" t="str">
        <f>IFERROR(VLOOKUP(I1668,B:K,10,FALSE),"")</f>
        <v>Graupunkt</v>
      </c>
      <c r="O1668" s="3" t="str">
        <f>IF(AND(TRIM(J1668)="",M1668=""),"Suffix not translated ",
   IF(AND(TRIM(J1668)&lt;&gt;"",TRIM(M1668)&lt;&gt;"",TRIM(J1668)&lt;&gt;TRIM(M1668)),"Suffix translation &lt;&gt; lookup ", "" ))
&amp;IF(AND(TRIM(K1668)="",N1668=""),"Description not translated ",
   IF(AND(TRIM(K1668)&lt;&gt;"",TRIM(N1668)&lt;&gt;"",TRIM(K1668)&lt;&gt;TRIM(N1668)),"Description translation&lt;&gt; lookup ", "" ))</f>
        <v/>
      </c>
    </row>
    <row r="1669" spans="1:18" x14ac:dyDescent="0.25">
      <c r="A1669" s="2" t="str">
        <f>IF(TRIM(J1669)="","",E1669)</f>
        <v/>
      </c>
      <c r="B1669" s="2" t="str">
        <f>IF(TRIM(K1669)="","",I1669)</f>
        <v/>
      </c>
      <c r="C1669" s="2" t="str">
        <f>LEFT(F1669,FIND(".",F1669,6))</f>
        <v>Exif.OlympusRd2.</v>
      </c>
      <c r="D1669" s="2" t="str">
        <f>VLOOKUP(C1669,PrefixUebersetzung,2,FALSE)</f>
        <v>Exif.OlympusRd2.</v>
      </c>
      <c r="E1669" s="2" t="str">
        <f>MID(F1669,FIND(".",F1669,6)+1,99)</f>
        <v>MemoryColorEmphasis</v>
      </c>
      <c r="F1669" s="3" t="s">
        <v>1069</v>
      </c>
      <c r="G1669" s="3" t="s">
        <v>9512</v>
      </c>
      <c r="I1669" s="3" t="s">
        <v>2887</v>
      </c>
      <c r="J1669" s="3"/>
      <c r="L1669" s="14">
        <v>5</v>
      </c>
      <c r="M1669" s="3" t="str">
        <f>IFERROR(VLOOKUP(E1669,A:J,10, FALSE),"")</f>
        <v/>
      </c>
      <c r="N1669" s="3" t="str">
        <f>IFERROR(VLOOKUP(I1669,B:K,10,FALSE),"")</f>
        <v/>
      </c>
      <c r="O1669" s="3" t="str">
        <f>IF(AND(TRIM(J1669)="",M1669=""),"Suffix not translated ",
   IF(AND(TRIM(J1669)&lt;&gt;"",TRIM(M1669)&lt;&gt;"",TRIM(J1669)&lt;&gt;TRIM(M1669)),"Suffix translation &lt;&gt; lookup ", "" ))
&amp;IF(AND(TRIM(K1669)="",N1669=""),"Description not translated ",
   IF(AND(TRIM(K1669)&lt;&gt;"",TRIM(N1669)&lt;&gt;"",TRIM(K1669)&lt;&gt;TRIM(N1669)),"Description translation&lt;&gt; lookup ", "" ))</f>
        <v xml:space="preserve">Suffix not translated Description not translated </v>
      </c>
    </row>
    <row r="1670" spans="1:18" x14ac:dyDescent="0.25">
      <c r="A1670" s="2" t="str">
        <f>IF(TRIM(J1670)="","",E1670)</f>
        <v/>
      </c>
      <c r="B1670" s="2" t="str">
        <f>IF(TRIM(K1670)="","",I1670)</f>
        <v/>
      </c>
      <c r="C1670" s="2" t="str">
        <f>LEFT(F1670,FIND(".",F1670,6))</f>
        <v>Exif.OlympusRd2.</v>
      </c>
      <c r="D1670" s="2" t="str">
        <f>VLOOKUP(C1670,PrefixUebersetzung,2,FALSE)</f>
        <v>Exif.OlympusRd2.</v>
      </c>
      <c r="E1670" s="2" t="str">
        <f>MID(F1670,FIND(".",F1670,6)+1,99)</f>
        <v>NoiseReduction</v>
      </c>
      <c r="F1670" s="3" t="s">
        <v>1070</v>
      </c>
      <c r="G1670" s="3" t="s">
        <v>9512</v>
      </c>
      <c r="I1670" s="3" t="s">
        <v>2534</v>
      </c>
      <c r="J1670" s="3"/>
      <c r="L1670" s="14"/>
      <c r="M1670" s="3" t="str">
        <f>IFERROR(VLOOKUP(E1670,A:J,10, FALSE),"")</f>
        <v xml:space="preserve">Rauschreduzierung </v>
      </c>
      <c r="N1670" s="3" t="str">
        <f>IFERROR(VLOOKUP(I1670,B:K,10,FALSE),"")</f>
        <v xml:space="preserve">Rauschreduzierung </v>
      </c>
      <c r="O1670" s="3" t="str">
        <f>IF(AND(TRIM(J1670)="",M1670=""),"Suffix not translated ",
   IF(AND(TRIM(J1670)&lt;&gt;"",TRIM(M1670)&lt;&gt;"",TRIM(J1670)&lt;&gt;TRIM(M1670)),"Suffix translation &lt;&gt; lookup ", "" ))
&amp;IF(AND(TRIM(K1670)="",N1670=""),"Description not translated ",
   IF(AND(TRIM(K1670)&lt;&gt;"",TRIM(N1670)&lt;&gt;"",TRIM(K1670)&lt;&gt;TRIM(N1670)),"Description translation&lt;&gt; lookup ", "" ))</f>
        <v/>
      </c>
    </row>
    <row r="1671" spans="1:18" x14ac:dyDescent="0.25">
      <c r="A1671" s="2" t="str">
        <f>IF(TRIM(J1671)="","",E1671)</f>
        <v/>
      </c>
      <c r="B1671" s="2" t="str">
        <f>IF(TRIM(K1671)="","",I1671)</f>
        <v/>
      </c>
      <c r="C1671" s="2" t="str">
        <f>LEFT(F1671,FIND(".",F1671,6))</f>
        <v>Exif.OlympusRd2.</v>
      </c>
      <c r="D1671" s="2" t="str">
        <f>VLOOKUP(C1671,PrefixUebersetzung,2,FALSE)</f>
        <v>Exif.OlympusRd2.</v>
      </c>
      <c r="E1671" s="2" t="str">
        <f>MID(F1671,FIND(".",F1671,6)+1,99)</f>
        <v>PictureMode</v>
      </c>
      <c r="F1671" s="3" t="s">
        <v>1071</v>
      </c>
      <c r="G1671" s="3" t="s">
        <v>9512</v>
      </c>
      <c r="I1671" s="3" t="s">
        <v>2798</v>
      </c>
      <c r="L1671" s="14"/>
      <c r="M1671" s="3" t="str">
        <f>IFERROR(VLOOKUP(E1671,A:J,10, FALSE),"")</f>
        <v>Bildmodus</v>
      </c>
      <c r="N1671" s="3" t="str">
        <f>IFERROR(VLOOKUP(I1671,B:K,10,FALSE),"")</f>
        <v>Bildmodus</v>
      </c>
      <c r="O1671" s="3" t="str">
        <f>IF(AND(TRIM(J1671)="",M1671=""),"Suffix not translated ",
   IF(AND(TRIM(J1671)&lt;&gt;"",TRIM(M1671)&lt;&gt;"",TRIM(J1671)&lt;&gt;TRIM(M1671)),"Suffix translation &lt;&gt; lookup ", "" ))
&amp;IF(AND(TRIM(K1671)="",N1671=""),"Description not translated ",
   IF(AND(TRIM(K1671)&lt;&gt;"",TRIM(N1671)&lt;&gt;"",TRIM(K1671)&lt;&gt;TRIM(N1671)),"Description translation&lt;&gt; lookup ", "" ))</f>
        <v/>
      </c>
    </row>
    <row r="1672" spans="1:18" x14ac:dyDescent="0.25">
      <c r="A1672" s="2" t="str">
        <f>IF(TRIM(J1672)="","",E1672)</f>
        <v>PM_BWFilter</v>
      </c>
      <c r="B1672" s="2" t="str">
        <f>IF(TRIM(K1672)="","",I1672)</f>
        <v>PM BW filter</v>
      </c>
      <c r="C1672" s="2" t="str">
        <f>LEFT(F1672,FIND(".",F1672,6))</f>
        <v>Exif.OlympusRd2.</v>
      </c>
      <c r="D1672" s="2" t="str">
        <f>VLOOKUP(C1672,PrefixUebersetzung,2,FALSE)</f>
        <v>Exif.OlympusRd2.</v>
      </c>
      <c r="E1672" s="2" t="str">
        <f>MID(F1672,FIND(".",F1672,6)+1,99)</f>
        <v>PM_BWFilter</v>
      </c>
      <c r="F1672" s="3" t="s">
        <v>1072</v>
      </c>
      <c r="G1672" s="3" t="s">
        <v>9512</v>
      </c>
      <c r="I1672" s="3" t="s">
        <v>2895</v>
      </c>
      <c r="J1672" s="5" t="s">
        <v>4311</v>
      </c>
      <c r="K1672" s="5" t="s">
        <v>4311</v>
      </c>
      <c r="L1672" s="14"/>
      <c r="O1672" s="3" t="str">
        <f>IF(AND(TRIM(J1672)="",M1672=""),"Suffix not translated ",
   IF(AND(TRIM(J1672)&lt;&gt;"",TRIM(M1672)&lt;&gt;"",TRIM(J1672)&lt;&gt;TRIM(M1672)),"Suffix translation &lt;&gt; lookup ", "" ))
&amp;IF(AND(TRIM(K1672)="",N1672=""),"Description not translated ",
   IF(AND(TRIM(K1672)&lt;&gt;"",TRIM(N1672)&lt;&gt;"",TRIM(K1672)&lt;&gt;TRIM(N1672)),"Description translation&lt;&gt; lookup ", "" ))</f>
        <v/>
      </c>
      <c r="P1672" s="3" t="s">
        <v>8447</v>
      </c>
      <c r="Q1672" s="3" t="s">
        <v>8447</v>
      </c>
      <c r="R1672" s="3" t="s">
        <v>8994</v>
      </c>
    </row>
    <row r="1673" spans="1:18" x14ac:dyDescent="0.25">
      <c r="A1673" s="2" t="str">
        <f>IF(TRIM(J1673)="","",E1673)</f>
        <v>PMContrast</v>
      </c>
      <c r="B1673" s="2" t="str">
        <f>IF(TRIM(K1673)="","",I1673)</f>
        <v/>
      </c>
      <c r="C1673" s="2" t="str">
        <f>LEFT(F1673,FIND(".",F1673,6))</f>
        <v>Exif.OlympusRd2.</v>
      </c>
      <c r="D1673" s="2" t="str">
        <f>VLOOKUP(C1673,PrefixUebersetzung,2,FALSE)</f>
        <v>Exif.OlympusRd2.</v>
      </c>
      <c r="E1673" s="2" t="str">
        <f>MID(F1673,FIND(".",F1673,6)+1,99)</f>
        <v>PMContrast</v>
      </c>
      <c r="F1673" s="3" t="s">
        <v>1073</v>
      </c>
      <c r="G1673" s="3" t="s">
        <v>9513</v>
      </c>
      <c r="I1673" s="3" t="s">
        <v>2800</v>
      </c>
      <c r="J1673" s="5" t="s">
        <v>3950</v>
      </c>
      <c r="L1673" s="14"/>
      <c r="N1673" s="3" t="str">
        <f>IFERROR(VLOOKUP(I1673,B:K,10,FALSE),"")</f>
        <v>Bildmodus Kontrast</v>
      </c>
      <c r="O1673" s="3" t="str">
        <f>IF(AND(TRIM(J1673)="",M1673=""),"Suffix not translated ",
   IF(AND(TRIM(J1673)&lt;&gt;"",TRIM(M1673)&lt;&gt;"",TRIM(J1673)&lt;&gt;TRIM(M1673)),"Suffix translation &lt;&gt; lookup ", "" ))
&amp;IF(AND(TRIM(K1673)="",N1673=""),"Description not translated ",
   IF(AND(TRIM(K1673)&lt;&gt;"",TRIM(N1673)&lt;&gt;"",TRIM(K1673)&lt;&gt;TRIM(N1673)),"Description translation&lt;&gt; lookup ", "" ))</f>
        <v/>
      </c>
      <c r="P1673" s="3" t="s">
        <v>8447</v>
      </c>
    </row>
    <row r="1674" spans="1:18" x14ac:dyDescent="0.25">
      <c r="A1674" s="2" t="str">
        <f>IF(TRIM(J1674)="","",E1674)</f>
        <v>PMNoiseFilter</v>
      </c>
      <c r="B1674" s="2" t="str">
        <f>IF(TRIM(K1674)="","",I1674)</f>
        <v>Picture mode noise filter</v>
      </c>
      <c r="C1674" s="2" t="str">
        <f>LEFT(F1674,FIND(".",F1674,6))</f>
        <v>Exif.OlympusRd2.</v>
      </c>
      <c r="D1674" s="2" t="str">
        <f>VLOOKUP(C1674,PrefixUebersetzung,2,FALSE)</f>
        <v>Exif.OlympusRd2.</v>
      </c>
      <c r="E1674" s="2" t="str">
        <f>MID(F1674,FIND(".",F1674,6)+1,99)</f>
        <v>PMNoiseFilter</v>
      </c>
      <c r="F1674" s="3" t="s">
        <v>1074</v>
      </c>
      <c r="G1674" s="3" t="s">
        <v>9512</v>
      </c>
      <c r="I1674" s="3" t="s">
        <v>2896</v>
      </c>
      <c r="J1674" s="5" t="s">
        <v>3980</v>
      </c>
      <c r="K1674" s="5" t="s">
        <v>3980</v>
      </c>
      <c r="L1674" s="14"/>
      <c r="O1674" s="3" t="str">
        <f>IF(AND(TRIM(J1674)="",M1674=""),"Suffix not translated ",
   IF(AND(TRIM(J1674)&lt;&gt;"",TRIM(M1674)&lt;&gt;"",TRIM(J1674)&lt;&gt;TRIM(M1674)),"Suffix translation &lt;&gt; lookup ", "" ))
&amp;IF(AND(TRIM(K1674)="",N1674=""),"Description not translated ",
   IF(AND(TRIM(K1674)&lt;&gt;"",TRIM(N1674)&lt;&gt;"",TRIM(K1674)&lt;&gt;TRIM(N1674)),"Description translation&lt;&gt; lookup ", "" ))</f>
        <v/>
      </c>
      <c r="P1674" s="3" t="s">
        <v>8447</v>
      </c>
      <c r="Q1674" s="3" t="s">
        <v>8447</v>
      </c>
      <c r="R1674" s="3" t="s">
        <v>9308</v>
      </c>
    </row>
    <row r="1675" spans="1:18" x14ac:dyDescent="0.25">
      <c r="A1675" s="2" t="str">
        <f>IF(TRIM(J1675)="","",E1675)</f>
        <v>PMPictureTone</v>
      </c>
      <c r="B1675" s="2" t="str">
        <f>IF(TRIM(K1675)="","",I1675)</f>
        <v>PM picture tone</v>
      </c>
      <c r="C1675" s="2" t="str">
        <f>LEFT(F1675,FIND(".",F1675,6))</f>
        <v>Exif.OlympusRd2.</v>
      </c>
      <c r="D1675" s="2" t="str">
        <f>VLOOKUP(C1675,PrefixUebersetzung,2,FALSE)</f>
        <v>Exif.OlympusRd2.</v>
      </c>
      <c r="E1675" s="2" t="str">
        <f>MID(F1675,FIND(".",F1675,6)+1,99)</f>
        <v>PMPictureTone</v>
      </c>
      <c r="F1675" s="3" t="s">
        <v>1075</v>
      </c>
      <c r="G1675" s="3" t="s">
        <v>9512</v>
      </c>
      <c r="I1675" s="3" t="s">
        <v>2897</v>
      </c>
      <c r="J1675" s="5" t="s">
        <v>4850</v>
      </c>
      <c r="K1675" s="5" t="s">
        <v>4850</v>
      </c>
      <c r="L1675" s="14"/>
      <c r="O1675" s="3" t="str">
        <f>IF(AND(TRIM(J1675)="",M1675=""),"Suffix not translated ",
   IF(AND(TRIM(J1675)&lt;&gt;"",TRIM(M1675)&lt;&gt;"",TRIM(J1675)&lt;&gt;TRIM(M1675)),"Suffix translation &lt;&gt; lookup ", "" ))
&amp;IF(AND(TRIM(K1675)="",N1675=""),"Description not translated ",
   IF(AND(TRIM(K1675)&lt;&gt;"",TRIM(N1675)&lt;&gt;"",TRIM(K1675)&lt;&gt;TRIM(N1675)),"Description translation&lt;&gt; lookup ", "" ))</f>
        <v/>
      </c>
      <c r="P1675" s="3" t="s">
        <v>8447</v>
      </c>
      <c r="Q1675" s="3" t="s">
        <v>8447</v>
      </c>
      <c r="R1675" s="3" t="s">
        <v>3949</v>
      </c>
    </row>
    <row r="1676" spans="1:18" x14ac:dyDescent="0.25">
      <c r="A1676" s="2" t="str">
        <f>IF(TRIM(J1676)="","",E1676)</f>
        <v>PMSaturation</v>
      </c>
      <c r="B1676" s="2" t="str">
        <f>IF(TRIM(K1676)="","",I1676)</f>
        <v/>
      </c>
      <c r="C1676" s="2" t="str">
        <f>LEFT(F1676,FIND(".",F1676,6))</f>
        <v>Exif.OlympusRd2.</v>
      </c>
      <c r="D1676" s="2" t="str">
        <f>VLOOKUP(C1676,PrefixUebersetzung,2,FALSE)</f>
        <v>Exif.OlympusRd2.</v>
      </c>
      <c r="E1676" s="2" t="str">
        <f>MID(F1676,FIND(".",F1676,6)+1,99)</f>
        <v>PMSaturation</v>
      </c>
      <c r="F1676" s="3" t="s">
        <v>1076</v>
      </c>
      <c r="G1676" s="3" t="s">
        <v>9513</v>
      </c>
      <c r="I1676" s="3" t="s">
        <v>2802</v>
      </c>
      <c r="J1676" s="5" t="s">
        <v>3952</v>
      </c>
      <c r="L1676" s="14"/>
      <c r="N1676" s="3" t="str">
        <f>IFERROR(VLOOKUP(I1676,B:K,10,FALSE),"")</f>
        <v>Bildmodus Sättigung</v>
      </c>
      <c r="O1676" s="3" t="str">
        <f>IF(AND(TRIM(J1676)="",M1676=""),"Suffix not translated ",
   IF(AND(TRIM(J1676)&lt;&gt;"",TRIM(M1676)&lt;&gt;"",TRIM(J1676)&lt;&gt;TRIM(M1676)),"Suffix translation &lt;&gt; lookup ", "" ))
&amp;IF(AND(TRIM(K1676)="",N1676=""),"Description not translated ",
   IF(AND(TRIM(K1676)&lt;&gt;"",TRIM(N1676)&lt;&gt;"",TRIM(K1676)&lt;&gt;TRIM(N1676)),"Description translation&lt;&gt; lookup ", "" ))</f>
        <v/>
      </c>
      <c r="P1676" s="3" t="s">
        <v>8447</v>
      </c>
    </row>
    <row r="1677" spans="1:18" x14ac:dyDescent="0.25">
      <c r="A1677" s="2" t="str">
        <f>IF(TRIM(J1677)="","",E1677)</f>
        <v>PMSharpness</v>
      </c>
      <c r="B1677" s="2" t="str">
        <f>IF(TRIM(K1677)="","",I1677)</f>
        <v/>
      </c>
      <c r="C1677" s="2" t="str">
        <f>LEFT(F1677,FIND(".",F1677,6))</f>
        <v>Exif.OlympusRd2.</v>
      </c>
      <c r="D1677" s="2" t="str">
        <f>VLOOKUP(C1677,PrefixUebersetzung,2,FALSE)</f>
        <v>Exif.OlympusRd2.</v>
      </c>
      <c r="E1677" s="2" t="str">
        <f>MID(F1677,FIND(".",F1677,6)+1,99)</f>
        <v>PMSharpness</v>
      </c>
      <c r="F1677" s="3" t="s">
        <v>1077</v>
      </c>
      <c r="G1677" s="3" t="s">
        <v>9513</v>
      </c>
      <c r="I1677" s="3" t="s">
        <v>2803</v>
      </c>
      <c r="J1677" s="5" t="s">
        <v>3953</v>
      </c>
      <c r="L1677" s="14"/>
      <c r="N1677" s="3" t="str">
        <f>IFERROR(VLOOKUP(I1677,B:K,10,FALSE),"")</f>
        <v>Bildmodus Schärfe</v>
      </c>
      <c r="O1677" s="3" t="str">
        <f>IF(AND(TRIM(J1677)="",M1677=""),"Suffix not translated ",
   IF(AND(TRIM(J1677)&lt;&gt;"",TRIM(M1677)&lt;&gt;"",TRIM(J1677)&lt;&gt;TRIM(M1677)),"Suffix translation &lt;&gt; lookup ", "" ))
&amp;IF(AND(TRIM(K1677)="",N1677=""),"Description not translated ",
   IF(AND(TRIM(K1677)&lt;&gt;"",TRIM(N1677)&lt;&gt;"",TRIM(K1677)&lt;&gt;TRIM(N1677)),"Description translation&lt;&gt; lookup ", "" ))</f>
        <v/>
      </c>
      <c r="P1677" s="3" t="s">
        <v>8447</v>
      </c>
    </row>
    <row r="1678" spans="1:18" x14ac:dyDescent="0.25">
      <c r="A1678" s="2" t="str">
        <f>IF(TRIM(J1678)="","",E1678)</f>
        <v>RawDev2Version</v>
      </c>
      <c r="B1678" s="2" t="str">
        <f>IF(TRIM(K1678)="","",I1678)</f>
        <v>Raw development 2 version</v>
      </c>
      <c r="C1678" s="2" t="str">
        <f>LEFT(F1678,FIND(".",F1678,6))</f>
        <v>Exif.OlympusRd2.</v>
      </c>
      <c r="D1678" s="2" t="str">
        <f>VLOOKUP(C1678,PrefixUebersetzung,2,FALSE)</f>
        <v>Exif.OlympusRd2.</v>
      </c>
      <c r="E1678" s="2" t="str">
        <f>MID(F1678,FIND(".",F1678,6)+1,99)</f>
        <v>RawDev2Version</v>
      </c>
      <c r="F1678" s="3" t="s">
        <v>1078</v>
      </c>
      <c r="G1678" s="3" t="s">
        <v>9517</v>
      </c>
      <c r="I1678" s="3" t="s">
        <v>2898</v>
      </c>
      <c r="J1678" s="5" t="s">
        <v>4851</v>
      </c>
      <c r="K1678" s="5" t="s">
        <v>4851</v>
      </c>
      <c r="L1678" s="14"/>
      <c r="O1678" s="3" t="str">
        <f>IF(AND(TRIM(J1678)="",M1678=""),"Suffix not translated ",
   IF(AND(TRIM(J1678)&lt;&gt;"",TRIM(M1678)&lt;&gt;"",TRIM(J1678)&lt;&gt;TRIM(M1678)),"Suffix translation &lt;&gt; lookup ", "" ))
&amp;IF(AND(TRIM(K1678)="",N1678=""),"Description not translated ",
   IF(AND(TRIM(K1678)&lt;&gt;"",TRIM(N1678)&lt;&gt;"",TRIM(K1678)&lt;&gt;TRIM(N1678)),"Description translation&lt;&gt; lookup ", "" ))</f>
        <v/>
      </c>
      <c r="P1678" s="3" t="s">
        <v>8447</v>
      </c>
      <c r="Q1678" s="3" t="s">
        <v>8447</v>
      </c>
      <c r="R1678" s="3" t="s">
        <v>9327</v>
      </c>
    </row>
    <row r="1679" spans="1:18" x14ac:dyDescent="0.25">
      <c r="A1679" s="2" t="str">
        <f>IF(TRIM(J1679)="","",E1679)</f>
        <v/>
      </c>
      <c r="B1679" s="2" t="str">
        <f>IF(TRIM(K1679)="","",I1679)</f>
        <v/>
      </c>
      <c r="C1679" s="2" t="str">
        <f>LEFT(F1679,FIND(".",F1679,6))</f>
        <v>Exif.OlympusRd2.</v>
      </c>
      <c r="D1679" s="2" t="str">
        <f>VLOOKUP(C1679,PrefixUebersetzung,2,FALSE)</f>
        <v>Exif.OlympusRd2.</v>
      </c>
      <c r="E1679" s="2" t="str">
        <f>MID(F1679,FIND(".",F1679,6)+1,99)</f>
        <v>Saturation</v>
      </c>
      <c r="F1679" s="3" t="s">
        <v>1079</v>
      </c>
      <c r="G1679" s="3" t="s">
        <v>9513</v>
      </c>
      <c r="I1679" s="3" t="s">
        <v>2538</v>
      </c>
      <c r="L1679" s="14">
        <v>1</v>
      </c>
      <c r="M1679" s="3" t="str">
        <f>IFERROR(VLOOKUP(E1679,A:J,10, FALSE),"")</f>
        <v>Sättigung</v>
      </c>
      <c r="N1679" s="3" t="str">
        <f>IFERROR(VLOOKUP(I1679,B:K,10,FALSE),"")</f>
        <v>Sättigung</v>
      </c>
      <c r="O1679" s="3" t="str">
        <f>IF(AND(TRIM(J1679)="",M1679=""),"Suffix not translated ",
   IF(AND(TRIM(J1679)&lt;&gt;"",TRIM(M1679)&lt;&gt;"",TRIM(J1679)&lt;&gt;TRIM(M1679)),"Suffix translation &lt;&gt; lookup ", "" ))
&amp;IF(AND(TRIM(K1679)="",N1679=""),"Description not translated ",
   IF(AND(TRIM(K1679)&lt;&gt;"",TRIM(N1679)&lt;&gt;"",TRIM(K1679)&lt;&gt;TRIM(N1679)),"Description translation&lt;&gt; lookup ", "" ))</f>
        <v/>
      </c>
    </row>
    <row r="1680" spans="1:18" x14ac:dyDescent="0.25">
      <c r="A1680" s="2" t="str">
        <f>IF(TRIM(J1680)="","",E1680)</f>
        <v/>
      </c>
      <c r="B1680" s="2" t="str">
        <f>IF(TRIM(K1680)="","",I1680)</f>
        <v/>
      </c>
      <c r="C1680" s="2" t="str">
        <f>LEFT(F1680,FIND(".",F1680,6))</f>
        <v>Exif.OlympusRd2.</v>
      </c>
      <c r="D1680" s="2" t="str">
        <f>VLOOKUP(C1680,PrefixUebersetzung,2,FALSE)</f>
        <v>Exif.OlympusRd2.</v>
      </c>
      <c r="E1680" s="2" t="str">
        <f>MID(F1680,FIND(".",F1680,6)+1,99)</f>
        <v>SaturationEmphasis</v>
      </c>
      <c r="F1680" s="3" t="s">
        <v>1080</v>
      </c>
      <c r="G1680" s="3" t="s">
        <v>9513</v>
      </c>
      <c r="I1680" s="3" t="s">
        <v>2889</v>
      </c>
      <c r="L1680" s="14"/>
      <c r="M1680" s="3" t="str">
        <f>IFERROR(VLOOKUP(E1680,A:J,10, FALSE),"")</f>
        <v>Sättigung Schwerpunkt</v>
      </c>
      <c r="N1680" s="3" t="str">
        <f>IFERROR(VLOOKUP(I1680,B:K,10,FALSE),"")</f>
        <v>Sättigung Schwerpunkt</v>
      </c>
      <c r="O1680" s="3" t="str">
        <f>IF(AND(TRIM(J1680)="",M1680=""),"Suffix not translated ",
   IF(AND(TRIM(J1680)&lt;&gt;"",TRIM(M1680)&lt;&gt;"",TRIM(J1680)&lt;&gt;TRIM(M1680)),"Suffix translation &lt;&gt; lookup ", "" ))
&amp;IF(AND(TRIM(K1680)="",N1680=""),"Description not translated ",
   IF(AND(TRIM(K1680)&lt;&gt;"",TRIM(N1680)&lt;&gt;"",TRIM(K1680)&lt;&gt;TRIM(N1680)),"Description translation&lt;&gt; lookup ", "" ))</f>
        <v/>
      </c>
    </row>
    <row r="1681" spans="1:18" x14ac:dyDescent="0.25">
      <c r="A1681" s="2" t="str">
        <f>IF(TRIM(J1681)="","",E1681)</f>
        <v/>
      </c>
      <c r="B1681" s="2" t="str">
        <f>IF(TRIM(K1681)="","",I1681)</f>
        <v/>
      </c>
      <c r="C1681" s="2" t="str">
        <f>LEFT(F1681,FIND(".",F1681,6))</f>
        <v>Exif.OlympusRd2.</v>
      </c>
      <c r="D1681" s="2" t="str">
        <f>VLOOKUP(C1681,PrefixUebersetzung,2,FALSE)</f>
        <v>Exif.OlympusRd2.</v>
      </c>
      <c r="E1681" s="2" t="str">
        <f>MID(F1681,FIND(".",F1681,6)+1,99)</f>
        <v>SharpnessValue</v>
      </c>
      <c r="F1681" s="3" t="s">
        <v>1081</v>
      </c>
      <c r="G1681" s="3" t="s">
        <v>9513</v>
      </c>
      <c r="I1681" s="3" t="s">
        <v>2891</v>
      </c>
      <c r="L1681" s="14"/>
      <c r="M1681" s="3" t="str">
        <f>IFERROR(VLOOKUP(E1681,A:J,10, FALSE),"")</f>
        <v>Schärfe</v>
      </c>
      <c r="N1681" s="3" t="str">
        <f>IFERROR(VLOOKUP(I1681,B:K,10,FALSE),"")</f>
        <v>Schärfe</v>
      </c>
      <c r="O1681" s="3" t="str">
        <f>IF(AND(TRIM(J1681)="",M1681=""),"Suffix not translated ",
   IF(AND(TRIM(J1681)&lt;&gt;"",TRIM(M1681)&lt;&gt;"",TRIM(J1681)&lt;&gt;TRIM(M1681)),"Suffix translation &lt;&gt; lookup ", "" ))
&amp;IF(AND(TRIM(K1681)="",N1681=""),"Description not translated ",
   IF(AND(TRIM(K1681)&lt;&gt;"",TRIM(N1681)&lt;&gt;"",TRIM(K1681)&lt;&gt;TRIM(N1681)),"Description translation&lt;&gt; lookup ", "" ))</f>
        <v/>
      </c>
    </row>
    <row r="1682" spans="1:18" ht="30" x14ac:dyDescent="0.25">
      <c r="A1682" s="2" t="str">
        <f>IF(TRIM(J1682)="","",E1682)</f>
        <v/>
      </c>
      <c r="B1682" s="2" t="str">
        <f>IF(TRIM(K1682)="","",I1682)</f>
        <v>White balance fine adjustment</v>
      </c>
      <c r="C1682" s="2" t="str">
        <f>LEFT(F1682,FIND(".",F1682,6))</f>
        <v>Exif.OlympusRd2.</v>
      </c>
      <c r="D1682" s="2" t="str">
        <f>VLOOKUP(C1682,PrefixUebersetzung,2,FALSE)</f>
        <v>Exif.OlympusRd2.</v>
      </c>
      <c r="E1682" s="2" t="str">
        <f>MID(F1682,FIND(".",F1682,6)+1,99)</f>
        <v>WBFineAdjustment</v>
      </c>
      <c r="F1682" s="3" t="s">
        <v>1082</v>
      </c>
      <c r="G1682" s="3" t="s">
        <v>9513</v>
      </c>
      <c r="I1682" s="3" t="s">
        <v>2899</v>
      </c>
      <c r="J1682" s="3"/>
      <c r="K1682" s="5" t="s">
        <v>4325</v>
      </c>
      <c r="L1682" s="14"/>
      <c r="M1682" s="3" t="str">
        <f>IFERROR(VLOOKUP(E1682,A:J,10, FALSE),"")</f>
        <v>Weißabgleich Feineinstellung</v>
      </c>
      <c r="O1682" s="3" t="str">
        <f>IF(AND(TRIM(J1682)="",M1682=""),"Suffix not translated ",
   IF(AND(TRIM(J1682)&lt;&gt;"",TRIM(M1682)&lt;&gt;"",TRIM(J1682)&lt;&gt;TRIM(M1682)),"Suffix translation &lt;&gt; lookup ", "" ))
&amp;IF(AND(TRIM(K1682)="",N1682=""),"Description not translated ",
   IF(AND(TRIM(K1682)&lt;&gt;"",TRIM(N1682)&lt;&gt;"",TRIM(K1682)&lt;&gt;TRIM(N1682)),"Description translation&lt;&gt; lookup ", "" ))</f>
        <v/>
      </c>
      <c r="Q1682" s="3" t="s">
        <v>8447</v>
      </c>
      <c r="R1682" s="3" t="s">
        <v>9421</v>
      </c>
    </row>
    <row r="1683" spans="1:18" x14ac:dyDescent="0.25">
      <c r="A1683" s="2" t="str">
        <f>IF(TRIM(J1683)="","",E1683)</f>
        <v/>
      </c>
      <c r="B1683" s="2" t="str">
        <f>IF(TRIM(K1683)="","",I1683)</f>
        <v/>
      </c>
      <c r="C1683" s="2" t="str">
        <f>LEFT(F1683,FIND(".",F1683,6))</f>
        <v>Exif.OlympusRd2.</v>
      </c>
      <c r="D1683" s="2" t="str">
        <f>VLOOKUP(C1683,PrefixUebersetzung,2,FALSE)</f>
        <v>Exif.OlympusRd2.</v>
      </c>
      <c r="E1683" s="2" t="str">
        <f>MID(F1683,FIND(".",F1683,6)+1,99)</f>
        <v>WhiteBalance</v>
      </c>
      <c r="F1683" s="3" t="s">
        <v>1083</v>
      </c>
      <c r="G1683" s="3" t="s">
        <v>9512</v>
      </c>
      <c r="I1683" s="3" t="s">
        <v>2226</v>
      </c>
      <c r="L1683" s="14">
        <v>1</v>
      </c>
      <c r="M1683" s="3" t="str">
        <f>IFERROR(VLOOKUP(E1683,A:J,10, FALSE),"")</f>
        <v>Weißabgleich</v>
      </c>
      <c r="N1683" s="3" t="str">
        <f>IFERROR(VLOOKUP(I1683,B:K,10,FALSE),"")</f>
        <v>Weißabgleich</v>
      </c>
      <c r="O1683" s="3" t="str">
        <f>IF(AND(TRIM(J1683)="",M1683=""),"Suffix not translated ",
   IF(AND(TRIM(J1683)&lt;&gt;"",TRIM(M1683)&lt;&gt;"",TRIM(J1683)&lt;&gt;TRIM(M1683)),"Suffix translation &lt;&gt; lookup ", "" ))
&amp;IF(AND(TRIM(K1683)="",N1683=""),"Description not translated ",
   IF(AND(TRIM(K1683)&lt;&gt;"",TRIM(N1683)&lt;&gt;"",TRIM(K1683)&lt;&gt;TRIM(N1683)),"Description translation&lt;&gt; lookup ", "" ))</f>
        <v/>
      </c>
    </row>
    <row r="1684" spans="1:18" x14ac:dyDescent="0.25">
      <c r="A1684" s="2" t="str">
        <f>IF(TRIM(J1684)="","",E1684)</f>
        <v/>
      </c>
      <c r="B1684" s="2" t="str">
        <f>IF(TRIM(K1684)="","",I1684)</f>
        <v/>
      </c>
      <c r="C1684" s="2" t="str">
        <f>LEFT(F1684,FIND(".",F1684,6))</f>
        <v>Exif.OlympusRd2.</v>
      </c>
      <c r="D1684" s="2" t="str">
        <f>VLOOKUP(C1684,PrefixUebersetzung,2,FALSE)</f>
        <v>Exif.OlympusRd2.</v>
      </c>
      <c r="E1684" s="2" t="str">
        <f>MID(F1684,FIND(".",F1684,6)+1,99)</f>
        <v>WhiteBalanceValue</v>
      </c>
      <c r="F1684" s="3" t="s">
        <v>1084</v>
      </c>
      <c r="G1684" s="3" t="s">
        <v>9512</v>
      </c>
      <c r="I1684" s="3" t="s">
        <v>2893</v>
      </c>
      <c r="L1684" s="14"/>
      <c r="M1684" s="3" t="str">
        <f>IFERROR(VLOOKUP(E1684,A:J,10, FALSE),"")</f>
        <v>Weißabgleich Wert</v>
      </c>
      <c r="N1684" s="3" t="str">
        <f>IFERROR(VLOOKUP(I1684,B:K,10,FALSE),"")</f>
        <v>Weißabgleich Wert</v>
      </c>
      <c r="O1684" s="3" t="str">
        <f>IF(AND(TRIM(J1684)="",M1684=""),"Suffix not translated ",
   IF(AND(TRIM(J1684)&lt;&gt;"",TRIM(M1684)&lt;&gt;"",TRIM(J1684)&lt;&gt;TRIM(M1684)),"Suffix translation &lt;&gt; lookup ", "" ))
&amp;IF(AND(TRIM(K1684)="",N1684=""),"Description not translated ",
   IF(AND(TRIM(K1684)&lt;&gt;"",TRIM(N1684)&lt;&gt;"",TRIM(K1684)&lt;&gt;TRIM(N1684)),"Description translation&lt;&gt; lookup ", "" ))</f>
        <v/>
      </c>
    </row>
    <row r="1685" spans="1:18" x14ac:dyDescent="0.25">
      <c r="A1685" s="2" t="str">
        <f>IF(TRIM(J1685)="","",E1685)</f>
        <v>BlackLevel2</v>
      </c>
      <c r="B1685" s="2" t="str">
        <f>IF(TRIM(K1685)="","",I1685)</f>
        <v>Black level 2</v>
      </c>
      <c r="C1685" s="2" t="str">
        <f>LEFT(F1685,FIND(".",F1685,6))</f>
        <v>Exif.OlympusRi.</v>
      </c>
      <c r="D1685" s="2" t="str">
        <f>VLOOKUP(C1685,PrefixUebersetzung,2,FALSE)</f>
        <v>Exif.OlympusRi.</v>
      </c>
      <c r="E1685" s="2" t="str">
        <f>MID(F1685,FIND(".",F1685,6)+1,99)</f>
        <v>BlackLevel2</v>
      </c>
      <c r="F1685" s="3" t="s">
        <v>1085</v>
      </c>
      <c r="G1685" s="3" t="s">
        <v>9512</v>
      </c>
      <c r="I1685" s="3" t="s">
        <v>2900</v>
      </c>
      <c r="J1685" s="3" t="s">
        <v>5075</v>
      </c>
      <c r="K1685" s="5" t="s">
        <v>5075</v>
      </c>
      <c r="L1685" s="14"/>
      <c r="O1685" s="3" t="str">
        <f>IF(AND(TRIM(J1685)="",M1685=""),"Suffix not translated ",
   IF(AND(TRIM(J1685)&lt;&gt;"",TRIM(M1685)&lt;&gt;"",TRIM(J1685)&lt;&gt;TRIM(M1685)),"Suffix translation &lt;&gt; lookup ", "" ))
&amp;IF(AND(TRIM(K1685)="",N1685=""),"Description not translated ",
   IF(AND(TRIM(K1685)&lt;&gt;"",TRIM(N1685)&lt;&gt;"",TRIM(K1685)&lt;&gt;TRIM(N1685)),"Description translation&lt;&gt; lookup ", "" ))</f>
        <v/>
      </c>
      <c r="P1685" s="3" t="s">
        <v>8447</v>
      </c>
      <c r="Q1685" s="3" t="s">
        <v>8447</v>
      </c>
      <c r="R1685" s="3" t="s">
        <v>9022</v>
      </c>
    </row>
    <row r="1686" spans="1:18" x14ac:dyDescent="0.25">
      <c r="A1686" s="2" t="str">
        <f>IF(TRIM(J1686)="","",E1686)</f>
        <v/>
      </c>
      <c r="B1686" s="2" t="str">
        <f>IF(TRIM(K1686)="","",I1686)</f>
        <v/>
      </c>
      <c r="C1686" s="2" t="str">
        <f>LEFT(F1686,FIND(".",F1686,6))</f>
        <v>Exif.OlympusRi.</v>
      </c>
      <c r="D1686" s="2" t="str">
        <f>VLOOKUP(C1686,PrefixUebersetzung,2,FALSE)</f>
        <v>Exif.OlympusRi.</v>
      </c>
      <c r="E1686" s="2" t="str">
        <f>MID(F1686,FIND(".",F1686,6)+1,99)</f>
        <v>CMContrast</v>
      </c>
      <c r="F1686" s="3" t="s">
        <v>1086</v>
      </c>
      <c r="G1686" s="3" t="s">
        <v>9513</v>
      </c>
      <c r="I1686" s="3" t="s">
        <v>2901</v>
      </c>
      <c r="J1686" s="3"/>
      <c r="L1686" s="14">
        <v>5</v>
      </c>
      <c r="O1686" s="3" t="str">
        <f>IF(AND(TRIM(J1686)="",M1686=""),"Suffix not translated ",
   IF(AND(TRIM(J1686)&lt;&gt;"",TRIM(M1686)&lt;&gt;"",TRIM(J1686)&lt;&gt;TRIM(M1686)),"Suffix translation &lt;&gt; lookup ", "" ))
&amp;IF(AND(TRIM(K1686)="",N1686=""),"Description not translated ",
   IF(AND(TRIM(K1686)&lt;&gt;"",TRIM(N1686)&lt;&gt;"",TRIM(K1686)&lt;&gt;TRIM(N1686)),"Description translation&lt;&gt; lookup ", "" ))</f>
        <v xml:space="preserve">Suffix not translated Description not translated </v>
      </c>
      <c r="P1686" s="3" t="s">
        <v>8447</v>
      </c>
      <c r="Q1686" s="3" t="s">
        <v>8447</v>
      </c>
    </row>
    <row r="1687" spans="1:18" x14ac:dyDescent="0.25">
      <c r="A1687" s="2" t="str">
        <f>IF(TRIM(J1687)="","",E1687)</f>
        <v>CMExposureCompensation</v>
      </c>
      <c r="B1687" s="2" t="str">
        <f>IF(TRIM(K1687)="","",I1687)</f>
        <v>CM exposure compensation</v>
      </c>
      <c r="C1687" s="2" t="str">
        <f>LEFT(F1687,FIND(".",F1687,6))</f>
        <v>Exif.OlympusRi.</v>
      </c>
      <c r="D1687" s="2" t="str">
        <f>VLOOKUP(C1687,PrefixUebersetzung,2,FALSE)</f>
        <v>Exif.OlympusRi.</v>
      </c>
      <c r="E1687" s="2" t="str">
        <f>MID(F1687,FIND(".",F1687,6)+1,99)</f>
        <v>CMExposureCompensation</v>
      </c>
      <c r="F1687" s="3" t="s">
        <v>1087</v>
      </c>
      <c r="G1687" s="3" t="s">
        <v>9520</v>
      </c>
      <c r="I1687" s="3" t="s">
        <v>2902</v>
      </c>
      <c r="J1687" s="5" t="s">
        <v>3981</v>
      </c>
      <c r="K1687" s="5" t="s">
        <v>3981</v>
      </c>
      <c r="L1687" s="14"/>
      <c r="O1687" s="3" t="str">
        <f>IF(AND(TRIM(J1687)="",M1687=""),"Suffix not translated ",
   IF(AND(TRIM(J1687)&lt;&gt;"",TRIM(M1687)&lt;&gt;"",TRIM(J1687)&lt;&gt;TRIM(M1687)),"Suffix translation &lt;&gt; lookup ", "" ))
&amp;IF(AND(TRIM(K1687)="",N1687=""),"Description not translated ",
   IF(AND(TRIM(K1687)&lt;&gt;"",TRIM(N1687)&lt;&gt;"",TRIM(K1687)&lt;&gt;TRIM(N1687)),"Description translation&lt;&gt; lookup ", "" ))</f>
        <v/>
      </c>
      <c r="P1687" s="3" t="s">
        <v>8447</v>
      </c>
      <c r="Q1687" s="3" t="s">
        <v>8447</v>
      </c>
      <c r="R1687" s="3" t="s">
        <v>9035</v>
      </c>
    </row>
    <row r="1688" spans="1:18" x14ac:dyDescent="0.25">
      <c r="A1688" s="2" t="str">
        <f>IF(TRIM(J1688)="","",E1688)</f>
        <v>CMHue</v>
      </c>
      <c r="B1688" s="2" t="str">
        <f>IF(TRIM(K1688)="","",I1688)</f>
        <v>CM hue</v>
      </c>
      <c r="C1688" s="2" t="str">
        <f>LEFT(F1688,FIND(".",F1688,6))</f>
        <v>Exif.OlympusRi.</v>
      </c>
      <c r="D1688" s="2" t="str">
        <f>VLOOKUP(C1688,PrefixUebersetzung,2,FALSE)</f>
        <v>Exif.OlympusRi.</v>
      </c>
      <c r="E1688" s="2" t="str">
        <f>MID(F1688,FIND(".",F1688,6)+1,99)</f>
        <v>CMHue</v>
      </c>
      <c r="F1688" s="3" t="s">
        <v>1088</v>
      </c>
      <c r="G1688" s="3" t="s">
        <v>9513</v>
      </c>
      <c r="I1688" s="3" t="s">
        <v>2903</v>
      </c>
      <c r="J1688" s="5" t="s">
        <v>3982</v>
      </c>
      <c r="K1688" s="5" t="s">
        <v>3982</v>
      </c>
      <c r="L1688" s="14"/>
      <c r="O1688" s="3" t="str">
        <f>IF(AND(TRIM(J1688)="",M1688=""),"Suffix not translated ",
   IF(AND(TRIM(J1688)&lt;&gt;"",TRIM(M1688)&lt;&gt;"",TRIM(J1688)&lt;&gt;TRIM(M1688)),"Suffix translation &lt;&gt; lookup ", "" ))
&amp;IF(AND(TRIM(K1688)="",N1688=""),"Description not translated ",
   IF(AND(TRIM(K1688)&lt;&gt;"",TRIM(N1688)&lt;&gt;"",TRIM(K1688)&lt;&gt;TRIM(N1688)),"Description translation&lt;&gt; lookup ", "" ))</f>
        <v/>
      </c>
      <c r="P1688" s="3" t="s">
        <v>8447</v>
      </c>
      <c r="Q1688" s="3" t="s">
        <v>8447</v>
      </c>
      <c r="R1688" s="3" t="s">
        <v>9031</v>
      </c>
    </row>
    <row r="1689" spans="1:18" x14ac:dyDescent="0.25">
      <c r="A1689" s="2" t="str">
        <f>IF(TRIM(J1689)="","",E1689)</f>
        <v>CMSaturation</v>
      </c>
      <c r="B1689" s="2" t="str">
        <f>IF(TRIM(K1689)="","",I1689)</f>
        <v>CM saturation</v>
      </c>
      <c r="C1689" s="2" t="str">
        <f>LEFT(F1689,FIND(".",F1689,6))</f>
        <v>Exif.OlympusRi.</v>
      </c>
      <c r="D1689" s="2" t="str">
        <f>VLOOKUP(C1689,PrefixUebersetzung,2,FALSE)</f>
        <v>Exif.OlympusRi.</v>
      </c>
      <c r="E1689" s="2" t="str">
        <f>MID(F1689,FIND(".",F1689,6)+1,99)</f>
        <v>CMSaturation</v>
      </c>
      <c r="F1689" s="3" t="s">
        <v>1089</v>
      </c>
      <c r="G1689" s="3" t="s">
        <v>9513</v>
      </c>
      <c r="I1689" s="3" t="s">
        <v>2904</v>
      </c>
      <c r="J1689" s="5" t="s">
        <v>3983</v>
      </c>
      <c r="K1689" s="5" t="s">
        <v>3983</v>
      </c>
      <c r="L1689" s="14"/>
      <c r="O1689" s="3" t="str">
        <f>IF(AND(TRIM(J1689)="",M1689=""),"Suffix not translated ",
   IF(AND(TRIM(J1689)&lt;&gt;"",TRIM(M1689)&lt;&gt;"",TRIM(J1689)&lt;&gt;TRIM(M1689)),"Suffix translation &lt;&gt; lookup ", "" ))
&amp;IF(AND(TRIM(K1689)="",N1689=""),"Description not translated ",
   IF(AND(TRIM(K1689)&lt;&gt;"",TRIM(N1689)&lt;&gt;"",TRIM(K1689)&lt;&gt;TRIM(N1689)),"Description translation&lt;&gt; lookup ", "" ))</f>
        <v/>
      </c>
      <c r="P1689" s="3" t="s">
        <v>8447</v>
      </c>
      <c r="Q1689" s="3" t="s">
        <v>8447</v>
      </c>
      <c r="R1689" s="3" t="s">
        <v>9031</v>
      </c>
    </row>
    <row r="1690" spans="1:18" x14ac:dyDescent="0.25">
      <c r="A1690" s="2" t="str">
        <f>IF(TRIM(J1690)="","",E1690)</f>
        <v>CMSharpness</v>
      </c>
      <c r="B1690" s="2" t="str">
        <f>IF(TRIM(K1690)="","",I1690)</f>
        <v>CM sharpness</v>
      </c>
      <c r="C1690" s="2" t="str">
        <f>LEFT(F1690,FIND(".",F1690,6))</f>
        <v>Exif.OlympusRi.</v>
      </c>
      <c r="D1690" s="2" t="str">
        <f>VLOOKUP(C1690,PrefixUebersetzung,2,FALSE)</f>
        <v>Exif.OlympusRi.</v>
      </c>
      <c r="E1690" s="2" t="str">
        <f>MID(F1690,FIND(".",F1690,6)+1,99)</f>
        <v>CMSharpness</v>
      </c>
      <c r="F1690" s="3" t="s">
        <v>1090</v>
      </c>
      <c r="G1690" s="3" t="s">
        <v>9513</v>
      </c>
      <c r="I1690" s="3" t="s">
        <v>2905</v>
      </c>
      <c r="J1690" s="5" t="s">
        <v>3984</v>
      </c>
      <c r="K1690" s="5" t="s">
        <v>3984</v>
      </c>
      <c r="L1690" s="14"/>
      <c r="O1690" s="3" t="str">
        <f>IF(AND(TRIM(J1690)="",M1690=""),"Suffix not translated ",
   IF(AND(TRIM(J1690)&lt;&gt;"",TRIM(M1690)&lt;&gt;"",TRIM(J1690)&lt;&gt;TRIM(M1690)),"Suffix translation &lt;&gt; lookup ", "" ))
&amp;IF(AND(TRIM(K1690)="",N1690=""),"Description not translated ",
   IF(AND(TRIM(K1690)&lt;&gt;"",TRIM(N1690)&lt;&gt;"",TRIM(K1690)&lt;&gt;TRIM(N1690)),"Description translation&lt;&gt; lookup ", "" ))</f>
        <v/>
      </c>
      <c r="P1690" s="3" t="s">
        <v>8447</v>
      </c>
      <c r="Q1690" s="3" t="s">
        <v>8447</v>
      </c>
      <c r="R1690" s="3" t="s">
        <v>9016</v>
      </c>
    </row>
    <row r="1691" spans="1:18" x14ac:dyDescent="0.25">
      <c r="A1691" s="2" t="str">
        <f>IF(TRIM(J1691)="","",E1691)</f>
        <v>CMWhiteBalance</v>
      </c>
      <c r="B1691" s="2" t="str">
        <f>IF(TRIM(K1691)="","",I1691)</f>
        <v>CM white balance</v>
      </c>
      <c r="C1691" s="2" t="str">
        <f>LEFT(F1691,FIND(".",F1691,6))</f>
        <v>Exif.OlympusRi.</v>
      </c>
      <c r="D1691" s="2" t="str">
        <f>VLOOKUP(C1691,PrefixUebersetzung,2,FALSE)</f>
        <v>Exif.OlympusRi.</v>
      </c>
      <c r="E1691" s="2" t="str">
        <f>MID(F1691,FIND(".",F1691,6)+1,99)</f>
        <v>CMWhiteBalance</v>
      </c>
      <c r="F1691" s="3" t="s">
        <v>1091</v>
      </c>
      <c r="G1691" s="3" t="s">
        <v>9512</v>
      </c>
      <c r="I1691" s="3" t="s">
        <v>2906</v>
      </c>
      <c r="J1691" s="5" t="s">
        <v>3985</v>
      </c>
      <c r="K1691" s="5" t="s">
        <v>3985</v>
      </c>
      <c r="L1691" s="14"/>
      <c r="O1691" s="3" t="str">
        <f>IF(AND(TRIM(J1691)="",M1691=""),"Suffix not translated ",
   IF(AND(TRIM(J1691)&lt;&gt;"",TRIM(M1691)&lt;&gt;"",TRIM(J1691)&lt;&gt;TRIM(M1691)),"Suffix translation &lt;&gt; lookup ", "" ))
&amp;IF(AND(TRIM(K1691)="",N1691=""),"Description not translated ",
   IF(AND(TRIM(K1691)&lt;&gt;"",TRIM(N1691)&lt;&gt;"",TRIM(K1691)&lt;&gt;TRIM(N1691)),"Description translation&lt;&gt; lookup ", "" ))</f>
        <v/>
      </c>
      <c r="P1691" s="3" t="s">
        <v>8447</v>
      </c>
      <c r="Q1691" s="3" t="s">
        <v>8447</v>
      </c>
      <c r="R1691" s="3" t="s">
        <v>9032</v>
      </c>
    </row>
    <row r="1692" spans="1:18" x14ac:dyDescent="0.25">
      <c r="A1692" s="2" t="str">
        <f>IF(TRIM(J1692)="","",E1692)</f>
        <v>CMWhiteBalanceComp</v>
      </c>
      <c r="B1692" s="2" t="str">
        <f>IF(TRIM(K1692)="","",I1692)</f>
        <v>CM white balance comp</v>
      </c>
      <c r="C1692" s="2" t="str">
        <f>LEFT(F1692,FIND(".",F1692,6))</f>
        <v>Exif.OlympusRi.</v>
      </c>
      <c r="D1692" s="2" t="str">
        <f>VLOOKUP(C1692,PrefixUebersetzung,2,FALSE)</f>
        <v>Exif.OlympusRi.</v>
      </c>
      <c r="E1692" s="2" t="str">
        <f>MID(F1692,FIND(".",F1692,6)+1,99)</f>
        <v>CMWhiteBalanceComp</v>
      </c>
      <c r="F1692" s="3" t="s">
        <v>1092</v>
      </c>
      <c r="G1692" s="3" t="s">
        <v>9513</v>
      </c>
      <c r="I1692" s="3" t="s">
        <v>2907</v>
      </c>
      <c r="J1692" s="5" t="s">
        <v>4326</v>
      </c>
      <c r="K1692" s="5" t="s">
        <v>4326</v>
      </c>
      <c r="L1692" s="14"/>
      <c r="O1692" s="3" t="str">
        <f>IF(AND(TRIM(J1692)="",M1692=""),"Suffix not translated ",
   IF(AND(TRIM(J1692)&lt;&gt;"",TRIM(M1692)&lt;&gt;"",TRIM(J1692)&lt;&gt;TRIM(M1692)),"Suffix translation &lt;&gt; lookup ", "" ))
&amp;IF(AND(TRIM(K1692)="",N1692=""),"Description not translated ",
   IF(AND(TRIM(K1692)&lt;&gt;"",TRIM(N1692)&lt;&gt;"",TRIM(K1692)&lt;&gt;TRIM(N1692)),"Description translation&lt;&gt; lookup ", "" ))</f>
        <v/>
      </c>
      <c r="P1692" s="3" t="s">
        <v>8447</v>
      </c>
      <c r="Q1692" s="3" t="s">
        <v>8447</v>
      </c>
      <c r="R1692" s="3" t="s">
        <v>9033</v>
      </c>
    </row>
    <row r="1693" spans="1:18" x14ac:dyDescent="0.25">
      <c r="A1693" s="2" t="str">
        <f>IF(TRIM(J1693)="","",E1693)</f>
        <v>CMWhiteBalanceGrayPoint</v>
      </c>
      <c r="B1693" s="2" t="str">
        <f>IF(TRIM(K1693)="","",I1693)</f>
        <v>CM white balance gray point</v>
      </c>
      <c r="C1693" s="2" t="str">
        <f>LEFT(F1693,FIND(".",F1693,6))</f>
        <v>Exif.OlympusRi.</v>
      </c>
      <c r="D1693" s="2" t="str">
        <f>VLOOKUP(C1693,PrefixUebersetzung,2,FALSE)</f>
        <v>Exif.OlympusRi.</v>
      </c>
      <c r="E1693" s="2" t="str">
        <f>MID(F1693,FIND(".",F1693,6)+1,99)</f>
        <v>CMWhiteBalanceGrayPoint</v>
      </c>
      <c r="F1693" s="3" t="s">
        <v>1093</v>
      </c>
      <c r="G1693" s="3" t="s">
        <v>9512</v>
      </c>
      <c r="I1693" s="3" t="s">
        <v>2908</v>
      </c>
      <c r="J1693" s="5" t="s">
        <v>3986</v>
      </c>
      <c r="K1693" s="5" t="s">
        <v>3986</v>
      </c>
      <c r="L1693" s="14"/>
      <c r="O1693" s="3" t="str">
        <f>IF(AND(TRIM(J1693)="",M1693=""),"Suffix not translated ",
   IF(AND(TRIM(J1693)&lt;&gt;"",TRIM(M1693)&lt;&gt;"",TRIM(J1693)&lt;&gt;TRIM(M1693)),"Suffix translation &lt;&gt; lookup ", "" ))
&amp;IF(AND(TRIM(K1693)="",N1693=""),"Description not translated ",
   IF(AND(TRIM(K1693)&lt;&gt;"",TRIM(N1693)&lt;&gt;"",TRIM(K1693)&lt;&gt;TRIM(N1693)),"Description translation&lt;&gt; lookup ", "" ))</f>
        <v/>
      </c>
      <c r="P1693" s="3" t="s">
        <v>8447</v>
      </c>
      <c r="Q1693" s="3" t="s">
        <v>8447</v>
      </c>
      <c r="R1693" s="3" t="s">
        <v>9036</v>
      </c>
    </row>
    <row r="1694" spans="1:18" x14ac:dyDescent="0.25">
      <c r="A1694" s="2" t="str">
        <f>IF(TRIM(J1694)="","",E1694)</f>
        <v/>
      </c>
      <c r="B1694" s="2" t="str">
        <f>IF(TRIM(K1694)="","",I1694)</f>
        <v>Color matrix 2</v>
      </c>
      <c r="C1694" s="2" t="str">
        <f>LEFT(F1694,FIND(".",F1694,6))</f>
        <v>Exif.OlympusRi.</v>
      </c>
      <c r="D1694" s="2" t="str">
        <f>VLOOKUP(C1694,PrefixUebersetzung,2,FALSE)</f>
        <v>Exif.OlympusRi.</v>
      </c>
      <c r="E1694" s="2" t="str">
        <f>MID(F1694,FIND(".",F1694,6)+1,99)</f>
        <v>ColorMatrix2</v>
      </c>
      <c r="F1694" s="3" t="s">
        <v>1094</v>
      </c>
      <c r="G1694" s="3" t="s">
        <v>9512</v>
      </c>
      <c r="I1694" s="3" t="s">
        <v>2909</v>
      </c>
      <c r="K1694" s="5" t="s">
        <v>4186</v>
      </c>
      <c r="L1694" s="14"/>
      <c r="M1694" s="3" t="str">
        <f>IFERROR(VLOOKUP(E1694,A:J,10, FALSE),"")</f>
        <v>Farbmatrix 2</v>
      </c>
      <c r="O1694" s="3" t="str">
        <f>IF(AND(TRIM(J1694)="",M1694=""),"Suffix not translated ",
   IF(AND(TRIM(J1694)&lt;&gt;"",TRIM(M1694)&lt;&gt;"",TRIM(J1694)&lt;&gt;TRIM(M1694)),"Suffix translation &lt;&gt; lookup ", "" ))
&amp;IF(AND(TRIM(K1694)="",N1694=""),"Description not translated ",
   IF(AND(TRIM(K1694)&lt;&gt;"",TRIM(N1694)&lt;&gt;"",TRIM(K1694)&lt;&gt;TRIM(N1694)),"Description translation&lt;&gt; lookup ", "" ))</f>
        <v/>
      </c>
      <c r="Q1694" s="3" t="s">
        <v>8447</v>
      </c>
      <c r="R1694" s="3" t="s">
        <v>4186</v>
      </c>
    </row>
    <row r="1695" spans="1:18" x14ac:dyDescent="0.25">
      <c r="A1695" s="2" t="str">
        <f>IF(TRIM(J1695)="","",E1695)</f>
        <v/>
      </c>
      <c r="B1695" s="2" t="str">
        <f>IF(TRIM(K1695)="","",I1695)</f>
        <v/>
      </c>
      <c r="C1695" s="2" t="str">
        <f>LEFT(F1695,FIND(".",F1695,6))</f>
        <v>Exif.OlympusRi.</v>
      </c>
      <c r="D1695" s="2" t="str">
        <f>VLOOKUP(C1695,PrefixUebersetzung,2,FALSE)</f>
        <v>Exif.OlympusRi.</v>
      </c>
      <c r="E1695" s="2" t="str">
        <f>MID(F1695,FIND(".",F1695,6)+1,99)</f>
        <v>ContrastSetting</v>
      </c>
      <c r="F1695" s="3" t="s">
        <v>1095</v>
      </c>
      <c r="G1695" s="3" t="s">
        <v>9513</v>
      </c>
      <c r="I1695" s="3" t="s">
        <v>2160</v>
      </c>
      <c r="L1695" s="14"/>
      <c r="M1695" s="3" t="str">
        <f>IFERROR(VLOOKUP(E1695,A:J,10, FALSE),"")</f>
        <v>Kontrasteinstellung</v>
      </c>
      <c r="N1695" s="3" t="str">
        <f>IFERROR(VLOOKUP(I1695,B:K,10,FALSE),"")</f>
        <v>Kontrasteinstellung</v>
      </c>
      <c r="O1695" s="3" t="str">
        <f>IF(AND(TRIM(J1695)="",M1695=""),"Suffix not translated ",
   IF(AND(TRIM(J1695)&lt;&gt;"",TRIM(M1695)&lt;&gt;"",TRIM(J1695)&lt;&gt;TRIM(M1695)),"Suffix translation &lt;&gt; lookup ", "" ))
&amp;IF(AND(TRIM(K1695)="",N1695=""),"Description not translated ",
   IF(AND(TRIM(K1695)&lt;&gt;"",TRIM(N1695)&lt;&gt;"",TRIM(K1695)&lt;&gt;TRIM(N1695)),"Description translation&lt;&gt; lookup ", "" ))</f>
        <v/>
      </c>
    </row>
    <row r="1696" spans="1:18" x14ac:dyDescent="0.25">
      <c r="A1696" s="2" t="str">
        <f>IF(TRIM(J1696)="","",E1696)</f>
        <v/>
      </c>
      <c r="B1696" s="2" t="str">
        <f>IF(TRIM(K1696)="","",I1696)</f>
        <v/>
      </c>
      <c r="C1696" s="2" t="str">
        <f>LEFT(F1696,FIND(".",F1696,6))</f>
        <v>Exif.OlympusRi.</v>
      </c>
      <c r="D1696" s="2" t="str">
        <f>VLOOKUP(C1696,PrefixUebersetzung,2,FALSE)</f>
        <v>Exif.OlympusRi.</v>
      </c>
      <c r="E1696" s="2" t="str">
        <f>MID(F1696,FIND(".",F1696,6)+1,99)</f>
        <v>CoringFilter</v>
      </c>
      <c r="F1696" s="3" t="s">
        <v>1096</v>
      </c>
      <c r="G1696" s="3" t="s">
        <v>9512</v>
      </c>
      <c r="I1696" s="3" t="s">
        <v>2728</v>
      </c>
      <c r="J1696" s="3"/>
      <c r="L1696" s="14">
        <v>5</v>
      </c>
      <c r="M1696" s="3" t="str">
        <f>IFERROR(VLOOKUP(E1696,A:J,10, FALSE),"")</f>
        <v/>
      </c>
      <c r="N1696" s="3" t="str">
        <f>IFERROR(VLOOKUP(I1696,B:K,10,FALSE),"")</f>
        <v/>
      </c>
      <c r="O1696" s="3" t="str">
        <f>IF(AND(TRIM(J1696)="",M1696=""),"Suffix not translated ",
   IF(AND(TRIM(J1696)&lt;&gt;"",TRIM(M1696)&lt;&gt;"",TRIM(J1696)&lt;&gt;TRIM(M1696)),"Suffix translation &lt;&gt; lookup ", "" ))
&amp;IF(AND(TRIM(K1696)="",N1696=""),"Description not translated ",
   IF(AND(TRIM(K1696)&lt;&gt;"",TRIM(N1696)&lt;&gt;"",TRIM(K1696)&lt;&gt;TRIM(N1696)),"Description translation&lt;&gt; lookup ", "" ))</f>
        <v xml:space="preserve">Suffix not translated Description not translated </v>
      </c>
    </row>
    <row r="1697" spans="1:18" x14ac:dyDescent="0.25">
      <c r="A1697" s="2" t="str">
        <f>IF(TRIM(J1697)="","",E1697)</f>
        <v/>
      </c>
      <c r="B1697" s="2" t="str">
        <f>IF(TRIM(K1697)="","",I1697)</f>
        <v/>
      </c>
      <c r="C1697" s="2" t="str">
        <f>LEFT(F1697,FIND(".",F1697,6))</f>
        <v>Exif.OlympusRi.</v>
      </c>
      <c r="D1697" s="2" t="str">
        <f>VLOOKUP(C1697,PrefixUebersetzung,2,FALSE)</f>
        <v>Exif.OlympusRi.</v>
      </c>
      <c r="E1697" s="2" t="str">
        <f>MID(F1697,FIND(".",F1697,6)+1,99)</f>
        <v>CoringValues</v>
      </c>
      <c r="F1697" s="3" t="s">
        <v>1097</v>
      </c>
      <c r="G1697" s="3" t="s">
        <v>9512</v>
      </c>
      <c r="I1697" s="3" t="s">
        <v>2841</v>
      </c>
      <c r="J1697" s="3"/>
      <c r="L1697" s="14">
        <v>5</v>
      </c>
      <c r="M1697" s="3" t="str">
        <f>IFERROR(VLOOKUP(E1697,A:J,10, FALSE),"")</f>
        <v/>
      </c>
      <c r="N1697" s="3" t="str">
        <f>IFERROR(VLOOKUP(I1697,B:K,10,FALSE),"")</f>
        <v/>
      </c>
      <c r="O1697" s="3" t="str">
        <f>IF(AND(TRIM(J1697)="",M1697=""),"Suffix not translated ",
   IF(AND(TRIM(J1697)&lt;&gt;"",TRIM(M1697)&lt;&gt;"",TRIM(J1697)&lt;&gt;TRIM(M1697)),"Suffix translation &lt;&gt; lookup ", "" ))
&amp;IF(AND(TRIM(K1697)="",N1697=""),"Description not translated ",
   IF(AND(TRIM(K1697)&lt;&gt;"",TRIM(N1697)&lt;&gt;"",TRIM(K1697)&lt;&gt;TRIM(N1697)),"Description translation&lt;&gt; lookup ", "" ))</f>
        <v xml:space="preserve">Suffix not translated Description not translated </v>
      </c>
    </row>
    <row r="1698" spans="1:18" x14ac:dyDescent="0.25">
      <c r="A1698" s="2" t="str">
        <f>IF(TRIM(J1698)="","",E1698)</f>
        <v/>
      </c>
      <c r="B1698" s="2" t="str">
        <f>IF(TRIM(K1698)="","",I1698)</f>
        <v/>
      </c>
      <c r="C1698" s="2" t="str">
        <f>LEFT(F1698,FIND(".",F1698,6))</f>
        <v>Exif.OlympusRi.</v>
      </c>
      <c r="D1698" s="2" t="str">
        <f>VLOOKUP(C1698,PrefixUebersetzung,2,FALSE)</f>
        <v>Exif.OlympusRi.</v>
      </c>
      <c r="E1698" s="2" t="str">
        <f>MID(F1698,FIND(".",F1698,6)+1,99)</f>
        <v>CropHeight</v>
      </c>
      <c r="F1698" s="3" t="s">
        <v>1098</v>
      </c>
      <c r="G1698" s="3" t="s">
        <v>9515</v>
      </c>
      <c r="I1698" s="3" t="s">
        <v>2842</v>
      </c>
      <c r="J1698" s="3"/>
      <c r="L1698" s="14"/>
      <c r="M1698" s="3" t="str">
        <f>IFERROR(VLOOKUP(E1698,A:J,10, FALSE),"")</f>
        <v>Crop Höhe</v>
      </c>
      <c r="N1698" s="3" t="str">
        <f>IFERROR(VLOOKUP(I1698,B:K,10,FALSE),"")</f>
        <v>Crop Höhe</v>
      </c>
      <c r="O1698" s="3" t="str">
        <f>IF(AND(TRIM(J1698)="",M1698=""),"Suffix not translated ",
   IF(AND(TRIM(J1698)&lt;&gt;"",TRIM(M1698)&lt;&gt;"",TRIM(J1698)&lt;&gt;TRIM(M1698)),"Suffix translation &lt;&gt; lookup ", "" ))
&amp;IF(AND(TRIM(K1698)="",N1698=""),"Description not translated ",
   IF(AND(TRIM(K1698)&lt;&gt;"",TRIM(N1698)&lt;&gt;"",TRIM(K1698)&lt;&gt;TRIM(N1698)),"Description translation&lt;&gt; lookup ", "" ))</f>
        <v/>
      </c>
    </row>
    <row r="1699" spans="1:18" x14ac:dyDescent="0.25">
      <c r="A1699" s="2" t="str">
        <f>IF(TRIM(J1699)="","",E1699)</f>
        <v/>
      </c>
      <c r="B1699" s="2" t="str">
        <f>IF(TRIM(K1699)="","",I1699)</f>
        <v/>
      </c>
      <c r="C1699" s="2" t="str">
        <f>LEFT(F1699,FIND(".",F1699,6))</f>
        <v>Exif.OlympusRi.</v>
      </c>
      <c r="D1699" s="2" t="str">
        <f>VLOOKUP(C1699,PrefixUebersetzung,2,FALSE)</f>
        <v>Exif.OlympusRi.</v>
      </c>
      <c r="E1699" s="2" t="str">
        <f>MID(F1699,FIND(".",F1699,6)+1,99)</f>
        <v>CropLeft</v>
      </c>
      <c r="F1699" s="3" t="s">
        <v>1099</v>
      </c>
      <c r="G1699" s="3" t="s">
        <v>9512</v>
      </c>
      <c r="I1699" s="3" t="s">
        <v>2843</v>
      </c>
      <c r="J1699" s="3"/>
      <c r="L1699" s="14"/>
      <c r="M1699" s="3" t="str">
        <f>IFERROR(VLOOKUP(E1699,A:J,10, FALSE),"")</f>
        <v>Crop links</v>
      </c>
      <c r="N1699" s="3" t="str">
        <f>IFERROR(VLOOKUP(I1699,B:K,10,FALSE),"")</f>
        <v>Crop links</v>
      </c>
      <c r="O1699" s="3" t="str">
        <f>IF(AND(TRIM(J1699)="",M1699=""),"Suffix not translated ",
   IF(AND(TRIM(J1699)&lt;&gt;"",TRIM(M1699)&lt;&gt;"",TRIM(J1699)&lt;&gt;TRIM(M1699)),"Suffix translation &lt;&gt; lookup ", "" ))
&amp;IF(AND(TRIM(K1699)="",N1699=""),"Description not translated ",
   IF(AND(TRIM(K1699)&lt;&gt;"",TRIM(N1699)&lt;&gt;"",TRIM(K1699)&lt;&gt;TRIM(N1699)),"Description translation&lt;&gt; lookup ", "" ))</f>
        <v/>
      </c>
    </row>
    <row r="1700" spans="1:18" x14ac:dyDescent="0.25">
      <c r="A1700" s="2" t="str">
        <f>IF(TRIM(J1700)="","",E1700)</f>
        <v/>
      </c>
      <c r="B1700" s="2" t="str">
        <f>IF(TRIM(K1700)="","",I1700)</f>
        <v/>
      </c>
      <c r="C1700" s="2" t="str">
        <f>LEFT(F1700,FIND(".",F1700,6))</f>
        <v>Exif.OlympusRi.</v>
      </c>
      <c r="D1700" s="2" t="str">
        <f>VLOOKUP(C1700,PrefixUebersetzung,2,FALSE)</f>
        <v>Exif.OlympusRi.</v>
      </c>
      <c r="E1700" s="2" t="str">
        <f>MID(F1700,FIND(".",F1700,6)+1,99)</f>
        <v>CropTop</v>
      </c>
      <c r="F1700" s="3" t="s">
        <v>1100</v>
      </c>
      <c r="G1700" s="3" t="s">
        <v>9512</v>
      </c>
      <c r="I1700" s="3" t="s">
        <v>2844</v>
      </c>
      <c r="J1700" s="3"/>
      <c r="L1700" s="14"/>
      <c r="M1700" s="3" t="str">
        <f>IFERROR(VLOOKUP(E1700,A:J,10, FALSE),"")</f>
        <v>Crop oben</v>
      </c>
      <c r="N1700" s="3" t="str">
        <f>IFERROR(VLOOKUP(I1700,B:K,10,FALSE),"")</f>
        <v>Crop oben</v>
      </c>
      <c r="O1700" s="3" t="str">
        <f>IF(AND(TRIM(J1700)="",M1700=""),"Suffix not translated ",
   IF(AND(TRIM(J1700)&lt;&gt;"",TRIM(M1700)&lt;&gt;"",TRIM(J1700)&lt;&gt;TRIM(M1700)),"Suffix translation &lt;&gt; lookup ", "" ))
&amp;IF(AND(TRIM(K1700)="",N1700=""),"Description not translated ",
   IF(AND(TRIM(K1700)&lt;&gt;"",TRIM(N1700)&lt;&gt;"",TRIM(K1700)&lt;&gt;TRIM(N1700)),"Description translation&lt;&gt; lookup ", "" ))</f>
        <v/>
      </c>
    </row>
    <row r="1701" spans="1:18" x14ac:dyDescent="0.25">
      <c r="A1701" s="2" t="str">
        <f>IF(TRIM(J1701)="","",E1701)</f>
        <v/>
      </c>
      <c r="B1701" s="2" t="str">
        <f>IF(TRIM(K1701)="","",I1701)</f>
        <v/>
      </c>
      <c r="C1701" s="2" t="str">
        <f>LEFT(F1701,FIND(".",F1701,6))</f>
        <v>Exif.OlympusRi.</v>
      </c>
      <c r="D1701" s="2" t="str">
        <f>VLOOKUP(C1701,PrefixUebersetzung,2,FALSE)</f>
        <v>Exif.OlympusRi.</v>
      </c>
      <c r="E1701" s="2" t="str">
        <f>MID(F1701,FIND(".",F1701,6)+1,99)</f>
        <v>CropWidth</v>
      </c>
      <c r="F1701" s="3" t="s">
        <v>1101</v>
      </c>
      <c r="G1701" s="3" t="s">
        <v>9515</v>
      </c>
      <c r="I1701" s="3" t="s">
        <v>2845</v>
      </c>
      <c r="J1701" s="3"/>
      <c r="L1701" s="14"/>
      <c r="M1701" s="3" t="str">
        <f>IFERROR(VLOOKUP(E1701,A:J,10, FALSE),"")</f>
        <v>Crop Breite</v>
      </c>
      <c r="N1701" s="3" t="str">
        <f>IFERROR(VLOOKUP(I1701,B:K,10,FALSE),"")</f>
        <v>Crop Breite</v>
      </c>
      <c r="O1701" s="3" t="str">
        <f>IF(AND(TRIM(J1701)="",M1701=""),"Suffix not translated ",
   IF(AND(TRIM(J1701)&lt;&gt;"",TRIM(M1701)&lt;&gt;"",TRIM(J1701)&lt;&gt;TRIM(M1701)),"Suffix translation &lt;&gt; lookup ", "" ))
&amp;IF(AND(TRIM(K1701)="",N1701=""),"Description not translated ",
   IF(AND(TRIM(K1701)&lt;&gt;"",TRIM(N1701)&lt;&gt;"",TRIM(K1701)&lt;&gt;TRIM(N1701)),"Description translation&lt;&gt; lookup ", "" ))</f>
        <v/>
      </c>
    </row>
    <row r="1702" spans="1:18" ht="30" x14ac:dyDescent="0.25">
      <c r="A1702" s="2" t="str">
        <f>IF(TRIM(J1702)="","",E1702)</f>
        <v>HueSetting</v>
      </c>
      <c r="B1702" s="2" t="str">
        <f>IF(TRIM(K1702)="","",I1702)</f>
        <v>Hue setting</v>
      </c>
      <c r="C1702" s="2" t="str">
        <f>LEFT(F1702,FIND(".",F1702,6))</f>
        <v>Exif.OlympusRi.</v>
      </c>
      <c r="D1702" s="2" t="str">
        <f>VLOOKUP(C1702,PrefixUebersetzung,2,FALSE)</f>
        <v>Exif.OlympusRi.</v>
      </c>
      <c r="E1702" s="2" t="str">
        <f>MID(F1702,FIND(".",F1702,6)+1,99)</f>
        <v>HueSetting</v>
      </c>
      <c r="F1702" s="3" t="s">
        <v>1102</v>
      </c>
      <c r="G1702" s="3" t="s">
        <v>9513</v>
      </c>
      <c r="I1702" s="3" t="s">
        <v>2910</v>
      </c>
      <c r="J1702" s="3" t="s">
        <v>4852</v>
      </c>
      <c r="K1702" s="5" t="s">
        <v>4852</v>
      </c>
      <c r="L1702" s="14"/>
      <c r="O1702" s="3" t="str">
        <f>IF(AND(TRIM(J1702)="",M1702=""),"Suffix not translated ",
   IF(AND(TRIM(J1702)&lt;&gt;"",TRIM(M1702)&lt;&gt;"",TRIM(J1702)&lt;&gt;TRIM(M1702)),"Suffix translation &lt;&gt; lookup ", "" ))
&amp;IF(AND(TRIM(K1702)="",N1702=""),"Description not translated ",
   IF(AND(TRIM(K1702)&lt;&gt;"",TRIM(N1702)&lt;&gt;"",TRIM(K1702)&lt;&gt;TRIM(N1702)),"Description translation&lt;&gt; lookup ", "" ))</f>
        <v/>
      </c>
      <c r="P1702" s="3" t="s">
        <v>8447</v>
      </c>
      <c r="Q1702" s="3" t="s">
        <v>8447</v>
      </c>
      <c r="R1702" s="3" t="s">
        <v>8961</v>
      </c>
    </row>
    <row r="1703" spans="1:18" x14ac:dyDescent="0.25">
      <c r="A1703" s="2" t="str">
        <f>IF(TRIM(J1703)="","",E1703)</f>
        <v/>
      </c>
      <c r="B1703" s="2" t="str">
        <f>IF(TRIM(K1703)="","",I1703)</f>
        <v/>
      </c>
      <c r="C1703" s="2" t="str">
        <f>LEFT(F1703,FIND(".",F1703,6))</f>
        <v>Exif.OlympusRi.</v>
      </c>
      <c r="D1703" s="2" t="str">
        <f>VLOOKUP(C1703,PrefixUebersetzung,2,FALSE)</f>
        <v>Exif.OlympusRi.</v>
      </c>
      <c r="E1703" s="2" t="str">
        <f>MID(F1703,FIND(".",F1703,6)+1,99)</f>
        <v>LightSource</v>
      </c>
      <c r="F1703" s="3" t="s">
        <v>1103</v>
      </c>
      <c r="G1703" s="3" t="s">
        <v>9512</v>
      </c>
      <c r="I1703" s="3" t="s">
        <v>2620</v>
      </c>
      <c r="L1703" s="14"/>
      <c r="M1703" s="3" t="str">
        <f>IFERROR(VLOOKUP(E1703,A:J,10, FALSE),"")</f>
        <v>Lichtquelle</v>
      </c>
      <c r="N1703" s="3" t="str">
        <f>IFERROR(VLOOKUP(I1703,B:K,10,FALSE),"")</f>
        <v>Lichtquelle</v>
      </c>
      <c r="O1703" s="3" t="str">
        <f>IF(AND(TRIM(J1703)="",M1703=""),"Suffix not translated ",
   IF(AND(TRIM(J1703)&lt;&gt;"",TRIM(M1703)&lt;&gt;"",TRIM(J1703)&lt;&gt;TRIM(M1703)),"Suffix translation &lt;&gt; lookup ", "" ))
&amp;IF(AND(TRIM(K1703)="",N1703=""),"Description not translated ",
   IF(AND(TRIM(K1703)&lt;&gt;"",TRIM(N1703)&lt;&gt;"",TRIM(K1703)&lt;&gt;TRIM(N1703)),"Description translation&lt;&gt; lookup ", "" ))</f>
        <v/>
      </c>
    </row>
    <row r="1704" spans="1:18" x14ac:dyDescent="0.25">
      <c r="A1704" s="2" t="str">
        <f>IF(TRIM(J1704)="","",E1704)</f>
        <v>RawInfoVersion</v>
      </c>
      <c r="B1704" s="2" t="str">
        <f>IF(TRIM(K1704)="","",I1704)</f>
        <v>Raw info version</v>
      </c>
      <c r="C1704" s="2" t="str">
        <f>LEFT(F1704,FIND(".",F1704,6))</f>
        <v>Exif.OlympusRi.</v>
      </c>
      <c r="D1704" s="2" t="str">
        <f>VLOOKUP(C1704,PrefixUebersetzung,2,FALSE)</f>
        <v>Exif.OlympusRi.</v>
      </c>
      <c r="E1704" s="2" t="str">
        <f>MID(F1704,FIND(".",F1704,6)+1,99)</f>
        <v>RawInfoVersion</v>
      </c>
      <c r="F1704" s="3" t="s">
        <v>1104</v>
      </c>
      <c r="G1704" s="3" t="s">
        <v>9517</v>
      </c>
      <c r="I1704" s="3" t="s">
        <v>2911</v>
      </c>
      <c r="J1704" s="3" t="s">
        <v>4327</v>
      </c>
      <c r="K1704" s="5" t="s">
        <v>4327</v>
      </c>
      <c r="L1704" s="14"/>
      <c r="O1704" s="3" t="str">
        <f>IF(AND(TRIM(J1704)="",M1704=""),"Suffix not translated ",
   IF(AND(TRIM(J1704)&lt;&gt;"",TRIM(M1704)&lt;&gt;"",TRIM(J1704)&lt;&gt;TRIM(M1704)),"Suffix translation &lt;&gt; lookup ", "" ))
&amp;IF(AND(TRIM(K1704)="",N1704=""),"Description not translated ",
   IF(AND(TRIM(K1704)&lt;&gt;"",TRIM(N1704)&lt;&gt;"",TRIM(K1704)&lt;&gt;TRIM(N1704)),"Description translation&lt;&gt; lookup ", "" ))</f>
        <v/>
      </c>
      <c r="P1704" s="3" t="s">
        <v>8447</v>
      </c>
      <c r="Q1704" s="3" t="s">
        <v>8447</v>
      </c>
      <c r="R1704" s="3" t="s">
        <v>9180</v>
      </c>
    </row>
    <row r="1705" spans="1:18" x14ac:dyDescent="0.25">
      <c r="A1705" s="2" t="str">
        <f>IF(TRIM(J1705)="","",E1705)</f>
        <v>SaturationSetting</v>
      </c>
      <c r="B1705" s="2" t="str">
        <f>IF(TRIM(K1705)="","",I1705)</f>
        <v/>
      </c>
      <c r="C1705" s="2" t="str">
        <f>LEFT(F1705,FIND(".",F1705,6))</f>
        <v>Exif.OlympusRi.</v>
      </c>
      <c r="D1705" s="2" t="str">
        <f>VLOOKUP(C1705,PrefixUebersetzung,2,FALSE)</f>
        <v>Exif.OlympusRi.</v>
      </c>
      <c r="E1705" s="2" t="str">
        <f>MID(F1705,FIND(".",F1705,6)+1,99)</f>
        <v>SaturationSetting</v>
      </c>
      <c r="F1705" s="3" t="s">
        <v>1105</v>
      </c>
      <c r="G1705" s="3" t="s">
        <v>9513</v>
      </c>
      <c r="I1705" s="3" t="s">
        <v>2185</v>
      </c>
      <c r="J1705" s="3" t="s">
        <v>4328</v>
      </c>
      <c r="L1705" s="14"/>
      <c r="N1705" s="3" t="str">
        <f>IFERROR(VLOOKUP(I1705,B:K,10,FALSE),"")</f>
        <v>Einstellung der Sättigung</v>
      </c>
      <c r="O1705" s="3" t="str">
        <f>IF(AND(TRIM(J1705)="",M1705=""),"Suffix not translated ",
   IF(AND(TRIM(J1705)&lt;&gt;"",TRIM(M1705)&lt;&gt;"",TRIM(J1705)&lt;&gt;TRIM(M1705)),"Suffix translation &lt;&gt; lookup ", "" ))
&amp;IF(AND(TRIM(K1705)="",N1705=""),"Description not translated ",
   IF(AND(TRIM(K1705)&lt;&gt;"",TRIM(N1705)&lt;&gt;"",TRIM(K1705)&lt;&gt;TRIM(N1705)),"Description translation&lt;&gt; lookup ", "" ))</f>
        <v/>
      </c>
      <c r="P1705" s="3" t="s">
        <v>8447</v>
      </c>
    </row>
    <row r="1706" spans="1:18" x14ac:dyDescent="0.25">
      <c r="A1706" s="2" t="str">
        <f>IF(TRIM(J1706)="","",E1706)</f>
        <v/>
      </c>
      <c r="B1706" s="2" t="str">
        <f>IF(TRIM(K1706)="","",I1706)</f>
        <v/>
      </c>
      <c r="C1706" s="2" t="str">
        <f>LEFT(F1706,FIND(".",F1706,6))</f>
        <v>Exif.OlympusRi.</v>
      </c>
      <c r="D1706" s="2" t="str">
        <f>VLOOKUP(C1706,PrefixUebersetzung,2,FALSE)</f>
        <v>Exif.OlympusRi.</v>
      </c>
      <c r="E1706" s="2" t="str">
        <f>MID(F1706,FIND(".",F1706,6)+1,99)</f>
        <v>SharpnessSetting</v>
      </c>
      <c r="F1706" s="3" t="s">
        <v>1106</v>
      </c>
      <c r="G1706" s="3" t="s">
        <v>9513</v>
      </c>
      <c r="I1706" s="3" t="s">
        <v>2187</v>
      </c>
      <c r="J1706" s="3"/>
      <c r="L1706" s="14"/>
      <c r="M1706" s="3" t="str">
        <f>IFERROR(VLOOKUP(E1706,A:J,10, FALSE),"")</f>
        <v>Schärfe Einstellung</v>
      </c>
      <c r="N1706" s="3" t="str">
        <f>IFERROR(VLOOKUP(I1706,B:K,10,FALSE),"")</f>
        <v>Einstellung der Schärfe</v>
      </c>
      <c r="O1706" s="3" t="str">
        <f>IF(AND(TRIM(J1706)="",M1706=""),"Suffix not translated ",
   IF(AND(TRIM(J1706)&lt;&gt;"",TRIM(M1706)&lt;&gt;"",TRIM(J1706)&lt;&gt;TRIM(M1706)),"Suffix translation &lt;&gt; lookup ", "" ))
&amp;IF(AND(TRIM(K1706)="",N1706=""),"Description not translated ",
   IF(AND(TRIM(K1706)&lt;&gt;"",TRIM(N1706)&lt;&gt;"",TRIM(K1706)&lt;&gt;TRIM(N1706)),"Description translation&lt;&gt; lookup ", "" ))</f>
        <v/>
      </c>
    </row>
    <row r="1707" spans="1:18" x14ac:dyDescent="0.25">
      <c r="A1707" s="2" t="str">
        <f>IF(TRIM(J1707)="","",E1707)</f>
        <v>ValidPixelDepth</v>
      </c>
      <c r="B1707" s="2" t="str">
        <f>IF(TRIM(K1707)="","",I1707)</f>
        <v>Valid pixel depth</v>
      </c>
      <c r="C1707" s="2" t="str">
        <f>LEFT(F1707,FIND(".",F1707,6))</f>
        <v>Exif.OlympusRi.</v>
      </c>
      <c r="D1707" s="2" t="str">
        <f>VLOOKUP(C1707,PrefixUebersetzung,2,FALSE)</f>
        <v>Exif.OlympusRi.</v>
      </c>
      <c r="E1707" s="2" t="str">
        <f>MID(F1707,FIND(".",F1707,6)+1,99)</f>
        <v>ValidPixelDepth</v>
      </c>
      <c r="F1707" s="3" t="s">
        <v>1107</v>
      </c>
      <c r="G1707" s="3" t="s">
        <v>9512</v>
      </c>
      <c r="I1707" s="3" t="s">
        <v>2912</v>
      </c>
      <c r="J1707" s="3" t="s">
        <v>5067</v>
      </c>
      <c r="K1707" s="5" t="s">
        <v>6537</v>
      </c>
      <c r="L1707" s="14"/>
      <c r="O1707" s="3" t="str">
        <f>IF(AND(TRIM(J1707)="",M1707=""),"Suffix not translated ",
   IF(AND(TRIM(J1707)&lt;&gt;"",TRIM(M1707)&lt;&gt;"",TRIM(J1707)&lt;&gt;TRIM(M1707)),"Suffix translation &lt;&gt; lookup ", "" ))
&amp;IF(AND(TRIM(K1707)="",N1707=""),"Description not translated ",
   IF(AND(TRIM(K1707)&lt;&gt;"",TRIM(N1707)&lt;&gt;"",TRIM(K1707)&lt;&gt;TRIM(N1707)),"Description translation&lt;&gt; lookup ", "" ))</f>
        <v/>
      </c>
      <c r="P1707" s="3" t="s">
        <v>8447</v>
      </c>
      <c r="Q1707" s="3" t="s">
        <v>8447</v>
      </c>
      <c r="R1707" s="3" t="s">
        <v>9408</v>
      </c>
    </row>
    <row r="1708" spans="1:18" x14ac:dyDescent="0.25">
      <c r="A1708" s="2" t="str">
        <f>IF(TRIM(J1708)="","",E1708)</f>
        <v/>
      </c>
      <c r="B1708" s="2" t="str">
        <f>IF(TRIM(K1708)="","",I1708)</f>
        <v/>
      </c>
      <c r="C1708" s="2" t="str">
        <f>LEFT(F1708,FIND(".",F1708,6))</f>
        <v>Exif.OlympusRi.</v>
      </c>
      <c r="D1708" s="2" t="str">
        <f>VLOOKUP(C1708,PrefixUebersetzung,2,FALSE)</f>
        <v>Exif.OlympusRi.</v>
      </c>
      <c r="E1708" s="2" t="str">
        <f>MID(F1708,FIND(".",F1708,6)+1,99)</f>
        <v>WB_RBLevelsAuto</v>
      </c>
      <c r="F1708" s="3" t="s">
        <v>1108</v>
      </c>
      <c r="G1708" s="3" t="s">
        <v>9512</v>
      </c>
      <c r="I1708" s="3" t="s">
        <v>2913</v>
      </c>
      <c r="J1708" s="3"/>
      <c r="L1708" s="14">
        <v>5</v>
      </c>
      <c r="O1708" s="3" t="str">
        <f>IF(AND(TRIM(J1708)="",M1708=""),"Suffix not translated ",
   IF(AND(TRIM(J1708)&lt;&gt;"",TRIM(M1708)&lt;&gt;"",TRIM(J1708)&lt;&gt;TRIM(M1708)),"Suffix translation &lt;&gt; lookup ", "" ))
&amp;IF(AND(TRIM(K1708)="",N1708=""),"Description not translated ",
   IF(AND(TRIM(K1708)&lt;&gt;"",TRIM(N1708)&lt;&gt;"",TRIM(K1708)&lt;&gt;TRIM(N1708)),"Description translation&lt;&gt; lookup ", "" ))</f>
        <v xml:space="preserve">Suffix not translated Description not translated </v>
      </c>
      <c r="P1708" s="3" t="s">
        <v>8447</v>
      </c>
      <c r="Q1708" s="3" t="s">
        <v>8447</v>
      </c>
    </row>
    <row r="1709" spans="1:18" x14ac:dyDescent="0.25">
      <c r="A1709" s="2" t="str">
        <f>IF(TRIM(J1709)="","",E1709)</f>
        <v/>
      </c>
      <c r="B1709" s="2" t="str">
        <f>IF(TRIM(K1709)="","",I1709)</f>
        <v/>
      </c>
      <c r="C1709" s="2" t="str">
        <f>LEFT(F1709,FIND(".",F1709,6))</f>
        <v>Exif.OlympusRi.</v>
      </c>
      <c r="D1709" s="2" t="str">
        <f>VLOOKUP(C1709,PrefixUebersetzung,2,FALSE)</f>
        <v>Exif.OlympusRi.</v>
      </c>
      <c r="E1709" s="2" t="str">
        <f>MID(F1709,FIND(".",F1709,6)+1,99)</f>
        <v>WB_RBLevelsCloudy</v>
      </c>
      <c r="F1709" s="3" t="s">
        <v>1109</v>
      </c>
      <c r="G1709" s="3" t="s">
        <v>9512</v>
      </c>
      <c r="I1709" s="3" t="s">
        <v>2914</v>
      </c>
      <c r="J1709" s="3"/>
      <c r="L1709" s="14">
        <v>5</v>
      </c>
      <c r="O1709" s="3" t="str">
        <f>IF(AND(TRIM(J1709)="",M1709=""),"Suffix not translated ",
   IF(AND(TRIM(J1709)&lt;&gt;"",TRIM(M1709)&lt;&gt;"",TRIM(J1709)&lt;&gt;TRIM(M1709)),"Suffix translation &lt;&gt; lookup ", "" ))
&amp;IF(AND(TRIM(K1709)="",N1709=""),"Description not translated ",
   IF(AND(TRIM(K1709)&lt;&gt;"",TRIM(N1709)&lt;&gt;"",TRIM(K1709)&lt;&gt;TRIM(N1709)),"Description translation&lt;&gt; lookup ", "" ))</f>
        <v xml:space="preserve">Suffix not translated Description not translated </v>
      </c>
      <c r="P1709" s="3" t="s">
        <v>8447</v>
      </c>
      <c r="Q1709" s="3" t="s">
        <v>8447</v>
      </c>
    </row>
    <row r="1710" spans="1:18" ht="30" x14ac:dyDescent="0.25">
      <c r="A1710" s="2" t="str">
        <f>IF(TRIM(J1710)="","",E1710)</f>
        <v/>
      </c>
      <c r="B1710" s="2" t="str">
        <f>IF(TRIM(K1710)="","",I1710)</f>
        <v/>
      </c>
      <c r="C1710" s="2" t="str">
        <f>LEFT(F1710,FIND(".",F1710,6))</f>
        <v>Exif.OlympusRi.</v>
      </c>
      <c r="D1710" s="2" t="str">
        <f>VLOOKUP(C1710,PrefixUebersetzung,2,FALSE)</f>
        <v>Exif.OlympusRi.</v>
      </c>
      <c r="E1710" s="2" t="str">
        <f>MID(F1710,FIND(".",F1710,6)+1,99)</f>
        <v>WB_RBLevelsCoolWhiteFluor</v>
      </c>
      <c r="F1710" s="3" t="s">
        <v>1110</v>
      </c>
      <c r="G1710" s="3" t="s">
        <v>9512</v>
      </c>
      <c r="I1710" s="3" t="s">
        <v>2915</v>
      </c>
      <c r="J1710" s="3"/>
      <c r="L1710" s="14">
        <v>5</v>
      </c>
      <c r="O1710" s="3" t="str">
        <f>IF(AND(TRIM(J1710)="",M1710=""),"Suffix not translated ",
   IF(AND(TRIM(J1710)&lt;&gt;"",TRIM(M1710)&lt;&gt;"",TRIM(J1710)&lt;&gt;TRIM(M1710)),"Suffix translation &lt;&gt; lookup ", "" ))
&amp;IF(AND(TRIM(K1710)="",N1710=""),"Description not translated ",
   IF(AND(TRIM(K1710)&lt;&gt;"",TRIM(N1710)&lt;&gt;"",TRIM(K1710)&lt;&gt;TRIM(N1710)),"Description translation&lt;&gt; lookup ", "" ))</f>
        <v xml:space="preserve">Suffix not translated Description not translated </v>
      </c>
      <c r="P1710" s="3" t="s">
        <v>8447</v>
      </c>
      <c r="Q1710" s="3" t="s">
        <v>8447</v>
      </c>
    </row>
    <row r="1711" spans="1:18" x14ac:dyDescent="0.25">
      <c r="A1711" s="2" t="str">
        <f>IF(TRIM(J1711)="","",E1711)</f>
        <v/>
      </c>
      <c r="B1711" s="2" t="str">
        <f>IF(TRIM(K1711)="","",I1711)</f>
        <v/>
      </c>
      <c r="C1711" s="2" t="str">
        <f>LEFT(F1711,FIND(".",F1711,6))</f>
        <v>Exif.OlympusRi.</v>
      </c>
      <c r="D1711" s="2" t="str">
        <f>VLOOKUP(C1711,PrefixUebersetzung,2,FALSE)</f>
        <v>Exif.OlympusRi.</v>
      </c>
      <c r="E1711" s="2" t="str">
        <f>MID(F1711,FIND(".",F1711,6)+1,99)</f>
        <v>WB_RBLevelsDaylightFluor</v>
      </c>
      <c r="F1711" s="3" t="s">
        <v>1111</v>
      </c>
      <c r="G1711" s="3" t="s">
        <v>9512</v>
      </c>
      <c r="I1711" s="3" t="s">
        <v>2916</v>
      </c>
      <c r="J1711" s="3"/>
      <c r="L1711" s="14">
        <v>5</v>
      </c>
      <c r="O1711" s="3" t="str">
        <f>IF(AND(TRIM(J1711)="",M1711=""),"Suffix not translated ",
   IF(AND(TRIM(J1711)&lt;&gt;"",TRIM(M1711)&lt;&gt;"",TRIM(J1711)&lt;&gt;TRIM(M1711)),"Suffix translation &lt;&gt; lookup ", "" ))
&amp;IF(AND(TRIM(K1711)="",N1711=""),"Description not translated ",
   IF(AND(TRIM(K1711)&lt;&gt;"",TRIM(N1711)&lt;&gt;"",TRIM(K1711)&lt;&gt;TRIM(N1711)),"Description translation&lt;&gt; lookup ", "" ))</f>
        <v xml:space="preserve">Suffix not translated Description not translated </v>
      </c>
      <c r="P1711" s="3" t="s">
        <v>8447</v>
      </c>
      <c r="Q1711" s="3" t="s">
        <v>8447</v>
      </c>
    </row>
    <row r="1712" spans="1:18" ht="30" x14ac:dyDescent="0.25">
      <c r="A1712" s="2" t="str">
        <f>IF(TRIM(J1712)="","",E1712)</f>
        <v/>
      </c>
      <c r="B1712" s="2" t="str">
        <f>IF(TRIM(K1712)="","",I1712)</f>
        <v/>
      </c>
      <c r="C1712" s="2" t="str">
        <f>LEFT(F1712,FIND(".",F1712,6))</f>
        <v>Exif.OlympusRi.</v>
      </c>
      <c r="D1712" s="2" t="str">
        <f>VLOOKUP(C1712,PrefixUebersetzung,2,FALSE)</f>
        <v>Exif.OlympusRi.</v>
      </c>
      <c r="E1712" s="2" t="str">
        <f>MID(F1712,FIND(".",F1712,6)+1,99)</f>
        <v>WB_RBLevelsDayWhiteFluor</v>
      </c>
      <c r="F1712" s="3" t="s">
        <v>1112</v>
      </c>
      <c r="G1712" s="3" t="s">
        <v>9512</v>
      </c>
      <c r="I1712" s="3" t="s">
        <v>2917</v>
      </c>
      <c r="J1712" s="3"/>
      <c r="L1712" s="14">
        <v>5</v>
      </c>
      <c r="O1712" s="3" t="str">
        <f>IF(AND(TRIM(J1712)="",M1712=""),"Suffix not translated ",
   IF(AND(TRIM(J1712)&lt;&gt;"",TRIM(M1712)&lt;&gt;"",TRIM(J1712)&lt;&gt;TRIM(M1712)),"Suffix translation &lt;&gt; lookup ", "" ))
&amp;IF(AND(TRIM(K1712)="",N1712=""),"Description not translated ",
   IF(AND(TRIM(K1712)&lt;&gt;"",TRIM(N1712)&lt;&gt;"",TRIM(K1712)&lt;&gt;TRIM(N1712)),"Description translation&lt;&gt; lookup ", "" ))</f>
        <v xml:space="preserve">Suffix not translated Description not translated </v>
      </c>
      <c r="P1712" s="3" t="s">
        <v>8447</v>
      </c>
      <c r="Q1712" s="3" t="s">
        <v>8447</v>
      </c>
    </row>
    <row r="1713" spans="1:18" ht="30" x14ac:dyDescent="0.25">
      <c r="A1713" s="2" t="str">
        <f>IF(TRIM(J1713)="","",E1713)</f>
        <v/>
      </c>
      <c r="B1713" s="2" t="str">
        <f>IF(TRIM(K1713)="","",I1713)</f>
        <v/>
      </c>
      <c r="C1713" s="2" t="str">
        <f>LEFT(F1713,FIND(".",F1713,6))</f>
        <v>Exif.OlympusRi.</v>
      </c>
      <c r="D1713" s="2" t="str">
        <f>VLOOKUP(C1713,PrefixUebersetzung,2,FALSE)</f>
        <v>Exif.OlympusRi.</v>
      </c>
      <c r="E1713" s="2" t="str">
        <f>MID(F1713,FIND(".",F1713,6)+1,99)</f>
        <v>WB_RBLevelsEveningSunlight</v>
      </c>
      <c r="F1713" s="3" t="s">
        <v>1113</v>
      </c>
      <c r="G1713" s="3" t="s">
        <v>9512</v>
      </c>
      <c r="I1713" s="3" t="s">
        <v>2918</v>
      </c>
      <c r="J1713" s="3"/>
      <c r="L1713" s="14">
        <v>5</v>
      </c>
      <c r="O1713" s="3" t="str">
        <f>IF(AND(TRIM(J1713)="",M1713=""),"Suffix not translated ",
   IF(AND(TRIM(J1713)&lt;&gt;"",TRIM(M1713)&lt;&gt;"",TRIM(J1713)&lt;&gt;TRIM(M1713)),"Suffix translation &lt;&gt; lookup ", "" ))
&amp;IF(AND(TRIM(K1713)="",N1713=""),"Description not translated ",
   IF(AND(TRIM(K1713)&lt;&gt;"",TRIM(N1713)&lt;&gt;"",TRIM(K1713)&lt;&gt;TRIM(N1713)),"Description translation&lt;&gt; lookup ", "" ))</f>
        <v xml:space="preserve">Suffix not translated Description not translated </v>
      </c>
      <c r="P1713" s="3" t="s">
        <v>8447</v>
      </c>
      <c r="Q1713" s="3" t="s">
        <v>8447</v>
      </c>
    </row>
    <row r="1714" spans="1:18" x14ac:dyDescent="0.25">
      <c r="A1714" s="2" t="str">
        <f>IF(TRIM(J1714)="","",E1714)</f>
        <v/>
      </c>
      <c r="B1714" s="2" t="str">
        <f>IF(TRIM(K1714)="","",I1714)</f>
        <v/>
      </c>
      <c r="C1714" s="2" t="str">
        <f>LEFT(F1714,FIND(".",F1714,6))</f>
        <v>Exif.OlympusRi.</v>
      </c>
      <c r="D1714" s="2" t="str">
        <f>VLOOKUP(C1714,PrefixUebersetzung,2,FALSE)</f>
        <v>Exif.OlympusRi.</v>
      </c>
      <c r="E1714" s="2" t="str">
        <f>MID(F1714,FIND(".",F1714,6)+1,99)</f>
        <v>WB_RBLevelsFineWeather</v>
      </c>
      <c r="F1714" s="3" t="s">
        <v>1114</v>
      </c>
      <c r="G1714" s="3" t="s">
        <v>9512</v>
      </c>
      <c r="I1714" s="3" t="s">
        <v>2919</v>
      </c>
      <c r="J1714" s="3"/>
      <c r="L1714" s="14">
        <v>5</v>
      </c>
      <c r="O1714" s="3" t="str">
        <f>IF(AND(TRIM(J1714)="",M1714=""),"Suffix not translated ",
   IF(AND(TRIM(J1714)&lt;&gt;"",TRIM(M1714)&lt;&gt;"",TRIM(J1714)&lt;&gt;TRIM(M1714)),"Suffix translation &lt;&gt; lookup ", "" ))
&amp;IF(AND(TRIM(K1714)="",N1714=""),"Description not translated ",
   IF(AND(TRIM(K1714)&lt;&gt;"",TRIM(N1714)&lt;&gt;"",TRIM(K1714)&lt;&gt;TRIM(N1714)),"Description translation&lt;&gt; lookup ", "" ))</f>
        <v xml:space="preserve">Suffix not translated Description not translated </v>
      </c>
      <c r="P1714" s="3" t="s">
        <v>8447</v>
      </c>
      <c r="Q1714" s="3" t="s">
        <v>8447</v>
      </c>
    </row>
    <row r="1715" spans="1:18" x14ac:dyDescent="0.25">
      <c r="A1715" s="2" t="str">
        <f>IF(TRIM(J1715)="","",E1715)</f>
        <v/>
      </c>
      <c r="B1715" s="2" t="str">
        <f>IF(TRIM(K1715)="","",I1715)</f>
        <v/>
      </c>
      <c r="C1715" s="2" t="str">
        <f>LEFT(F1715,FIND(".",F1715,6))</f>
        <v>Exif.OlympusRi.</v>
      </c>
      <c r="D1715" s="2" t="str">
        <f>VLOOKUP(C1715,PrefixUebersetzung,2,FALSE)</f>
        <v>Exif.OlympusRi.</v>
      </c>
      <c r="E1715" s="2" t="str">
        <f>MID(F1715,FIND(".",F1715,6)+1,99)</f>
        <v>WB_RBLevelsShade</v>
      </c>
      <c r="F1715" s="3" t="s">
        <v>1115</v>
      </c>
      <c r="G1715" s="3" t="s">
        <v>9512</v>
      </c>
      <c r="I1715" s="3" t="s">
        <v>2920</v>
      </c>
      <c r="J1715" s="3"/>
      <c r="L1715" s="14">
        <v>5</v>
      </c>
      <c r="O1715" s="3" t="str">
        <f>IF(AND(TRIM(J1715)="",M1715=""),"Suffix not translated ",
   IF(AND(TRIM(J1715)&lt;&gt;"",TRIM(M1715)&lt;&gt;"",TRIM(J1715)&lt;&gt;TRIM(M1715)),"Suffix translation &lt;&gt; lookup ", "" ))
&amp;IF(AND(TRIM(K1715)="",N1715=""),"Description not translated ",
   IF(AND(TRIM(K1715)&lt;&gt;"",TRIM(N1715)&lt;&gt;"",TRIM(K1715)&lt;&gt;TRIM(N1715)),"Description translation&lt;&gt; lookup ", "" ))</f>
        <v xml:space="preserve">Suffix not translated Description not translated </v>
      </c>
      <c r="P1715" s="3" t="s">
        <v>8447</v>
      </c>
      <c r="Q1715" s="3" t="s">
        <v>8447</v>
      </c>
    </row>
    <row r="1716" spans="1:18" x14ac:dyDescent="0.25">
      <c r="A1716" s="2" t="str">
        <f>IF(TRIM(J1716)="","",E1716)</f>
        <v/>
      </c>
      <c r="B1716" s="2" t="str">
        <f>IF(TRIM(K1716)="","",I1716)</f>
        <v/>
      </c>
      <c r="C1716" s="2" t="str">
        <f>LEFT(F1716,FIND(".",F1716,6))</f>
        <v>Exif.OlympusRi.</v>
      </c>
      <c r="D1716" s="2" t="str">
        <f>VLOOKUP(C1716,PrefixUebersetzung,2,FALSE)</f>
        <v>Exif.OlympusRi.</v>
      </c>
      <c r="E1716" s="2" t="str">
        <f>MID(F1716,FIND(".",F1716,6)+1,99)</f>
        <v>WB_RBLevelsTungsten</v>
      </c>
      <c r="F1716" s="3" t="s">
        <v>1116</v>
      </c>
      <c r="G1716" s="3" t="s">
        <v>9512</v>
      </c>
      <c r="I1716" s="3" t="s">
        <v>2921</v>
      </c>
      <c r="J1716" s="3"/>
      <c r="L1716" s="14">
        <v>5</v>
      </c>
      <c r="O1716" s="3" t="str">
        <f>IF(AND(TRIM(J1716)="",M1716=""),"Suffix not translated ",
   IF(AND(TRIM(J1716)&lt;&gt;"",TRIM(M1716)&lt;&gt;"",TRIM(J1716)&lt;&gt;TRIM(M1716)),"Suffix translation &lt;&gt; lookup ", "" ))
&amp;IF(AND(TRIM(K1716)="",N1716=""),"Description not translated ",
   IF(AND(TRIM(K1716)&lt;&gt;"",TRIM(N1716)&lt;&gt;"",TRIM(K1716)&lt;&gt;TRIM(N1716)),"Description translation&lt;&gt; lookup ", "" ))</f>
        <v xml:space="preserve">Suffix not translated Description not translated </v>
      </c>
      <c r="P1716" s="3" t="s">
        <v>8447</v>
      </c>
      <c r="Q1716" s="3" t="s">
        <v>8447</v>
      </c>
    </row>
    <row r="1717" spans="1:18" x14ac:dyDescent="0.25">
      <c r="A1717" s="2" t="str">
        <f>IF(TRIM(J1717)="","",E1717)</f>
        <v/>
      </c>
      <c r="B1717" s="2" t="str">
        <f>IF(TRIM(K1717)="","",I1717)</f>
        <v/>
      </c>
      <c r="C1717" s="2" t="str">
        <f>LEFT(F1717,FIND(".",F1717,6))</f>
        <v>Exif.OlympusRi.</v>
      </c>
      <c r="D1717" s="2" t="str">
        <f>VLOOKUP(C1717,PrefixUebersetzung,2,FALSE)</f>
        <v>Exif.OlympusRi.</v>
      </c>
      <c r="E1717" s="2" t="str">
        <f>MID(F1717,FIND(".",F1717,6)+1,99)</f>
        <v>WB_RBLevelsUsed</v>
      </c>
      <c r="F1717" s="3" t="s">
        <v>1117</v>
      </c>
      <c r="G1717" s="3" t="s">
        <v>9512</v>
      </c>
      <c r="I1717" s="3" t="s">
        <v>2922</v>
      </c>
      <c r="J1717" s="3"/>
      <c r="L1717" s="14">
        <v>5</v>
      </c>
      <c r="O1717" s="3" t="str">
        <f>IF(AND(TRIM(J1717)="",M1717=""),"Suffix not translated ",
   IF(AND(TRIM(J1717)&lt;&gt;"",TRIM(M1717)&lt;&gt;"",TRIM(J1717)&lt;&gt;TRIM(M1717)),"Suffix translation &lt;&gt; lookup ", "" ))
&amp;IF(AND(TRIM(K1717)="",N1717=""),"Description not translated ",
   IF(AND(TRIM(K1717)&lt;&gt;"",TRIM(N1717)&lt;&gt;"",TRIM(K1717)&lt;&gt;TRIM(N1717)),"Description translation&lt;&gt; lookup ", "" ))</f>
        <v xml:space="preserve">Suffix not translated Description not translated </v>
      </c>
      <c r="P1717" s="3" t="s">
        <v>8447</v>
      </c>
      <c r="Q1717" s="3" t="s">
        <v>8447</v>
      </c>
    </row>
    <row r="1718" spans="1:18" ht="30" x14ac:dyDescent="0.25">
      <c r="A1718" s="2" t="str">
        <f>IF(TRIM(J1718)="","",E1718)</f>
        <v/>
      </c>
      <c r="B1718" s="2" t="str">
        <f>IF(TRIM(K1718)="","",I1718)</f>
        <v/>
      </c>
      <c r="C1718" s="2" t="str">
        <f>LEFT(F1718,FIND(".",F1718,6))</f>
        <v>Exif.OlympusRi.</v>
      </c>
      <c r="D1718" s="2" t="str">
        <f>VLOOKUP(C1718,PrefixUebersetzung,2,FALSE)</f>
        <v>Exif.OlympusRi.</v>
      </c>
      <c r="E1718" s="2" t="str">
        <f>MID(F1718,FIND(".",F1718,6)+1,99)</f>
        <v>WB_RBLevelsWhiteFluorescent</v>
      </c>
      <c r="F1718" s="3" t="s">
        <v>1118</v>
      </c>
      <c r="G1718" s="3" t="s">
        <v>9512</v>
      </c>
      <c r="I1718" s="3" t="s">
        <v>2923</v>
      </c>
      <c r="J1718" s="3"/>
      <c r="L1718" s="14">
        <v>5</v>
      </c>
      <c r="O1718" s="3" t="str">
        <f>IF(AND(TRIM(J1718)="",M1718=""),"Suffix not translated ",
   IF(AND(TRIM(J1718)&lt;&gt;"",TRIM(M1718)&lt;&gt;"",TRIM(J1718)&lt;&gt;TRIM(M1718)),"Suffix translation &lt;&gt; lookup ", "" ))
&amp;IF(AND(TRIM(K1718)="",N1718=""),"Description not translated ",
   IF(AND(TRIM(K1718)&lt;&gt;"",TRIM(N1718)&lt;&gt;"",TRIM(K1718)&lt;&gt;TRIM(N1718)),"Description translation&lt;&gt; lookup ", "" ))</f>
        <v xml:space="preserve">Suffix not translated Description not translated </v>
      </c>
      <c r="P1718" s="3" t="s">
        <v>8447</v>
      </c>
      <c r="Q1718" s="3" t="s">
        <v>8447</v>
      </c>
    </row>
    <row r="1719" spans="1:18" x14ac:dyDescent="0.25">
      <c r="A1719" s="2" t="str">
        <f>IF(TRIM(J1719)="","",E1719)</f>
        <v>WhiteBalanceComp</v>
      </c>
      <c r="B1719" s="2" t="str">
        <f>IF(TRIM(K1719)="","",I1719)</f>
        <v>White balance comp</v>
      </c>
      <c r="C1719" s="2" t="str">
        <f>LEFT(F1719,FIND(".",F1719,6))</f>
        <v>Exif.OlympusRi.</v>
      </c>
      <c r="D1719" s="2" t="str">
        <f>VLOOKUP(C1719,PrefixUebersetzung,2,FALSE)</f>
        <v>Exif.OlympusRi.</v>
      </c>
      <c r="E1719" s="2" t="str">
        <f>MID(F1719,FIND(".",F1719,6)+1,99)</f>
        <v>WhiteBalanceComp</v>
      </c>
      <c r="F1719" s="3" t="s">
        <v>1119</v>
      </c>
      <c r="G1719" s="3" t="s">
        <v>9513</v>
      </c>
      <c r="I1719" s="3" t="s">
        <v>2924</v>
      </c>
      <c r="J1719" s="5" t="s">
        <v>4329</v>
      </c>
      <c r="K1719" s="5" t="s">
        <v>4329</v>
      </c>
      <c r="L1719" s="14"/>
      <c r="O1719" s="3" t="str">
        <f>IF(AND(TRIM(J1719)="",M1719=""),"Suffix not translated ",
   IF(AND(TRIM(J1719)&lt;&gt;"",TRIM(M1719)&lt;&gt;"",TRIM(J1719)&lt;&gt;TRIM(M1719)),"Suffix translation &lt;&gt; lookup ", "" ))
&amp;IF(AND(TRIM(K1719)="",N1719=""),"Description not translated ",
   IF(AND(TRIM(K1719)&lt;&gt;"",TRIM(N1719)&lt;&gt;"",TRIM(K1719)&lt;&gt;TRIM(N1719)),"Description translation&lt;&gt; lookup ", "" ))</f>
        <v/>
      </c>
      <c r="P1719" s="3" t="s">
        <v>8447</v>
      </c>
      <c r="Q1719" s="3" t="s">
        <v>8447</v>
      </c>
      <c r="R1719" s="3" t="s">
        <v>9033</v>
      </c>
    </row>
    <row r="1720" spans="1:18" x14ac:dyDescent="0.25">
      <c r="A1720" s="2" t="str">
        <f>IF(TRIM(J1720)="","",E1720)</f>
        <v/>
      </c>
      <c r="B1720" s="2" t="str">
        <f>IF(TRIM(K1720)="","",I1720)</f>
        <v>YCbCr coefficients</v>
      </c>
      <c r="C1720" s="2" t="str">
        <f>LEFT(F1720,FIND(".",F1720,6))</f>
        <v>Exif.OlympusRi.</v>
      </c>
      <c r="D1720" s="2" t="str">
        <f>VLOOKUP(C1720,PrefixUebersetzung,2,FALSE)</f>
        <v>Exif.OlympusRi.</v>
      </c>
      <c r="E1720" s="2" t="str">
        <f>MID(F1720,FIND(".",F1720,6)+1,99)</f>
        <v>YCbCrCoefficients</v>
      </c>
      <c r="F1720" s="3" t="s">
        <v>1120</v>
      </c>
      <c r="G1720" s="3" t="s">
        <v>9512</v>
      </c>
      <c r="I1720" s="3" t="s">
        <v>2925</v>
      </c>
      <c r="J1720" s="3"/>
      <c r="K1720" s="5" t="s">
        <v>3987</v>
      </c>
      <c r="L1720" s="14"/>
      <c r="M1720" s="3" t="str">
        <f>IFERROR(VLOOKUP(E1720,A:J,10, FALSE),"")</f>
        <v>YCbCr Koeffizienten</v>
      </c>
      <c r="O1720" s="3" t="str">
        <f>IF(AND(TRIM(J1720)="",M1720=""),"Suffix not translated ",
   IF(AND(TRIM(J1720)&lt;&gt;"",TRIM(M1720)&lt;&gt;"",TRIM(J1720)&lt;&gt;TRIM(M1720)),"Suffix translation &lt;&gt; lookup ", "" ))
&amp;IF(AND(TRIM(K1720)="",N1720=""),"Description not translated ",
   IF(AND(TRIM(K1720)&lt;&gt;"",TRIM(N1720)&lt;&gt;"",TRIM(K1720)&lt;&gt;TRIM(N1720)),"Description translation&lt;&gt; lookup ", "" ))</f>
        <v/>
      </c>
      <c r="Q1720" s="3" t="s">
        <v>8447</v>
      </c>
      <c r="R1720" s="3" t="s">
        <v>5095</v>
      </c>
    </row>
    <row r="1721" spans="1:18" x14ac:dyDescent="0.25">
      <c r="A1721" s="2" t="str">
        <f>IF(TRIM(J1721)="","",E1721)</f>
        <v/>
      </c>
      <c r="B1721" s="2" t="str">
        <f>IF(TRIM(K1721)="","",I1721)</f>
        <v/>
      </c>
      <c r="C1721" s="2" t="str">
        <f>LEFT(F1721,FIND(".",F1721,6))</f>
        <v>Exif.Panasonic.</v>
      </c>
      <c r="D1721" s="2" t="str">
        <f>VLOOKUP(C1721,PrefixUebersetzung,2,FALSE)</f>
        <v>Exif.Panasonic.</v>
      </c>
      <c r="E1721" s="2" t="str">
        <f>MID(F1721,FIND(".",F1721,6)+1,99)</f>
        <v>0x0004</v>
      </c>
      <c r="F1721" s="3" t="s">
        <v>1121</v>
      </c>
      <c r="G1721" s="3" t="s">
        <v>9512</v>
      </c>
      <c r="I1721" s="3" t="s">
        <v>2115</v>
      </c>
      <c r="J1721" s="3"/>
      <c r="L1721" s="14">
        <v>9</v>
      </c>
      <c r="N1721" s="3" t="str">
        <f>IFERROR(VLOOKUP(I1721,B:K,10,FALSE),"")</f>
        <v>Unbekannt</v>
      </c>
      <c r="O1721" s="3" t="str">
        <f>IF(AND(TRIM(J1721)="",M1721=""),"Suffix not translated ",
   IF(AND(TRIM(J1721)&lt;&gt;"",TRIM(M1721)&lt;&gt;"",TRIM(J1721)&lt;&gt;TRIM(M1721)),"Suffix translation &lt;&gt; lookup ", "" ))
&amp;IF(AND(TRIM(K1721)="",N1721=""),"Description not translated ",
   IF(AND(TRIM(K1721)&lt;&gt;"",TRIM(N1721)&lt;&gt;"",TRIM(K1721)&lt;&gt;TRIM(N1721)),"Description translation&lt;&gt; lookup ", "" ))</f>
        <v xml:space="preserve">Suffix not translated </v>
      </c>
      <c r="P1721" s="3" t="s">
        <v>8447</v>
      </c>
    </row>
    <row r="1722" spans="1:18" x14ac:dyDescent="0.25">
      <c r="A1722" s="2" t="str">
        <f>IF(TRIM(J1722)="","",E1722)</f>
        <v/>
      </c>
      <c r="B1722" s="2" t="str">
        <f>IF(TRIM(K1722)="","",I1722)</f>
        <v/>
      </c>
      <c r="C1722" s="2" t="str">
        <f>LEFT(F1722,FIND(".",F1722,6))</f>
        <v>Exif.Panasonic.</v>
      </c>
      <c r="D1722" s="2" t="str">
        <f>VLOOKUP(C1722,PrefixUebersetzung,2,FALSE)</f>
        <v>Exif.Panasonic.</v>
      </c>
      <c r="E1722" s="2" t="str">
        <f>MID(F1722,FIND(".",F1722,6)+1,99)</f>
        <v>0x0022</v>
      </c>
      <c r="F1722" s="3" t="s">
        <v>1122</v>
      </c>
      <c r="G1722" s="3" t="s">
        <v>9512</v>
      </c>
      <c r="I1722" s="3" t="s">
        <v>2115</v>
      </c>
      <c r="J1722" s="3"/>
      <c r="L1722" s="14">
        <v>9</v>
      </c>
      <c r="N1722" s="3" t="str">
        <f>IFERROR(VLOOKUP(I1722,B:K,10,FALSE),"")</f>
        <v>Unbekannt</v>
      </c>
      <c r="O1722" s="3" t="str">
        <f>IF(AND(TRIM(J1722)="",M1722=""),"Suffix not translated ",
   IF(AND(TRIM(J1722)&lt;&gt;"",TRIM(M1722)&lt;&gt;"",TRIM(J1722)&lt;&gt;TRIM(M1722)),"Suffix translation &lt;&gt; lookup ", "" ))
&amp;IF(AND(TRIM(K1722)="",N1722=""),"Description not translated ",
   IF(AND(TRIM(K1722)&lt;&gt;"",TRIM(N1722)&lt;&gt;"",TRIM(K1722)&lt;&gt;TRIM(N1722)),"Description translation&lt;&gt; lookup ", "" ))</f>
        <v xml:space="preserve">Suffix not translated </v>
      </c>
      <c r="P1722" s="3" t="s">
        <v>8447</v>
      </c>
    </row>
    <row r="1723" spans="1:18" x14ac:dyDescent="0.25">
      <c r="A1723" s="2" t="str">
        <f>IF(TRIM(J1723)="","",E1723)</f>
        <v/>
      </c>
      <c r="B1723" s="2" t="str">
        <f>IF(TRIM(K1723)="","",I1723)</f>
        <v/>
      </c>
      <c r="C1723" s="2" t="str">
        <f>LEFT(F1723,FIND(".",F1723,6))</f>
        <v>Exif.Panasonic.</v>
      </c>
      <c r="D1723" s="2" t="str">
        <f>VLOOKUP(C1723,PrefixUebersetzung,2,FALSE)</f>
        <v>Exif.Panasonic.</v>
      </c>
      <c r="E1723" s="2" t="str">
        <f>MID(F1723,FIND(".",F1723,6)+1,99)</f>
        <v>0x0027</v>
      </c>
      <c r="F1723" s="3" t="s">
        <v>1123</v>
      </c>
      <c r="G1723" s="3" t="s">
        <v>9512</v>
      </c>
      <c r="I1723" s="3" t="s">
        <v>2115</v>
      </c>
      <c r="J1723" s="3"/>
      <c r="L1723" s="14">
        <v>9</v>
      </c>
      <c r="N1723" s="3" t="str">
        <f>IFERROR(VLOOKUP(I1723,B:K,10,FALSE),"")</f>
        <v>Unbekannt</v>
      </c>
      <c r="O1723" s="3" t="str">
        <f>IF(AND(TRIM(J1723)="",M1723=""),"Suffix not translated ",
   IF(AND(TRIM(J1723)&lt;&gt;"",TRIM(M1723)&lt;&gt;"",TRIM(J1723)&lt;&gt;TRIM(M1723)),"Suffix translation &lt;&gt; lookup ", "" ))
&amp;IF(AND(TRIM(K1723)="",N1723=""),"Description not translated ",
   IF(AND(TRIM(K1723)&lt;&gt;"",TRIM(N1723)&lt;&gt;"",TRIM(K1723)&lt;&gt;TRIM(N1723)),"Description translation&lt;&gt; lookup ", "" ))</f>
        <v xml:space="preserve">Suffix not translated </v>
      </c>
      <c r="P1723" s="3" t="s">
        <v>8447</v>
      </c>
    </row>
    <row r="1724" spans="1:18" x14ac:dyDescent="0.25">
      <c r="A1724" s="2" t="str">
        <f>IF(TRIM(J1724)="","",E1724)</f>
        <v/>
      </c>
      <c r="B1724" s="2" t="str">
        <f>IF(TRIM(K1724)="","",I1724)</f>
        <v/>
      </c>
      <c r="C1724" s="2" t="str">
        <f>LEFT(F1724,FIND(".",F1724,6))</f>
        <v>Exif.Panasonic.</v>
      </c>
      <c r="D1724" s="2" t="str">
        <f>VLOOKUP(C1724,PrefixUebersetzung,2,FALSE)</f>
        <v>Exif.Panasonic.</v>
      </c>
      <c r="E1724" s="2" t="str">
        <f>MID(F1724,FIND(".",F1724,6)+1,99)</f>
        <v>0x002f</v>
      </c>
      <c r="F1724" s="3" t="s">
        <v>1124</v>
      </c>
      <c r="G1724" s="3" t="s">
        <v>9512</v>
      </c>
      <c r="I1724" s="3" t="s">
        <v>2115</v>
      </c>
      <c r="J1724" s="3"/>
      <c r="L1724" s="14">
        <v>9</v>
      </c>
      <c r="N1724" s="3" t="str">
        <f>IFERROR(VLOOKUP(I1724,B:K,10,FALSE),"")</f>
        <v>Unbekannt</v>
      </c>
      <c r="O1724" s="3" t="str">
        <f>IF(AND(TRIM(J1724)="",M1724=""),"Suffix not translated ",
   IF(AND(TRIM(J1724)&lt;&gt;"",TRIM(M1724)&lt;&gt;"",TRIM(J1724)&lt;&gt;TRIM(M1724)),"Suffix translation &lt;&gt; lookup ", "" ))
&amp;IF(AND(TRIM(K1724)="",N1724=""),"Description not translated ",
   IF(AND(TRIM(K1724)&lt;&gt;"",TRIM(N1724)&lt;&gt;"",TRIM(K1724)&lt;&gt;TRIM(N1724)),"Description translation&lt;&gt; lookup ", "" ))</f>
        <v xml:space="preserve">Suffix not translated </v>
      </c>
      <c r="P1724" s="3" t="s">
        <v>8447</v>
      </c>
    </row>
    <row r="1725" spans="1:18" x14ac:dyDescent="0.25">
      <c r="A1725" s="2" t="str">
        <f>IF(TRIM(J1725)="","",E1725)</f>
        <v/>
      </c>
      <c r="B1725" s="2" t="str">
        <f>IF(TRIM(K1725)="","",I1725)</f>
        <v/>
      </c>
      <c r="C1725" s="2" t="str">
        <f>LEFT(F1725,FIND(".",F1725,6))</f>
        <v>Exif.Panasonic.</v>
      </c>
      <c r="D1725" s="2" t="str">
        <f>VLOOKUP(C1725,PrefixUebersetzung,2,FALSE)</f>
        <v>Exif.Panasonic.</v>
      </c>
      <c r="E1725" s="2" t="str">
        <f>MID(F1725,FIND(".",F1725,6)+1,99)</f>
        <v>0x4449</v>
      </c>
      <c r="F1725" s="3" t="s">
        <v>1125</v>
      </c>
      <c r="G1725" s="3" t="s">
        <v>9517</v>
      </c>
      <c r="I1725" s="3" t="s">
        <v>2115</v>
      </c>
      <c r="J1725" s="3"/>
      <c r="L1725" s="14">
        <v>9</v>
      </c>
      <c r="N1725" s="3" t="str">
        <f>IFERROR(VLOOKUP(I1725,B:K,10,FALSE),"")</f>
        <v>Unbekannt</v>
      </c>
      <c r="O1725" s="3" t="str">
        <f>IF(AND(TRIM(J1725)="",M1725=""),"Suffix not translated ",
   IF(AND(TRIM(J1725)&lt;&gt;"",TRIM(M1725)&lt;&gt;"",TRIM(J1725)&lt;&gt;TRIM(M1725)),"Suffix translation &lt;&gt; lookup ", "" ))
&amp;IF(AND(TRIM(K1725)="",N1725=""),"Description not translated ",
   IF(AND(TRIM(K1725)&lt;&gt;"",TRIM(N1725)&lt;&gt;"",TRIM(K1725)&lt;&gt;TRIM(N1725)),"Description translation&lt;&gt; lookup ", "" ))</f>
        <v xml:space="preserve">Suffix not translated </v>
      </c>
      <c r="P1725" s="3" t="s">
        <v>8447</v>
      </c>
    </row>
    <row r="1726" spans="1:18" x14ac:dyDescent="0.25">
      <c r="A1726" s="2" t="str">
        <f>IF(TRIM(J1726)="","",E1726)</f>
        <v>AccelerometerX</v>
      </c>
      <c r="B1726" s="2" t="str">
        <f>IF(TRIM(K1726)="","",I1726)</f>
        <v>positive is acceleration to the left</v>
      </c>
      <c r="C1726" s="2" t="str">
        <f>LEFT(F1726,FIND(".",F1726,6))</f>
        <v>Exif.Panasonic.</v>
      </c>
      <c r="D1726" s="2" t="str">
        <f>VLOOKUP(C1726,PrefixUebersetzung,2,FALSE)</f>
        <v>Exif.Panasonic.</v>
      </c>
      <c r="E1726" s="2" t="str">
        <f>MID(F1726,FIND(".",F1726,6)+1,99)</f>
        <v>AccelerometerX</v>
      </c>
      <c r="F1726" s="3" t="s">
        <v>6926</v>
      </c>
      <c r="G1726" s="3" t="s">
        <v>9512</v>
      </c>
      <c r="I1726" s="3" t="s">
        <v>6927</v>
      </c>
      <c r="J1726" s="3" t="s">
        <v>7548</v>
      </c>
      <c r="K1726" s="5" t="s">
        <v>7788</v>
      </c>
      <c r="L1726" s="14"/>
      <c r="O1726" s="3" t="str">
        <f>IF(AND(TRIM(J1726)="",M1726=""),"Suffix not translated ",
   IF(AND(TRIM(J1726)&lt;&gt;"",TRIM(M1726)&lt;&gt;"",TRIM(J1726)&lt;&gt;TRIM(M1726)),"Suffix translation &lt;&gt; lookup ", "" ))
&amp;IF(AND(TRIM(K1726)="",N1726=""),"Description not translated ",
   IF(AND(TRIM(K1726)&lt;&gt;"",TRIM(N1726)&lt;&gt;"",TRIM(K1726)&lt;&gt;TRIM(N1726)),"Description translation&lt;&gt; lookup ", "" ))</f>
        <v/>
      </c>
      <c r="P1726" s="3" t="s">
        <v>8447</v>
      </c>
      <c r="Q1726" s="3" t="s">
        <v>8447</v>
      </c>
    </row>
    <row r="1727" spans="1:18" x14ac:dyDescent="0.25">
      <c r="A1727" s="2" t="str">
        <f>IF(TRIM(J1727)="","",E1727)</f>
        <v>AccelerometerY</v>
      </c>
      <c r="B1727" s="2" t="str">
        <f>IF(TRIM(K1727)="","",I1727)</f>
        <v>positive is acceleration backwards</v>
      </c>
      <c r="C1727" s="2" t="str">
        <f>LEFT(F1727,FIND(".",F1727,6))</f>
        <v>Exif.Panasonic.</v>
      </c>
      <c r="D1727" s="2" t="str">
        <f>VLOOKUP(C1727,PrefixUebersetzung,2,FALSE)</f>
        <v>Exif.Panasonic.</v>
      </c>
      <c r="E1727" s="2" t="str">
        <f>MID(F1727,FIND(".",F1727,6)+1,99)</f>
        <v>AccelerometerY</v>
      </c>
      <c r="F1727" s="3" t="s">
        <v>6928</v>
      </c>
      <c r="G1727" s="3" t="s">
        <v>9512</v>
      </c>
      <c r="I1727" s="3" t="s">
        <v>6929</v>
      </c>
      <c r="J1727" s="3" t="s">
        <v>7550</v>
      </c>
      <c r="K1727" s="5" t="s">
        <v>7789</v>
      </c>
      <c r="L1727" s="14"/>
      <c r="O1727" s="3" t="str">
        <f>IF(AND(TRIM(J1727)="",M1727=""),"Suffix not translated ",
   IF(AND(TRIM(J1727)&lt;&gt;"",TRIM(M1727)&lt;&gt;"",TRIM(J1727)&lt;&gt;TRIM(M1727)),"Suffix translation &lt;&gt; lookup ", "" ))
&amp;IF(AND(TRIM(K1727)="",N1727=""),"Description not translated ",
   IF(AND(TRIM(K1727)&lt;&gt;"",TRIM(N1727)&lt;&gt;"",TRIM(K1727)&lt;&gt;TRIM(N1727)),"Description translation&lt;&gt; lookup ", "" ))</f>
        <v/>
      </c>
      <c r="P1727" s="3" t="s">
        <v>8447</v>
      </c>
      <c r="Q1727" s="3" t="s">
        <v>8447</v>
      </c>
    </row>
    <row r="1728" spans="1:18" x14ac:dyDescent="0.25">
      <c r="A1728" s="2" t="str">
        <f>IF(TRIM(J1728)="","",E1728)</f>
        <v>AccelerometerZ</v>
      </c>
      <c r="B1728" s="2" t="str">
        <f>IF(TRIM(K1728)="","",I1728)</f>
        <v>positive is acceleration upwards</v>
      </c>
      <c r="C1728" s="2" t="str">
        <f>LEFT(F1728,FIND(".",F1728,6))</f>
        <v>Exif.Panasonic.</v>
      </c>
      <c r="D1728" s="2" t="str">
        <f>VLOOKUP(C1728,PrefixUebersetzung,2,FALSE)</f>
        <v>Exif.Panasonic.</v>
      </c>
      <c r="E1728" s="2" t="str">
        <f>MID(F1728,FIND(".",F1728,6)+1,99)</f>
        <v>AccelerometerZ</v>
      </c>
      <c r="F1728" s="3" t="s">
        <v>6930</v>
      </c>
      <c r="G1728" s="3" t="s">
        <v>9512</v>
      </c>
      <c r="I1728" s="3" t="s">
        <v>6931</v>
      </c>
      <c r="J1728" s="3" t="s">
        <v>7549</v>
      </c>
      <c r="K1728" s="5" t="s">
        <v>7790</v>
      </c>
      <c r="L1728" s="14"/>
      <c r="O1728" s="3" t="str">
        <f>IF(AND(TRIM(J1728)="",M1728=""),"Suffix not translated ",
   IF(AND(TRIM(J1728)&lt;&gt;"",TRIM(M1728)&lt;&gt;"",TRIM(J1728)&lt;&gt;TRIM(M1728)),"Suffix translation &lt;&gt; lookup ", "" ))
&amp;IF(AND(TRIM(K1728)="",N1728=""),"Description not translated ",
   IF(AND(TRIM(K1728)&lt;&gt;"",TRIM(N1728)&lt;&gt;"",TRIM(K1728)&lt;&gt;TRIM(N1728)),"Description translation&lt;&gt; lookup ", "" ))</f>
        <v/>
      </c>
      <c r="P1728" s="3" t="s">
        <v>8447</v>
      </c>
      <c r="Q1728" s="3" t="s">
        <v>8447</v>
      </c>
    </row>
    <row r="1729" spans="1:18" x14ac:dyDescent="0.25">
      <c r="A1729" s="2" t="str">
        <f>IF(TRIM(J1729)="","",E1729)</f>
        <v>AccessorySerialNumber</v>
      </c>
      <c r="B1729" s="2" t="str">
        <f>IF(TRIM(K1729)="","",I1729)</f>
        <v>Accessory Serial Number</v>
      </c>
      <c r="C1729" s="2" t="str">
        <f>LEFT(F1729,FIND(".",F1729,6))</f>
        <v>Exif.Panasonic.</v>
      </c>
      <c r="D1729" s="2" t="str">
        <f>VLOOKUP(C1729,PrefixUebersetzung,2,FALSE)</f>
        <v>Exif.Panasonic.</v>
      </c>
      <c r="E1729" s="2" t="str">
        <f>MID(F1729,FIND(".",F1729,6)+1,99)</f>
        <v>AccessorySerialNumber</v>
      </c>
      <c r="F1729" s="3" t="s">
        <v>6932</v>
      </c>
      <c r="G1729" s="3" t="s">
        <v>9514</v>
      </c>
      <c r="I1729" s="3" t="s">
        <v>6933</v>
      </c>
      <c r="J1729" s="3" t="s">
        <v>7551</v>
      </c>
      <c r="K1729" s="5" t="s">
        <v>7551</v>
      </c>
      <c r="L1729" s="14"/>
      <c r="O1729" s="3" t="str">
        <f>IF(AND(TRIM(J1729)="",M1729=""),"Suffix not translated ",
   IF(AND(TRIM(J1729)&lt;&gt;"",TRIM(M1729)&lt;&gt;"",TRIM(J1729)&lt;&gt;TRIM(M1729)),"Suffix translation &lt;&gt; lookup ", "" ))
&amp;IF(AND(TRIM(K1729)="",N1729=""),"Description not translated ",
   IF(AND(TRIM(K1729)&lt;&gt;"",TRIM(N1729)&lt;&gt;"",TRIM(K1729)&lt;&gt;TRIM(N1729)),"Description translation&lt;&gt; lookup ", "" ))</f>
        <v/>
      </c>
      <c r="P1729" s="3" t="s">
        <v>8447</v>
      </c>
      <c r="Q1729" s="3" t="s">
        <v>8447</v>
      </c>
      <c r="R1729" s="3" t="s">
        <v>3896</v>
      </c>
    </row>
    <row r="1730" spans="1:18" x14ac:dyDescent="0.25">
      <c r="A1730" s="2" t="str">
        <f>IF(TRIM(J1730)="","",E1730)</f>
        <v>AccessoryType</v>
      </c>
      <c r="B1730" s="2" t="str">
        <f>IF(TRIM(K1730)="","",I1730)</f>
        <v>Accessory type</v>
      </c>
      <c r="C1730" s="2" t="str">
        <f>LEFT(F1730,FIND(".",F1730,6))</f>
        <v>Exif.Panasonic.</v>
      </c>
      <c r="D1730" s="2" t="str">
        <f>VLOOKUP(C1730,PrefixUebersetzung,2,FALSE)</f>
        <v>Exif.Panasonic.</v>
      </c>
      <c r="E1730" s="2" t="str">
        <f>MID(F1730,FIND(".",F1730,6)+1,99)</f>
        <v>AccessoryType</v>
      </c>
      <c r="F1730" s="3" t="s">
        <v>1126</v>
      </c>
      <c r="G1730" s="3" t="s">
        <v>9514</v>
      </c>
      <c r="I1730" s="3" t="s">
        <v>2926</v>
      </c>
      <c r="J1730" s="5" t="s">
        <v>3988</v>
      </c>
      <c r="K1730" s="5" t="s">
        <v>3988</v>
      </c>
      <c r="L1730" s="14"/>
      <c r="O1730" s="3" t="str">
        <f>IF(AND(TRIM(J1730)="",M1730=""),"Suffix not translated ",
   IF(AND(TRIM(J1730)&lt;&gt;"",TRIM(M1730)&lt;&gt;"",TRIM(J1730)&lt;&gt;TRIM(M1730)),"Suffix translation &lt;&gt; lookup ", "" ))
&amp;IF(AND(TRIM(K1730)="",N1730=""),"Description not translated ",
   IF(AND(TRIM(K1730)&lt;&gt;"",TRIM(N1730)&lt;&gt;"",TRIM(K1730)&lt;&gt;TRIM(N1730)),"Description translation&lt;&gt; lookup ", "" ))</f>
        <v/>
      </c>
      <c r="P1730" s="3" t="s">
        <v>8447</v>
      </c>
      <c r="Q1730" s="3" t="s">
        <v>8447</v>
      </c>
      <c r="R1730" s="3" t="s">
        <v>8984</v>
      </c>
    </row>
    <row r="1731" spans="1:18" x14ac:dyDescent="0.25">
      <c r="A1731" s="2" t="str">
        <f>IF(TRIM(J1731)="","",E1731)</f>
        <v>AdvancedSceneType</v>
      </c>
      <c r="B1731" s="2" t="str">
        <f>IF(TRIM(K1731)="","",I1731)</f>
        <v>Advanced Scene Type</v>
      </c>
      <c r="C1731" s="2" t="str">
        <f>LEFT(F1731,FIND(".",F1731,6))</f>
        <v>Exif.Panasonic.</v>
      </c>
      <c r="D1731" s="2" t="str">
        <f>VLOOKUP(C1731,PrefixUebersetzung,2,FALSE)</f>
        <v>Exif.Panasonic.</v>
      </c>
      <c r="E1731" s="2" t="str">
        <f>MID(F1731,FIND(".",F1731,6)+1,99)</f>
        <v>AdvancedSceneType</v>
      </c>
      <c r="F1731" s="3" t="s">
        <v>6934</v>
      </c>
      <c r="G1731" s="3" t="s">
        <v>9512</v>
      </c>
      <c r="I1731" s="3" t="s">
        <v>6935</v>
      </c>
      <c r="J1731" s="3" t="s">
        <v>7552</v>
      </c>
      <c r="K1731" s="5" t="s">
        <v>7552</v>
      </c>
      <c r="L1731" s="14"/>
      <c r="O1731" s="3" t="str">
        <f>IF(AND(TRIM(J1731)="",M1731=""),"Suffix not translated ",
   IF(AND(TRIM(J1731)&lt;&gt;"",TRIM(M1731)&lt;&gt;"",TRIM(J1731)&lt;&gt;TRIM(M1731)),"Suffix translation &lt;&gt; lookup ", "" ))
&amp;IF(AND(TRIM(K1731)="",N1731=""),"Description not translated ",
   IF(AND(TRIM(K1731)&lt;&gt;"",TRIM(N1731)&lt;&gt;"",TRIM(K1731)&lt;&gt;TRIM(N1731)),"Description translation&lt;&gt; lookup ", "" ))</f>
        <v/>
      </c>
      <c r="P1731" s="3" t="s">
        <v>8447</v>
      </c>
      <c r="Q1731" s="3" t="s">
        <v>8447</v>
      </c>
      <c r="R1731" s="3" t="s">
        <v>8988</v>
      </c>
    </row>
    <row r="1732" spans="1:18" x14ac:dyDescent="0.25">
      <c r="A1732" s="2" t="str">
        <f>IF(TRIM(J1732)="","",E1732)</f>
        <v>AFAssistLamp</v>
      </c>
      <c r="B1732" s="2" t="str">
        <f>IF(TRIM(K1732)="","",I1732)</f>
        <v>AF Assist Lamp</v>
      </c>
      <c r="C1732" s="2" t="str">
        <f>LEFT(F1732,FIND(".",F1732,6))</f>
        <v>Exif.Panasonic.</v>
      </c>
      <c r="D1732" s="2" t="str">
        <f>VLOOKUP(C1732,PrefixUebersetzung,2,FALSE)</f>
        <v>Exif.Panasonic.</v>
      </c>
      <c r="E1732" s="2" t="str">
        <f>MID(F1732,FIND(".",F1732,6)+1,99)</f>
        <v>AFAssistLamp</v>
      </c>
      <c r="F1732" s="3" t="s">
        <v>6936</v>
      </c>
      <c r="G1732" s="3" t="s">
        <v>9512</v>
      </c>
      <c r="I1732" s="3" t="s">
        <v>6937</v>
      </c>
      <c r="J1732" s="3" t="s">
        <v>7553</v>
      </c>
      <c r="K1732" s="5" t="s">
        <v>7553</v>
      </c>
      <c r="L1732" s="14"/>
      <c r="O1732" s="3" t="str">
        <f>IF(AND(TRIM(J1732)="",M1732=""),"Suffix not translated ",
   IF(AND(TRIM(J1732)&lt;&gt;"",TRIM(M1732)&lt;&gt;"",TRIM(J1732)&lt;&gt;TRIM(M1732)),"Suffix translation &lt;&gt; lookup ", "" ))
&amp;IF(AND(TRIM(K1732)="",N1732=""),"Description not translated ",
   IF(AND(TRIM(K1732)&lt;&gt;"",TRIM(N1732)&lt;&gt;"",TRIM(K1732)&lt;&gt;TRIM(N1732)),"Description translation&lt;&gt; lookup ", "" ))</f>
        <v/>
      </c>
      <c r="P1732" s="3" t="s">
        <v>8447</v>
      </c>
      <c r="Q1732" s="3" t="s">
        <v>8447</v>
      </c>
      <c r="R1732" s="3" t="s">
        <v>8967</v>
      </c>
    </row>
    <row r="1733" spans="1:18" x14ac:dyDescent="0.25">
      <c r="A1733" s="2" t="str">
        <f>IF(TRIM(J1733)="","",E1733)</f>
        <v/>
      </c>
      <c r="B1733" s="2" t="str">
        <f>IF(TRIM(K1733)="","",I1733)</f>
        <v/>
      </c>
      <c r="C1733" s="2" t="str">
        <f>LEFT(F1733,FIND(".",F1733,6))</f>
        <v>Exif.Panasonic.</v>
      </c>
      <c r="D1733" s="2" t="str">
        <f>VLOOKUP(C1733,PrefixUebersetzung,2,FALSE)</f>
        <v>Exif.Panasonic.</v>
      </c>
      <c r="E1733" s="2" t="str">
        <f>MID(F1733,FIND(".",F1733,6)+1,99)</f>
        <v>AFMode</v>
      </c>
      <c r="F1733" s="3" t="s">
        <v>1127</v>
      </c>
      <c r="G1733" s="3" t="s">
        <v>9518</v>
      </c>
      <c r="I1733" s="3" t="s">
        <v>2518</v>
      </c>
      <c r="L1733" s="14"/>
      <c r="M1733" s="3" t="str">
        <f>IFERROR(VLOOKUP(E1733,A:J,10, FALSE),"")</f>
        <v>AF Modus</v>
      </c>
      <c r="N1733" s="3" t="str">
        <f>IFERROR(VLOOKUP(I1733,B:K,10,FALSE),"")</f>
        <v>AF Modus</v>
      </c>
      <c r="O1733" s="3" t="str">
        <f>IF(AND(TRIM(J1733)="",M1733=""),"Suffix not translated ",
   IF(AND(TRIM(J1733)&lt;&gt;"",TRIM(M1733)&lt;&gt;"",TRIM(J1733)&lt;&gt;TRIM(M1733)),"Suffix translation &lt;&gt; lookup ", "" ))
&amp;IF(AND(TRIM(K1733)="",N1733=""),"Description not translated ",
   IF(AND(TRIM(K1733)&lt;&gt;"",TRIM(N1733)&lt;&gt;"",TRIM(K1733)&lt;&gt;TRIM(N1733)),"Description translation&lt;&gt; lookup ", "" ))</f>
        <v/>
      </c>
    </row>
    <row r="1734" spans="1:18" x14ac:dyDescent="0.25">
      <c r="A1734" s="2" t="str">
        <f>IF(TRIM(J1734)="","",E1734)</f>
        <v/>
      </c>
      <c r="B1734" s="2" t="str">
        <f>IF(TRIM(K1734)="","",I1734)</f>
        <v/>
      </c>
      <c r="C1734" s="2" t="str">
        <f>LEFT(F1734,FIND(".",F1734,6))</f>
        <v>Exif.Panasonic.</v>
      </c>
      <c r="D1734" s="2" t="str">
        <f>VLOOKUP(C1734,PrefixUebersetzung,2,FALSE)</f>
        <v>Exif.Panasonic.</v>
      </c>
      <c r="E1734" s="2" t="str">
        <f>MID(F1734,FIND(".",F1734,6)+1,99)</f>
        <v>AFPointPosition</v>
      </c>
      <c r="F1734" s="3" t="s">
        <v>6938</v>
      </c>
      <c r="G1734" s="3" t="s">
        <v>9519</v>
      </c>
      <c r="I1734" s="3" t="s">
        <v>6845</v>
      </c>
      <c r="J1734" s="3"/>
      <c r="L1734" s="14"/>
      <c r="M1734" s="3" t="str">
        <f>IFERROR(VLOOKUP(E1734,A:J,10, FALSE),"")</f>
        <v>AF-Punkt Position</v>
      </c>
      <c r="N1734" s="3" t="str">
        <f>IFERROR(VLOOKUP(I1734,B:K,10,FALSE),"")</f>
        <v>AF-Punkt Position</v>
      </c>
      <c r="O1734" s="3" t="str">
        <f>IF(AND(TRIM(J1734)="",M1734=""),"Suffix not translated ",
   IF(AND(TRIM(J1734)&lt;&gt;"",TRIM(M1734)&lt;&gt;"",TRIM(J1734)&lt;&gt;TRIM(M1734)),"Suffix translation &lt;&gt; lookup ", "" ))
&amp;IF(AND(TRIM(K1734)="",N1734=""),"Description not translated ",
   IF(AND(TRIM(K1734)&lt;&gt;"",TRIM(N1734)&lt;&gt;"",TRIM(K1734)&lt;&gt;TRIM(N1734)),"Description translation&lt;&gt; lookup ", "" ))</f>
        <v/>
      </c>
    </row>
    <row r="1735" spans="1:18" x14ac:dyDescent="0.25">
      <c r="A1735" s="2" t="str">
        <f>IF(TRIM(J1735)="","",E1735)</f>
        <v>Audio</v>
      </c>
      <c r="B1735" s="2" t="str">
        <f>IF(TRIM(K1735)="","",I1735)</f>
        <v>Audio</v>
      </c>
      <c r="C1735" s="2" t="str">
        <f>LEFT(F1735,FIND(".",F1735,6))</f>
        <v>Exif.Panasonic.</v>
      </c>
      <c r="D1735" s="2" t="str">
        <f>VLOOKUP(C1735,PrefixUebersetzung,2,FALSE)</f>
        <v>Exif.Panasonic.</v>
      </c>
      <c r="E1735" s="2" t="str">
        <f>MID(F1735,FIND(".",F1735,6)+1,99)</f>
        <v>Audio</v>
      </c>
      <c r="F1735" s="3" t="s">
        <v>1128</v>
      </c>
      <c r="G1735" s="3" t="s">
        <v>9512</v>
      </c>
      <c r="I1735" s="3" t="s">
        <v>2927</v>
      </c>
      <c r="J1735" s="3" t="s">
        <v>2927</v>
      </c>
      <c r="K1735" s="5" t="s">
        <v>2927</v>
      </c>
      <c r="L1735" s="14"/>
      <c r="O1735" s="3" t="str">
        <f>IF(AND(TRIM(J1735)="",M1735=""),"Suffix not translated ",
   IF(AND(TRIM(J1735)&lt;&gt;"",TRIM(M1735)&lt;&gt;"",TRIM(J1735)&lt;&gt;TRIM(M1735)),"Suffix translation &lt;&gt; lookup ", "" ))
&amp;IF(AND(TRIM(K1735)="",N1735=""),"Description not translated ",
   IF(AND(TRIM(K1735)&lt;&gt;"",TRIM(N1735)&lt;&gt;"",TRIM(K1735)&lt;&gt;TRIM(N1735)),"Description translation&lt;&gt; lookup ", "" ))</f>
        <v/>
      </c>
      <c r="P1735" s="3" t="s">
        <v>8447</v>
      </c>
      <c r="Q1735" s="3" t="s">
        <v>8447</v>
      </c>
      <c r="R1735" s="3" t="s">
        <v>2927</v>
      </c>
    </row>
    <row r="1736" spans="1:18" x14ac:dyDescent="0.25">
      <c r="A1736" s="2" t="str">
        <f>IF(TRIM(J1736)="","",E1736)</f>
        <v>BabyAge1</v>
      </c>
      <c r="B1736" s="2" t="str">
        <f>IF(TRIM(K1736)="","",I1736)</f>
        <v>Baby (or pet) age 1</v>
      </c>
      <c r="C1736" s="2" t="str">
        <f>LEFT(F1736,FIND(".",F1736,6))</f>
        <v>Exif.Panasonic.</v>
      </c>
      <c r="D1736" s="2" t="str">
        <f>VLOOKUP(C1736,PrefixUebersetzung,2,FALSE)</f>
        <v>Exif.Panasonic.</v>
      </c>
      <c r="E1736" s="2" t="str">
        <f>MID(F1736,FIND(".",F1736,6)+1,99)</f>
        <v>BabyAge1</v>
      </c>
      <c r="F1736" s="3" t="s">
        <v>6939</v>
      </c>
      <c r="G1736" s="3" t="s">
        <v>9514</v>
      </c>
      <c r="I1736" s="3" t="s">
        <v>6940</v>
      </c>
      <c r="J1736" s="3" t="s">
        <v>7542</v>
      </c>
      <c r="K1736" s="5" t="s">
        <v>7791</v>
      </c>
      <c r="L1736" s="14"/>
      <c r="O1736" s="3" t="str">
        <f>IF(AND(TRIM(J1736)="",M1736=""),"Suffix not translated ",
   IF(AND(TRIM(J1736)&lt;&gt;"",TRIM(M1736)&lt;&gt;"",TRIM(J1736)&lt;&gt;TRIM(M1736)),"Suffix translation &lt;&gt; lookup ", "" ))
&amp;IF(AND(TRIM(K1736)="",N1736=""),"Description not translated ",
   IF(AND(TRIM(K1736)&lt;&gt;"",TRIM(N1736)&lt;&gt;"",TRIM(K1736)&lt;&gt;TRIM(N1736)),"Description translation&lt;&gt; lookup ", "" ))</f>
        <v/>
      </c>
      <c r="P1736" s="3" t="s">
        <v>8447</v>
      </c>
      <c r="Q1736" s="3" t="s">
        <v>8447</v>
      </c>
    </row>
    <row r="1737" spans="1:18" x14ac:dyDescent="0.25">
      <c r="A1737" s="2" t="str">
        <f>IF(TRIM(J1737)="","",E1737)</f>
        <v>BabyAge2</v>
      </c>
      <c r="B1737" s="2" t="str">
        <f>IF(TRIM(K1737)="","",I1737)</f>
        <v>Baby (or pet) age 2</v>
      </c>
      <c r="C1737" s="2" t="str">
        <f>LEFT(F1737,FIND(".",F1737,6))</f>
        <v>Exif.Panasonic.</v>
      </c>
      <c r="D1737" s="2" t="str">
        <f>VLOOKUP(C1737,PrefixUebersetzung,2,FALSE)</f>
        <v>Exif.Panasonic.</v>
      </c>
      <c r="E1737" s="2" t="str">
        <f>MID(F1737,FIND(".",F1737,6)+1,99)</f>
        <v>BabyAge2</v>
      </c>
      <c r="F1737" s="3" t="s">
        <v>6941</v>
      </c>
      <c r="G1737" s="3" t="s">
        <v>9514</v>
      </c>
      <c r="I1737" s="3" t="s">
        <v>6942</v>
      </c>
      <c r="J1737" s="3" t="s">
        <v>7543</v>
      </c>
      <c r="K1737" s="5" t="s">
        <v>7792</v>
      </c>
      <c r="L1737" s="14"/>
      <c r="O1737" s="3" t="str">
        <f>IF(AND(TRIM(J1737)="",M1737=""),"Suffix not translated ",
   IF(AND(TRIM(J1737)&lt;&gt;"",TRIM(M1737)&lt;&gt;"",TRIM(J1737)&lt;&gt;TRIM(M1737)),"Suffix translation &lt;&gt; lookup ", "" ))
&amp;IF(AND(TRIM(K1737)="",N1737=""),"Description not translated ",
   IF(AND(TRIM(K1737)&lt;&gt;"",TRIM(N1737)&lt;&gt;"",TRIM(K1737)&lt;&gt;TRIM(N1737)),"Description translation&lt;&gt; lookup ", "" ))</f>
        <v/>
      </c>
      <c r="P1737" s="3" t="s">
        <v>8447</v>
      </c>
      <c r="Q1737" s="3" t="s">
        <v>8447</v>
      </c>
    </row>
    <row r="1738" spans="1:18" x14ac:dyDescent="0.25">
      <c r="A1738" s="2" t="str">
        <f>IF(TRIM(J1738)="","",E1738)</f>
        <v>BabyName</v>
      </c>
      <c r="B1738" s="2" t="str">
        <f>IF(TRIM(K1738)="","",I1738)</f>
        <v>Baby name (or pet name)</v>
      </c>
      <c r="C1738" s="2" t="str">
        <f>LEFT(F1738,FIND(".",F1738,6))</f>
        <v>Exif.Panasonic.</v>
      </c>
      <c r="D1738" s="2" t="str">
        <f>VLOOKUP(C1738,PrefixUebersetzung,2,FALSE)</f>
        <v>Exif.Panasonic.</v>
      </c>
      <c r="E1738" s="2" t="str">
        <f>MID(F1738,FIND(".",F1738,6)+1,99)</f>
        <v>BabyName</v>
      </c>
      <c r="F1738" s="3" t="s">
        <v>6943</v>
      </c>
      <c r="G1738" s="3" t="s">
        <v>9517</v>
      </c>
      <c r="I1738" s="3" t="s">
        <v>6944</v>
      </c>
      <c r="J1738" s="3" t="s">
        <v>7544</v>
      </c>
      <c r="K1738" s="5" t="s">
        <v>7793</v>
      </c>
      <c r="L1738" s="14"/>
      <c r="O1738" s="3" t="str">
        <f>IF(AND(TRIM(J1738)="",M1738=""),"Suffix not translated ",
   IF(AND(TRIM(J1738)&lt;&gt;"",TRIM(M1738)&lt;&gt;"",TRIM(J1738)&lt;&gt;TRIM(M1738)),"Suffix translation &lt;&gt; lookup ", "" ))
&amp;IF(AND(TRIM(K1738)="",N1738=""),"Description not translated ",
   IF(AND(TRIM(K1738)&lt;&gt;"",TRIM(N1738)&lt;&gt;"",TRIM(K1738)&lt;&gt;TRIM(N1738)),"Description translation&lt;&gt; lookup ", "" ))</f>
        <v/>
      </c>
      <c r="P1738" s="3" t="s">
        <v>8447</v>
      </c>
      <c r="Q1738" s="3" t="s">
        <v>8447</v>
      </c>
    </row>
    <row r="1739" spans="1:18" x14ac:dyDescent="0.25">
      <c r="A1739" s="2" t="str">
        <f>IF(TRIM(J1739)="","",E1739)</f>
        <v>BracketSettings</v>
      </c>
      <c r="B1739" s="2" t="str">
        <f>IF(TRIM(K1739)="","",I1739)</f>
        <v>Bracket Settings</v>
      </c>
      <c r="C1739" s="2" t="str">
        <f>LEFT(F1739,FIND(".",F1739,6))</f>
        <v>Exif.Panasonic.</v>
      </c>
      <c r="D1739" s="2" t="str">
        <f>VLOOKUP(C1739,PrefixUebersetzung,2,FALSE)</f>
        <v>Exif.Panasonic.</v>
      </c>
      <c r="E1739" s="2" t="str">
        <f>MID(F1739,FIND(".",F1739,6)+1,99)</f>
        <v>BracketSettings</v>
      </c>
      <c r="F1739" s="3" t="s">
        <v>6945</v>
      </c>
      <c r="G1739" s="3" t="s">
        <v>9512</v>
      </c>
      <c r="I1739" s="3" t="s">
        <v>6946</v>
      </c>
      <c r="J1739" s="3" t="s">
        <v>7554</v>
      </c>
      <c r="K1739" s="5" t="s">
        <v>7554</v>
      </c>
      <c r="L1739" s="14"/>
      <c r="O1739" s="3" t="str">
        <f>IF(AND(TRIM(J1739)="",M1739=""),"Suffix not translated ",
   IF(AND(TRIM(J1739)&lt;&gt;"",TRIM(M1739)&lt;&gt;"",TRIM(J1739)&lt;&gt;TRIM(M1739)),"Suffix translation &lt;&gt; lookup ", "" ))
&amp;IF(AND(TRIM(K1739)="",N1739=""),"Description not translated ",
   IF(AND(TRIM(K1739)&lt;&gt;"",TRIM(N1739)&lt;&gt;"",TRIM(K1739)&lt;&gt;TRIM(N1739)),"Description translation&lt;&gt; lookup ", "" ))</f>
        <v/>
      </c>
      <c r="P1739" s="3" t="s">
        <v>8447</v>
      </c>
      <c r="Q1739" s="3" t="s">
        <v>8447</v>
      </c>
      <c r="R1739" s="3" t="s">
        <v>9003</v>
      </c>
    </row>
    <row r="1740" spans="1:18" x14ac:dyDescent="0.25">
      <c r="A1740" s="2" t="str">
        <f>IF(TRIM(J1740)="","",E1740)</f>
        <v/>
      </c>
      <c r="B1740" s="2" t="str">
        <f>IF(TRIM(K1740)="","",I1740)</f>
        <v/>
      </c>
      <c r="C1740" s="2" t="str">
        <f>LEFT(F1740,FIND(".",F1740,6))</f>
        <v>Exif.Panasonic.</v>
      </c>
      <c r="D1740" s="2" t="str">
        <f>VLOOKUP(C1740,PrefixUebersetzung,2,FALSE)</f>
        <v>Exif.Panasonic.</v>
      </c>
      <c r="E1740" s="2" t="str">
        <f>MID(F1740,FIND(".",F1740,6)+1,99)</f>
        <v>BurstMode</v>
      </c>
      <c r="F1740" s="3" t="s">
        <v>1129</v>
      </c>
      <c r="G1740" s="3" t="s">
        <v>9512</v>
      </c>
      <c r="I1740" s="3" t="s">
        <v>2928</v>
      </c>
      <c r="J1740" s="3"/>
      <c r="L1740" s="14">
        <v>5</v>
      </c>
      <c r="O1740" s="3" t="str">
        <f>IF(AND(TRIM(J1740)="",M1740=""),"Suffix not translated ",
   IF(AND(TRIM(J1740)&lt;&gt;"",TRIM(M1740)&lt;&gt;"",TRIM(J1740)&lt;&gt;TRIM(M1740)),"Suffix translation &lt;&gt; lookup ", "" ))
&amp;IF(AND(TRIM(K1740)="",N1740=""),"Description not translated ",
   IF(AND(TRIM(K1740)&lt;&gt;"",TRIM(N1740)&lt;&gt;"",TRIM(K1740)&lt;&gt;TRIM(N1740)),"Description translation&lt;&gt; lookup ", "" ))</f>
        <v xml:space="preserve">Suffix not translated Description not translated </v>
      </c>
      <c r="P1740" s="3" t="s">
        <v>8447</v>
      </c>
      <c r="Q1740" s="3" t="s">
        <v>8447</v>
      </c>
    </row>
    <row r="1741" spans="1:18" x14ac:dyDescent="0.25">
      <c r="A1741" s="2" t="str">
        <f>IF(TRIM(J1741)="","",E1741)</f>
        <v>BurstSpeed</v>
      </c>
      <c r="B1741" s="2" t="str">
        <f>IF(TRIM(K1741)="","",I1741)</f>
        <v>Burst Speed in pictures per second</v>
      </c>
      <c r="C1741" s="2" t="str">
        <f>LEFT(F1741,FIND(".",F1741,6))</f>
        <v>Exif.Panasonic.</v>
      </c>
      <c r="D1741" s="2" t="str">
        <f>VLOOKUP(C1741,PrefixUebersetzung,2,FALSE)</f>
        <v>Exif.Panasonic.</v>
      </c>
      <c r="E1741" s="2" t="str">
        <f>MID(F1741,FIND(".",F1741,6)+1,99)</f>
        <v>BurstSpeed</v>
      </c>
      <c r="F1741" s="3" t="s">
        <v>9777</v>
      </c>
      <c r="G1741" s="3" t="s">
        <v>9512</v>
      </c>
      <c r="I1741" s="3" t="s">
        <v>6947</v>
      </c>
      <c r="J1741" s="3" t="s">
        <v>8765</v>
      </c>
      <c r="K1741" s="5" t="s">
        <v>8766</v>
      </c>
      <c r="L1741" s="14"/>
      <c r="O1741" s="3" t="str">
        <f>IF(AND(TRIM(J1741)="",M1741=""),"Suffix not translated ",
   IF(AND(TRIM(J1741)&lt;&gt;"",TRIM(M1741)&lt;&gt;"",TRIM(J1741)&lt;&gt;TRIM(M1741)),"Suffix translation &lt;&gt; lookup ", "" ))
&amp;IF(AND(TRIM(K1741)="",N1741=""),"Description not translated ",
   IF(AND(TRIM(K1741)&lt;&gt;"",TRIM(N1741)&lt;&gt;"",TRIM(K1741)&lt;&gt;TRIM(N1741)),"Description translation&lt;&gt; lookup ", "" ))</f>
        <v/>
      </c>
      <c r="P1741" s="3" t="s">
        <v>8447</v>
      </c>
      <c r="Q1741" s="3" t="s">
        <v>8447</v>
      </c>
    </row>
    <row r="1742" spans="1:18" x14ac:dyDescent="0.25">
      <c r="A1742" s="2" t="str">
        <f>IF(TRIM(J1742)="","",E1742)</f>
        <v>CameraOrientation</v>
      </c>
      <c r="B1742" s="2" t="str">
        <f>IF(TRIM(K1742)="","",I1742)</f>
        <v>Camera Orientation</v>
      </c>
      <c r="C1742" s="2" t="str">
        <f>LEFT(F1742,FIND(".",F1742,6))</f>
        <v>Exif.Panasonic.</v>
      </c>
      <c r="D1742" s="2" t="str">
        <f>VLOOKUP(C1742,PrefixUebersetzung,2,FALSE)</f>
        <v>Exif.Panasonic.</v>
      </c>
      <c r="E1742" s="2" t="str">
        <f>MID(F1742,FIND(".",F1742,6)+1,99)</f>
        <v>CameraOrientation</v>
      </c>
      <c r="F1742" s="3" t="s">
        <v>6948</v>
      </c>
      <c r="G1742" s="3" t="s">
        <v>9518</v>
      </c>
      <c r="I1742" s="3" t="s">
        <v>6949</v>
      </c>
      <c r="J1742" s="3" t="s">
        <v>7545</v>
      </c>
      <c r="K1742" s="5" t="s">
        <v>7545</v>
      </c>
      <c r="L1742" s="14"/>
      <c r="M1742" s="3" t="str">
        <f>IFERROR(VLOOKUP(E1742,A:J,10, FALSE),"")</f>
        <v>Kamera-Ausrichtung</v>
      </c>
      <c r="O1742" s="3" t="str">
        <f>IF(AND(TRIM(J1742)="",M1742=""),"Suffix not translated ",
   IF(AND(TRIM(J1742)&lt;&gt;"",TRIM(M1742)&lt;&gt;"",TRIM(J1742)&lt;&gt;TRIM(M1742)),"Suffix translation &lt;&gt; lookup ", "" ))
&amp;IF(AND(TRIM(K1742)="",N1742=""),"Description not translated ",
   IF(AND(TRIM(K1742)&lt;&gt;"",TRIM(N1742)&lt;&gt;"",TRIM(K1742)&lt;&gt;TRIM(N1742)),"Description translation&lt;&gt; lookup ", "" ))</f>
        <v/>
      </c>
      <c r="P1742" s="3" t="s">
        <v>8447</v>
      </c>
      <c r="Q1742" s="3" t="s">
        <v>8447</v>
      </c>
      <c r="R1742" s="3" t="s">
        <v>9041</v>
      </c>
    </row>
    <row r="1743" spans="1:18" x14ac:dyDescent="0.25">
      <c r="A1743" s="2" t="str">
        <f>IF(TRIM(J1743)="","",E1743)</f>
        <v>City</v>
      </c>
      <c r="B1743" s="2" t="str">
        <f>IF(TRIM(K1743)="","",I1743)</f>
        <v>City</v>
      </c>
      <c r="C1743" s="2" t="str">
        <f>LEFT(F1743,FIND(".",F1743,6))</f>
        <v>Exif.Panasonic.</v>
      </c>
      <c r="D1743" s="2" t="str">
        <f>VLOOKUP(C1743,PrefixUebersetzung,2,FALSE)</f>
        <v>Exif.Panasonic.</v>
      </c>
      <c r="E1743" s="2" t="str">
        <f>MID(F1743,FIND(".",F1743,6)+1,99)</f>
        <v>City</v>
      </c>
      <c r="F1743" s="3" t="s">
        <v>6950</v>
      </c>
      <c r="G1743" s="3" t="s">
        <v>9517</v>
      </c>
      <c r="I1743" s="3" t="s">
        <v>6951</v>
      </c>
      <c r="J1743" s="3" t="s">
        <v>4393</v>
      </c>
      <c r="K1743" s="5" t="s">
        <v>4393</v>
      </c>
      <c r="L1743" s="14"/>
      <c r="M1743" s="3" t="str">
        <f>IFERROR(VLOOKUP(E1743,A:J,10, FALSE),"")</f>
        <v>Stadt</v>
      </c>
      <c r="O1743" s="3" t="str">
        <f>IF(AND(TRIM(J1743)="",M1743=""),"Suffix not translated ",
   IF(AND(TRIM(J1743)&lt;&gt;"",TRIM(M1743)&lt;&gt;"",TRIM(J1743)&lt;&gt;TRIM(M1743)),"Suffix translation &lt;&gt; lookup ", "" ))
&amp;IF(AND(TRIM(K1743)="",N1743=""),"Description not translated ",
   IF(AND(TRIM(K1743)&lt;&gt;"",TRIM(N1743)&lt;&gt;"",TRIM(K1743)&lt;&gt;TRIM(N1743)),"Description translation&lt;&gt; lookup ", "" ))</f>
        <v/>
      </c>
      <c r="P1743" s="3" t="s">
        <v>8447</v>
      </c>
      <c r="Q1743" s="3" t="s">
        <v>8447</v>
      </c>
      <c r="R1743" s="3" t="s">
        <v>4393</v>
      </c>
    </row>
    <row r="1744" spans="1:18" x14ac:dyDescent="0.25">
      <c r="A1744" s="2" t="str">
        <f>IF(TRIM(J1744)="","",E1744)</f>
        <v>City2</v>
      </c>
      <c r="B1744" s="2" t="str">
        <f>IF(TRIM(K1744)="","",I1744)</f>
        <v>City2</v>
      </c>
      <c r="C1744" s="2" t="str">
        <f>LEFT(F1744,FIND(".",F1744,6))</f>
        <v>Exif.Panasonic.</v>
      </c>
      <c r="D1744" s="2" t="str">
        <f>VLOOKUP(C1744,PrefixUebersetzung,2,FALSE)</f>
        <v>Exif.Panasonic.</v>
      </c>
      <c r="E1744" s="2" t="str">
        <f>MID(F1744,FIND(".",F1744,6)+1,99)</f>
        <v>City2</v>
      </c>
      <c r="F1744" s="3" t="s">
        <v>6952</v>
      </c>
      <c r="G1744" s="3" t="s">
        <v>9517</v>
      </c>
      <c r="I1744" s="3" t="s">
        <v>6953</v>
      </c>
      <c r="J1744" s="3" t="s">
        <v>7546</v>
      </c>
      <c r="K1744" s="5" t="s">
        <v>7546</v>
      </c>
      <c r="L1744" s="14"/>
      <c r="O1744" s="3" t="str">
        <f>IF(AND(TRIM(J1744)="",M1744=""),"Suffix not translated ",
   IF(AND(TRIM(J1744)&lt;&gt;"",TRIM(M1744)&lt;&gt;"",TRIM(J1744)&lt;&gt;TRIM(M1744)),"Suffix translation &lt;&gt; lookup ", "" ))
&amp;IF(AND(TRIM(K1744)="",N1744=""),"Description not translated ",
   IF(AND(TRIM(K1744)&lt;&gt;"",TRIM(N1744)&lt;&gt;"",TRIM(K1744)&lt;&gt;TRIM(N1744)),"Description translation&lt;&gt; lookup ", "" ))</f>
        <v/>
      </c>
      <c r="P1744" s="3" t="s">
        <v>8447</v>
      </c>
      <c r="Q1744" s="3" t="s">
        <v>8447</v>
      </c>
      <c r="R1744" s="3" t="s">
        <v>4393</v>
      </c>
    </row>
    <row r="1745" spans="1:18" x14ac:dyDescent="0.25">
      <c r="A1745" s="2" t="str">
        <f>IF(TRIM(J1745)="","",E1745)</f>
        <v>ClearRetouch</v>
      </c>
      <c r="B1745" s="2" t="str">
        <f>IF(TRIM(K1745)="","",I1745)</f>
        <v>Clear Retouch</v>
      </c>
      <c r="C1745" s="2" t="str">
        <f>LEFT(F1745,FIND(".",F1745,6))</f>
        <v>Exif.Panasonic.</v>
      </c>
      <c r="D1745" s="2" t="str">
        <f>VLOOKUP(C1745,PrefixUebersetzung,2,FALSE)</f>
        <v>Exif.Panasonic.</v>
      </c>
      <c r="E1745" s="2" t="str">
        <f>MID(F1745,FIND(".",F1745,6)+1,99)</f>
        <v>ClearRetouch</v>
      </c>
      <c r="F1745" s="3" t="s">
        <v>6954</v>
      </c>
      <c r="G1745" s="3" t="s">
        <v>9512</v>
      </c>
      <c r="I1745" s="3" t="s">
        <v>6955</v>
      </c>
      <c r="J1745" s="3" t="s">
        <v>7591</v>
      </c>
      <c r="K1745" s="5" t="s">
        <v>7591</v>
      </c>
      <c r="L1745" s="14"/>
      <c r="O1745" s="3" t="str">
        <f>IF(AND(TRIM(J1745)="",M1745=""),"Suffix not translated ",
   IF(AND(TRIM(J1745)&lt;&gt;"",TRIM(M1745)&lt;&gt;"",TRIM(J1745)&lt;&gt;TRIM(M1745)),"Suffix translation &lt;&gt; lookup ", "" ))
&amp;IF(AND(TRIM(K1745)="",N1745=""),"Description not translated ",
   IF(AND(TRIM(K1745)&lt;&gt;"",TRIM(N1745)&lt;&gt;"",TRIM(K1745)&lt;&gt;TRIM(N1745)),"Description translation&lt;&gt; lookup ", "" ))</f>
        <v/>
      </c>
      <c r="P1745" s="3" t="s">
        <v>8447</v>
      </c>
      <c r="Q1745" s="3" t="s">
        <v>8447</v>
      </c>
      <c r="R1745" s="3" t="s">
        <v>9060</v>
      </c>
    </row>
    <row r="1746" spans="1:18" x14ac:dyDescent="0.25">
      <c r="A1746" s="2" t="str">
        <f>IF(TRIM(J1746)="","",E1746)</f>
        <v>ClearRetouchValue</v>
      </c>
      <c r="B1746" s="2" t="str">
        <f>IF(TRIM(K1746)="","",I1746)</f>
        <v>Clear Retouch Value</v>
      </c>
      <c r="C1746" s="2" t="str">
        <f>LEFT(F1746,FIND(".",F1746,6))</f>
        <v>Exif.Panasonic.</v>
      </c>
      <c r="D1746" s="2" t="str">
        <f>VLOOKUP(C1746,PrefixUebersetzung,2,FALSE)</f>
        <v>Exif.Panasonic.</v>
      </c>
      <c r="E1746" s="2" t="str">
        <f>MID(F1746,FIND(".",F1746,6)+1,99)</f>
        <v>ClearRetouchValue</v>
      </c>
      <c r="F1746" s="3" t="s">
        <v>6956</v>
      </c>
      <c r="G1746" s="3" t="s">
        <v>9519</v>
      </c>
      <c r="I1746" s="3" t="s">
        <v>6957</v>
      </c>
      <c r="J1746" s="3" t="s">
        <v>7592</v>
      </c>
      <c r="K1746" s="5" t="s">
        <v>7592</v>
      </c>
      <c r="L1746" s="14"/>
      <c r="O1746" s="3" t="str">
        <f>IF(AND(TRIM(J1746)="",M1746=""),"Suffix not translated ",
   IF(AND(TRIM(J1746)&lt;&gt;"",TRIM(M1746)&lt;&gt;"",TRIM(J1746)&lt;&gt;TRIM(M1746)),"Suffix translation &lt;&gt; lookup ", "" ))
&amp;IF(AND(TRIM(K1746)="",N1746=""),"Description not translated ",
   IF(AND(TRIM(K1746)&lt;&gt;"",TRIM(N1746)&lt;&gt;"",TRIM(K1746)&lt;&gt;TRIM(N1746)),"Description translation&lt;&gt; lookup ", "" ))</f>
        <v/>
      </c>
      <c r="P1746" s="3" t="s">
        <v>8447</v>
      </c>
      <c r="Q1746" s="3" t="s">
        <v>8447</v>
      </c>
      <c r="R1746" s="3" t="s">
        <v>9061</v>
      </c>
    </row>
    <row r="1747" spans="1:18" x14ac:dyDescent="0.25">
      <c r="A1747" s="2" t="str">
        <f>IF(TRIM(J1747)="","",E1747)</f>
        <v>ColorEffect</v>
      </c>
      <c r="B1747" s="2" t="str">
        <f>IF(TRIM(K1747)="","",I1747)</f>
        <v>Color effect</v>
      </c>
      <c r="C1747" s="2" t="str">
        <f>LEFT(F1747,FIND(".",F1747,6))</f>
        <v>Exif.Panasonic.</v>
      </c>
      <c r="D1747" s="2" t="str">
        <f>VLOOKUP(C1747,PrefixUebersetzung,2,FALSE)</f>
        <v>Exif.Panasonic.</v>
      </c>
      <c r="E1747" s="2" t="str">
        <f>MID(F1747,FIND(".",F1747,6)+1,99)</f>
        <v>ColorEffect</v>
      </c>
      <c r="F1747" s="3" t="s">
        <v>1130</v>
      </c>
      <c r="G1747" s="3" t="s">
        <v>9512</v>
      </c>
      <c r="I1747" s="3" t="s">
        <v>2929</v>
      </c>
      <c r="J1747" s="5" t="s">
        <v>3989</v>
      </c>
      <c r="K1747" s="5" t="s">
        <v>3989</v>
      </c>
      <c r="L1747" s="14"/>
      <c r="O1747" s="3" t="str">
        <f>IF(AND(TRIM(J1747)="",M1747=""),"Suffix not translated ",
   IF(AND(TRIM(J1747)&lt;&gt;"",TRIM(M1747)&lt;&gt;"",TRIM(J1747)&lt;&gt;TRIM(M1747)),"Suffix translation &lt;&gt; lookup ", "" ))
&amp;IF(AND(TRIM(K1747)="",N1747=""),"Description not translated ",
   IF(AND(TRIM(K1747)&lt;&gt;"",TRIM(N1747)&lt;&gt;"",TRIM(K1747)&lt;&gt;TRIM(N1747)),"Description translation&lt;&gt; lookup ", "" ))</f>
        <v/>
      </c>
      <c r="P1747" s="3" t="s">
        <v>8447</v>
      </c>
      <c r="Q1747" s="3" t="s">
        <v>8447</v>
      </c>
      <c r="R1747" s="3" t="s">
        <v>3989</v>
      </c>
    </row>
    <row r="1748" spans="1:18" x14ac:dyDescent="0.25">
      <c r="A1748" s="2" t="str">
        <f>IF(TRIM(J1748)="","",E1748)</f>
        <v/>
      </c>
      <c r="B1748" s="2" t="str">
        <f>IF(TRIM(K1748)="","",I1748)</f>
        <v/>
      </c>
      <c r="C1748" s="2" t="str">
        <f>LEFT(F1748,FIND(".",F1748,6))</f>
        <v>Exif.Panasonic.</v>
      </c>
      <c r="D1748" s="2" t="str">
        <f>VLOOKUP(C1748,PrefixUebersetzung,2,FALSE)</f>
        <v>Exif.Panasonic.</v>
      </c>
      <c r="E1748" s="2" t="str">
        <f>MID(F1748,FIND(".",F1748,6)+1,99)</f>
        <v>ColorMode</v>
      </c>
      <c r="F1748" s="3" t="s">
        <v>1131</v>
      </c>
      <c r="G1748" s="3" t="s">
        <v>9512</v>
      </c>
      <c r="I1748" s="3" t="s">
        <v>2499</v>
      </c>
      <c r="L1748" s="14"/>
      <c r="M1748" s="3" t="str">
        <f>IFERROR(VLOOKUP(E1748,A:J,10, FALSE),"")</f>
        <v>Farbmodus</v>
      </c>
      <c r="N1748" s="3" t="str">
        <f>IFERROR(VLOOKUP(I1748,B:K,10,FALSE),"")</f>
        <v>Farbmodus</v>
      </c>
      <c r="O1748" s="3" t="str">
        <f>IF(AND(TRIM(J1748)="",M1748=""),"Suffix not translated ",
   IF(AND(TRIM(J1748)&lt;&gt;"",TRIM(M1748)&lt;&gt;"",TRIM(J1748)&lt;&gt;TRIM(M1748)),"Suffix translation &lt;&gt; lookup ", "" ))
&amp;IF(AND(TRIM(K1748)="",N1748=""),"Description not translated ",
   IF(AND(TRIM(K1748)&lt;&gt;"",TRIM(N1748)&lt;&gt;"",TRIM(K1748)&lt;&gt;TRIM(N1748)),"Description translation&lt;&gt; lookup ", "" ))</f>
        <v/>
      </c>
    </row>
    <row r="1749" spans="1:18" x14ac:dyDescent="0.25">
      <c r="A1749" s="2" t="str">
        <f>IF(TRIM(J1749)="","",E1749)</f>
        <v>ColorTempKelvin</v>
      </c>
      <c r="B1749" s="2" t="str">
        <f>IF(TRIM(K1749)="","",I1749)</f>
        <v>Color Temperature in Kelvin</v>
      </c>
      <c r="C1749" s="2" t="str">
        <f>LEFT(F1749,FIND(".",F1749,6))</f>
        <v>Exif.Panasonic.</v>
      </c>
      <c r="D1749" s="2" t="str">
        <f>VLOOKUP(C1749,PrefixUebersetzung,2,FALSE)</f>
        <v>Exif.Panasonic.</v>
      </c>
      <c r="E1749" s="2" t="str">
        <f>MID(F1749,FIND(".",F1749,6)+1,99)</f>
        <v>ColorTempKelvin</v>
      </c>
      <c r="F1749" s="3" t="s">
        <v>6958</v>
      </c>
      <c r="G1749" s="3" t="s">
        <v>9512</v>
      </c>
      <c r="I1749" s="3" t="s">
        <v>11027</v>
      </c>
      <c r="J1749" s="3" t="s">
        <v>7555</v>
      </c>
      <c r="K1749" s="5" t="s">
        <v>7556</v>
      </c>
      <c r="L1749" s="14"/>
      <c r="O1749" s="3" t="str">
        <f>IF(AND(TRIM(J1749)="",M1749=""),"Suffix not translated ",
   IF(AND(TRIM(J1749)&lt;&gt;"",TRIM(M1749)&lt;&gt;"",TRIM(J1749)&lt;&gt;TRIM(M1749)),"Suffix translation &lt;&gt; lookup ", "" ))
&amp;IF(AND(TRIM(K1749)="",N1749=""),"Description not translated ",
   IF(AND(TRIM(K1749)&lt;&gt;"",TRIM(N1749)&lt;&gt;"",TRIM(K1749)&lt;&gt;TRIM(N1749)),"Description translation&lt;&gt; lookup ", "" ))</f>
        <v/>
      </c>
      <c r="P1749" s="3" t="s">
        <v>8447</v>
      </c>
      <c r="Q1749" s="3" t="s">
        <v>8447</v>
      </c>
      <c r="R1749" s="3" t="s">
        <v>3739</v>
      </c>
    </row>
    <row r="1750" spans="1:18" x14ac:dyDescent="0.25">
      <c r="A1750" s="2" t="str">
        <f>IF(TRIM(J1750)="","",E1750)</f>
        <v/>
      </c>
      <c r="B1750" s="2" t="str">
        <f>IF(TRIM(K1750)="","",I1750)</f>
        <v/>
      </c>
      <c r="C1750" s="2" t="str">
        <f>LEFT(F1750,FIND(".",F1750,6))</f>
        <v>Exif.Panasonic.</v>
      </c>
      <c r="D1750" s="2" t="str">
        <f>VLOOKUP(C1750,PrefixUebersetzung,2,FALSE)</f>
        <v>Exif.Panasonic.</v>
      </c>
      <c r="E1750" s="2" t="str">
        <f>MID(F1750,FIND(".",F1750,6)+1,99)</f>
        <v>Contrast</v>
      </c>
      <c r="F1750" s="3" t="s">
        <v>1132</v>
      </c>
      <c r="G1750" s="3" t="s">
        <v>9512</v>
      </c>
      <c r="I1750" s="3" t="s">
        <v>2160</v>
      </c>
      <c r="L1750" s="14">
        <v>1</v>
      </c>
      <c r="M1750" s="3" t="str">
        <f>IFERROR(VLOOKUP(E1750,A:J,10, FALSE),"")</f>
        <v>Kontrast</v>
      </c>
      <c r="N1750" s="3" t="str">
        <f>IFERROR(VLOOKUP(I1750,B:K,10,FALSE),"")</f>
        <v>Kontrasteinstellung</v>
      </c>
      <c r="O1750" s="3" t="str">
        <f>IF(AND(TRIM(J1750)="",M1750=""),"Suffix not translated ",
   IF(AND(TRIM(J1750)&lt;&gt;"",TRIM(M1750)&lt;&gt;"",TRIM(J1750)&lt;&gt;TRIM(M1750)),"Suffix translation &lt;&gt; lookup ", "" ))
&amp;IF(AND(TRIM(K1750)="",N1750=""),"Description not translated ",
   IF(AND(TRIM(K1750)&lt;&gt;"",TRIM(N1750)&lt;&gt;"",TRIM(K1750)&lt;&gt;TRIM(N1750)),"Description translation&lt;&gt; lookup ", "" ))</f>
        <v/>
      </c>
    </row>
    <row r="1751" spans="1:18" x14ac:dyDescent="0.25">
      <c r="A1751" s="2" t="str">
        <f>IF(TRIM(J1751)="","",E1751)</f>
        <v>Contrast2</v>
      </c>
      <c r="B1751" s="2" t="str">
        <f>IF(TRIM(K1751)="","",I1751)</f>
        <v>Contrast 2</v>
      </c>
      <c r="C1751" s="2" t="str">
        <f>LEFT(F1751,FIND(".",F1751,6))</f>
        <v>Exif.Panasonic.</v>
      </c>
      <c r="D1751" s="2" t="str">
        <f>VLOOKUP(C1751,PrefixUebersetzung,2,FALSE)</f>
        <v>Exif.Panasonic.</v>
      </c>
      <c r="E1751" s="2" t="str">
        <f>MID(F1751,FIND(".",F1751,6)+1,99)</f>
        <v>Contrast2</v>
      </c>
      <c r="F1751" s="36" t="s">
        <v>10789</v>
      </c>
      <c r="G1751" s="36" t="s">
        <v>9512</v>
      </c>
      <c r="H1751" s="36"/>
      <c r="I1751" s="36" t="s">
        <v>10790</v>
      </c>
      <c r="J1751" s="5" t="s">
        <v>7523</v>
      </c>
      <c r="K1751" s="5" t="s">
        <v>7523</v>
      </c>
      <c r="L1751" s="15">
        <v>8</v>
      </c>
      <c r="M1751" s="3" t="str">
        <f>IFERROR(VLOOKUP(E1751,A:J,10, FALSE),"")</f>
        <v>Kontrast2</v>
      </c>
      <c r="O1751" s="3" t="str">
        <f>IF(AND(TRIM(J1751)="",M1751=""),"Suffix not translated ",
   IF(AND(TRIM(J1751)&lt;&gt;"",TRIM(M1751)&lt;&gt;"",TRIM(J1751)&lt;&gt;TRIM(M1751)),"Suffix translation &lt;&gt; lookup ", "" ))
&amp;IF(AND(TRIM(K1751)="",N1751=""),"Description not translated ",
   IF(AND(TRIM(K1751)&lt;&gt;"",TRIM(N1751)&lt;&gt;"",TRIM(K1751)&lt;&gt;TRIM(N1751)),"Description translation&lt;&gt; lookup ", "" ))</f>
        <v/>
      </c>
      <c r="Q1751" s="3" t="s">
        <v>8447</v>
      </c>
    </row>
    <row r="1752" spans="1:18" x14ac:dyDescent="0.25">
      <c r="A1752" s="2" t="str">
        <f>IF(TRIM(J1752)="","",E1752)</f>
        <v/>
      </c>
      <c r="B1752" s="2" t="str">
        <f>IF(TRIM(K1752)="","",I1752)</f>
        <v/>
      </c>
      <c r="C1752" s="2" t="str">
        <f>LEFT(F1752,FIND(".",F1752,6))</f>
        <v>Exif.Panasonic.</v>
      </c>
      <c r="D1752" s="2" t="str">
        <f>VLOOKUP(C1752,PrefixUebersetzung,2,FALSE)</f>
        <v>Exif.Panasonic.</v>
      </c>
      <c r="E1752" s="2" t="str">
        <f>MID(F1752,FIND(".",F1752,6)+1,99)</f>
        <v>ConversionLens</v>
      </c>
      <c r="F1752" s="3" t="s">
        <v>1133</v>
      </c>
      <c r="G1752" s="3" t="s">
        <v>9512</v>
      </c>
      <c r="I1752" s="3" t="s">
        <v>2930</v>
      </c>
      <c r="L1752" s="14"/>
      <c r="M1752" s="3" t="str">
        <f>IFERROR(VLOOKUP(E1752,A:J,10, FALSE),"")</f>
        <v>Vorsatzlinse</v>
      </c>
      <c r="N1752" s="3" t="str">
        <f>IFERROR(VLOOKUP(I1752,B:K,10,FALSE),"")</f>
        <v>Vorsatzlinse</v>
      </c>
      <c r="O1752" s="3" t="str">
        <f>IF(AND(TRIM(J1752)="",M1752=""),"Suffix not translated ",
   IF(AND(TRIM(J1752)&lt;&gt;"",TRIM(M1752)&lt;&gt;"",TRIM(J1752)&lt;&gt;TRIM(M1752)),"Suffix translation &lt;&gt; lookup ", "" ))
&amp;IF(AND(TRIM(K1752)="",N1752=""),"Description not translated ",
   IF(AND(TRIM(K1752)&lt;&gt;"",TRIM(N1752)&lt;&gt;"",TRIM(K1752)&lt;&gt;TRIM(N1752)),"Description translation&lt;&gt; lookup ", "" ))</f>
        <v/>
      </c>
    </row>
    <row r="1753" spans="1:18" x14ac:dyDescent="0.25">
      <c r="A1753" s="2" t="str">
        <f>IF(TRIM(J1753)="","",E1753)</f>
        <v>Country</v>
      </c>
      <c r="B1753" s="2" t="str">
        <f>IF(TRIM(K1753)="","",I1753)</f>
        <v>Country</v>
      </c>
      <c r="C1753" s="2" t="str">
        <f>LEFT(F1753,FIND(".",F1753,6))</f>
        <v>Exif.Panasonic.</v>
      </c>
      <c r="D1753" s="2" t="str">
        <f>VLOOKUP(C1753,PrefixUebersetzung,2,FALSE)</f>
        <v>Exif.Panasonic.</v>
      </c>
      <c r="E1753" s="2" t="str">
        <f>MID(F1753,FIND(".",F1753,6)+1,99)</f>
        <v>Country</v>
      </c>
      <c r="F1753" s="3" t="s">
        <v>6959</v>
      </c>
      <c r="G1753" s="3" t="s">
        <v>9517</v>
      </c>
      <c r="I1753" s="3" t="s">
        <v>6960</v>
      </c>
      <c r="J1753" s="3" t="s">
        <v>4395</v>
      </c>
      <c r="K1753" s="5" t="s">
        <v>4395</v>
      </c>
      <c r="L1753" s="14"/>
      <c r="M1753" s="3" t="str">
        <f>IFERROR(VLOOKUP(E1753,A:J,10, FALSE),"")</f>
        <v>Land</v>
      </c>
      <c r="O1753" s="3" t="str">
        <f>IF(AND(TRIM(J1753)="",M1753=""),"Suffix not translated ",
   IF(AND(TRIM(J1753)&lt;&gt;"",TRIM(M1753)&lt;&gt;"",TRIM(J1753)&lt;&gt;TRIM(M1753)),"Suffix translation &lt;&gt; lookup ", "" ))
&amp;IF(AND(TRIM(K1753)="",N1753=""),"Description not translated ",
   IF(AND(TRIM(K1753)&lt;&gt;"",TRIM(N1753)&lt;&gt;"",TRIM(K1753)&lt;&gt;TRIM(N1753)),"Description translation&lt;&gt; lookup ", "" ))</f>
        <v/>
      </c>
      <c r="P1753" s="3" t="s">
        <v>8447</v>
      </c>
      <c r="Q1753" s="3" t="s">
        <v>8447</v>
      </c>
      <c r="R1753" s="3" t="s">
        <v>4395</v>
      </c>
    </row>
    <row r="1754" spans="1:18" x14ac:dyDescent="0.25">
      <c r="A1754" s="2" t="str">
        <f>IF(TRIM(J1754)="","",E1754)</f>
        <v/>
      </c>
      <c r="B1754" s="2" t="str">
        <f>IF(TRIM(K1754)="","",I1754)</f>
        <v/>
      </c>
      <c r="C1754" s="2" t="str">
        <f>LEFT(F1754,FIND(".",F1754,6))</f>
        <v>Exif.Panasonic.</v>
      </c>
      <c r="D1754" s="2" t="str">
        <f>VLOOKUP(C1754,PrefixUebersetzung,2,FALSE)</f>
        <v>Exif.Panasonic.</v>
      </c>
      <c r="E1754" s="2" t="str">
        <f>MID(F1754,FIND(".",F1754,6)+1,99)</f>
        <v>DataDump</v>
      </c>
      <c r="F1754" s="3" t="s">
        <v>1134</v>
      </c>
      <c r="G1754" s="3" t="s">
        <v>9517</v>
      </c>
      <c r="I1754" s="3" t="s">
        <v>2575</v>
      </c>
      <c r="L1754" s="14"/>
      <c r="M1754" s="3" t="str">
        <f>IFERROR(VLOOKUP(E1754,A:J,10, FALSE),"")</f>
        <v>Daten-Dump</v>
      </c>
      <c r="N1754" s="3" t="str">
        <f>IFERROR(VLOOKUP(I1754,B:K,10,FALSE),"")</f>
        <v>Daten-Dump</v>
      </c>
      <c r="O1754" s="3" t="str">
        <f>IF(AND(TRIM(J1754)="",M1754=""),"Suffix not translated ",
   IF(AND(TRIM(J1754)&lt;&gt;"",TRIM(M1754)&lt;&gt;"",TRIM(J1754)&lt;&gt;TRIM(M1754)),"Suffix translation &lt;&gt; lookup ", "" ))
&amp;IF(AND(TRIM(K1754)="",N1754=""),"Description not translated ",
   IF(AND(TRIM(K1754)&lt;&gt;"",TRIM(N1754)&lt;&gt;"",TRIM(K1754)&lt;&gt;TRIM(N1754)),"Description translation&lt;&gt; lookup ", "" ))</f>
        <v/>
      </c>
    </row>
    <row r="1755" spans="1:18" x14ac:dyDescent="0.25">
      <c r="A1755" s="2" t="str">
        <f>IF(TRIM(J1755)="","",E1755)</f>
        <v>ExifVersion</v>
      </c>
      <c r="B1755" s="2" t="str">
        <f>IF(TRIM(K1755)="","",I1755)</f>
        <v>Exif version</v>
      </c>
      <c r="C1755" s="2" t="str">
        <f>LEFT(F1755,FIND(".",F1755,6))</f>
        <v>Exif.Panasonic.</v>
      </c>
      <c r="D1755" s="2" t="str">
        <f>VLOOKUP(C1755,PrefixUebersetzung,2,FALSE)</f>
        <v>Exif.Panasonic.</v>
      </c>
      <c r="E1755" s="2" t="str">
        <f>MID(F1755,FIND(".",F1755,6)+1,99)</f>
        <v>ExifVersion</v>
      </c>
      <c r="F1755" s="3" t="s">
        <v>1135</v>
      </c>
      <c r="G1755" s="3" t="s">
        <v>9517</v>
      </c>
      <c r="I1755" s="3" t="s">
        <v>2931</v>
      </c>
      <c r="J1755" s="5" t="s">
        <v>3991</v>
      </c>
      <c r="K1755" s="5" t="s">
        <v>3991</v>
      </c>
      <c r="L1755" s="14"/>
      <c r="M1755" s="3" t="str">
        <f>IFERROR(VLOOKUP(E1755,A:J,10, FALSE),"")</f>
        <v>Exif-Version</v>
      </c>
      <c r="O1755" s="3" t="str">
        <f>IF(AND(TRIM(J1755)="",M1755=""),"Suffix not translated ",
   IF(AND(TRIM(J1755)&lt;&gt;"",TRIM(M1755)&lt;&gt;"",TRIM(J1755)&lt;&gt;TRIM(M1755)),"Suffix translation &lt;&gt; lookup ", "" ))
&amp;IF(AND(TRIM(K1755)="",N1755=""),"Description not translated ",
   IF(AND(TRIM(K1755)&lt;&gt;"",TRIM(N1755)&lt;&gt;"",TRIM(K1755)&lt;&gt;TRIM(N1755)),"Description translation&lt;&gt; lookup ", "" ))</f>
        <v/>
      </c>
      <c r="P1755" s="3" t="s">
        <v>8447</v>
      </c>
      <c r="Q1755" s="3" t="s">
        <v>8447</v>
      </c>
      <c r="R1755" s="3" t="s">
        <v>3991</v>
      </c>
    </row>
    <row r="1756" spans="1:18" x14ac:dyDescent="0.25">
      <c r="A1756" s="2" t="str">
        <f>IF(TRIM(J1756)="","",E1756)</f>
        <v>FaceDetInfo</v>
      </c>
      <c r="B1756" s="2" t="str">
        <f>IF(TRIM(K1756)="","",I1756)</f>
        <v>Face detection info</v>
      </c>
      <c r="C1756" s="2" t="str">
        <f>LEFT(F1756,FIND(".",F1756,6))</f>
        <v>Exif.Panasonic.</v>
      </c>
      <c r="D1756" s="2" t="str">
        <f>VLOOKUP(C1756,PrefixUebersetzung,2,FALSE)</f>
        <v>Exif.Panasonic.</v>
      </c>
      <c r="E1756" s="2" t="str">
        <f>MID(F1756,FIND(".",F1756,6)+1,99)</f>
        <v>FaceDetInfo</v>
      </c>
      <c r="F1756" s="3" t="s">
        <v>6961</v>
      </c>
      <c r="G1756" s="3" t="s">
        <v>9517</v>
      </c>
      <c r="I1756" s="3" t="s">
        <v>6962</v>
      </c>
      <c r="J1756" s="3" t="s">
        <v>7558</v>
      </c>
      <c r="K1756" s="5" t="s">
        <v>7558</v>
      </c>
      <c r="L1756" s="14"/>
      <c r="O1756" s="3" t="str">
        <f>IF(AND(TRIM(J1756)="",M1756=""),"Suffix not translated ",
   IF(AND(TRIM(J1756)&lt;&gt;"",TRIM(M1756)&lt;&gt;"",TRIM(J1756)&lt;&gt;TRIM(M1756)),"Suffix translation &lt;&gt; lookup ", "" ))
&amp;IF(AND(TRIM(K1756)="",N1756=""),"Description not translated ",
   IF(AND(TRIM(K1756)&lt;&gt;"",TRIM(N1756)&lt;&gt;"",TRIM(K1756)&lt;&gt;TRIM(N1756)),"Description translation&lt;&gt; lookup ", "" ))</f>
        <v/>
      </c>
      <c r="P1756" s="3" t="s">
        <v>8447</v>
      </c>
      <c r="Q1756" s="3" t="s">
        <v>8447</v>
      </c>
      <c r="R1756" s="3" t="s">
        <v>9153</v>
      </c>
    </row>
    <row r="1757" spans="1:18" ht="30" x14ac:dyDescent="0.25">
      <c r="A1757" s="2" t="str">
        <f>IF(TRIM(J1757)="","",E1757)</f>
        <v>FaceRecInfo</v>
      </c>
      <c r="B1757" s="2" t="str">
        <f>IF(TRIM(K1757)="","",I1757)</f>
        <v>Face recognition info</v>
      </c>
      <c r="C1757" s="2" t="str">
        <f>LEFT(F1757,FIND(".",F1757,6))</f>
        <v>Exif.Panasonic.</v>
      </c>
      <c r="D1757" s="2" t="str">
        <f>VLOOKUP(C1757,PrefixUebersetzung,2,FALSE)</f>
        <v>Exif.Panasonic.</v>
      </c>
      <c r="E1757" s="2" t="str">
        <f>MID(F1757,FIND(".",F1757,6)+1,99)</f>
        <v>FaceRecInfo</v>
      </c>
      <c r="F1757" s="3" t="s">
        <v>6963</v>
      </c>
      <c r="G1757" s="3" t="s">
        <v>9517</v>
      </c>
      <c r="I1757" s="3" t="s">
        <v>6964</v>
      </c>
      <c r="J1757" s="3" t="s">
        <v>7557</v>
      </c>
      <c r="K1757" s="5" t="s">
        <v>7557</v>
      </c>
      <c r="L1757" s="14"/>
      <c r="M1757" s="3" t="str">
        <f>IFERROR(VLOOKUP(E1757,A:J,10, FALSE),"")</f>
        <v>Gesichteserkennung Info</v>
      </c>
      <c r="O1757" s="3" t="str">
        <f>IF(AND(TRIM(J1757)="",M1757=""),"Suffix not translated ",
   IF(AND(TRIM(J1757)&lt;&gt;"",TRIM(M1757)&lt;&gt;"",TRIM(J1757)&lt;&gt;TRIM(M1757)),"Suffix translation &lt;&gt; lookup ", "" ))
&amp;IF(AND(TRIM(K1757)="",N1757=""),"Description not translated ",
   IF(AND(TRIM(K1757)&lt;&gt;"",TRIM(N1757)&lt;&gt;"",TRIM(K1757)&lt;&gt;TRIM(N1757)),"Description translation&lt;&gt; lookup ", "" ))</f>
        <v/>
      </c>
      <c r="Q1757" s="3" t="s">
        <v>8447</v>
      </c>
      <c r="R1757" s="3" t="s">
        <v>9155</v>
      </c>
    </row>
    <row r="1758" spans="1:18" x14ac:dyDescent="0.25">
      <c r="A1758" s="2" t="str">
        <f>IF(TRIM(J1758)="","",E1758)</f>
        <v/>
      </c>
      <c r="B1758" s="2" t="str">
        <f>IF(TRIM(K1758)="","",I1758)</f>
        <v/>
      </c>
      <c r="C1758" s="2" t="str">
        <f>LEFT(F1758,FIND(".",F1758,6))</f>
        <v>Exif.Panasonic.</v>
      </c>
      <c r="D1758" s="2" t="str">
        <f>VLOOKUP(C1758,PrefixUebersetzung,2,FALSE)</f>
        <v>Exif.Panasonic.</v>
      </c>
      <c r="E1758" s="2" t="str">
        <f>MID(F1758,FIND(".",F1758,6)+1,99)</f>
        <v>FacesDetected</v>
      </c>
      <c r="F1758" s="3" t="s">
        <v>6965</v>
      </c>
      <c r="G1758" s="3" t="s">
        <v>9512</v>
      </c>
      <c r="I1758" s="3" t="s">
        <v>6865</v>
      </c>
      <c r="J1758" s="3"/>
      <c r="L1758" s="14"/>
      <c r="M1758" s="3" t="str">
        <f>IFERROR(VLOOKUP(E1758,A:J,10, FALSE),"")</f>
        <v>Gesichter erkannt</v>
      </c>
      <c r="N1758" s="3" t="str">
        <f>IFERROR(VLOOKUP(I1758,B:K,10,FALSE),"")</f>
        <v>Gesichter erkannt</v>
      </c>
      <c r="O1758" s="3" t="str">
        <f>IF(AND(TRIM(J1758)="",M1758=""),"Suffix not translated ",
   IF(AND(TRIM(J1758)&lt;&gt;"",TRIM(M1758)&lt;&gt;"",TRIM(J1758)&lt;&gt;TRIM(M1758)),"Suffix translation &lt;&gt; lookup ", "" ))
&amp;IF(AND(TRIM(K1758)="",N1758=""),"Description not translated ",
   IF(AND(TRIM(K1758)&lt;&gt;"",TRIM(N1758)&lt;&gt;"",TRIM(K1758)&lt;&gt;TRIM(N1758)),"Description translation&lt;&gt; lookup ", "" ))</f>
        <v/>
      </c>
    </row>
    <row r="1759" spans="1:18" x14ac:dyDescent="0.25">
      <c r="A1759" s="2" t="str">
        <f>IF(TRIM(J1759)="","",E1759)</f>
        <v/>
      </c>
      <c r="B1759" s="2" t="str">
        <f>IF(TRIM(K1759)="","",I1759)</f>
        <v/>
      </c>
      <c r="C1759" s="2" t="str">
        <f>LEFT(F1759,FIND(".",F1759,6))</f>
        <v>Exif.Panasonic.</v>
      </c>
      <c r="D1759" s="2" t="str">
        <f>VLOOKUP(C1759,PrefixUebersetzung,2,FALSE)</f>
        <v>Exif.Panasonic.</v>
      </c>
      <c r="E1759" s="2" t="str">
        <f>MID(F1759,FIND(".",F1759,6)+1,99)</f>
        <v>FilmMode</v>
      </c>
      <c r="F1759" s="3" t="s">
        <v>1136</v>
      </c>
      <c r="G1759" s="3" t="s">
        <v>9512</v>
      </c>
      <c r="I1759" s="3" t="s">
        <v>2248</v>
      </c>
      <c r="L1759" s="14"/>
      <c r="M1759" s="3" t="str">
        <f>IFERROR(VLOOKUP(E1759,A:J,10, FALSE),"")</f>
        <v>Filmmodus</v>
      </c>
      <c r="N1759" s="3" t="str">
        <f>IFERROR(VLOOKUP(I1759,B:K,10,FALSE),"")</f>
        <v>Filmmodus</v>
      </c>
      <c r="O1759" s="3" t="str">
        <f>IF(AND(TRIM(J1759)="",M1759=""),"Suffix not translated ",
   IF(AND(TRIM(J1759)&lt;&gt;"",TRIM(M1759)&lt;&gt;"",TRIM(J1759)&lt;&gt;TRIM(M1759)),"Suffix translation &lt;&gt; lookup ", "" ))
&amp;IF(AND(TRIM(K1759)="",N1759=""),"Description not translated ",
   IF(AND(TRIM(K1759)&lt;&gt;"",TRIM(N1759)&lt;&gt;"",TRIM(K1759)&lt;&gt;TRIM(N1759)),"Description translation&lt;&gt; lookup ", "" ))</f>
        <v/>
      </c>
    </row>
    <row r="1760" spans="1:18" x14ac:dyDescent="0.25">
      <c r="A1760" s="2" t="str">
        <f>IF(TRIM(J1760)="","",E1760)</f>
        <v/>
      </c>
      <c r="B1760" s="2" t="str">
        <f>IF(TRIM(K1760)="","",I1760)</f>
        <v/>
      </c>
      <c r="C1760" s="2" t="str">
        <f>LEFT(F1760,FIND(".",F1760,6))</f>
        <v>Exif.Panasonic.</v>
      </c>
      <c r="D1760" s="2" t="str">
        <f>VLOOKUP(C1760,PrefixUebersetzung,2,FALSE)</f>
        <v>Exif.Panasonic.</v>
      </c>
      <c r="E1760" s="2" t="str">
        <f>MID(F1760,FIND(".",F1760,6)+1,99)</f>
        <v>FirmwareVersion</v>
      </c>
      <c r="F1760" s="3" t="s">
        <v>1137</v>
      </c>
      <c r="G1760" s="3" t="s">
        <v>9517</v>
      </c>
      <c r="I1760" s="3" t="s">
        <v>2123</v>
      </c>
      <c r="J1760" s="3"/>
      <c r="L1760" s="14"/>
      <c r="M1760" s="3" t="str">
        <f>IFERROR(VLOOKUP(E1760,A:J,10, FALSE),"")</f>
        <v>Firmware Version</v>
      </c>
      <c r="N1760" s="3" t="str">
        <f>IFERROR(VLOOKUP(I1760,B:K,10,FALSE),"")</f>
        <v>Firmware-Version</v>
      </c>
      <c r="O1760" s="3" t="str">
        <f>IF(AND(TRIM(J1760)="",M1760=""),"Suffix not translated ",
   IF(AND(TRIM(J1760)&lt;&gt;"",TRIM(M1760)&lt;&gt;"",TRIM(J1760)&lt;&gt;TRIM(M1760)),"Suffix translation &lt;&gt; lookup ", "" ))
&amp;IF(AND(TRIM(K1760)="",N1760=""),"Description not translated ",
   IF(AND(TRIM(K1760)&lt;&gt;"",TRIM(N1760)&lt;&gt;"",TRIM(K1760)&lt;&gt;TRIM(N1760)),"Description translation&lt;&gt; lookup ", "" ))</f>
        <v/>
      </c>
    </row>
    <row r="1761" spans="1:18" x14ac:dyDescent="0.25">
      <c r="A1761" s="2" t="str">
        <f>IF(TRIM(J1761)="","",E1761)</f>
        <v/>
      </c>
      <c r="B1761" s="2" t="str">
        <f>IF(TRIM(K1761)="","",I1761)</f>
        <v/>
      </c>
      <c r="C1761" s="2" t="str">
        <f>LEFT(F1761,FIND(".",F1761,6))</f>
        <v>Exif.Panasonic.</v>
      </c>
      <c r="D1761" s="2" t="str">
        <f>VLOOKUP(C1761,PrefixUebersetzung,2,FALSE)</f>
        <v>Exif.Panasonic.</v>
      </c>
      <c r="E1761" s="2" t="str">
        <f>MID(F1761,FIND(".",F1761,6)+1,99)</f>
        <v>FlashBias</v>
      </c>
      <c r="F1761" s="3" t="s">
        <v>1138</v>
      </c>
      <c r="G1761" s="3" t="s">
        <v>9513</v>
      </c>
      <c r="I1761" s="3" t="s">
        <v>2231</v>
      </c>
      <c r="J1761" s="3"/>
      <c r="L1761" s="14">
        <v>1</v>
      </c>
      <c r="M1761" s="3" t="str">
        <f>IFERROR(VLOOKUP(E1761,A:J,10, FALSE),"")</f>
        <v>Blitzkorrektur</v>
      </c>
      <c r="N1761" s="3" t="str">
        <f>IFERROR(VLOOKUP(I1761,B:K,10,FALSE),"")</f>
        <v>Blitzkorrektur</v>
      </c>
      <c r="O1761" s="3" t="str">
        <f>IF(AND(TRIM(J1761)="",M1761=""),"Suffix not translated ",
   IF(AND(TRIM(J1761)&lt;&gt;"",TRIM(M1761)&lt;&gt;"",TRIM(J1761)&lt;&gt;TRIM(M1761)),"Suffix translation &lt;&gt; lookup ", "" ))
&amp;IF(AND(TRIM(K1761)="",N1761=""),"Description not translated ",
   IF(AND(TRIM(K1761)&lt;&gt;"",TRIM(N1761)&lt;&gt;"",TRIM(K1761)&lt;&gt;TRIM(N1761)),"Description translation&lt;&gt; lookup ", "" ))</f>
        <v/>
      </c>
    </row>
    <row r="1762" spans="1:18" x14ac:dyDescent="0.25">
      <c r="A1762" s="2" t="str">
        <f>IF(TRIM(J1762)="","",E1762)</f>
        <v>FlashCurtain</v>
      </c>
      <c r="B1762" s="2" t="str">
        <f>IF(TRIM(K1762)="","",I1762)</f>
        <v>Flash Curtain</v>
      </c>
      <c r="C1762" s="2" t="str">
        <f>LEFT(F1762,FIND(".",F1762,6))</f>
        <v>Exif.Panasonic.</v>
      </c>
      <c r="D1762" s="2" t="str">
        <f>VLOOKUP(C1762,PrefixUebersetzung,2,FALSE)</f>
        <v>Exif.Panasonic.</v>
      </c>
      <c r="E1762" s="2" t="str">
        <f>MID(F1762,FIND(".",F1762,6)+1,99)</f>
        <v>FlashCurtain</v>
      </c>
      <c r="F1762" s="3" t="s">
        <v>6966</v>
      </c>
      <c r="G1762" s="3" t="s">
        <v>9512</v>
      </c>
      <c r="I1762" s="3" t="s">
        <v>6967</v>
      </c>
      <c r="J1762" s="3" t="s">
        <v>7559</v>
      </c>
      <c r="K1762" s="5" t="s">
        <v>7559</v>
      </c>
      <c r="L1762" s="14"/>
      <c r="O1762" s="3" t="str">
        <f>IF(AND(TRIM(J1762)="",M1762=""),"Suffix not translated ",
   IF(AND(TRIM(J1762)&lt;&gt;"",TRIM(M1762)&lt;&gt;"",TRIM(J1762)&lt;&gt;TRIM(M1762)),"Suffix translation &lt;&gt; lookup ", "" ))
&amp;IF(AND(TRIM(K1762)="",N1762=""),"Description not translated ",
   IF(AND(TRIM(K1762)&lt;&gt;"",TRIM(N1762)&lt;&gt;"",TRIM(K1762)&lt;&gt;TRIM(N1762)),"Description translation&lt;&gt; lookup ", "" ))</f>
        <v/>
      </c>
      <c r="P1762" s="3" t="s">
        <v>8447</v>
      </c>
      <c r="Q1762" s="3" t="s">
        <v>8447</v>
      </c>
      <c r="R1762" s="3" t="s">
        <v>4269</v>
      </c>
    </row>
    <row r="1763" spans="1:18" x14ac:dyDescent="0.25">
      <c r="A1763" s="2" t="str">
        <f>IF(TRIM(J1763)="","",E1763)</f>
        <v/>
      </c>
      <c r="B1763" s="2" t="str">
        <f>IF(TRIM(K1763)="","",I1763)</f>
        <v/>
      </c>
      <c r="C1763" s="2" t="str">
        <f>LEFT(F1763,FIND(".",F1763,6))</f>
        <v>Exif.Panasonic.</v>
      </c>
      <c r="D1763" s="2" t="str">
        <f>VLOOKUP(C1763,PrefixUebersetzung,2,FALSE)</f>
        <v>Exif.Panasonic.</v>
      </c>
      <c r="E1763" s="2" t="str">
        <f>MID(F1763,FIND(".",F1763,6)+1,99)</f>
        <v>FlashFired</v>
      </c>
      <c r="F1763" s="3" t="s">
        <v>6968</v>
      </c>
      <c r="G1763" s="3" t="s">
        <v>9512</v>
      </c>
      <c r="I1763" s="3" t="s">
        <v>6969</v>
      </c>
      <c r="J1763" s="3"/>
      <c r="L1763" s="14"/>
      <c r="M1763" s="3" t="str">
        <f>IFERROR(VLOOKUP(E1763,A:J,10, FALSE),"")</f>
        <v>Blitz ausgelöst</v>
      </c>
      <c r="N1763" s="3" t="str">
        <f>IFERROR(VLOOKUP(I1763,B:K,10,FALSE),"")</f>
        <v>Blitz ausgelöst</v>
      </c>
      <c r="O1763" s="3" t="str">
        <f>IF(AND(TRIM(J1763)="",M1763=""),"Suffix not translated ",
   IF(AND(TRIM(J1763)&lt;&gt;"",TRIM(M1763)&lt;&gt;"",TRIM(J1763)&lt;&gt;TRIM(M1763)),"Suffix translation &lt;&gt; lookup ", "" ))
&amp;IF(AND(TRIM(K1763)="",N1763=""),"Description not translated ",
   IF(AND(TRIM(K1763)&lt;&gt;"",TRIM(N1763)&lt;&gt;"",TRIM(K1763)&lt;&gt;TRIM(N1763)),"Description translation&lt;&gt; lookup ", "" ))</f>
        <v/>
      </c>
    </row>
    <row r="1764" spans="1:18" x14ac:dyDescent="0.25">
      <c r="A1764" s="2" t="str">
        <f>IF(TRIM(J1764)="","",E1764)</f>
        <v>FlashWarning</v>
      </c>
      <c r="B1764" s="2" t="str">
        <f>IF(TRIM(K1764)="","",I1764)</f>
        <v>Flash warning</v>
      </c>
      <c r="C1764" s="2" t="str">
        <f>LEFT(F1764,FIND(".",F1764,6))</f>
        <v>Exif.Panasonic.</v>
      </c>
      <c r="D1764" s="2" t="str">
        <f>VLOOKUP(C1764,PrefixUebersetzung,2,FALSE)</f>
        <v>Exif.Panasonic.</v>
      </c>
      <c r="E1764" s="2" t="str">
        <f>MID(F1764,FIND(".",F1764,6)+1,99)</f>
        <v>FlashWarning</v>
      </c>
      <c r="F1764" s="3" t="s">
        <v>6970</v>
      </c>
      <c r="G1764" s="3" t="s">
        <v>9512</v>
      </c>
      <c r="I1764" s="3" t="s">
        <v>6971</v>
      </c>
      <c r="J1764" s="3" t="s">
        <v>7560</v>
      </c>
      <c r="K1764" s="5" t="s">
        <v>7560</v>
      </c>
      <c r="L1764" s="14"/>
      <c r="O1764" s="3" t="str">
        <f>IF(AND(TRIM(J1764)="",M1764=""),"Suffix not translated ",
   IF(AND(TRIM(J1764)&lt;&gt;"",TRIM(M1764)&lt;&gt;"",TRIM(J1764)&lt;&gt;TRIM(M1764)),"Suffix translation &lt;&gt; lookup ", "" ))
&amp;IF(AND(TRIM(K1764)="",N1764=""),"Description not translated ",
   IF(AND(TRIM(K1764)&lt;&gt;"",TRIM(N1764)&lt;&gt;"",TRIM(K1764)&lt;&gt;TRIM(N1764)),"Description translation&lt;&gt; lookup ", "" ))</f>
        <v/>
      </c>
      <c r="P1764" s="3" t="s">
        <v>8447</v>
      </c>
      <c r="Q1764" s="3" t="s">
        <v>8447</v>
      </c>
      <c r="R1764" s="3" t="s">
        <v>9172</v>
      </c>
    </row>
    <row r="1765" spans="1:18" x14ac:dyDescent="0.25">
      <c r="A1765" s="2" t="str">
        <f>IF(TRIM(J1765)="","",E1765)</f>
        <v/>
      </c>
      <c r="B1765" s="2" t="str">
        <f>IF(TRIM(K1765)="","",I1765)</f>
        <v/>
      </c>
      <c r="C1765" s="2" t="str">
        <f>LEFT(F1765,FIND(".",F1765,6))</f>
        <v>Exif.Panasonic.</v>
      </c>
      <c r="D1765" s="2" t="str">
        <f>VLOOKUP(C1765,PrefixUebersetzung,2,FALSE)</f>
        <v>Exif.Panasonic.</v>
      </c>
      <c r="E1765" s="2" t="str">
        <f>MID(F1765,FIND(".",F1765,6)+1,99)</f>
        <v>FocusMode</v>
      </c>
      <c r="F1765" s="3" t="s">
        <v>1139</v>
      </c>
      <c r="G1765" s="3" t="s">
        <v>9512</v>
      </c>
      <c r="I1765" s="3" t="s">
        <v>2529</v>
      </c>
      <c r="J1765" s="3"/>
      <c r="L1765" s="14"/>
      <c r="M1765" s="3" t="str">
        <f>IFERROR(VLOOKUP(E1765,A:J,10, FALSE),"")</f>
        <v>Fokusmodus</v>
      </c>
      <c r="N1765" s="3" t="str">
        <f>IFERROR(VLOOKUP(I1765,B:K,10,FALSE),"")</f>
        <v>Fokusmodus</v>
      </c>
      <c r="O1765" s="3" t="str">
        <f>IF(AND(TRIM(J1765)="",M1765=""),"Suffix not translated ",
   IF(AND(TRIM(J1765)&lt;&gt;"",TRIM(M1765)&lt;&gt;"",TRIM(J1765)&lt;&gt;TRIM(M1765)),"Suffix translation &lt;&gt; lookup ", "" ))
&amp;IF(AND(TRIM(K1765)="",N1765=""),"Description not translated ",
   IF(AND(TRIM(K1765)&lt;&gt;"",TRIM(N1765)&lt;&gt;"",TRIM(K1765)&lt;&gt;TRIM(N1765)),"Description translation&lt;&gt; lookup ", "" ))</f>
        <v/>
      </c>
    </row>
    <row r="1766" spans="1:18" x14ac:dyDescent="0.25">
      <c r="A1766" s="2" t="str">
        <f>IF(TRIM(J1766)="","",E1766)</f>
        <v>HDR</v>
      </c>
      <c r="B1766" s="2" t="str">
        <f>IF(TRIM(K1766)="","",I1766)</f>
        <v>HDR</v>
      </c>
      <c r="C1766" s="2" t="str">
        <f>LEFT(F1766,FIND(".",F1766,6))</f>
        <v>Exif.Panasonic.</v>
      </c>
      <c r="D1766" s="2" t="str">
        <f>VLOOKUP(C1766,PrefixUebersetzung,2,FALSE)</f>
        <v>Exif.Panasonic.</v>
      </c>
      <c r="E1766" s="2" t="str">
        <f>MID(F1766,FIND(".",F1766,6)+1,99)</f>
        <v>HDR</v>
      </c>
      <c r="F1766" s="3" t="s">
        <v>6972</v>
      </c>
      <c r="G1766" s="3" t="s">
        <v>9512</v>
      </c>
      <c r="I1766" s="3" t="s">
        <v>6973</v>
      </c>
      <c r="J1766" s="3" t="s">
        <v>6973</v>
      </c>
      <c r="K1766" s="5" t="s">
        <v>6973</v>
      </c>
      <c r="L1766" s="14"/>
      <c r="M1766" s="3" t="str">
        <f>IFERROR(VLOOKUP(E1766,A:J,10, FALSE),"")</f>
        <v>HDR</v>
      </c>
      <c r="N1766" s="3" t="str">
        <f>IFERROR(VLOOKUP(I1766,B:K,10,FALSE),"")</f>
        <v>HDR</v>
      </c>
      <c r="O1766" s="3" t="str">
        <f>IF(AND(TRIM(J1766)="",M1766=""),"Suffix not translated ",
   IF(AND(TRIM(J1766)&lt;&gt;"",TRIM(M1766)&lt;&gt;"",TRIM(J1766)&lt;&gt;TRIM(M1766)),"Suffix translation &lt;&gt; lookup ", "" ))
&amp;IF(AND(TRIM(K1766)="",N1766=""),"Description not translated ",
   IF(AND(TRIM(K1766)&lt;&gt;"",TRIM(N1766)&lt;&gt;"",TRIM(K1766)&lt;&gt;TRIM(N1766)),"Description translation&lt;&gt; lookup ", "" ))</f>
        <v/>
      </c>
    </row>
    <row r="1767" spans="1:18" x14ac:dyDescent="0.25">
      <c r="A1767" s="2" t="str">
        <f>IF(TRIM(J1767)="","",E1767)</f>
        <v/>
      </c>
      <c r="B1767" s="2" t="str">
        <f>IF(TRIM(K1767)="","",I1767)</f>
        <v/>
      </c>
      <c r="C1767" s="2" t="str">
        <f>LEFT(F1767,FIND(".",F1767,6))</f>
        <v>Exif.Panasonic.</v>
      </c>
      <c r="D1767" s="2" t="str">
        <f>VLOOKUP(C1767,PrefixUebersetzung,2,FALSE)</f>
        <v>Exif.Panasonic.</v>
      </c>
      <c r="E1767" s="2" t="str">
        <f>MID(F1767,FIND(".",F1767,6)+1,99)</f>
        <v>ImageHeight</v>
      </c>
      <c r="F1767" s="3" t="s">
        <v>6974</v>
      </c>
      <c r="G1767" s="3" t="s">
        <v>9515</v>
      </c>
      <c r="I1767" s="3" t="s">
        <v>2212</v>
      </c>
      <c r="J1767" s="3"/>
      <c r="L1767" s="14"/>
      <c r="M1767" s="3" t="str">
        <f>IFERROR(VLOOKUP(E1767,A:J,10, FALSE),"")</f>
        <v>Bildhöhe</v>
      </c>
      <c r="N1767" s="3" t="str">
        <f>IFERROR(VLOOKUP(I1767,B:K,10,FALSE),"")</f>
        <v>Bildhöhe</v>
      </c>
      <c r="O1767" s="3" t="str">
        <f>IF(AND(TRIM(J1767)="",M1767=""),"Suffix not translated ",
   IF(AND(TRIM(J1767)&lt;&gt;"",TRIM(M1767)&lt;&gt;"",TRIM(J1767)&lt;&gt;TRIM(M1767)),"Suffix translation &lt;&gt; lookup ", "" ))
&amp;IF(AND(TRIM(K1767)="",N1767=""),"Description not translated ",
   IF(AND(TRIM(K1767)&lt;&gt;"",TRIM(N1767)&lt;&gt;"",TRIM(K1767)&lt;&gt;TRIM(N1767)),"Description translation&lt;&gt; lookup ", "" ))</f>
        <v/>
      </c>
    </row>
    <row r="1768" spans="1:18" x14ac:dyDescent="0.25">
      <c r="A1768" s="2" t="str">
        <f>IF(TRIM(J1768)="","",E1768)</f>
        <v/>
      </c>
      <c r="B1768" s="2" t="str">
        <f>IF(TRIM(K1768)="","",I1768)</f>
        <v/>
      </c>
      <c r="C1768" s="2" t="str">
        <f>LEFT(F1768,FIND(".",F1768,6))</f>
        <v>Exif.Panasonic.</v>
      </c>
      <c r="D1768" s="2" t="str">
        <f>VLOOKUP(C1768,PrefixUebersetzung,2,FALSE)</f>
        <v>Exif.Panasonic.</v>
      </c>
      <c r="E1768" s="2" t="str">
        <f>MID(F1768,FIND(".",F1768,6)+1,99)</f>
        <v>ImageStabilization</v>
      </c>
      <c r="F1768" s="3" t="s">
        <v>1140</v>
      </c>
      <c r="G1768" s="3" t="s">
        <v>9512</v>
      </c>
      <c r="I1768" s="3" t="s">
        <v>2174</v>
      </c>
      <c r="J1768" s="3"/>
      <c r="L1768" s="14"/>
      <c r="M1768" s="3" t="str">
        <f>IFERROR(VLOOKUP(E1768,A:J,10, FALSE),"")</f>
        <v>Bildstabilisierung</v>
      </c>
      <c r="N1768" s="3" t="str">
        <f>IFERROR(VLOOKUP(I1768,B:K,10,FALSE),"")</f>
        <v>Bildstabilisierung</v>
      </c>
      <c r="O1768" s="3" t="str">
        <f>IF(AND(TRIM(J1768)="",M1768=""),"Suffix not translated ",
   IF(AND(TRIM(J1768)&lt;&gt;"",TRIM(M1768)&lt;&gt;"",TRIM(J1768)&lt;&gt;TRIM(M1768)),"Suffix translation &lt;&gt; lookup ", "" ))
&amp;IF(AND(TRIM(K1768)="",N1768=""),"Description not translated ",
   IF(AND(TRIM(K1768)&lt;&gt;"",TRIM(N1768)&lt;&gt;"",TRIM(K1768)&lt;&gt;TRIM(N1768)),"Description translation&lt;&gt; lookup ", "" ))</f>
        <v/>
      </c>
    </row>
    <row r="1769" spans="1:18" x14ac:dyDescent="0.25">
      <c r="A1769" s="2" t="str">
        <f>IF(TRIM(J1769)="","",E1769)</f>
        <v/>
      </c>
      <c r="B1769" s="2" t="str">
        <f>IF(TRIM(K1769)="","",I1769)</f>
        <v/>
      </c>
      <c r="C1769" s="2" t="str">
        <f>LEFT(F1769,FIND(".",F1769,6))</f>
        <v>Exif.Panasonic.</v>
      </c>
      <c r="D1769" s="2" t="str">
        <f>VLOOKUP(C1769,PrefixUebersetzung,2,FALSE)</f>
        <v>Exif.Panasonic.</v>
      </c>
      <c r="E1769" s="2" t="str">
        <f>MID(F1769,FIND(".",F1769,6)+1,99)</f>
        <v>ImageWidth</v>
      </c>
      <c r="F1769" s="3" t="s">
        <v>6975</v>
      </c>
      <c r="G1769" s="3" t="s">
        <v>9515</v>
      </c>
      <c r="I1769" s="3" t="s">
        <v>2214</v>
      </c>
      <c r="J1769" s="3"/>
      <c r="L1769" s="14"/>
      <c r="M1769" s="3" t="str">
        <f>IFERROR(VLOOKUP(E1769,A:J,10, FALSE),"")</f>
        <v>Bildbreite</v>
      </c>
      <c r="N1769" s="3" t="str">
        <f>IFERROR(VLOOKUP(I1769,B:K,10,FALSE),"")</f>
        <v>Bildbreite</v>
      </c>
      <c r="O1769" s="3" t="str">
        <f>IF(AND(TRIM(J1769)="",M1769=""),"Suffix not translated ",
   IF(AND(TRIM(J1769)&lt;&gt;"",TRIM(M1769)&lt;&gt;"",TRIM(J1769)&lt;&gt;TRIM(M1769)),"Suffix translation &lt;&gt; lookup ", "" ))
&amp;IF(AND(TRIM(K1769)="",N1769=""),"Description not translated ",
   IF(AND(TRIM(K1769)&lt;&gt;"",TRIM(N1769)&lt;&gt;"",TRIM(K1769)&lt;&gt;TRIM(N1769)),"Description translation&lt;&gt; lookup ", "" ))</f>
        <v/>
      </c>
    </row>
    <row r="1770" spans="1:18" x14ac:dyDescent="0.25">
      <c r="A1770" s="2" t="str">
        <f>IF(TRIM(J1770)="","",E1770)</f>
        <v>IntelligentDRange</v>
      </c>
      <c r="B1770" s="2" t="str">
        <f>IF(TRIM(K1770)="","",I1770)</f>
        <v>Intelligent Dynamic Range</v>
      </c>
      <c r="C1770" s="2" t="str">
        <f>LEFT(F1770,FIND(".",F1770,6))</f>
        <v>Exif.Panasonic.</v>
      </c>
      <c r="D1770" s="2" t="str">
        <f>VLOOKUP(C1770,PrefixUebersetzung,2,FALSE)</f>
        <v>Exif.Panasonic.</v>
      </c>
      <c r="E1770" s="2" t="str">
        <f>MID(F1770,FIND(".",F1770,6)+1,99)</f>
        <v>IntelligentDRange</v>
      </c>
      <c r="F1770" s="3" t="s">
        <v>6976</v>
      </c>
      <c r="G1770" s="3" t="s">
        <v>9512</v>
      </c>
      <c r="I1770" s="3" t="s">
        <v>6977</v>
      </c>
      <c r="J1770" s="3" t="s">
        <v>7561</v>
      </c>
      <c r="K1770" s="5" t="s">
        <v>7561</v>
      </c>
      <c r="L1770" s="14"/>
      <c r="O1770" s="3" t="str">
        <f>IF(AND(TRIM(J1770)="",M1770=""),"Suffix not translated ",
   IF(AND(TRIM(J1770)&lt;&gt;"",TRIM(M1770)&lt;&gt;"",TRIM(J1770)&lt;&gt;TRIM(M1770)),"Suffix translation &lt;&gt; lookup ", "" ))
&amp;IF(AND(TRIM(K1770)="",N1770=""),"Description not translated ",
   IF(AND(TRIM(K1770)&lt;&gt;"",TRIM(N1770)&lt;&gt;"",TRIM(K1770)&lt;&gt;TRIM(N1770)),"Description translation&lt;&gt; lookup ", "" ))</f>
        <v/>
      </c>
      <c r="P1770" s="3" t="s">
        <v>8447</v>
      </c>
      <c r="Q1770" s="3" t="s">
        <v>8447</v>
      </c>
      <c r="R1770" s="3" t="s">
        <v>9105</v>
      </c>
    </row>
    <row r="1771" spans="1:18" x14ac:dyDescent="0.25">
      <c r="A1771" s="2" t="str">
        <f>IF(TRIM(J1771)="","",E1771)</f>
        <v>IntelligentExposure</v>
      </c>
      <c r="B1771" s="2" t="str">
        <f>IF(TRIM(K1771)="","",I1771)</f>
        <v>Intelligent Exposure</v>
      </c>
      <c r="C1771" s="2" t="str">
        <f>LEFT(F1771,FIND(".",F1771,6))</f>
        <v>Exif.Panasonic.</v>
      </c>
      <c r="D1771" s="2" t="str">
        <f>VLOOKUP(C1771,PrefixUebersetzung,2,FALSE)</f>
        <v>Exif.Panasonic.</v>
      </c>
      <c r="E1771" s="2" t="str">
        <f>MID(F1771,FIND(".",F1771,6)+1,99)</f>
        <v>IntelligentExposure</v>
      </c>
      <c r="F1771" s="3" t="s">
        <v>6978</v>
      </c>
      <c r="G1771" s="3" t="s">
        <v>9512</v>
      </c>
      <c r="I1771" s="3" t="s">
        <v>6979</v>
      </c>
      <c r="J1771" s="3" t="s">
        <v>7562</v>
      </c>
      <c r="K1771" s="5" t="s">
        <v>7562</v>
      </c>
      <c r="L1771" s="14"/>
      <c r="O1771" s="3" t="str">
        <f>IF(AND(TRIM(J1771)="",M1771=""),"Suffix not translated ",
   IF(AND(TRIM(J1771)&lt;&gt;"",TRIM(M1771)&lt;&gt;"",TRIM(J1771)&lt;&gt;TRIM(M1771)),"Suffix translation &lt;&gt; lookup ", "" ))
&amp;IF(AND(TRIM(K1771)="",N1771=""),"Description not translated ",
   IF(AND(TRIM(K1771)&lt;&gt;"",TRIM(N1771)&lt;&gt;"",TRIM(K1771)&lt;&gt;TRIM(N1771)),"Description translation&lt;&gt; lookup ", "" ))</f>
        <v/>
      </c>
      <c r="P1771" s="3" t="s">
        <v>8447</v>
      </c>
      <c r="Q1771" s="3" t="s">
        <v>8447</v>
      </c>
      <c r="R1771" s="3" t="s">
        <v>9236</v>
      </c>
    </row>
    <row r="1772" spans="1:18" x14ac:dyDescent="0.25">
      <c r="A1772" s="2" t="str">
        <f>IF(TRIM(J1772)="","",E1772)</f>
        <v>IntelligentResolution</v>
      </c>
      <c r="B1772" s="2" t="str">
        <f>IF(TRIM(K1772)="","",I1772)</f>
        <v>Intelligent resolution</v>
      </c>
      <c r="C1772" s="2" t="str">
        <f>LEFT(F1772,FIND(".",F1772,6))</f>
        <v>Exif.Panasonic.</v>
      </c>
      <c r="D1772" s="2" t="str">
        <f>VLOOKUP(C1772,PrefixUebersetzung,2,FALSE)</f>
        <v>Exif.Panasonic.</v>
      </c>
      <c r="E1772" s="2" t="str">
        <f>MID(F1772,FIND(".",F1772,6)+1,99)</f>
        <v>IntelligentResolution</v>
      </c>
      <c r="F1772" s="3" t="s">
        <v>6980</v>
      </c>
      <c r="G1772" s="3" t="s">
        <v>9518</v>
      </c>
      <c r="I1772" s="3" t="s">
        <v>6981</v>
      </c>
      <c r="J1772" s="3" t="s">
        <v>7563</v>
      </c>
      <c r="K1772" s="5" t="s">
        <v>7563</v>
      </c>
      <c r="L1772" s="14"/>
      <c r="O1772" s="3" t="str">
        <f>IF(AND(TRIM(J1772)="",M1772=""),"Suffix not translated ",
   IF(AND(TRIM(J1772)&lt;&gt;"",TRIM(M1772)&lt;&gt;"",TRIM(J1772)&lt;&gt;TRIM(M1772)),"Suffix translation &lt;&gt; lookup ", "" ))
&amp;IF(AND(TRIM(K1772)="",N1772=""),"Description not translated ",
   IF(AND(TRIM(K1772)&lt;&gt;"",TRIM(N1772)&lt;&gt;"",TRIM(K1772)&lt;&gt;TRIM(N1772)),"Description translation&lt;&gt; lookup ", "" ))</f>
        <v/>
      </c>
      <c r="P1772" s="3" t="s">
        <v>8447</v>
      </c>
      <c r="Q1772" s="3" t="s">
        <v>8447</v>
      </c>
      <c r="R1772" s="3" t="s">
        <v>9236</v>
      </c>
    </row>
    <row r="1773" spans="1:18" x14ac:dyDescent="0.25">
      <c r="A1773" s="2" t="str">
        <f>IF(TRIM(J1773)="","",E1773)</f>
        <v>InternalNDFilter</v>
      </c>
      <c r="B1773" s="2" t="str">
        <f>IF(TRIM(K1773)="","",I1773)</f>
        <v>Internal ND Filter</v>
      </c>
      <c r="C1773" s="2" t="str">
        <f>LEFT(F1773,FIND(".",F1773,6))</f>
        <v>Exif.Panasonic.</v>
      </c>
      <c r="D1773" s="2" t="str">
        <f>VLOOKUP(C1773,PrefixUebersetzung,2,FALSE)</f>
        <v>Exif.Panasonic.</v>
      </c>
      <c r="E1773" s="2" t="str">
        <f>MID(F1773,FIND(".",F1773,6)+1,99)</f>
        <v>InternalNDFilter</v>
      </c>
      <c r="F1773" s="3" t="s">
        <v>6982</v>
      </c>
      <c r="G1773" s="3" t="s">
        <v>9519</v>
      </c>
      <c r="I1773" s="3" t="s">
        <v>6983</v>
      </c>
      <c r="J1773" s="3" t="s">
        <v>7564</v>
      </c>
      <c r="K1773" s="5" t="s">
        <v>7564</v>
      </c>
      <c r="L1773" s="14"/>
      <c r="O1773" s="3" t="str">
        <f>IF(AND(TRIM(J1773)="",M1773=""),"Suffix not translated ",
   IF(AND(TRIM(J1773)&lt;&gt;"",TRIM(M1773)&lt;&gt;"",TRIM(J1773)&lt;&gt;TRIM(M1773)),"Suffix translation &lt;&gt; lookup ", "" ))
&amp;IF(AND(TRIM(K1773)="",N1773=""),"Description not translated ",
   IF(AND(TRIM(K1773)&lt;&gt;"",TRIM(N1773)&lt;&gt;"",TRIM(K1773)&lt;&gt;TRIM(N1773)),"Description translation&lt;&gt; lookup ", "" ))</f>
        <v/>
      </c>
      <c r="P1773" s="3" t="s">
        <v>8447</v>
      </c>
      <c r="Q1773" s="3" t="s">
        <v>8447</v>
      </c>
      <c r="R1773" s="3" t="s">
        <v>9237</v>
      </c>
    </row>
    <row r="1774" spans="1:18" ht="60" x14ac:dyDescent="0.25">
      <c r="A1774" s="2" t="str">
        <f>IF(TRIM(J1774)="","",E1774)</f>
        <v/>
      </c>
      <c r="B1774" s="2" t="str">
        <f>IF(TRIM(K1774)="","",I1774)</f>
        <v/>
      </c>
      <c r="C1774" s="2" t="str">
        <f>LEFT(F1774,FIND(".",F1774,6))</f>
        <v>Exif.Panasonic.</v>
      </c>
      <c r="D1774" s="2" t="str">
        <f>VLOOKUP(C1774,PrefixUebersetzung,2,FALSE)</f>
        <v>Exif.Panasonic.</v>
      </c>
      <c r="E1774" s="2" t="str">
        <f>MID(F1774,FIND(".",F1774,6)+1,99)</f>
        <v>InternalSerialNumber</v>
      </c>
      <c r="F1774" s="3" t="s">
        <v>1141</v>
      </c>
      <c r="G1774" s="3" t="s">
        <v>9517</v>
      </c>
      <c r="I1774" s="3" t="s">
        <v>2262</v>
      </c>
      <c r="J1774" s="3"/>
      <c r="L1774" s="14"/>
      <c r="M1774" s="3" t="str">
        <f>IFERROR(VLOOKUP(E1774,A:J,10, FALSE),"")</f>
        <v>Interne Seriennummer</v>
      </c>
      <c r="N1774" s="3" t="str">
        <f>IFERROR(VLOOKUP(I1774,B:K,10,FALSE),"")</f>
        <v>Diese Nummer ist eindeutig und enthält das Datum der Herstellung, ist aber nicht die gleiche Nummer, wie auf dem Kameragehäuse</v>
      </c>
      <c r="O1774" s="3" t="str">
        <f>IF(AND(TRIM(J1774)="",M1774=""),"Suffix not translated ",
   IF(AND(TRIM(J1774)&lt;&gt;"",TRIM(M1774)&lt;&gt;"",TRIM(J1774)&lt;&gt;TRIM(M1774)),"Suffix translation &lt;&gt; lookup ", "" ))
&amp;IF(AND(TRIM(K1774)="",N1774=""),"Description not translated ",
   IF(AND(TRIM(K1774)&lt;&gt;"",TRIM(N1774)&lt;&gt;"",TRIM(K1774)&lt;&gt;TRIM(N1774)),"Description translation&lt;&gt; lookup ", "" ))</f>
        <v/>
      </c>
    </row>
    <row r="1775" spans="1:18" x14ac:dyDescent="0.25">
      <c r="A1775" s="2" t="str">
        <f>IF(TRIM(J1775)="","",E1775)</f>
        <v>Landmark</v>
      </c>
      <c r="B1775" s="2" t="str">
        <f>IF(TRIM(K1775)="","",I1775)</f>
        <v>Landmark</v>
      </c>
      <c r="C1775" s="2" t="str">
        <f>LEFT(F1775,FIND(".",F1775,6))</f>
        <v>Exif.Panasonic.</v>
      </c>
      <c r="D1775" s="2" t="str">
        <f>VLOOKUP(C1775,PrefixUebersetzung,2,FALSE)</f>
        <v>Exif.Panasonic.</v>
      </c>
      <c r="E1775" s="2" t="str">
        <f>MID(F1775,FIND(".",F1775,6)+1,99)</f>
        <v>Landmark</v>
      </c>
      <c r="F1775" s="3" t="s">
        <v>6984</v>
      </c>
      <c r="G1775" s="3" t="s">
        <v>9517</v>
      </c>
      <c r="I1775" s="3" t="s">
        <v>6985</v>
      </c>
      <c r="J1775" s="3" t="s">
        <v>7565</v>
      </c>
      <c r="K1775" s="5" t="s">
        <v>7565</v>
      </c>
      <c r="L1775" s="14"/>
      <c r="O1775" s="3" t="str">
        <f>IF(AND(TRIM(J1775)="",M1775=""),"Suffix not translated ",
   IF(AND(TRIM(J1775)&lt;&gt;"",TRIM(M1775)&lt;&gt;"",TRIM(J1775)&lt;&gt;TRIM(M1775)),"Suffix translation &lt;&gt; lookup ", "" ))
&amp;IF(AND(TRIM(K1775)="",N1775=""),"Description not translated ",
   IF(AND(TRIM(K1775)&lt;&gt;"",TRIM(N1775)&lt;&gt;"",TRIM(K1775)&lt;&gt;TRIM(N1775)),"Description translation&lt;&gt; lookup ", "" ))</f>
        <v/>
      </c>
      <c r="P1775" s="3" t="s">
        <v>8447</v>
      </c>
      <c r="Q1775" s="3" t="s">
        <v>8447</v>
      </c>
    </row>
    <row r="1776" spans="1:18" ht="30" x14ac:dyDescent="0.25">
      <c r="A1776" s="2" t="str">
        <f>IF(TRIM(J1776)="","",E1776)</f>
        <v/>
      </c>
      <c r="B1776" s="2" t="str">
        <f>IF(TRIM(K1776)="","",I1776)</f>
        <v>Firmware Version of the Lens</v>
      </c>
      <c r="C1776" s="2" t="str">
        <f>LEFT(F1776,FIND(".",F1776,6))</f>
        <v>Exif.Panasonic.</v>
      </c>
      <c r="D1776" s="2" t="str">
        <f>VLOOKUP(C1776,PrefixUebersetzung,2,FALSE)</f>
        <v>Exif.Panasonic.</v>
      </c>
      <c r="E1776" s="2" t="str">
        <f>MID(F1776,FIND(".",F1776,6)+1,99)</f>
        <v>LensFirmwareVersion</v>
      </c>
      <c r="F1776" s="3" t="s">
        <v>6986</v>
      </c>
      <c r="G1776" s="3" t="s">
        <v>9517</v>
      </c>
      <c r="I1776" s="3" t="s">
        <v>6987</v>
      </c>
      <c r="J1776" s="3"/>
      <c r="K1776" s="5" t="s">
        <v>7794</v>
      </c>
      <c r="L1776" s="14"/>
      <c r="M1776" s="3" t="str">
        <f>IFERROR(VLOOKUP(E1776,A:J,10, FALSE),"")</f>
        <v>Objektiv Firmwareversion</v>
      </c>
      <c r="O1776" s="3" t="str">
        <f>IF(AND(TRIM(J1776)="",M1776=""),"Suffix not translated ",
   IF(AND(TRIM(J1776)&lt;&gt;"",TRIM(M1776)&lt;&gt;"",TRIM(J1776)&lt;&gt;TRIM(M1776)),"Suffix translation &lt;&gt; lookup ", "" ))
&amp;IF(AND(TRIM(K1776)="",N1776=""),"Description not translated ",
   IF(AND(TRIM(K1776)&lt;&gt;"",TRIM(N1776)&lt;&gt;"",TRIM(K1776)&lt;&gt;TRIM(N1776)),"Description translation&lt;&gt; lookup ", "" ))</f>
        <v/>
      </c>
      <c r="Q1776" s="3" t="s">
        <v>8447</v>
      </c>
      <c r="R1776" s="3" t="s">
        <v>4997</v>
      </c>
    </row>
    <row r="1777" spans="1:18" x14ac:dyDescent="0.25">
      <c r="A1777" s="2" t="str">
        <f>IF(TRIM(J1777)="","",E1777)</f>
        <v/>
      </c>
      <c r="B1777" s="2" t="str">
        <f>IF(TRIM(K1777)="","",I1777)</f>
        <v/>
      </c>
      <c r="C1777" s="2" t="str">
        <f>LEFT(F1777,FIND(".",F1777,6))</f>
        <v>Exif.Panasonic.</v>
      </c>
      <c r="D1777" s="2" t="str">
        <f>VLOOKUP(C1777,PrefixUebersetzung,2,FALSE)</f>
        <v>Exif.Panasonic.</v>
      </c>
      <c r="E1777" s="2" t="str">
        <f>MID(F1777,FIND(".",F1777,6)+1,99)</f>
        <v>LensSerialNumber</v>
      </c>
      <c r="F1777" s="3" t="s">
        <v>1142</v>
      </c>
      <c r="G1777" s="3" t="s">
        <v>9514</v>
      </c>
      <c r="I1777" s="3" t="s">
        <v>2824</v>
      </c>
      <c r="J1777" s="3"/>
      <c r="L1777" s="14"/>
      <c r="M1777" s="3" t="str">
        <f>IFERROR(VLOOKUP(E1777,A:J,10, FALSE),"")</f>
        <v>Objektiv Seriennummer</v>
      </c>
      <c r="N1777" s="3" t="str">
        <f>IFERROR(VLOOKUP(I1777,B:K,10,FALSE),"")</f>
        <v>Objektiv Seriennummer</v>
      </c>
      <c r="O1777" s="3" t="str">
        <f>IF(AND(TRIM(J1777)="",M1777=""),"Suffix not translated ",
   IF(AND(TRIM(J1777)&lt;&gt;"",TRIM(M1777)&lt;&gt;"",TRIM(J1777)&lt;&gt;TRIM(M1777)),"Suffix translation &lt;&gt; lookup ", "" ))
&amp;IF(AND(TRIM(K1777)="",N1777=""),"Description not translated ",
   IF(AND(TRIM(K1777)&lt;&gt;"",TRIM(N1777)&lt;&gt;"",TRIM(K1777)&lt;&gt;TRIM(N1777)),"Description translation&lt;&gt; lookup ", "" ))</f>
        <v/>
      </c>
    </row>
    <row r="1778" spans="1:18" x14ac:dyDescent="0.25">
      <c r="A1778" s="2" t="str">
        <f>IF(TRIM(J1778)="","",E1778)</f>
        <v/>
      </c>
      <c r="B1778" s="2" t="str">
        <f>IF(TRIM(K1778)="","",I1778)</f>
        <v/>
      </c>
      <c r="C1778" s="2" t="str">
        <f>LEFT(F1778,FIND(".",F1778,6))</f>
        <v>Exif.Panasonic.</v>
      </c>
      <c r="D1778" s="2" t="str">
        <f>VLOOKUP(C1778,PrefixUebersetzung,2,FALSE)</f>
        <v>Exif.Panasonic.</v>
      </c>
      <c r="E1778" s="2" t="str">
        <f>MID(F1778,FIND(".",F1778,6)+1,99)</f>
        <v>LensType</v>
      </c>
      <c r="F1778" s="3" t="s">
        <v>1143</v>
      </c>
      <c r="G1778" s="3" t="s">
        <v>9514</v>
      </c>
      <c r="I1778" s="3" t="s">
        <v>2177</v>
      </c>
      <c r="J1778" s="3"/>
      <c r="L1778" s="14"/>
      <c r="M1778" s="3" t="str">
        <f>IFERROR(VLOOKUP(E1778,A:J,10, FALSE),"")</f>
        <v>Objektiv Typ</v>
      </c>
      <c r="N1778" s="3" t="str">
        <f>IFERROR(VLOOKUP(I1778,B:K,10,FALSE),"")</f>
        <v>Objektiv Typ</v>
      </c>
      <c r="O1778" s="3" t="str">
        <f>IF(AND(TRIM(J1778)="",M1778=""),"Suffix not translated ",
   IF(AND(TRIM(J1778)&lt;&gt;"",TRIM(M1778)&lt;&gt;"",TRIM(J1778)&lt;&gt;TRIM(M1778)),"Suffix translation &lt;&gt; lookup ", "" ))
&amp;IF(AND(TRIM(K1778)="",N1778=""),"Description not translated ",
   IF(AND(TRIM(K1778)&lt;&gt;"",TRIM(N1778)&lt;&gt;"",TRIM(K1778)&lt;&gt;TRIM(N1778)),"Description translation&lt;&gt; lookup ", "" ))</f>
        <v/>
      </c>
    </row>
    <row r="1779" spans="1:18" x14ac:dyDescent="0.25">
      <c r="A1779" s="2" t="str">
        <f>IF(TRIM(J1779)="","",E1779)</f>
        <v>Location</v>
      </c>
      <c r="B1779" s="2" t="str">
        <f>IF(TRIM(K1779)="","",I1779)</f>
        <v>Location</v>
      </c>
      <c r="C1779" s="2" t="str">
        <f>LEFT(F1779,FIND(".",F1779,6))</f>
        <v>Exif.Panasonic.</v>
      </c>
      <c r="D1779" s="2" t="str">
        <f>VLOOKUP(C1779,PrefixUebersetzung,2,FALSE)</f>
        <v>Exif.Panasonic.</v>
      </c>
      <c r="E1779" s="2" t="str">
        <f>MID(F1779,FIND(".",F1779,6)+1,99)</f>
        <v>Location</v>
      </c>
      <c r="F1779" s="3" t="s">
        <v>6988</v>
      </c>
      <c r="G1779" s="3" t="s">
        <v>9517</v>
      </c>
      <c r="I1779" s="3" t="s">
        <v>2980</v>
      </c>
      <c r="J1779" s="3" t="s">
        <v>4343</v>
      </c>
      <c r="K1779" s="5" t="s">
        <v>4343</v>
      </c>
      <c r="L1779" s="14"/>
      <c r="M1779" s="3" t="str">
        <f>IFERROR(VLOOKUP(E1779,A:J,10, FALSE),"")</f>
        <v>Ort</v>
      </c>
      <c r="N1779" s="3" t="str">
        <f>IFERROR(VLOOKUP(I1779,B:K,10,FALSE),"")</f>
        <v>Ort</v>
      </c>
      <c r="O1779" s="3" t="str">
        <f>IF(AND(TRIM(J1779)="",M1779=""),"Suffix not translated ",
   IF(AND(TRIM(J1779)&lt;&gt;"",TRIM(M1779)&lt;&gt;"",TRIM(J1779)&lt;&gt;TRIM(M1779)),"Suffix translation &lt;&gt; lookup ", "" ))
&amp;IF(AND(TRIM(K1779)="",N1779=""),"Description not translated ",
   IF(AND(TRIM(K1779)&lt;&gt;"",TRIM(N1779)&lt;&gt;"",TRIM(K1779)&lt;&gt;TRIM(N1779)),"Description translation&lt;&gt; lookup ", "" ))</f>
        <v/>
      </c>
      <c r="P1779" s="3" t="s">
        <v>8447</v>
      </c>
      <c r="Q1779" s="3" t="s">
        <v>8447</v>
      </c>
      <c r="R1779" s="3" t="s">
        <v>4343</v>
      </c>
    </row>
    <row r="1780" spans="1:18" ht="30" x14ac:dyDescent="0.25">
      <c r="A1780" s="2" t="str">
        <f>IF(TRIM(J1780)="","",E1780)</f>
        <v>LongShutterNoiseReduction</v>
      </c>
      <c r="B1780" s="2" t="str">
        <f>IF(TRIM(K1780)="","",I1780)</f>
        <v>Long Shutter Noise Reduction</v>
      </c>
      <c r="C1780" s="2" t="str">
        <f>LEFT(F1780,FIND(".",F1780,6))</f>
        <v>Exif.Panasonic.</v>
      </c>
      <c r="D1780" s="2" t="str">
        <f>VLOOKUP(C1780,PrefixUebersetzung,2,FALSE)</f>
        <v>Exif.Panasonic.</v>
      </c>
      <c r="E1780" s="2" t="str">
        <f>MID(F1780,FIND(".",F1780,6)+1,99)</f>
        <v>LongShutterNoiseReduction</v>
      </c>
      <c r="F1780" s="3" t="s">
        <v>6989</v>
      </c>
      <c r="G1780" s="3" t="s">
        <v>9512</v>
      </c>
      <c r="I1780" s="3" t="s">
        <v>6990</v>
      </c>
      <c r="J1780" s="3" t="s">
        <v>7566</v>
      </c>
      <c r="K1780" s="5" t="s">
        <v>7566</v>
      </c>
      <c r="L1780" s="14"/>
      <c r="O1780" s="3" t="str">
        <f>IF(AND(TRIM(J1780)="",M1780=""),"Suffix not translated ",
   IF(AND(TRIM(J1780)&lt;&gt;"",TRIM(M1780)&lt;&gt;"",TRIM(J1780)&lt;&gt;TRIM(M1780)),"Suffix translation &lt;&gt; lookup ", "" ))
&amp;IF(AND(TRIM(K1780)="",N1780=""),"Description not translated ",
   IF(AND(TRIM(K1780)&lt;&gt;"",TRIM(N1780)&lt;&gt;"",TRIM(K1780)&lt;&gt;TRIM(N1780)),"Description translation&lt;&gt; lookup ", "" ))</f>
        <v/>
      </c>
      <c r="P1780" s="3" t="s">
        <v>8447</v>
      </c>
      <c r="Q1780" s="3" t="s">
        <v>8447</v>
      </c>
      <c r="R1780" s="3" t="s">
        <v>9262</v>
      </c>
    </row>
    <row r="1781" spans="1:18" x14ac:dyDescent="0.25">
      <c r="A1781" s="2" t="str">
        <f>IF(TRIM(J1781)="","",E1781)</f>
        <v/>
      </c>
      <c r="B1781" s="2" t="str">
        <f>IF(TRIM(K1781)="","",I1781)</f>
        <v/>
      </c>
      <c r="C1781" s="2" t="str">
        <f>LEFT(F1781,FIND(".",F1781,6))</f>
        <v>Exif.Panasonic.</v>
      </c>
      <c r="D1781" s="2" t="str">
        <f>VLOOKUP(C1781,PrefixUebersetzung,2,FALSE)</f>
        <v>Exif.Panasonic.</v>
      </c>
      <c r="E1781" s="2" t="str">
        <f>MID(F1781,FIND(".",F1781,6)+1,99)</f>
        <v>Macro</v>
      </c>
      <c r="F1781" s="3" t="s">
        <v>1144</v>
      </c>
      <c r="G1781" s="3" t="s">
        <v>9512</v>
      </c>
      <c r="I1781" s="3" t="s">
        <v>2178</v>
      </c>
      <c r="J1781" s="3"/>
      <c r="L1781" s="14"/>
      <c r="M1781" s="3" t="str">
        <f>IFERROR(VLOOKUP(E1781,A:J,10, FALSE),"")</f>
        <v>Makro</v>
      </c>
      <c r="N1781" s="3" t="str">
        <f>IFERROR(VLOOKUP(I1781,B:K,10,FALSE),"")</f>
        <v>Makromodus</v>
      </c>
      <c r="O1781" s="3" t="str">
        <f>IF(AND(TRIM(J1781)="",M1781=""),"Suffix not translated ",
   IF(AND(TRIM(J1781)&lt;&gt;"",TRIM(M1781)&lt;&gt;"",TRIM(J1781)&lt;&gt;TRIM(M1781)),"Suffix translation &lt;&gt; lookup ", "" ))
&amp;IF(AND(TRIM(K1781)="",N1781=""),"Description not translated ",
   IF(AND(TRIM(K1781)&lt;&gt;"",TRIM(N1781)&lt;&gt;"",TRIM(K1781)&lt;&gt;TRIM(N1781)),"Description translation&lt;&gt; lookup ", "" ))</f>
        <v/>
      </c>
    </row>
    <row r="1782" spans="1:18" ht="30" x14ac:dyDescent="0.25">
      <c r="A1782" s="2" t="str">
        <f>IF(TRIM(J1782)="","",E1782)</f>
        <v>MakerNoteVersion</v>
      </c>
      <c r="B1782" s="2" t="str">
        <f>IF(TRIM(K1782)="","",I1782)</f>
        <v>MakerNote version</v>
      </c>
      <c r="C1782" s="2" t="str">
        <f>LEFT(F1782,FIND(".",F1782,6))</f>
        <v>Exif.Panasonic.</v>
      </c>
      <c r="D1782" s="2" t="str">
        <f>VLOOKUP(C1782,PrefixUebersetzung,2,FALSE)</f>
        <v>Exif.Panasonic.</v>
      </c>
      <c r="E1782" s="2" t="str">
        <f>MID(F1782,FIND(".",F1782,6)+1,99)</f>
        <v>MakerNoteVersion</v>
      </c>
      <c r="F1782" s="3" t="s">
        <v>1145</v>
      </c>
      <c r="G1782" s="3" t="s">
        <v>9517</v>
      </c>
      <c r="I1782" s="3" t="s">
        <v>2932</v>
      </c>
      <c r="J1782" s="3" t="s">
        <v>6748</v>
      </c>
      <c r="K1782" s="5" t="s">
        <v>5144</v>
      </c>
      <c r="L1782" s="14"/>
      <c r="M1782" s="3" t="str">
        <f>IFERROR(VLOOKUP(E1782,A:J,10, FALSE),"")</f>
        <v>Hersteller-Notiz Version</v>
      </c>
      <c r="N1782" s="3" t="str">
        <f>IFERROR(VLOOKUP(I1782,B:K,10,FALSE),"")</f>
        <v>Herstellernotiz Version</v>
      </c>
      <c r="O1782" s="3" t="str">
        <f>IF(AND(TRIM(J1782)="",M1782=""),"Suffix not translated ",
   IF(AND(TRIM(J1782)&lt;&gt;"",TRIM(M1782)&lt;&gt;"",TRIM(J1782)&lt;&gt;TRIM(M1782)),"Suffix translation &lt;&gt; lookup ", "" ))
&amp;IF(AND(TRIM(K1782)="",N1782=""),"Description not translated ",
   IF(AND(TRIM(K1782)&lt;&gt;"",TRIM(N1782)&lt;&gt;"",TRIM(K1782)&lt;&gt;TRIM(N1782)),"Description translation&lt;&gt; lookup ", "" ))</f>
        <v/>
      </c>
      <c r="P1782" s="3" t="s">
        <v>8447</v>
      </c>
      <c r="Q1782" s="3" t="s">
        <v>8447</v>
      </c>
      <c r="R1782" s="3" t="s">
        <v>9039</v>
      </c>
    </row>
    <row r="1783" spans="1:18" x14ac:dyDescent="0.25">
      <c r="A1783" s="2" t="str">
        <f>IF(TRIM(J1783)="","",E1783)</f>
        <v/>
      </c>
      <c r="B1783" s="2" t="str">
        <f>IF(TRIM(K1783)="","",I1783)</f>
        <v/>
      </c>
      <c r="C1783" s="2" t="str">
        <f>LEFT(F1783,FIND(".",F1783,6))</f>
        <v>Exif.Panasonic.</v>
      </c>
      <c r="D1783" s="2" t="str">
        <f>VLOOKUP(C1783,PrefixUebersetzung,2,FALSE)</f>
        <v>Exif.Panasonic.</v>
      </c>
      <c r="E1783" s="2" t="str">
        <f>MID(F1783,FIND(".",F1783,6)+1,99)</f>
        <v>ManometerPressure</v>
      </c>
      <c r="F1783" s="3" t="s">
        <v>6991</v>
      </c>
      <c r="G1783" s="3" t="s">
        <v>9512</v>
      </c>
      <c r="I1783" s="3" t="s">
        <v>2792</v>
      </c>
      <c r="J1783" s="3"/>
      <c r="L1783" s="14"/>
      <c r="M1783" s="3" t="str">
        <f>IFERROR(VLOOKUP(E1783,A:J,10, FALSE),"")</f>
        <v>Manometerdruck</v>
      </c>
      <c r="N1783" s="3" t="str">
        <f>IFERROR(VLOOKUP(I1783,B:K,10,FALSE),"")</f>
        <v>Manometerdruck</v>
      </c>
      <c r="O1783" s="3" t="str">
        <f>IF(AND(TRIM(J1783)="",M1783=""),"Suffix not translated ",
   IF(AND(TRIM(J1783)&lt;&gt;"",TRIM(M1783)&lt;&gt;"",TRIM(J1783)&lt;&gt;TRIM(M1783)),"Suffix translation &lt;&gt; lookup ", "" ))
&amp;IF(AND(TRIM(K1783)="",N1783=""),"Description not translated ",
   IF(AND(TRIM(K1783)&lt;&gt;"",TRIM(N1783)&lt;&gt;"",TRIM(K1783)&lt;&gt;TRIM(N1783)),"Description translation&lt;&gt; lookup ", "" ))</f>
        <v/>
      </c>
    </row>
    <row r="1784" spans="1:18" x14ac:dyDescent="0.25">
      <c r="A1784" s="2" t="str">
        <f>IF(TRIM(J1784)="","",E1784)</f>
        <v/>
      </c>
      <c r="B1784" s="2" t="str">
        <f>IF(TRIM(K1784)="","",I1784)</f>
        <v/>
      </c>
      <c r="C1784" s="2" t="str">
        <f>LEFT(F1784,FIND(".",F1784,6))</f>
        <v>Exif.Panasonic.</v>
      </c>
      <c r="D1784" s="2" t="str">
        <f>VLOOKUP(C1784,PrefixUebersetzung,2,FALSE)</f>
        <v>Exif.Panasonic.</v>
      </c>
      <c r="E1784" s="2" t="str">
        <f>MID(F1784,FIND(".",F1784,6)+1,99)</f>
        <v>NoiseReduction</v>
      </c>
      <c r="F1784" s="3" t="s">
        <v>1146</v>
      </c>
      <c r="G1784" s="3" t="s">
        <v>9512</v>
      </c>
      <c r="I1784" s="3" t="s">
        <v>2534</v>
      </c>
      <c r="J1784" s="3"/>
      <c r="L1784" s="14"/>
      <c r="M1784" s="3" t="str">
        <f>IFERROR(VLOOKUP(E1784,A:J,10, FALSE),"")</f>
        <v xml:space="preserve">Rauschreduzierung </v>
      </c>
      <c r="N1784" s="3" t="str">
        <f>IFERROR(VLOOKUP(I1784,B:K,10,FALSE),"")</f>
        <v xml:space="preserve">Rauschreduzierung </v>
      </c>
      <c r="O1784" s="3" t="str">
        <f>IF(AND(TRIM(J1784)="",M1784=""),"Suffix not translated ",
   IF(AND(TRIM(J1784)&lt;&gt;"",TRIM(M1784)&lt;&gt;"",TRIM(J1784)&lt;&gt;TRIM(M1784)),"Suffix translation &lt;&gt; lookup ", "" ))
&amp;IF(AND(TRIM(K1784)="",N1784=""),"Description not translated ",
   IF(AND(TRIM(K1784)&lt;&gt;"",TRIM(N1784)&lt;&gt;"",TRIM(K1784)&lt;&gt;TRIM(N1784)),"Description translation&lt;&gt; lookup ", "" ))</f>
        <v/>
      </c>
    </row>
    <row r="1785" spans="1:18" x14ac:dyDescent="0.25">
      <c r="A1785" s="2" t="str">
        <f>IF(TRIM(J1785)="","",E1785)</f>
        <v>OpticalZoomMode</v>
      </c>
      <c r="B1785" s="2" t="str">
        <f>IF(TRIM(K1785)="","",I1785)</f>
        <v>Optical zoom mode</v>
      </c>
      <c r="C1785" s="2" t="str">
        <f>LEFT(F1785,FIND(".",F1785,6))</f>
        <v>Exif.Panasonic.</v>
      </c>
      <c r="D1785" s="2" t="str">
        <f>VLOOKUP(C1785,PrefixUebersetzung,2,FALSE)</f>
        <v>Exif.Panasonic.</v>
      </c>
      <c r="E1785" s="2" t="str">
        <f>MID(F1785,FIND(".",F1785,6)+1,99)</f>
        <v>OpticalZoomMode</v>
      </c>
      <c r="F1785" s="3" t="s">
        <v>1147</v>
      </c>
      <c r="G1785" s="3" t="s">
        <v>9512</v>
      </c>
      <c r="I1785" s="3" t="s">
        <v>2933</v>
      </c>
      <c r="J1785" s="5" t="s">
        <v>4330</v>
      </c>
      <c r="K1785" s="5" t="s">
        <v>4330</v>
      </c>
      <c r="L1785" s="14"/>
      <c r="O1785" s="3" t="str">
        <f>IF(AND(TRIM(J1785)="",M1785=""),"Suffix not translated ",
   IF(AND(TRIM(J1785)&lt;&gt;"",TRIM(M1785)&lt;&gt;"",TRIM(J1785)&lt;&gt;TRIM(M1785)),"Suffix translation &lt;&gt; lookup ", "" ))
&amp;IF(AND(TRIM(K1785)="",N1785=""),"Description not translated ",
   IF(AND(TRIM(K1785)&lt;&gt;"",TRIM(N1785)&lt;&gt;"",TRIM(K1785)&lt;&gt;TRIM(N1785)),"Description translation&lt;&gt; lookup ", "" ))</f>
        <v/>
      </c>
      <c r="P1785" s="3" t="s">
        <v>8447</v>
      </c>
      <c r="Q1785" s="3" t="s">
        <v>8447</v>
      </c>
      <c r="R1785" s="3" t="s">
        <v>4782</v>
      </c>
    </row>
    <row r="1786" spans="1:18" x14ac:dyDescent="0.25">
      <c r="A1786" s="2" t="str">
        <f>IF(TRIM(J1786)="","",E1786)</f>
        <v>PanoramaFieldOfView</v>
      </c>
      <c r="B1786" s="2" t="str">
        <f>IF(TRIM(K1786)="","",I1786)</f>
        <v>Field of View of Panorama</v>
      </c>
      <c r="C1786" s="2" t="str">
        <f>LEFT(F1786,FIND(".",F1786,6))</f>
        <v>Exif.Panasonic.</v>
      </c>
      <c r="D1786" s="2" t="str">
        <f>VLOOKUP(C1786,PrefixUebersetzung,2,FALSE)</f>
        <v>Exif.Panasonic.</v>
      </c>
      <c r="E1786" s="2" t="str">
        <f>MID(F1786,FIND(".",F1786,6)+1,99)</f>
        <v>PanoramaFieldOfView</v>
      </c>
      <c r="F1786" s="3" t="s">
        <v>6992</v>
      </c>
      <c r="G1786" s="3" t="s">
        <v>9512</v>
      </c>
      <c r="I1786" s="3" t="s">
        <v>6993</v>
      </c>
      <c r="J1786" s="3" t="s">
        <v>7567</v>
      </c>
      <c r="K1786" s="5" t="s">
        <v>7568</v>
      </c>
      <c r="L1786" s="14"/>
      <c r="O1786" s="3" t="str">
        <f>IF(AND(TRIM(J1786)="",M1786=""),"Suffix not translated ",
   IF(AND(TRIM(J1786)&lt;&gt;"",TRIM(M1786)&lt;&gt;"",TRIM(J1786)&lt;&gt;TRIM(M1786)),"Suffix translation &lt;&gt; lookup ", "" ))
&amp;IF(AND(TRIM(K1786)="",N1786=""),"Description not translated ",
   IF(AND(TRIM(K1786)&lt;&gt;"",TRIM(N1786)&lt;&gt;"",TRIM(K1786)&lt;&gt;TRIM(N1786)),"Description translation&lt;&gt; lookup ", "" ))</f>
        <v/>
      </c>
      <c r="P1786" s="3" t="s">
        <v>8447</v>
      </c>
      <c r="Q1786" s="3" t="s">
        <v>8447</v>
      </c>
    </row>
    <row r="1787" spans="1:18" x14ac:dyDescent="0.25">
      <c r="A1787" s="2" t="str">
        <f>IF(TRIM(J1787)="","",E1787)</f>
        <v>PhotoStyle</v>
      </c>
      <c r="B1787" s="2" t="str">
        <f>IF(TRIM(K1787)="","",I1787)</f>
        <v>Photo style</v>
      </c>
      <c r="C1787" s="2" t="str">
        <f>LEFT(F1787,FIND(".",F1787,6))</f>
        <v>Exif.Panasonic.</v>
      </c>
      <c r="D1787" s="2" t="str">
        <f>VLOOKUP(C1787,PrefixUebersetzung,2,FALSE)</f>
        <v>Exif.Panasonic.</v>
      </c>
      <c r="E1787" s="2" t="str">
        <f>MID(F1787,FIND(".",F1787,6)+1,99)</f>
        <v>PhotoStyle</v>
      </c>
      <c r="F1787" s="3" t="s">
        <v>6994</v>
      </c>
      <c r="G1787" s="3" t="s">
        <v>9512</v>
      </c>
      <c r="I1787" s="3" t="s">
        <v>6995</v>
      </c>
      <c r="J1787" s="3" t="s">
        <v>7569</v>
      </c>
      <c r="K1787" s="5" t="s">
        <v>7569</v>
      </c>
      <c r="L1787" s="14"/>
      <c r="O1787" s="3" t="str">
        <f>IF(AND(TRIM(J1787)="",M1787=""),"Suffix not translated ",
   IF(AND(TRIM(J1787)&lt;&gt;"",TRIM(M1787)&lt;&gt;"",TRIM(J1787)&lt;&gt;TRIM(M1787)),"Suffix translation &lt;&gt; lookup ", "" ))
&amp;IF(AND(TRIM(K1787)="",N1787=""),"Description not translated ",
   IF(AND(TRIM(K1787)&lt;&gt;"",TRIM(N1787)&lt;&gt;"",TRIM(K1787)&lt;&gt;TRIM(N1787)),"Description translation&lt;&gt; lookup ", "" ))</f>
        <v/>
      </c>
      <c r="P1787" s="3" t="s">
        <v>8447</v>
      </c>
      <c r="Q1787" s="3" t="s">
        <v>8447</v>
      </c>
      <c r="R1787" s="3" t="s">
        <v>3949</v>
      </c>
    </row>
    <row r="1788" spans="1:18" x14ac:dyDescent="0.25">
      <c r="A1788" s="2" t="str">
        <f>IF(TRIM(J1788)="","",E1788)</f>
        <v>PitchAngle</v>
      </c>
      <c r="B1788" s="2" t="str">
        <f>IF(TRIM(K1788)="","",I1788)</f>
        <v>degrees of upwards camera tilt</v>
      </c>
      <c r="C1788" s="2" t="str">
        <f>LEFT(F1788,FIND(".",F1788,6))</f>
        <v>Exif.Panasonic.</v>
      </c>
      <c r="D1788" s="2" t="str">
        <f>VLOOKUP(C1788,PrefixUebersetzung,2,FALSE)</f>
        <v>Exif.Panasonic.</v>
      </c>
      <c r="E1788" s="2" t="str">
        <f>MID(F1788,FIND(".",F1788,6)+1,99)</f>
        <v>PitchAngle</v>
      </c>
      <c r="F1788" s="3" t="s">
        <v>6996</v>
      </c>
      <c r="G1788" s="3" t="s">
        <v>9512</v>
      </c>
      <c r="I1788" s="3" t="s">
        <v>11217</v>
      </c>
      <c r="J1788" s="3" t="s">
        <v>7570</v>
      </c>
      <c r="K1788" s="5" t="s">
        <v>7795</v>
      </c>
      <c r="L1788" s="14"/>
      <c r="O1788" s="3" t="str">
        <f>IF(AND(TRIM(J1788)="",M1788=""),"Suffix not translated ",
   IF(AND(TRIM(J1788)&lt;&gt;"",TRIM(M1788)&lt;&gt;"",TRIM(J1788)&lt;&gt;TRIM(M1788)),"Suffix translation &lt;&gt; lookup ", "" ))
&amp;IF(AND(TRIM(K1788)="",N1788=""),"Description not translated ",
   IF(AND(TRIM(K1788)&lt;&gt;"",TRIM(N1788)&lt;&gt;"",TRIM(K1788)&lt;&gt;TRIM(N1788)),"Description translation&lt;&gt; lookup ", "" ))</f>
        <v/>
      </c>
      <c r="P1788" s="3" t="s">
        <v>8447</v>
      </c>
      <c r="Q1788" s="3" t="s">
        <v>8447</v>
      </c>
    </row>
    <row r="1789" spans="1:18" x14ac:dyDescent="0.25">
      <c r="A1789" s="2" t="str">
        <f>IF(TRIM(J1789)="","",E1789)</f>
        <v/>
      </c>
      <c r="B1789" s="2" t="str">
        <f>IF(TRIM(K1789)="","",I1789)</f>
        <v/>
      </c>
      <c r="C1789" s="2" t="str">
        <f>LEFT(F1789,FIND(".",F1789,6))</f>
        <v>Exif.Panasonic.</v>
      </c>
      <c r="D1789" s="2" t="str">
        <f>VLOOKUP(C1789,PrefixUebersetzung,2,FALSE)</f>
        <v>Exif.Panasonic.</v>
      </c>
      <c r="E1789" s="2" t="str">
        <f>MID(F1789,FIND(".",F1789,6)+1,99)</f>
        <v>PrintIM</v>
      </c>
      <c r="F1789" s="3" t="s">
        <v>1148</v>
      </c>
      <c r="G1789" s="3" t="s">
        <v>9517</v>
      </c>
      <c r="I1789" s="3" t="s">
        <v>2506</v>
      </c>
      <c r="J1789" s="3"/>
      <c r="L1789" s="14"/>
      <c r="M1789" s="3" t="str">
        <f>IFERROR(VLOOKUP(E1789,A:J,10, FALSE),"")</f>
        <v>PrintIM</v>
      </c>
      <c r="N1789" s="3" t="str">
        <f>IFERROR(VLOOKUP(I1789,B:K,10,FALSE),"")</f>
        <v>PrintIM Informationen</v>
      </c>
      <c r="O1789" s="3" t="str">
        <f>IF(AND(TRIM(J1789)="",M1789=""),"Suffix not translated ",
   IF(AND(TRIM(J1789)&lt;&gt;"",TRIM(M1789)&lt;&gt;"",TRIM(J1789)&lt;&gt;TRIM(M1789)),"Suffix translation &lt;&gt; lookup ", "" ))
&amp;IF(AND(TRIM(K1789)="",N1789=""),"Description not translated ",
   IF(AND(TRIM(K1789)&lt;&gt;"",TRIM(N1789)&lt;&gt;"",TRIM(K1789)&lt;&gt;TRIM(N1789)),"Description translation&lt;&gt; lookup ", "" ))</f>
        <v/>
      </c>
    </row>
    <row r="1790" spans="1:18" x14ac:dyDescent="0.25">
      <c r="A1790" s="2" t="str">
        <f>IF(TRIM(J1790)="","",E1790)</f>
        <v>ProgramISO</v>
      </c>
      <c r="B1790" s="2" t="str">
        <f>IF(TRIM(K1790)="","",I1790)</f>
        <v>Program ISO</v>
      </c>
      <c r="C1790" s="2" t="str">
        <f>LEFT(F1790,FIND(".",F1790,6))</f>
        <v>Exif.Panasonic.</v>
      </c>
      <c r="D1790" s="2" t="str">
        <f>VLOOKUP(C1790,PrefixUebersetzung,2,FALSE)</f>
        <v>Exif.Panasonic.</v>
      </c>
      <c r="E1790" s="2" t="str">
        <f>MID(F1790,FIND(".",F1790,6)+1,99)</f>
        <v>ProgramISO</v>
      </c>
      <c r="F1790" s="3" t="s">
        <v>1149</v>
      </c>
      <c r="G1790" s="3" t="s">
        <v>9512</v>
      </c>
      <c r="I1790" s="3" t="s">
        <v>2934</v>
      </c>
      <c r="J1790" s="3" t="s">
        <v>3992</v>
      </c>
      <c r="K1790" s="5" t="s">
        <v>3992</v>
      </c>
      <c r="L1790" s="14"/>
      <c r="O1790" s="3" t="str">
        <f>IF(AND(TRIM(J1790)="",M1790=""),"Suffix not translated ",
   IF(AND(TRIM(J1790)&lt;&gt;"",TRIM(M1790)&lt;&gt;"",TRIM(J1790)&lt;&gt;TRIM(M1790)),"Suffix translation &lt;&gt; lookup ", "" ))
&amp;IF(AND(TRIM(K1790)="",N1790=""),"Description not translated ",
   IF(AND(TRIM(K1790)&lt;&gt;"",TRIM(N1790)&lt;&gt;"",TRIM(K1790)&lt;&gt;TRIM(N1790)),"Description translation&lt;&gt; lookup ", "" ))</f>
        <v/>
      </c>
      <c r="P1790" s="3" t="s">
        <v>8447</v>
      </c>
      <c r="Q1790" s="3" t="s">
        <v>8447</v>
      </c>
      <c r="R1790" s="3" t="s">
        <v>4410</v>
      </c>
    </row>
    <row r="1791" spans="1:18" x14ac:dyDescent="0.25">
      <c r="A1791" s="2" t="str">
        <f>IF(TRIM(J1791)="","",E1791)</f>
        <v/>
      </c>
      <c r="B1791" s="2" t="str">
        <f>IF(TRIM(K1791)="","",I1791)</f>
        <v/>
      </c>
      <c r="C1791" s="2" t="str">
        <f>LEFT(F1791,FIND(".",F1791,6))</f>
        <v>Exif.Panasonic.</v>
      </c>
      <c r="D1791" s="2" t="str">
        <f>VLOOKUP(C1791,PrefixUebersetzung,2,FALSE)</f>
        <v>Exif.Panasonic.</v>
      </c>
      <c r="E1791" s="2" t="str">
        <f>MID(F1791,FIND(".",F1791,6)+1,99)</f>
        <v>Quality</v>
      </c>
      <c r="F1791" s="3" t="s">
        <v>1150</v>
      </c>
      <c r="G1791" s="3" t="s">
        <v>9512</v>
      </c>
      <c r="I1791" s="3" t="s">
        <v>2935</v>
      </c>
      <c r="J1791" s="3"/>
      <c r="L1791" s="14"/>
      <c r="M1791" s="3" t="str">
        <f>IFERROR(VLOOKUP(E1791,A:J,10, FALSE),"")</f>
        <v>Qualität</v>
      </c>
      <c r="N1791" s="3" t="str">
        <f>IFERROR(VLOOKUP(I1791,B:K,10,FALSE),"")</f>
        <v>Bildqualität</v>
      </c>
      <c r="O1791" s="3" t="str">
        <f>IF(AND(TRIM(J1791)="",M1791=""),"Suffix not translated ",
   IF(AND(TRIM(J1791)&lt;&gt;"",TRIM(M1791)&lt;&gt;"",TRIM(J1791)&lt;&gt;TRIM(M1791)),"Suffix translation &lt;&gt; lookup ", "" ))
&amp;IF(AND(TRIM(K1791)="",N1791=""),"Description not translated ",
   IF(AND(TRIM(K1791)&lt;&gt;"",TRIM(N1791)&lt;&gt;"",TRIM(K1791)&lt;&gt;TRIM(N1791)),"Description translation&lt;&gt; lookup ", "" ))</f>
        <v/>
      </c>
    </row>
    <row r="1792" spans="1:18" x14ac:dyDescent="0.25">
      <c r="A1792" s="2" t="str">
        <f>IF(TRIM(J1792)="","",E1792)</f>
        <v>RollAngle</v>
      </c>
      <c r="B1792" s="2" t="str">
        <f>IF(TRIM(K1792)="","",I1792)</f>
        <v>degrees of clockwise camera rotation</v>
      </c>
      <c r="C1792" s="2" t="str">
        <f>LEFT(F1792,FIND(".",F1792,6))</f>
        <v>Exif.Panasonic.</v>
      </c>
      <c r="D1792" s="2" t="str">
        <f>VLOOKUP(C1792,PrefixUebersetzung,2,FALSE)</f>
        <v>Exif.Panasonic.</v>
      </c>
      <c r="E1792" s="2" t="str">
        <f>MID(F1792,FIND(".",F1792,6)+1,99)</f>
        <v>RollAngle</v>
      </c>
      <c r="F1792" s="3" t="s">
        <v>6997</v>
      </c>
      <c r="G1792" s="3" t="s">
        <v>9512</v>
      </c>
      <c r="I1792" s="3" t="s">
        <v>11218</v>
      </c>
      <c r="J1792" s="3" t="s">
        <v>7571</v>
      </c>
      <c r="K1792" s="5" t="s">
        <v>7796</v>
      </c>
      <c r="L1792" s="14"/>
      <c r="O1792" s="3" t="str">
        <f>IF(AND(TRIM(J1792)="",M1792=""),"Suffix not translated ",
   IF(AND(TRIM(J1792)&lt;&gt;"",TRIM(M1792)&lt;&gt;"",TRIM(J1792)&lt;&gt;TRIM(M1792)),"Suffix translation &lt;&gt; lookup ", "" ))
&amp;IF(AND(TRIM(K1792)="",N1792=""),"Description not translated ",
   IF(AND(TRIM(K1792)&lt;&gt;"",TRIM(N1792)&lt;&gt;"",TRIM(K1792)&lt;&gt;TRIM(N1792)),"Description translation&lt;&gt; lookup ", "" ))</f>
        <v/>
      </c>
      <c r="P1792" s="3" t="s">
        <v>8447</v>
      </c>
      <c r="Q1792" s="3" t="s">
        <v>8447</v>
      </c>
    </row>
    <row r="1793" spans="1:18" x14ac:dyDescent="0.25">
      <c r="A1793" s="2" t="str">
        <f>IF(TRIM(J1793)="","",E1793)</f>
        <v/>
      </c>
      <c r="B1793" s="2" t="str">
        <f>IF(TRIM(K1793)="","",I1793)</f>
        <v/>
      </c>
      <c r="C1793" s="2" t="str">
        <f>LEFT(F1793,FIND(".",F1793,6))</f>
        <v>Exif.Panasonic.</v>
      </c>
      <c r="D1793" s="2" t="str">
        <f>VLOOKUP(C1793,PrefixUebersetzung,2,FALSE)</f>
        <v>Exif.Panasonic.</v>
      </c>
      <c r="E1793" s="2" t="str">
        <f>MID(F1793,FIND(".",F1793,6)+1,99)</f>
        <v>Rotation</v>
      </c>
      <c r="F1793" s="3" t="s">
        <v>1151</v>
      </c>
      <c r="G1793" s="3" t="s">
        <v>9512</v>
      </c>
      <c r="I1793" s="3" t="s">
        <v>2536</v>
      </c>
      <c r="L1793" s="14"/>
      <c r="M1793" s="3" t="str">
        <f>IFERROR(VLOOKUP(E1793,A:J,10, FALSE),"")</f>
        <v>Drehung</v>
      </c>
      <c r="N1793" s="3" t="str">
        <f>IFERROR(VLOOKUP(I1793,B:K,10,FALSE),"")</f>
        <v>Drehung</v>
      </c>
      <c r="O1793" s="3" t="str">
        <f>IF(AND(TRIM(J1793)="",M1793=""),"Suffix not translated ",
   IF(AND(TRIM(J1793)&lt;&gt;"",TRIM(M1793)&lt;&gt;"",TRIM(J1793)&lt;&gt;TRIM(M1793)),"Suffix translation &lt;&gt; lookup ", "" ))
&amp;IF(AND(TRIM(K1793)="",N1793=""),"Description not translated ",
   IF(AND(TRIM(K1793)&lt;&gt;"",TRIM(N1793)&lt;&gt;"",TRIM(K1793)&lt;&gt;TRIM(N1793)),"Description translation&lt;&gt; lookup ", "" ))</f>
        <v/>
      </c>
    </row>
    <row r="1794" spans="1:18" x14ac:dyDescent="0.25">
      <c r="A1794" s="2" t="str">
        <f>IF(TRIM(J1794)="","",E1794)</f>
        <v/>
      </c>
      <c r="B1794" s="2" t="str">
        <f>IF(TRIM(K1794)="","",I1794)</f>
        <v/>
      </c>
      <c r="C1794" s="2" t="str">
        <f>LEFT(F1794,FIND(".",F1794,6))</f>
        <v>Exif.Panasonic.</v>
      </c>
      <c r="D1794" s="2" t="str">
        <f>VLOOKUP(C1794,PrefixUebersetzung,2,FALSE)</f>
        <v>Exif.Panasonic.</v>
      </c>
      <c r="E1794" s="2" t="str">
        <f>MID(F1794,FIND(".",F1794,6)+1,99)</f>
        <v>Saturation</v>
      </c>
      <c r="F1794" s="3" t="s">
        <v>1152</v>
      </c>
      <c r="G1794" s="3" t="s">
        <v>9512</v>
      </c>
      <c r="I1794" s="3" t="s">
        <v>2538</v>
      </c>
      <c r="L1794" s="14">
        <v>1</v>
      </c>
      <c r="M1794" s="3" t="str">
        <f>IFERROR(VLOOKUP(E1794,A:J,10, FALSE),"")</f>
        <v>Sättigung</v>
      </c>
      <c r="N1794" s="3" t="str">
        <f>IFERROR(VLOOKUP(I1794,B:K,10,FALSE),"")</f>
        <v>Sättigung</v>
      </c>
      <c r="O1794" s="3" t="str">
        <f>IF(AND(TRIM(J1794)="",M1794=""),"Suffix not translated ",
   IF(AND(TRIM(J1794)&lt;&gt;"",TRIM(M1794)&lt;&gt;"",TRIM(J1794)&lt;&gt;TRIM(M1794)),"Suffix translation &lt;&gt; lookup ", "" ))
&amp;IF(AND(TRIM(K1794)="",N1794=""),"Description not translated ",
   IF(AND(TRIM(K1794)&lt;&gt;"",TRIM(N1794)&lt;&gt;"",TRIM(K1794)&lt;&gt;TRIM(N1794)),"Description translation&lt;&gt; lookup ", "" ))</f>
        <v/>
      </c>
    </row>
    <row r="1795" spans="1:18" x14ac:dyDescent="0.25">
      <c r="A1795" s="2" t="str">
        <f>IF(TRIM(J1795)="","",E1795)</f>
        <v/>
      </c>
      <c r="B1795" s="2" t="str">
        <f>IF(TRIM(K1795)="","",I1795)</f>
        <v/>
      </c>
      <c r="C1795" s="2" t="str">
        <f>LEFT(F1795,FIND(".",F1795,6))</f>
        <v>Exif.Panasonic.</v>
      </c>
      <c r="D1795" s="2" t="str">
        <f>VLOOKUP(C1795,PrefixUebersetzung,2,FALSE)</f>
        <v>Exif.Panasonic.</v>
      </c>
      <c r="E1795" s="2" t="str">
        <f>MID(F1795,FIND(".",F1795,6)+1,99)</f>
        <v>SceneMode</v>
      </c>
      <c r="F1795" s="3" t="s">
        <v>1153</v>
      </c>
      <c r="G1795" s="3" t="s">
        <v>9512</v>
      </c>
      <c r="I1795" s="3" t="s">
        <v>2631</v>
      </c>
      <c r="J1795" s="3"/>
      <c r="L1795" s="14">
        <v>1</v>
      </c>
      <c r="M1795" s="3" t="str">
        <f>IFERROR(VLOOKUP(E1795,A:J,10, FALSE),"")</f>
        <v>Szenenmodus</v>
      </c>
      <c r="N1795" s="3" t="str">
        <f>IFERROR(VLOOKUP(I1795,B:K,10,FALSE),"")</f>
        <v>Szenenmodus</v>
      </c>
      <c r="O1795" s="3" t="str">
        <f>IF(AND(TRIM(J1795)="",M1795=""),"Suffix not translated ",
   IF(AND(TRIM(J1795)&lt;&gt;"",TRIM(M1795)&lt;&gt;"",TRIM(J1795)&lt;&gt;TRIM(M1795)),"Suffix translation &lt;&gt; lookup ", "" ))
&amp;IF(AND(TRIM(K1795)="",N1795=""),"Description not translated ",
   IF(AND(TRIM(K1795)&lt;&gt;"",TRIM(N1795)&lt;&gt;"",TRIM(K1795)&lt;&gt;TRIM(N1795)),"Description translation&lt;&gt; lookup ", "" ))</f>
        <v/>
      </c>
    </row>
    <row r="1796" spans="1:18" x14ac:dyDescent="0.25">
      <c r="A1796" s="2" t="str">
        <f>IF(TRIM(J1796)="","",E1796)</f>
        <v/>
      </c>
      <c r="B1796" s="2" t="str">
        <f>IF(TRIM(K1796)="","",I1796)</f>
        <v/>
      </c>
      <c r="C1796" s="2" t="str">
        <f>LEFT(F1796,FIND(".",F1796,6))</f>
        <v>Exif.Panasonic.</v>
      </c>
      <c r="D1796" s="2" t="str">
        <f>VLOOKUP(C1796,PrefixUebersetzung,2,FALSE)</f>
        <v>Exif.Panasonic.</v>
      </c>
      <c r="E1796" s="2" t="str">
        <f>MID(F1796,FIND(".",F1796,6)+1,99)</f>
        <v>SelfTimer</v>
      </c>
      <c r="F1796" s="3" t="s">
        <v>1154</v>
      </c>
      <c r="G1796" s="3" t="s">
        <v>9512</v>
      </c>
      <c r="I1796" s="3" t="s">
        <v>2186</v>
      </c>
      <c r="J1796" s="3"/>
      <c r="L1796" s="14"/>
      <c r="M1796" s="3" t="str">
        <f>IFERROR(VLOOKUP(E1796,A:J,10, FALSE),"")</f>
        <v>Selbstauslöser</v>
      </c>
      <c r="N1796" s="3" t="str">
        <f>IFERROR(VLOOKUP(I1796,B:K,10,FALSE),"")</f>
        <v>Selbstauslöser</v>
      </c>
      <c r="O1796" s="3" t="str">
        <f>IF(AND(TRIM(J1796)="",M1796=""),"Suffix not translated ",
   IF(AND(TRIM(J1796)&lt;&gt;"",TRIM(M1796)&lt;&gt;"",TRIM(J1796)&lt;&gt;TRIM(M1796)),"Suffix translation &lt;&gt; lookup ", "" ))
&amp;IF(AND(TRIM(K1796)="",N1796=""),"Description not translated ",
   IF(AND(TRIM(K1796)&lt;&gt;"",TRIM(N1796)&lt;&gt;"",TRIM(K1796)&lt;&gt;TRIM(N1796)),"Description translation&lt;&gt; lookup ", "" ))</f>
        <v/>
      </c>
    </row>
    <row r="1797" spans="1:18" x14ac:dyDescent="0.25">
      <c r="A1797" s="2" t="str">
        <f>IF(TRIM(J1797)="","",E1797)</f>
        <v/>
      </c>
      <c r="B1797" s="2" t="str">
        <f>IF(TRIM(K1797)="","",I1797)</f>
        <v/>
      </c>
      <c r="C1797" s="2" t="str">
        <f>LEFT(F1797,FIND(".",F1797,6))</f>
        <v>Exif.Panasonic.</v>
      </c>
      <c r="D1797" s="2" t="str">
        <f>VLOOKUP(C1797,PrefixUebersetzung,2,FALSE)</f>
        <v>Exif.Panasonic.</v>
      </c>
      <c r="E1797" s="2" t="str">
        <f>MID(F1797,FIND(".",F1797,6)+1,99)</f>
        <v>SequenceNumber</v>
      </c>
      <c r="F1797" s="3" t="s">
        <v>1155</v>
      </c>
      <c r="G1797" s="3" t="s">
        <v>9515</v>
      </c>
      <c r="I1797" s="3" t="s">
        <v>2261</v>
      </c>
      <c r="J1797" s="3"/>
      <c r="L1797" s="14"/>
      <c r="M1797" s="3" t="str">
        <f>IFERROR(VLOOKUP(E1797,A:J,10, FALSE),"")</f>
        <v>Sequenznummer</v>
      </c>
      <c r="N1797" s="3" t="str">
        <f>IFERROR(VLOOKUP(I1797,B:K,10,FALSE),"")</f>
        <v>Sequenznummer</v>
      </c>
      <c r="O1797" s="3" t="str">
        <f>IF(AND(TRIM(J1797)="",M1797=""),"Suffix not translated ",
   IF(AND(TRIM(J1797)&lt;&gt;"",TRIM(M1797)&lt;&gt;"",TRIM(J1797)&lt;&gt;TRIM(M1797)),"Suffix translation &lt;&gt; lookup ", "" ))
&amp;IF(AND(TRIM(K1797)="",N1797=""),"Description not translated ",
   IF(AND(TRIM(K1797)&lt;&gt;"",TRIM(N1797)&lt;&gt;"",TRIM(K1797)&lt;&gt;TRIM(N1797)),"Description translation&lt;&gt; lookup ", "" ))</f>
        <v/>
      </c>
    </row>
    <row r="1798" spans="1:18" x14ac:dyDescent="0.25">
      <c r="A1798" s="2" t="str">
        <f>IF(TRIM(J1798)="","",E1798)</f>
        <v/>
      </c>
      <c r="B1798" s="2" t="str">
        <f>IF(TRIM(K1798)="","",I1798)</f>
        <v/>
      </c>
      <c r="C1798" s="2" t="str">
        <f>LEFT(F1798,FIND(".",F1798,6))</f>
        <v>Exif.Panasonic.</v>
      </c>
      <c r="D1798" s="2" t="str">
        <f>VLOOKUP(C1798,PrefixUebersetzung,2,FALSE)</f>
        <v>Exif.Panasonic.</v>
      </c>
      <c r="E1798" s="2" t="str">
        <f>MID(F1798,FIND(".",F1798,6)+1,99)</f>
        <v>ShadingCompensation</v>
      </c>
      <c r="F1798" s="3" t="s">
        <v>6998</v>
      </c>
      <c r="G1798" s="3" t="s">
        <v>9512</v>
      </c>
      <c r="I1798" s="3" t="s">
        <v>6999</v>
      </c>
      <c r="J1798" s="3"/>
      <c r="L1798" s="14"/>
      <c r="M1798" s="3" t="str">
        <f>IFERROR(VLOOKUP(E1798,A:J,10, FALSE),"")</f>
        <v>Schatten Ausgleich</v>
      </c>
      <c r="N1798" s="3" t="str">
        <f>IFERROR(VLOOKUP(I1798,B:K,10,FALSE),"")</f>
        <v>Schatten Ausgleich</v>
      </c>
      <c r="O1798" s="3" t="str">
        <f>IF(AND(TRIM(J1798)="",M1798=""),"Suffix not translated ",
   IF(AND(TRIM(J1798)&lt;&gt;"",TRIM(M1798)&lt;&gt;"",TRIM(J1798)&lt;&gt;TRIM(M1798)),"Suffix translation &lt;&gt; lookup ", "" ))
&amp;IF(AND(TRIM(K1798)="",N1798=""),"Description not translated ",
   IF(AND(TRIM(K1798)&lt;&gt;"",TRIM(N1798)&lt;&gt;"",TRIM(K1798)&lt;&gt;TRIM(N1798)),"Description translation&lt;&gt; lookup ", "" ))</f>
        <v/>
      </c>
    </row>
    <row r="1799" spans="1:18" x14ac:dyDescent="0.25">
      <c r="A1799" s="2" t="str">
        <f>IF(TRIM(J1799)="","",E1799)</f>
        <v/>
      </c>
      <c r="B1799" s="2" t="str">
        <f>IF(TRIM(K1799)="","",I1799)</f>
        <v/>
      </c>
      <c r="C1799" s="2" t="str">
        <f>LEFT(F1799,FIND(".",F1799,6))</f>
        <v>Exif.Panasonic.</v>
      </c>
      <c r="D1799" s="2" t="str">
        <f>VLOOKUP(C1799,PrefixUebersetzung,2,FALSE)</f>
        <v>Exif.Panasonic.</v>
      </c>
      <c r="E1799" s="2" t="str">
        <f>MID(F1799,FIND(".",F1799,6)+1,99)</f>
        <v>Sharpness</v>
      </c>
      <c r="F1799" s="3" t="s">
        <v>1156</v>
      </c>
      <c r="G1799" s="3" t="s">
        <v>9512</v>
      </c>
      <c r="I1799" s="3" t="s">
        <v>2221</v>
      </c>
      <c r="J1799" s="3"/>
      <c r="L1799" s="14">
        <v>1</v>
      </c>
      <c r="M1799" s="3" t="str">
        <f>IFERROR(VLOOKUP(E1799,A:J,10, FALSE),"")</f>
        <v>Schärfe</v>
      </c>
      <c r="N1799" s="3" t="str">
        <f>IFERROR(VLOOKUP(I1799,B:K,10,FALSE),"")</f>
        <v>Schärfe</v>
      </c>
      <c r="O1799" s="3" t="str">
        <f>IF(AND(TRIM(J1799)="",M1799=""),"Suffix not translated ",
   IF(AND(TRIM(J1799)&lt;&gt;"",TRIM(M1799)&lt;&gt;"",TRIM(J1799)&lt;&gt;TRIM(M1799)),"Suffix translation &lt;&gt; lookup ", "" ))
&amp;IF(AND(TRIM(K1799)="",N1799=""),"Description not translated ",
   IF(AND(TRIM(K1799)&lt;&gt;"",TRIM(N1799)&lt;&gt;"",TRIM(K1799)&lt;&gt;TRIM(N1799)),"Description translation&lt;&gt; lookup ", "" ))</f>
        <v/>
      </c>
    </row>
    <row r="1800" spans="1:18" x14ac:dyDescent="0.25">
      <c r="A1800" s="2" t="str">
        <f>IF(TRIM(J1800)="","",E1800)</f>
        <v/>
      </c>
      <c r="B1800" s="2" t="str">
        <f>IF(TRIM(K1800)="","",I1800)</f>
        <v/>
      </c>
      <c r="C1800" s="2" t="str">
        <f>LEFT(F1800,FIND(".",F1800,6))</f>
        <v>Exif.Panasonic.</v>
      </c>
      <c r="D1800" s="2" t="str">
        <f>VLOOKUP(C1800,PrefixUebersetzung,2,FALSE)</f>
        <v>Exif.Panasonic.</v>
      </c>
      <c r="E1800" s="2" t="str">
        <f>MID(F1800,FIND(".",F1800,6)+1,99)</f>
        <v>ShootingMode</v>
      </c>
      <c r="F1800" s="3" t="s">
        <v>1157</v>
      </c>
      <c r="G1800" s="3" t="s">
        <v>9512</v>
      </c>
      <c r="I1800" s="3" t="s">
        <v>2635</v>
      </c>
      <c r="J1800" s="3"/>
      <c r="L1800" s="14"/>
      <c r="M1800" s="3" t="str">
        <f>IFERROR(VLOOKUP(E1800,A:J,10, FALSE),"")</f>
        <v>Aufnahmemodus</v>
      </c>
      <c r="N1800" s="3" t="str">
        <f>IFERROR(VLOOKUP(I1800,B:K,10,FALSE),"")</f>
        <v>Aufnahmemodus</v>
      </c>
      <c r="O1800" s="3" t="str">
        <f>IF(AND(TRIM(J1800)="",M1800=""),"Suffix not translated ",
   IF(AND(TRIM(J1800)&lt;&gt;"",TRIM(M1800)&lt;&gt;"",TRIM(J1800)&lt;&gt;TRIM(M1800)),"Suffix translation &lt;&gt; lookup ", "" ))
&amp;IF(AND(TRIM(K1800)="",N1800=""),"Description not translated ",
   IF(AND(TRIM(K1800)&lt;&gt;"",TRIM(N1800)&lt;&gt;"",TRIM(K1800)&lt;&gt;TRIM(N1800)),"Description translation&lt;&gt; lookup ", "" ))</f>
        <v/>
      </c>
    </row>
    <row r="1801" spans="1:18" x14ac:dyDescent="0.25">
      <c r="A1801" s="2" t="str">
        <f>IF(TRIM(J1801)="","",E1801)</f>
        <v>ShutterType</v>
      </c>
      <c r="B1801" s="2" t="str">
        <f>IF(TRIM(K1801)="","",I1801)</f>
        <v>Shutter Type</v>
      </c>
      <c r="C1801" s="2" t="str">
        <f>LEFT(F1801,FIND(".",F1801,6))</f>
        <v>Exif.Panasonic.</v>
      </c>
      <c r="D1801" s="2" t="str">
        <f>VLOOKUP(C1801,PrefixUebersetzung,2,FALSE)</f>
        <v>Exif.Panasonic.</v>
      </c>
      <c r="E1801" s="2" t="str">
        <f>MID(F1801,FIND(".",F1801,6)+1,99)</f>
        <v>ShutterType</v>
      </c>
      <c r="F1801" s="3" t="s">
        <v>7000</v>
      </c>
      <c r="G1801" s="3" t="s">
        <v>9512</v>
      </c>
      <c r="I1801" s="3" t="s">
        <v>7001</v>
      </c>
      <c r="J1801" s="3" t="s">
        <v>7572</v>
      </c>
      <c r="K1801" s="5" t="s">
        <v>7572</v>
      </c>
      <c r="L1801" s="14"/>
      <c r="M1801" s="3" t="str">
        <f>IFERROR(VLOOKUP(E1801,A:J,10, FALSE),"")</f>
        <v>Verschlusstyp</v>
      </c>
      <c r="N1801" s="3" t="str">
        <f>IFERROR(VLOOKUP(I1801,B:K,10,FALSE),"")</f>
        <v>Verschlusstyp</v>
      </c>
      <c r="O1801" s="3" t="str">
        <f>IF(AND(TRIM(J1801)="",M1801=""),"Suffix not translated ",
   IF(AND(TRIM(J1801)&lt;&gt;"",TRIM(M1801)&lt;&gt;"",TRIM(J1801)&lt;&gt;TRIM(M1801)),"Suffix translation &lt;&gt; lookup ", "" ))
&amp;IF(AND(TRIM(K1801)="",N1801=""),"Description not translated ",
   IF(AND(TRIM(K1801)&lt;&gt;"",TRIM(N1801)&lt;&gt;"",TRIM(K1801)&lt;&gt;TRIM(N1801)),"Description translation&lt;&gt; lookup ", "" ))</f>
        <v/>
      </c>
      <c r="R1801" s="3" t="s">
        <v>9345</v>
      </c>
    </row>
    <row r="1802" spans="1:18" x14ac:dyDescent="0.25">
      <c r="A1802" s="2" t="str">
        <f>IF(TRIM(J1802)="","",E1802)</f>
        <v>State</v>
      </c>
      <c r="B1802" s="2" t="str">
        <f>IF(TRIM(K1802)="","",I1802)</f>
        <v>State</v>
      </c>
      <c r="C1802" s="2" t="str">
        <f>LEFT(F1802,FIND(".",F1802,6))</f>
        <v>Exif.Panasonic.</v>
      </c>
      <c r="D1802" s="2" t="str">
        <f>VLOOKUP(C1802,PrefixUebersetzung,2,FALSE)</f>
        <v>Exif.Panasonic.</v>
      </c>
      <c r="E1802" s="2" t="str">
        <f>MID(F1802,FIND(".",F1802,6)+1,99)</f>
        <v>State</v>
      </c>
      <c r="F1802" s="3" t="s">
        <v>7002</v>
      </c>
      <c r="G1802" s="3" t="s">
        <v>9517</v>
      </c>
      <c r="I1802" s="3" t="s">
        <v>7003</v>
      </c>
      <c r="J1802" s="3" t="s">
        <v>4505</v>
      </c>
      <c r="K1802" s="5" t="s">
        <v>4505</v>
      </c>
      <c r="L1802" s="14"/>
      <c r="M1802" s="3" t="str">
        <f>IFERROR(VLOOKUP(E1802,A:J,10, FALSE),"")</f>
        <v>Staat</v>
      </c>
      <c r="O1802" s="3" t="str">
        <f>IF(AND(TRIM(J1802)="",M1802=""),"Suffix not translated ",
   IF(AND(TRIM(J1802)&lt;&gt;"",TRIM(M1802)&lt;&gt;"",TRIM(J1802)&lt;&gt;TRIM(M1802)),"Suffix translation &lt;&gt; lookup ", "" ))
&amp;IF(AND(TRIM(K1802)="",N1802=""),"Description not translated ",
   IF(AND(TRIM(K1802)&lt;&gt;"",TRIM(N1802)&lt;&gt;"",TRIM(K1802)&lt;&gt;TRIM(N1802)),"Description translation&lt;&gt; lookup ", "" ))</f>
        <v/>
      </c>
      <c r="P1802" s="3" t="s">
        <v>8447</v>
      </c>
      <c r="Q1802" s="3" t="s">
        <v>8447</v>
      </c>
      <c r="R1802" s="3" t="s">
        <v>4505</v>
      </c>
    </row>
    <row r="1803" spans="1:18" x14ac:dyDescent="0.25">
      <c r="A1803" s="2" t="str">
        <f>IF(TRIM(J1803)="","",E1803)</f>
        <v>SweepPanoramaDirection</v>
      </c>
      <c r="B1803" s="2" t="str">
        <f>IF(TRIM(K1803)="","",I1803)</f>
        <v>Sweep Panorama Direction</v>
      </c>
      <c r="C1803" s="2" t="str">
        <f>LEFT(F1803,FIND(".",F1803,6))</f>
        <v>Exif.Panasonic.</v>
      </c>
      <c r="D1803" s="2" t="str">
        <f>VLOOKUP(C1803,PrefixUebersetzung,2,FALSE)</f>
        <v>Exif.Panasonic.</v>
      </c>
      <c r="E1803" s="2" t="str">
        <f>MID(F1803,FIND(".",F1803,6)+1,99)</f>
        <v>SweepPanoramaDirection</v>
      </c>
      <c r="F1803" s="3" t="s">
        <v>7004</v>
      </c>
      <c r="G1803" s="3" t="s">
        <v>9518</v>
      </c>
      <c r="I1803" s="3" t="s">
        <v>7005</v>
      </c>
      <c r="J1803" s="3" t="s">
        <v>7573</v>
      </c>
      <c r="K1803" s="5" t="s">
        <v>7573</v>
      </c>
      <c r="L1803" s="14"/>
      <c r="O1803" s="3" t="str">
        <f>IF(AND(TRIM(J1803)="",M1803=""),"Suffix not translated ",
   IF(AND(TRIM(J1803)&lt;&gt;"",TRIM(M1803)&lt;&gt;"",TRIM(J1803)&lt;&gt;TRIM(M1803)),"Suffix translation &lt;&gt; lookup ", "" ))
&amp;IF(AND(TRIM(K1803)="",N1803=""),"Description not translated ",
   IF(AND(TRIM(K1803)&lt;&gt;"",TRIM(N1803)&lt;&gt;"",TRIM(K1803)&lt;&gt;TRIM(N1803)),"Description translation&lt;&gt; lookup ", "" ))</f>
        <v/>
      </c>
      <c r="P1803" s="3" t="s">
        <v>8447</v>
      </c>
      <c r="Q1803" s="3" t="s">
        <v>8447</v>
      </c>
      <c r="R1803" s="3" t="s">
        <v>9297</v>
      </c>
    </row>
    <row r="1804" spans="1:18" x14ac:dyDescent="0.25">
      <c r="A1804" s="2" t="str">
        <f>IF(TRIM(J1804)="","",E1804)</f>
        <v>TextStamp1</v>
      </c>
      <c r="B1804" s="2" t="str">
        <f>IF(TRIM(K1804)="","",I1804)</f>
        <v>Text Stamp 1</v>
      </c>
      <c r="C1804" s="2" t="str">
        <f>LEFT(F1804,FIND(".",F1804,6))</f>
        <v>Exif.Panasonic.</v>
      </c>
      <c r="D1804" s="2" t="str">
        <f>VLOOKUP(C1804,PrefixUebersetzung,2,FALSE)</f>
        <v>Exif.Panasonic.</v>
      </c>
      <c r="E1804" s="2" t="str">
        <f>MID(F1804,FIND(".",F1804,6)+1,99)</f>
        <v>TextStamp1</v>
      </c>
      <c r="F1804" s="3" t="s">
        <v>7006</v>
      </c>
      <c r="G1804" s="3" t="s">
        <v>9512</v>
      </c>
      <c r="I1804" s="3" t="s">
        <v>7007</v>
      </c>
      <c r="J1804" s="3" t="s">
        <v>7574</v>
      </c>
      <c r="K1804" s="5" t="s">
        <v>7574</v>
      </c>
      <c r="L1804" s="14"/>
      <c r="O1804" s="3" t="str">
        <f>IF(AND(TRIM(J1804)="",M1804=""),"Suffix not translated ",
   IF(AND(TRIM(J1804)&lt;&gt;"",TRIM(M1804)&lt;&gt;"",TRIM(J1804)&lt;&gt;TRIM(M1804)),"Suffix translation &lt;&gt; lookup ", "" ))
&amp;IF(AND(TRIM(K1804)="",N1804=""),"Description not translated ",
   IF(AND(TRIM(K1804)&lt;&gt;"",TRIM(N1804)&lt;&gt;"",TRIM(K1804)&lt;&gt;TRIM(N1804)),"Description translation&lt;&gt; lookup ", "" ))</f>
        <v/>
      </c>
      <c r="P1804" s="3" t="s">
        <v>8447</v>
      </c>
      <c r="Q1804" s="3" t="s">
        <v>8447</v>
      </c>
      <c r="R1804" s="3" t="s">
        <v>9191</v>
      </c>
    </row>
    <row r="1805" spans="1:18" x14ac:dyDescent="0.25">
      <c r="A1805" s="2" t="str">
        <f>IF(TRIM(J1805)="","",E1805)</f>
        <v>TextStamp2</v>
      </c>
      <c r="B1805" s="2" t="str">
        <f>IF(TRIM(K1805)="","",I1805)</f>
        <v>Text Stamp 2</v>
      </c>
      <c r="C1805" s="2" t="str">
        <f>LEFT(F1805,FIND(".",F1805,6))</f>
        <v>Exif.Panasonic.</v>
      </c>
      <c r="D1805" s="2" t="str">
        <f>VLOOKUP(C1805,PrefixUebersetzung,2,FALSE)</f>
        <v>Exif.Panasonic.</v>
      </c>
      <c r="E1805" s="2" t="str">
        <f>MID(F1805,FIND(".",F1805,6)+1,99)</f>
        <v>TextStamp2</v>
      </c>
      <c r="F1805" s="3" t="s">
        <v>7008</v>
      </c>
      <c r="G1805" s="3" t="s">
        <v>9512</v>
      </c>
      <c r="I1805" s="3" t="s">
        <v>7009</v>
      </c>
      <c r="J1805" s="3" t="s">
        <v>7576</v>
      </c>
      <c r="K1805" s="5" t="s">
        <v>7576</v>
      </c>
      <c r="L1805" s="14"/>
      <c r="O1805" s="3" t="str">
        <f>IF(AND(TRIM(J1805)="",M1805=""),"Suffix not translated ",
   IF(AND(TRIM(J1805)&lt;&gt;"",TRIM(M1805)&lt;&gt;"",TRIM(J1805)&lt;&gt;TRIM(M1805)),"Suffix translation &lt;&gt; lookup ", "" ))
&amp;IF(AND(TRIM(K1805)="",N1805=""),"Description not translated ",
   IF(AND(TRIM(K1805)&lt;&gt;"",TRIM(N1805)&lt;&gt;"",TRIM(K1805)&lt;&gt;TRIM(N1805)),"Description translation&lt;&gt; lookup ", "" ))</f>
        <v/>
      </c>
      <c r="P1805" s="3" t="s">
        <v>8447</v>
      </c>
      <c r="Q1805" s="3" t="s">
        <v>8447</v>
      </c>
      <c r="R1805" s="3" t="s">
        <v>9191</v>
      </c>
    </row>
    <row r="1806" spans="1:18" x14ac:dyDescent="0.25">
      <c r="A1806" s="2" t="str">
        <f>IF(TRIM(J1806)="","",E1806)</f>
        <v>TextStamp3</v>
      </c>
      <c r="B1806" s="2" t="str">
        <f>IF(TRIM(K1806)="","",I1806)</f>
        <v>Text Stamp 3</v>
      </c>
      <c r="C1806" s="2" t="str">
        <f>LEFT(F1806,FIND(".",F1806,6))</f>
        <v>Exif.Panasonic.</v>
      </c>
      <c r="D1806" s="2" t="str">
        <f>VLOOKUP(C1806,PrefixUebersetzung,2,FALSE)</f>
        <v>Exif.Panasonic.</v>
      </c>
      <c r="E1806" s="2" t="str">
        <f>MID(F1806,FIND(".",F1806,6)+1,99)</f>
        <v>TextStamp3</v>
      </c>
      <c r="F1806" s="3" t="s">
        <v>7010</v>
      </c>
      <c r="G1806" s="3" t="s">
        <v>9512</v>
      </c>
      <c r="I1806" s="3" t="s">
        <v>7011</v>
      </c>
      <c r="J1806" s="3" t="s">
        <v>7577</v>
      </c>
      <c r="K1806" s="5" t="s">
        <v>7577</v>
      </c>
      <c r="L1806" s="14"/>
      <c r="O1806" s="3" t="str">
        <f>IF(AND(TRIM(J1806)="",M1806=""),"Suffix not translated ",
   IF(AND(TRIM(J1806)&lt;&gt;"",TRIM(M1806)&lt;&gt;"",TRIM(J1806)&lt;&gt;TRIM(M1806)),"Suffix translation &lt;&gt; lookup ", "" ))
&amp;IF(AND(TRIM(K1806)="",N1806=""),"Description not translated ",
   IF(AND(TRIM(K1806)&lt;&gt;"",TRIM(N1806)&lt;&gt;"",TRIM(K1806)&lt;&gt;TRIM(N1806)),"Description translation&lt;&gt; lookup ", "" ))</f>
        <v/>
      </c>
      <c r="P1806" s="3" t="s">
        <v>8447</v>
      </c>
      <c r="Q1806" s="3" t="s">
        <v>8447</v>
      </c>
      <c r="R1806" s="3" t="s">
        <v>9191</v>
      </c>
    </row>
    <row r="1807" spans="1:18" x14ac:dyDescent="0.25">
      <c r="A1807" s="2" t="str">
        <f>IF(TRIM(J1807)="","",E1807)</f>
        <v>TextStamp4</v>
      </c>
      <c r="B1807" s="2" t="str">
        <f>IF(TRIM(K1807)="","",I1807)</f>
        <v>Text Stamp 4</v>
      </c>
      <c r="C1807" s="2" t="str">
        <f>LEFT(F1807,FIND(".",F1807,6))</f>
        <v>Exif.Panasonic.</v>
      </c>
      <c r="D1807" s="2" t="str">
        <f>VLOOKUP(C1807,PrefixUebersetzung,2,FALSE)</f>
        <v>Exif.Panasonic.</v>
      </c>
      <c r="E1807" s="2" t="str">
        <f>MID(F1807,FIND(".",F1807,6)+1,99)</f>
        <v>TextStamp4</v>
      </c>
      <c r="F1807" s="3" t="s">
        <v>7012</v>
      </c>
      <c r="G1807" s="3" t="s">
        <v>9512</v>
      </c>
      <c r="I1807" s="3" t="s">
        <v>7013</v>
      </c>
      <c r="J1807" s="3" t="s">
        <v>7575</v>
      </c>
      <c r="K1807" s="5" t="s">
        <v>7575</v>
      </c>
      <c r="L1807" s="14"/>
      <c r="O1807" s="3" t="str">
        <f>IF(AND(TRIM(J1807)="",M1807=""),"Suffix not translated ",
   IF(AND(TRIM(J1807)&lt;&gt;"",TRIM(M1807)&lt;&gt;"",TRIM(J1807)&lt;&gt;TRIM(M1807)),"Suffix translation &lt;&gt; lookup ", "" ))
&amp;IF(AND(TRIM(K1807)="",N1807=""),"Description not translated ",
   IF(AND(TRIM(K1807)&lt;&gt;"",TRIM(N1807)&lt;&gt;"",TRIM(K1807)&lt;&gt;TRIM(N1807)),"Description translation&lt;&gt; lookup ", "" ))</f>
        <v/>
      </c>
      <c r="P1807" s="3" t="s">
        <v>8447</v>
      </c>
      <c r="Q1807" s="3" t="s">
        <v>8447</v>
      </c>
      <c r="R1807" s="3" t="s">
        <v>9191</v>
      </c>
    </row>
    <row r="1808" spans="1:18" x14ac:dyDescent="0.25">
      <c r="A1808" s="2" t="str">
        <f>IF(TRIM(J1808)="","",E1808)</f>
        <v>TimerRecording</v>
      </c>
      <c r="B1808" s="2" t="str">
        <f>IF(TRIM(K1808)="","",I1808)</f>
        <v>Timer Recording</v>
      </c>
      <c r="C1808" s="2" t="str">
        <f>LEFT(F1808,FIND(".",F1808,6))</f>
        <v>Exif.Panasonic.</v>
      </c>
      <c r="D1808" s="2" t="str">
        <f>VLOOKUP(C1808,PrefixUebersetzung,2,FALSE)</f>
        <v>Exif.Panasonic.</v>
      </c>
      <c r="E1808" s="2" t="str">
        <f>MID(F1808,FIND(".",F1808,6)+1,99)</f>
        <v>TimerRecording</v>
      </c>
      <c r="F1808" s="3" t="s">
        <v>7014</v>
      </c>
      <c r="G1808" s="3" t="s">
        <v>9518</v>
      </c>
      <c r="I1808" s="3" t="s">
        <v>7015</v>
      </c>
      <c r="J1808" s="3" t="s">
        <v>7578</v>
      </c>
      <c r="K1808" s="5" t="s">
        <v>7578</v>
      </c>
      <c r="L1808" s="14"/>
      <c r="O1808" s="3" t="str">
        <f>IF(AND(TRIM(J1808)="",M1808=""),"Suffix not translated ",
   IF(AND(TRIM(J1808)&lt;&gt;"",TRIM(M1808)&lt;&gt;"",TRIM(J1808)&lt;&gt;TRIM(M1808)),"Suffix translation &lt;&gt; lookup ", "" ))
&amp;IF(AND(TRIM(K1808)="",N1808=""),"Description not translated ",
   IF(AND(TRIM(K1808)&lt;&gt;"",TRIM(N1808)&lt;&gt;"",TRIM(K1808)&lt;&gt;TRIM(N1808)),"Description translation&lt;&gt; lookup ", "" ))</f>
        <v/>
      </c>
      <c r="P1808" s="3" t="s">
        <v>8447</v>
      </c>
      <c r="Q1808" s="3" t="s">
        <v>8447</v>
      </c>
      <c r="R1808" s="3" t="s">
        <v>4777</v>
      </c>
    </row>
    <row r="1809" spans="1:18" ht="30" x14ac:dyDescent="0.25">
      <c r="A1809" s="2" t="str">
        <f>IF(TRIM(J1809)="","",E1809)</f>
        <v>TimeSincePowerOn</v>
      </c>
      <c r="B1809" s="2" t="str">
        <f>IF(TRIM(K1809)="","",I1809)</f>
        <v>Time in 1/100 s from when the camera was powered on to when the image is written to memory card</v>
      </c>
      <c r="C1809" s="2" t="str">
        <f>LEFT(F1809,FIND(".",F1809,6))</f>
        <v>Exif.Panasonic.</v>
      </c>
      <c r="D1809" s="2" t="str">
        <f>VLOOKUP(C1809,PrefixUebersetzung,2,FALSE)</f>
        <v>Exif.Panasonic.</v>
      </c>
      <c r="E1809" s="2" t="str">
        <f>MID(F1809,FIND(".",F1809,6)+1,99)</f>
        <v>TimeSincePowerOn</v>
      </c>
      <c r="F1809" s="3" t="s">
        <v>1158</v>
      </c>
      <c r="G1809" s="3" t="s">
        <v>9515</v>
      </c>
      <c r="I1809" s="3" t="s">
        <v>2936</v>
      </c>
      <c r="J1809" s="3" t="s">
        <v>4331</v>
      </c>
      <c r="K1809" s="5" t="s">
        <v>6538</v>
      </c>
      <c r="L1809" s="14"/>
      <c r="O1809" s="3" t="str">
        <f>IF(AND(TRIM(J1809)="",M1809=""),"Suffix not translated ",
   IF(AND(TRIM(J1809)&lt;&gt;"",TRIM(M1809)&lt;&gt;"",TRIM(J1809)&lt;&gt;TRIM(M1809)),"Suffix translation &lt;&gt; lookup ", "" ))
&amp;IF(AND(TRIM(K1809)="",N1809=""),"Description not translated ",
   IF(AND(TRIM(K1809)&lt;&gt;"",TRIM(N1809)&lt;&gt;"",TRIM(K1809)&lt;&gt;TRIM(N1809)),"Description translation&lt;&gt; lookup ", "" ))</f>
        <v/>
      </c>
      <c r="P1809" s="3" t="s">
        <v>8447</v>
      </c>
      <c r="Q1809" s="3" t="s">
        <v>8447</v>
      </c>
    </row>
    <row r="1810" spans="1:18" x14ac:dyDescent="0.25">
      <c r="A1810" s="2" t="str">
        <f>IF(TRIM(J1810)="","",E1810)</f>
        <v>Title</v>
      </c>
      <c r="B1810" s="2" t="str">
        <f>IF(TRIM(K1810)="","",I1810)</f>
        <v>Title</v>
      </c>
      <c r="C1810" s="2" t="str">
        <f>LEFT(F1810,FIND(".",F1810,6))</f>
        <v>Exif.Panasonic.</v>
      </c>
      <c r="D1810" s="2" t="str">
        <f>VLOOKUP(C1810,PrefixUebersetzung,2,FALSE)</f>
        <v>Exif.Panasonic.</v>
      </c>
      <c r="E1810" s="2" t="str">
        <f>MID(F1810,FIND(".",F1810,6)+1,99)</f>
        <v>Title</v>
      </c>
      <c r="F1810" s="3" t="s">
        <v>7016</v>
      </c>
      <c r="G1810" s="3" t="s">
        <v>9517</v>
      </c>
      <c r="I1810" s="3" t="s">
        <v>7017</v>
      </c>
      <c r="J1810" s="3" t="s">
        <v>4460</v>
      </c>
      <c r="K1810" s="5" t="s">
        <v>4460</v>
      </c>
      <c r="L1810" s="14"/>
      <c r="M1810" s="3" t="str">
        <f>IFERROR(VLOOKUP(E1810,A:J,10, FALSE),"")</f>
        <v>Titel</v>
      </c>
      <c r="O1810" s="3" t="str">
        <f>IF(AND(TRIM(J1810)="",M1810=""),"Suffix not translated ",
   IF(AND(TRIM(J1810)&lt;&gt;"",TRIM(M1810)&lt;&gt;"",TRIM(J1810)&lt;&gt;TRIM(M1810)),"Suffix translation &lt;&gt; lookup ", "" ))
&amp;IF(AND(TRIM(K1810)="",N1810=""),"Description not translated ",
   IF(AND(TRIM(K1810)&lt;&gt;"",TRIM(N1810)&lt;&gt;"",TRIM(K1810)&lt;&gt;TRIM(N1810)),"Description translation&lt;&gt; lookup ", "" ))</f>
        <v/>
      </c>
      <c r="P1810" s="3" t="s">
        <v>8447</v>
      </c>
      <c r="Q1810" s="3" t="s">
        <v>8447</v>
      </c>
      <c r="R1810" s="3" t="s">
        <v>4460</v>
      </c>
    </row>
    <row r="1811" spans="1:18" x14ac:dyDescent="0.25">
      <c r="A1811" s="2" t="str">
        <f>IF(TRIM(J1811)="","",E1811)</f>
        <v/>
      </c>
      <c r="B1811" s="2" t="str">
        <f>IF(TRIM(K1811)="","",I1811)</f>
        <v/>
      </c>
      <c r="C1811" s="2" t="str">
        <f>LEFT(F1811,FIND(".",F1811,6))</f>
        <v>Exif.Panasonic.</v>
      </c>
      <c r="D1811" s="2" t="str">
        <f>VLOOKUP(C1811,PrefixUebersetzung,2,FALSE)</f>
        <v>Exif.Panasonic.</v>
      </c>
      <c r="E1811" s="2" t="str">
        <f>MID(F1811,FIND(".",F1811,6)+1,99)</f>
        <v>TouchAE</v>
      </c>
      <c r="F1811" s="3" t="s">
        <v>7018</v>
      </c>
      <c r="G1811" s="3" t="s">
        <v>9512</v>
      </c>
      <c r="I1811" s="3" t="s">
        <v>7019</v>
      </c>
      <c r="J1811" s="3"/>
      <c r="L1811" s="14">
        <v>5</v>
      </c>
      <c r="O1811" s="3" t="str">
        <f>IF(AND(TRIM(J1811)="",M1811=""),"Suffix not translated ",
   IF(AND(TRIM(J1811)&lt;&gt;"",TRIM(M1811)&lt;&gt;"",TRIM(J1811)&lt;&gt;TRIM(M1811)),"Suffix translation &lt;&gt; lookup ", "" ))
&amp;IF(AND(TRIM(K1811)="",N1811=""),"Description not translated ",
   IF(AND(TRIM(K1811)&lt;&gt;"",TRIM(N1811)&lt;&gt;"",TRIM(K1811)&lt;&gt;TRIM(N1811)),"Description translation&lt;&gt; lookup ", "" ))</f>
        <v xml:space="preserve">Suffix not translated Description not translated </v>
      </c>
      <c r="P1811" s="3" t="s">
        <v>8447</v>
      </c>
      <c r="Q1811" s="3" t="s">
        <v>8447</v>
      </c>
    </row>
    <row r="1812" spans="1:18" x14ac:dyDescent="0.25">
      <c r="A1812" s="2" t="str">
        <f>IF(TRIM(J1812)="","",E1812)</f>
        <v>Transform1</v>
      </c>
      <c r="B1812" s="2" t="str">
        <f>IF(TRIM(K1812)="","",I1812)</f>
        <v>Transform 1</v>
      </c>
      <c r="C1812" s="2" t="str">
        <f>LEFT(F1812,FIND(".",F1812,6))</f>
        <v>Exif.Panasonic.</v>
      </c>
      <c r="D1812" s="2" t="str">
        <f>VLOOKUP(C1812,PrefixUebersetzung,2,FALSE)</f>
        <v>Exif.Panasonic.</v>
      </c>
      <c r="E1812" s="2" t="str">
        <f>MID(F1812,FIND(".",F1812,6)+1,99)</f>
        <v>Transform1</v>
      </c>
      <c r="F1812" s="3" t="s">
        <v>7020</v>
      </c>
      <c r="G1812" s="3" t="s">
        <v>9517</v>
      </c>
      <c r="I1812" s="3" t="s">
        <v>7021</v>
      </c>
      <c r="J1812" s="3" t="s">
        <v>7579</v>
      </c>
      <c r="K1812" s="5" t="s">
        <v>7579</v>
      </c>
      <c r="L1812" s="14"/>
      <c r="O1812" s="3" t="str">
        <f>IF(AND(TRIM(J1812)="",M1812=""),"Suffix not translated ",
   IF(AND(TRIM(J1812)&lt;&gt;"",TRIM(M1812)&lt;&gt;"",TRIM(J1812)&lt;&gt;TRIM(M1812)),"Suffix translation &lt;&gt; lookup ", "" ))
&amp;IF(AND(TRIM(K1812)="",N1812=""),"Description not translated ",
   IF(AND(TRIM(K1812)&lt;&gt;"",TRIM(N1812)&lt;&gt;"",TRIM(K1812)&lt;&gt;TRIM(N1812)),"Description translation&lt;&gt; lookup ", "" ))</f>
        <v/>
      </c>
      <c r="P1812" s="3" t="s">
        <v>8447</v>
      </c>
      <c r="Q1812" s="3" t="s">
        <v>8447</v>
      </c>
      <c r="R1812" s="3" t="s">
        <v>9404</v>
      </c>
    </row>
    <row r="1813" spans="1:18" x14ac:dyDescent="0.25">
      <c r="A1813" s="2" t="str">
        <f>IF(TRIM(J1813)="","",E1813)</f>
        <v>Transform2</v>
      </c>
      <c r="B1813" s="2" t="str">
        <f>IF(TRIM(K1813)="","",I1813)</f>
        <v>Transform 2</v>
      </c>
      <c r="C1813" s="2" t="str">
        <f>LEFT(F1813,FIND(".",F1813,6))</f>
        <v>Exif.Panasonic.</v>
      </c>
      <c r="D1813" s="2" t="str">
        <f>VLOOKUP(C1813,PrefixUebersetzung,2,FALSE)</f>
        <v>Exif.Panasonic.</v>
      </c>
      <c r="E1813" s="2" t="str">
        <f>MID(F1813,FIND(".",F1813,6)+1,99)</f>
        <v>Transform2</v>
      </c>
      <c r="F1813" s="3" t="s">
        <v>7022</v>
      </c>
      <c r="G1813" s="3" t="s">
        <v>9517</v>
      </c>
      <c r="I1813" s="3" t="s">
        <v>7023</v>
      </c>
      <c r="J1813" s="3" t="s">
        <v>7580</v>
      </c>
      <c r="K1813" s="5" t="s">
        <v>7580</v>
      </c>
      <c r="L1813" s="14"/>
      <c r="O1813" s="3" t="str">
        <f>IF(AND(TRIM(J1813)="",M1813=""),"Suffix not translated ",
   IF(AND(TRIM(J1813)&lt;&gt;"",TRIM(M1813)&lt;&gt;"",TRIM(J1813)&lt;&gt;TRIM(M1813)),"Suffix translation &lt;&gt; lookup ", "" ))
&amp;IF(AND(TRIM(K1813)="",N1813=""),"Description not translated ",
   IF(AND(TRIM(K1813)&lt;&gt;"",TRIM(N1813)&lt;&gt;"",TRIM(K1813)&lt;&gt;TRIM(N1813)),"Description translation&lt;&gt; lookup ", "" ))</f>
        <v/>
      </c>
      <c r="P1813" s="3" t="s">
        <v>8447</v>
      </c>
      <c r="Q1813" s="3" t="s">
        <v>8447</v>
      </c>
      <c r="R1813" s="3" t="s">
        <v>9404</v>
      </c>
    </row>
    <row r="1814" spans="1:18" x14ac:dyDescent="0.25">
      <c r="A1814" s="2" t="str">
        <f>IF(TRIM(J1814)="","",E1814)</f>
        <v>TravelDay</v>
      </c>
      <c r="B1814" s="2" t="str">
        <f>IF(TRIM(K1814)="","",I1814)</f>
        <v>Travel day</v>
      </c>
      <c r="C1814" s="2" t="str">
        <f>LEFT(F1814,FIND(".",F1814,6))</f>
        <v>Exif.Panasonic.</v>
      </c>
      <c r="D1814" s="2" t="str">
        <f>VLOOKUP(C1814,PrefixUebersetzung,2,FALSE)</f>
        <v>Exif.Panasonic.</v>
      </c>
      <c r="E1814" s="2" t="str">
        <f>MID(F1814,FIND(".",F1814,6)+1,99)</f>
        <v>TravelDay</v>
      </c>
      <c r="F1814" s="3" t="s">
        <v>1159</v>
      </c>
      <c r="G1814" s="3" t="s">
        <v>9512</v>
      </c>
      <c r="I1814" s="3" t="s">
        <v>2937</v>
      </c>
      <c r="J1814" s="5" t="s">
        <v>3993</v>
      </c>
      <c r="K1814" s="5" t="s">
        <v>3993</v>
      </c>
      <c r="L1814" s="14"/>
      <c r="O1814" s="3" t="str">
        <f>IF(AND(TRIM(J1814)="",M1814=""),"Suffix not translated ",
   IF(AND(TRIM(J1814)&lt;&gt;"",TRIM(M1814)&lt;&gt;"",TRIM(J1814)&lt;&gt;TRIM(M1814)),"Suffix translation &lt;&gt; lookup ", "" ))
&amp;IF(AND(TRIM(K1814)="",N1814=""),"Description not translated ",
   IF(AND(TRIM(K1814)&lt;&gt;"",TRIM(N1814)&lt;&gt;"",TRIM(K1814)&lt;&gt;TRIM(N1814)),"Description translation&lt;&gt; lookup ", "" ))</f>
        <v/>
      </c>
      <c r="P1814" s="3" t="s">
        <v>8447</v>
      </c>
      <c r="Q1814" s="3" t="s">
        <v>8447</v>
      </c>
      <c r="R1814" s="3" t="s">
        <v>3993</v>
      </c>
    </row>
    <row r="1815" spans="1:18" ht="30" x14ac:dyDescent="0.25">
      <c r="A1815" s="2" t="str">
        <f>IF(TRIM(J1815)="","",E1815)</f>
        <v>WBAdjustAB</v>
      </c>
      <c r="B1815" s="2" t="str">
        <f>IF(TRIM(K1815)="","",I1815)</f>
        <v>WB adjust AB. Positive is a shift toward blue.</v>
      </c>
      <c r="C1815" s="2" t="str">
        <f>LEFT(F1815,FIND(".",F1815,6))</f>
        <v>Exif.Panasonic.</v>
      </c>
      <c r="D1815" s="2" t="str">
        <f>VLOOKUP(C1815,PrefixUebersetzung,2,FALSE)</f>
        <v>Exif.Panasonic.</v>
      </c>
      <c r="E1815" s="2" t="str">
        <f>MID(F1815,FIND(".",F1815,6)+1,99)</f>
        <v>WBAdjustAB</v>
      </c>
      <c r="F1815" s="3" t="s">
        <v>1160</v>
      </c>
      <c r="G1815" s="3" t="s">
        <v>9512</v>
      </c>
      <c r="I1815" s="3" t="s">
        <v>2938</v>
      </c>
      <c r="J1815" s="3" t="s">
        <v>4332</v>
      </c>
      <c r="K1815" s="5" t="s">
        <v>5121</v>
      </c>
      <c r="L1815" s="14"/>
      <c r="O1815" s="3" t="str">
        <f>IF(AND(TRIM(J1815)="",M1815=""),"Suffix not translated ",
   IF(AND(TRIM(J1815)&lt;&gt;"",TRIM(M1815)&lt;&gt;"",TRIM(J1815)&lt;&gt;TRIM(M1815)),"Suffix translation &lt;&gt; lookup ", "" ))
&amp;IF(AND(TRIM(K1815)="",N1815=""),"Description not translated ",
   IF(AND(TRIM(K1815)&lt;&gt;"",TRIM(N1815)&lt;&gt;"",TRIM(K1815)&lt;&gt;TRIM(N1815)),"Description translation&lt;&gt; lookup ", "" ))</f>
        <v/>
      </c>
      <c r="P1815" s="3" t="s">
        <v>8447</v>
      </c>
      <c r="Q1815" s="3" t="s">
        <v>8447</v>
      </c>
    </row>
    <row r="1816" spans="1:18" ht="30" x14ac:dyDescent="0.25">
      <c r="A1816" s="2" t="str">
        <f>IF(TRIM(J1816)="","",E1816)</f>
        <v>WBAdjustGM</v>
      </c>
      <c r="B1816" s="2" t="str">
        <f>IF(TRIM(K1816)="","",I1816)</f>
        <v>WBAdjustGM. Positive is a shift toward green.</v>
      </c>
      <c r="C1816" s="2" t="str">
        <f>LEFT(F1816,FIND(".",F1816,6))</f>
        <v>Exif.Panasonic.</v>
      </c>
      <c r="D1816" s="2" t="str">
        <f>VLOOKUP(C1816,PrefixUebersetzung,2,FALSE)</f>
        <v>Exif.Panasonic.</v>
      </c>
      <c r="E1816" s="2" t="str">
        <f>MID(F1816,FIND(".",F1816,6)+1,99)</f>
        <v>WBAdjustGM</v>
      </c>
      <c r="F1816" s="3" t="s">
        <v>1161</v>
      </c>
      <c r="G1816" s="3" t="s">
        <v>9512</v>
      </c>
      <c r="I1816" s="3" t="s">
        <v>2939</v>
      </c>
      <c r="J1816" s="3" t="s">
        <v>4333</v>
      </c>
      <c r="K1816" s="5" t="s">
        <v>5122</v>
      </c>
      <c r="L1816" s="14"/>
      <c r="O1816" s="3" t="str">
        <f>IF(AND(TRIM(J1816)="",M1816=""),"Suffix not translated ",
   IF(AND(TRIM(J1816)&lt;&gt;"",TRIM(M1816)&lt;&gt;"",TRIM(J1816)&lt;&gt;TRIM(M1816)),"Suffix translation &lt;&gt; lookup ", "" ))
&amp;IF(AND(TRIM(K1816)="",N1816=""),"Description not translated ",
   IF(AND(TRIM(K1816)&lt;&gt;"",TRIM(N1816)&lt;&gt;"",TRIM(K1816)&lt;&gt;TRIM(N1816)),"Description translation&lt;&gt; lookup ", "" ))</f>
        <v/>
      </c>
      <c r="P1816" s="3" t="s">
        <v>8447</v>
      </c>
      <c r="Q1816" s="3" t="s">
        <v>8447</v>
      </c>
    </row>
    <row r="1817" spans="1:18" x14ac:dyDescent="0.25">
      <c r="A1817" s="2" t="str">
        <f>IF(TRIM(J1817)="","",E1817)</f>
        <v>WBBlueLevel</v>
      </c>
      <c r="B1817" s="2" t="str">
        <f>IF(TRIM(K1817)="","",I1817)</f>
        <v>WB blue level</v>
      </c>
      <c r="C1817" s="2" t="str">
        <f>LEFT(F1817,FIND(".",F1817,6))</f>
        <v>Exif.Panasonic.</v>
      </c>
      <c r="D1817" s="2" t="str">
        <f>VLOOKUP(C1817,PrefixUebersetzung,2,FALSE)</f>
        <v>Exif.Panasonic.</v>
      </c>
      <c r="E1817" s="2" t="str">
        <f>MID(F1817,FIND(".",F1817,6)+1,99)</f>
        <v>WBBlueLevel</v>
      </c>
      <c r="F1817" s="3" t="s">
        <v>1162</v>
      </c>
      <c r="G1817" s="3" t="s">
        <v>9512</v>
      </c>
      <c r="I1817" s="3" t="s">
        <v>2940</v>
      </c>
      <c r="J1817" s="3" t="s">
        <v>4334</v>
      </c>
      <c r="K1817" s="5" t="s">
        <v>4334</v>
      </c>
      <c r="L1817" s="14"/>
      <c r="M1817" s="3" t="str">
        <f>IFERROR(VLOOKUP(E1817,A:J,10, FALSE),"")</f>
        <v>Weißabgleich Blaupegel</v>
      </c>
      <c r="N1817" s="3" t="str">
        <f>IFERROR(VLOOKUP(I1817,B:K,10,FALSE),"")</f>
        <v>Weißabgleich Blaupegel</v>
      </c>
      <c r="O1817" s="3" t="str">
        <f>IF(AND(TRIM(J1817)="",M1817=""),"Suffix not translated ",
   IF(AND(TRIM(J1817)&lt;&gt;"",TRIM(M1817)&lt;&gt;"",TRIM(J1817)&lt;&gt;TRIM(M1817)),"Suffix translation &lt;&gt; lookup ", "" ))
&amp;IF(AND(TRIM(K1817)="",N1817=""),"Description not translated ",
   IF(AND(TRIM(K1817)&lt;&gt;"",TRIM(N1817)&lt;&gt;"",TRIM(K1817)&lt;&gt;TRIM(N1817)),"Description translation&lt;&gt; lookup ", "" ))</f>
        <v/>
      </c>
      <c r="P1817" s="3" t="s">
        <v>8447</v>
      </c>
      <c r="Q1817" s="3" t="s">
        <v>8447</v>
      </c>
      <c r="R1817" s="3" t="s">
        <v>9022</v>
      </c>
    </row>
    <row r="1818" spans="1:18" ht="30" x14ac:dyDescent="0.25">
      <c r="A1818" s="2" t="str">
        <f>IF(TRIM(J1818)="","",E1818)</f>
        <v>WBGreenLevel</v>
      </c>
      <c r="B1818" s="2" t="str">
        <f>IF(TRIM(K1818)="","",I1818)</f>
        <v>WB green level</v>
      </c>
      <c r="C1818" s="2" t="str">
        <f>LEFT(F1818,FIND(".",F1818,6))</f>
        <v>Exif.Panasonic.</v>
      </c>
      <c r="D1818" s="2" t="str">
        <f>VLOOKUP(C1818,PrefixUebersetzung,2,FALSE)</f>
        <v>Exif.Panasonic.</v>
      </c>
      <c r="E1818" s="2" t="str">
        <f>MID(F1818,FIND(".",F1818,6)+1,99)</f>
        <v>WBGreenLevel</v>
      </c>
      <c r="F1818" s="3" t="s">
        <v>1163</v>
      </c>
      <c r="G1818" s="3" t="s">
        <v>9512</v>
      </c>
      <c r="I1818" s="3" t="s">
        <v>2941</v>
      </c>
      <c r="J1818" s="3" t="s">
        <v>4335</v>
      </c>
      <c r="K1818" s="5" t="s">
        <v>4335</v>
      </c>
      <c r="L1818" s="14"/>
      <c r="M1818" s="3" t="str">
        <f>IFERROR(VLOOKUP(E1818,A:J,10, FALSE),"")</f>
        <v>Weißabgleich Grünpegel</v>
      </c>
      <c r="N1818" s="3" t="str">
        <f>IFERROR(VLOOKUP(I1818,B:K,10,FALSE),"")</f>
        <v>Weißabgleich Grünpegel</v>
      </c>
      <c r="O1818" s="3" t="str">
        <f>IF(AND(TRIM(J1818)="",M1818=""),"Suffix not translated ",
   IF(AND(TRIM(J1818)&lt;&gt;"",TRIM(M1818)&lt;&gt;"",TRIM(J1818)&lt;&gt;TRIM(M1818)),"Suffix translation &lt;&gt; lookup ", "" ))
&amp;IF(AND(TRIM(K1818)="",N1818=""),"Description not translated ",
   IF(AND(TRIM(K1818)&lt;&gt;"",TRIM(N1818)&lt;&gt;"",TRIM(K1818)&lt;&gt;TRIM(N1818)),"Description translation&lt;&gt; lookup ", "" ))</f>
        <v/>
      </c>
      <c r="P1818" s="3" t="s">
        <v>8447</v>
      </c>
      <c r="Q1818" s="3" t="s">
        <v>8447</v>
      </c>
      <c r="R1818" s="3" t="s">
        <v>9022</v>
      </c>
    </row>
    <row r="1819" spans="1:18" x14ac:dyDescent="0.25">
      <c r="A1819" s="2" t="str">
        <f>IF(TRIM(J1819)="","",E1819)</f>
        <v>WBRedLevel</v>
      </c>
      <c r="B1819" s="2" t="str">
        <f>IF(TRIM(K1819)="","",I1819)</f>
        <v>WB red level</v>
      </c>
      <c r="C1819" s="2" t="str">
        <f>LEFT(F1819,FIND(".",F1819,6))</f>
        <v>Exif.Panasonic.</v>
      </c>
      <c r="D1819" s="2" t="str">
        <f>VLOOKUP(C1819,PrefixUebersetzung,2,FALSE)</f>
        <v>Exif.Panasonic.</v>
      </c>
      <c r="E1819" s="2" t="str">
        <f>MID(F1819,FIND(".",F1819,6)+1,99)</f>
        <v>WBRedLevel</v>
      </c>
      <c r="F1819" s="3" t="s">
        <v>1164</v>
      </c>
      <c r="G1819" s="3" t="s">
        <v>9512</v>
      </c>
      <c r="I1819" s="3" t="s">
        <v>2942</v>
      </c>
      <c r="J1819" s="3" t="s">
        <v>4336</v>
      </c>
      <c r="K1819" s="5" t="s">
        <v>4336</v>
      </c>
      <c r="L1819" s="14"/>
      <c r="M1819" s="3" t="str">
        <f>IFERROR(VLOOKUP(E1819,A:J,10, FALSE),"")</f>
        <v>Weißabgleich Rotpegel</v>
      </c>
      <c r="N1819" s="3" t="str">
        <f>IFERROR(VLOOKUP(I1819,B:K,10,FALSE),"")</f>
        <v>Weißabgleich Rotpegel</v>
      </c>
      <c r="O1819" s="3" t="str">
        <f>IF(AND(TRIM(J1819)="",M1819=""),"Suffix not translated ",
   IF(AND(TRIM(J1819)&lt;&gt;"",TRIM(M1819)&lt;&gt;"",TRIM(J1819)&lt;&gt;TRIM(M1819)),"Suffix translation &lt;&gt; lookup ", "" ))
&amp;IF(AND(TRIM(K1819)="",N1819=""),"Description not translated ",
   IF(AND(TRIM(K1819)&lt;&gt;"",TRIM(N1819)&lt;&gt;"",TRIM(K1819)&lt;&gt;TRIM(N1819)),"Description translation&lt;&gt; lookup ", "" ))</f>
        <v/>
      </c>
      <c r="P1819" s="3" t="s">
        <v>8447</v>
      </c>
      <c r="Q1819" s="3" t="s">
        <v>8447</v>
      </c>
      <c r="R1819" s="3" t="s">
        <v>9022</v>
      </c>
    </row>
    <row r="1820" spans="1:18" x14ac:dyDescent="0.25">
      <c r="A1820" s="2" t="str">
        <f>IF(TRIM(J1820)="","",E1820)</f>
        <v/>
      </c>
      <c r="B1820" s="2" t="str">
        <f>IF(TRIM(K1820)="","",I1820)</f>
        <v/>
      </c>
      <c r="C1820" s="2" t="str">
        <f>LEFT(F1820,FIND(".",F1820,6))</f>
        <v>Exif.Panasonic.</v>
      </c>
      <c r="D1820" s="2" t="str">
        <f>VLOOKUP(C1820,PrefixUebersetzung,2,FALSE)</f>
        <v>Exif.Panasonic.</v>
      </c>
      <c r="E1820" s="2" t="str">
        <f>MID(F1820,FIND(".",F1820,6)+1,99)</f>
        <v>WhiteBalance</v>
      </c>
      <c r="F1820" s="3" t="s">
        <v>1165</v>
      </c>
      <c r="G1820" s="3" t="s">
        <v>9512</v>
      </c>
      <c r="I1820" s="3" t="s">
        <v>2239</v>
      </c>
      <c r="L1820" s="14">
        <v>1</v>
      </c>
      <c r="M1820" s="3" t="str">
        <f>IFERROR(VLOOKUP(E1820,A:J,10, FALSE),"")</f>
        <v>Weißabgleich</v>
      </c>
      <c r="N1820" s="3" t="str">
        <f>IFERROR(VLOOKUP(I1820,B:K,10,FALSE),"")</f>
        <v>Weißabgleich-Einstellung</v>
      </c>
      <c r="O1820" s="3" t="str">
        <f>IF(AND(TRIM(J1820)="",M1820=""),"Suffix not translated ",
   IF(AND(TRIM(J1820)&lt;&gt;"",TRIM(M1820)&lt;&gt;"",TRIM(J1820)&lt;&gt;TRIM(M1820)),"Suffix translation &lt;&gt; lookup ", "" ))
&amp;IF(AND(TRIM(K1820)="",N1820=""),"Description not translated ",
   IF(AND(TRIM(K1820)&lt;&gt;"",TRIM(N1820)&lt;&gt;"",TRIM(K1820)&lt;&gt;TRIM(N1820)),"Description translation&lt;&gt; lookup ", "" ))</f>
        <v/>
      </c>
    </row>
    <row r="1821" spans="1:18" x14ac:dyDescent="0.25">
      <c r="A1821" s="2" t="str">
        <f>IF(TRIM(J1821)="","",E1821)</f>
        <v/>
      </c>
      <c r="B1821" s="2" t="str">
        <f>IF(TRIM(K1821)="","",I1821)</f>
        <v>White balance adjustment</v>
      </c>
      <c r="C1821" s="2" t="str">
        <f>LEFT(F1821,FIND(".",F1821,6))</f>
        <v>Exif.Panasonic.</v>
      </c>
      <c r="D1821" s="2" t="str">
        <f>VLOOKUP(C1821,PrefixUebersetzung,2,FALSE)</f>
        <v>Exif.Panasonic.</v>
      </c>
      <c r="E1821" s="2" t="str">
        <f>MID(F1821,FIND(".",F1821,6)+1,99)</f>
        <v>WhiteBalanceBias</v>
      </c>
      <c r="F1821" s="3" t="s">
        <v>1166</v>
      </c>
      <c r="G1821" s="3" t="s">
        <v>9513</v>
      </c>
      <c r="I1821" s="3" t="s">
        <v>2943</v>
      </c>
      <c r="K1821" s="5" t="s">
        <v>4329</v>
      </c>
      <c r="L1821" s="14"/>
      <c r="M1821" s="3" t="str">
        <f>IFERROR(VLOOKUP(E1821,A:J,10, FALSE),"")</f>
        <v>Weißabgleich Korrektur</v>
      </c>
      <c r="O1821" s="3" t="str">
        <f>IF(AND(TRIM(J1821)="",M1821=""),"Suffix not translated ",
   IF(AND(TRIM(J1821)&lt;&gt;"",TRIM(M1821)&lt;&gt;"",TRIM(J1821)&lt;&gt;TRIM(M1821)),"Suffix translation &lt;&gt; lookup ", "" ))
&amp;IF(AND(TRIM(K1821)="",N1821=""),"Description not translated ",
   IF(AND(TRIM(K1821)&lt;&gt;"",TRIM(N1821)&lt;&gt;"",TRIM(K1821)&lt;&gt;TRIM(N1821)),"Description translation&lt;&gt; lookup ", "" ))</f>
        <v/>
      </c>
      <c r="Q1821" s="3" t="s">
        <v>8447</v>
      </c>
      <c r="R1821" s="3" t="s">
        <v>9421</v>
      </c>
    </row>
    <row r="1822" spans="1:18" x14ac:dyDescent="0.25">
      <c r="A1822" s="2" t="str">
        <f>IF(TRIM(J1822)="","",E1822)</f>
        <v>WorldTimeLocation</v>
      </c>
      <c r="B1822" s="2" t="str">
        <f>IF(TRIM(K1822)="","",I1822)</f>
        <v>World time location</v>
      </c>
      <c r="C1822" s="2" t="str">
        <f>LEFT(F1822,FIND(".",F1822,6))</f>
        <v>Exif.Panasonic.</v>
      </c>
      <c r="D1822" s="2" t="str">
        <f>VLOOKUP(C1822,PrefixUebersetzung,2,FALSE)</f>
        <v>Exif.Panasonic.</v>
      </c>
      <c r="E1822" s="2" t="str">
        <f>MID(F1822,FIND(".",F1822,6)+1,99)</f>
        <v>WorldTimeLocation</v>
      </c>
      <c r="F1822" s="3" t="s">
        <v>1167</v>
      </c>
      <c r="G1822" s="3" t="s">
        <v>9512</v>
      </c>
      <c r="I1822" s="3" t="s">
        <v>2944</v>
      </c>
      <c r="J1822" s="3" t="s">
        <v>5123</v>
      </c>
      <c r="K1822" s="5" t="s">
        <v>5123</v>
      </c>
      <c r="L1822" s="14"/>
      <c r="O1822" s="3" t="str">
        <f>IF(AND(TRIM(J1822)="",M1822=""),"Suffix not translated ",
   IF(AND(TRIM(J1822)&lt;&gt;"",TRIM(M1822)&lt;&gt;"",TRIM(J1822)&lt;&gt;TRIM(M1822)),"Suffix translation &lt;&gt; lookup ", "" ))
&amp;IF(AND(TRIM(K1822)="",N1822=""),"Description not translated ",
   IF(AND(TRIM(K1822)&lt;&gt;"",TRIM(N1822)&lt;&gt;"",TRIM(K1822)&lt;&gt;TRIM(N1822)),"Description translation&lt;&gt; lookup ", "" ))</f>
        <v/>
      </c>
      <c r="P1822" s="3" t="s">
        <v>8447</v>
      </c>
      <c r="Q1822" s="3" t="s">
        <v>8447</v>
      </c>
      <c r="R1822" s="3" t="s">
        <v>8993</v>
      </c>
    </row>
    <row r="1823" spans="1:18" x14ac:dyDescent="0.25">
      <c r="A1823" s="2" t="str">
        <f>IF(TRIM(J1823)="","",E1823)</f>
        <v/>
      </c>
      <c r="B1823" s="2" t="str">
        <f>IF(TRIM(K1823)="","",I1823)</f>
        <v/>
      </c>
      <c r="C1823" s="2" t="str">
        <f>LEFT(F1823,FIND(".",F1823,6))</f>
        <v>Exif.PanasonicRaw.</v>
      </c>
      <c r="D1823" s="2" t="str">
        <f>VLOOKUP(C1823,PrefixUebersetzung,2,FALSE)</f>
        <v>Exif.PanasonicRaw.</v>
      </c>
      <c r="E1823" s="2" t="str">
        <f>MID(F1823,FIND(".",F1823,6)+1,99)</f>
        <v>BlueBalance</v>
      </c>
      <c r="F1823" s="41" t="s">
        <v>10088</v>
      </c>
      <c r="G1823" s="36" t="s">
        <v>9512</v>
      </c>
      <c r="H1823" s="36"/>
      <c r="I1823" s="36" t="s">
        <v>2716</v>
      </c>
      <c r="M1823" s="3" t="str">
        <f>IFERROR(VLOOKUP(E1823,A:J,10, FALSE),"")</f>
        <v>Blauabgleich</v>
      </c>
      <c r="N1823" s="3" t="str">
        <f>IFERROR(VLOOKUP(I1823,B:K,10,FALSE),"")</f>
        <v>Blauabgleich</v>
      </c>
      <c r="O1823" s="3" t="str">
        <f>IF(AND(TRIM(J1823)="",M1823=""),"Suffix not translated ",
   IF(AND(TRIM(J1823)&lt;&gt;"",TRIM(M1823)&lt;&gt;"",TRIM(J1823)&lt;&gt;TRIM(M1823)),"Suffix translation &lt;&gt; lookup ", "" ))
&amp;IF(AND(TRIM(K1823)="",N1823=""),"Description not translated ",
   IF(AND(TRIM(K1823)&lt;&gt;"",TRIM(N1823)&lt;&gt;"",TRIM(K1823)&lt;&gt;TRIM(N1823)),"Description translation&lt;&gt; lookup ", "" ))</f>
        <v/>
      </c>
    </row>
    <row r="1824" spans="1:18" x14ac:dyDescent="0.25">
      <c r="A1824" s="2" t="str">
        <f>IF(TRIM(J1824)="","",E1824)</f>
        <v/>
      </c>
      <c r="B1824" s="2" t="str">
        <f>IF(TRIM(K1824)="","",I1824)</f>
        <v/>
      </c>
      <c r="C1824" s="2" t="str">
        <f>LEFT(F1824,FIND(".",F1824,6))</f>
        <v>Exif.PanasonicRaw.</v>
      </c>
      <c r="D1824" s="2" t="str">
        <f>VLOOKUP(C1824,PrefixUebersetzung,2,FALSE)</f>
        <v>Exif.PanasonicRaw.</v>
      </c>
      <c r="E1824" s="2" t="str">
        <f>MID(F1824,FIND(".",F1824,6)+1,99)</f>
        <v>ExifTag</v>
      </c>
      <c r="F1824" s="36" t="s">
        <v>10089</v>
      </c>
      <c r="G1824" s="36" t="s">
        <v>9515</v>
      </c>
      <c r="H1824" s="36"/>
      <c r="I1824" s="36" t="s">
        <v>10090</v>
      </c>
      <c r="M1824" s="3" t="str">
        <f>IFERROR(VLOOKUP(E1824,A:J,10, FALSE),"")</f>
        <v>ExifTag</v>
      </c>
      <c r="O1824" s="3" t="str">
        <f>IF(AND(TRIM(J1824)="",M1824=""),"Suffix not translated ",
   IF(AND(TRIM(J1824)&lt;&gt;"",TRIM(M1824)&lt;&gt;"",TRIM(J1824)&lt;&gt;TRIM(M1824)),"Suffix translation &lt;&gt; lookup ", "" ))
&amp;IF(AND(TRIM(K1824)="",N1824=""),"Description not translated ",
   IF(AND(TRIM(K1824)&lt;&gt;"",TRIM(N1824)&lt;&gt;"",TRIM(K1824)&lt;&gt;TRIM(N1824)),"Description translation&lt;&gt; lookup ", "" ))</f>
        <v xml:space="preserve">Description not translated </v>
      </c>
      <c r="Q1824" s="3" t="s">
        <v>8447</v>
      </c>
    </row>
    <row r="1825" spans="1:17" x14ac:dyDescent="0.25">
      <c r="A1825" s="2" t="str">
        <f>IF(TRIM(J1825)="","",E1825)</f>
        <v/>
      </c>
      <c r="B1825" s="2" t="str">
        <f>IF(TRIM(K1825)="","",I1825)</f>
        <v/>
      </c>
      <c r="C1825" s="2" t="str">
        <f>LEFT(F1825,FIND(".",F1825,6))</f>
        <v>Exif.PanasonicRaw.</v>
      </c>
      <c r="D1825" s="2" t="str">
        <f>VLOOKUP(C1825,PrefixUebersetzung,2,FALSE)</f>
        <v>Exif.PanasonicRaw.</v>
      </c>
      <c r="E1825" s="2" t="str">
        <f>MID(F1825,FIND(".",F1825,6)+1,99)</f>
        <v>GPSTag</v>
      </c>
      <c r="F1825" s="36" t="s">
        <v>10091</v>
      </c>
      <c r="G1825" s="36" t="s">
        <v>9515</v>
      </c>
      <c r="H1825" s="36"/>
      <c r="I1825" s="36" t="s">
        <v>10092</v>
      </c>
      <c r="M1825" s="3" t="str">
        <f>IFERROR(VLOOKUP(E1825,A:J,10, FALSE),"")</f>
        <v>GPS Tag</v>
      </c>
      <c r="O1825" s="3" t="str">
        <f>IF(AND(TRIM(J1825)="",M1825=""),"Suffix not translated ",
   IF(AND(TRIM(J1825)&lt;&gt;"",TRIM(M1825)&lt;&gt;"",TRIM(J1825)&lt;&gt;TRIM(M1825)),"Suffix translation &lt;&gt; lookup ", "" ))
&amp;IF(AND(TRIM(K1825)="",N1825=""),"Description not translated ",
   IF(AND(TRIM(K1825)&lt;&gt;"",TRIM(N1825)&lt;&gt;"",TRIM(K1825)&lt;&gt;TRIM(N1825)),"Description translation&lt;&gt; lookup ", "" ))</f>
        <v xml:space="preserve">Description not translated </v>
      </c>
      <c r="Q1825" s="3" t="s">
        <v>8447</v>
      </c>
    </row>
    <row r="1826" spans="1:17" x14ac:dyDescent="0.25">
      <c r="A1826" s="2" t="str">
        <f>IF(TRIM(J1826)="","",E1826)</f>
        <v/>
      </c>
      <c r="B1826" s="2" t="str">
        <f>IF(TRIM(K1826)="","",I1826)</f>
        <v/>
      </c>
      <c r="C1826" s="2" t="str">
        <f>LEFT(F1826,FIND(".",F1826,6))</f>
        <v>Exif.PanasonicRaw.</v>
      </c>
      <c r="D1826" s="2" t="str">
        <f>VLOOKUP(C1826,PrefixUebersetzung,2,FALSE)</f>
        <v>Exif.PanasonicRaw.</v>
      </c>
      <c r="E1826" s="2" t="str">
        <f>MID(F1826,FIND(".",F1826,6)+1,99)</f>
        <v>ImageHeight</v>
      </c>
      <c r="F1826" s="41" t="s">
        <v>10093</v>
      </c>
      <c r="G1826" s="36" t="s">
        <v>9512</v>
      </c>
      <c r="H1826" s="36"/>
      <c r="I1826" s="36" t="s">
        <v>2212</v>
      </c>
      <c r="M1826" s="3" t="str">
        <f>IFERROR(VLOOKUP(E1826,A:J,10, FALSE),"")</f>
        <v>Bildhöhe</v>
      </c>
      <c r="N1826" s="3" t="str">
        <f>IFERROR(VLOOKUP(I1826,B:K,10,FALSE),"")</f>
        <v>Bildhöhe</v>
      </c>
      <c r="O1826" s="3" t="str">
        <f>IF(AND(TRIM(J1826)="",M1826=""),"Suffix not translated ",
   IF(AND(TRIM(J1826)&lt;&gt;"",TRIM(M1826)&lt;&gt;"",TRIM(J1826)&lt;&gt;TRIM(M1826)),"Suffix translation &lt;&gt; lookup ", "" ))
&amp;IF(AND(TRIM(K1826)="",N1826=""),"Description not translated ",
   IF(AND(TRIM(K1826)&lt;&gt;"",TRIM(N1826)&lt;&gt;"",TRIM(K1826)&lt;&gt;TRIM(N1826)),"Description translation&lt;&gt; lookup ", "" ))</f>
        <v/>
      </c>
    </row>
    <row r="1827" spans="1:17" x14ac:dyDescent="0.25">
      <c r="A1827" s="2" t="str">
        <f>IF(TRIM(J1827)="","",E1827)</f>
        <v/>
      </c>
      <c r="B1827" s="2" t="str">
        <f>IF(TRIM(K1827)="","",I1827)</f>
        <v/>
      </c>
      <c r="C1827" s="2" t="str">
        <f>LEFT(F1827,FIND(".",F1827,6))</f>
        <v>Exif.PanasonicRaw.</v>
      </c>
      <c r="D1827" s="2" t="str">
        <f>VLOOKUP(C1827,PrefixUebersetzung,2,FALSE)</f>
        <v>Exif.PanasonicRaw.</v>
      </c>
      <c r="E1827" s="2" t="str">
        <f>MID(F1827,FIND(".",F1827,6)+1,99)</f>
        <v>ImageWidth</v>
      </c>
      <c r="F1827" s="41" t="s">
        <v>10094</v>
      </c>
      <c r="G1827" s="36" t="s">
        <v>9512</v>
      </c>
      <c r="H1827" s="36"/>
      <c r="I1827" s="36" t="s">
        <v>2214</v>
      </c>
      <c r="M1827" s="3" t="str">
        <f>IFERROR(VLOOKUP(E1827,A:J,10, FALSE),"")</f>
        <v>Bildbreite</v>
      </c>
      <c r="N1827" s="3" t="str">
        <f>IFERROR(VLOOKUP(I1827,B:K,10,FALSE),"")</f>
        <v>Bildbreite</v>
      </c>
      <c r="O1827" s="3" t="str">
        <f>IF(AND(TRIM(J1827)="",M1827=""),"Suffix not translated ",
   IF(AND(TRIM(J1827)&lt;&gt;"",TRIM(M1827)&lt;&gt;"",TRIM(J1827)&lt;&gt;TRIM(M1827)),"Suffix translation &lt;&gt; lookup ", "" ))
&amp;IF(AND(TRIM(K1827)="",N1827=""),"Description not translated ",
   IF(AND(TRIM(K1827)&lt;&gt;"",TRIM(N1827)&lt;&gt;"",TRIM(K1827)&lt;&gt;TRIM(N1827)),"Description translation&lt;&gt; lookup ", "" ))</f>
        <v/>
      </c>
    </row>
    <row r="1828" spans="1:17" x14ac:dyDescent="0.25">
      <c r="A1828" s="2" t="str">
        <f>IF(TRIM(J1828)="","",E1828)</f>
        <v/>
      </c>
      <c r="B1828" s="2" t="str">
        <f>IF(TRIM(K1828)="","",I1828)</f>
        <v/>
      </c>
      <c r="C1828" s="2" t="str">
        <f>LEFT(F1828,FIND(".",F1828,6))</f>
        <v>Exif.PanasonicRaw.</v>
      </c>
      <c r="D1828" s="2" t="str">
        <f>VLOOKUP(C1828,PrefixUebersetzung,2,FALSE)</f>
        <v>Exif.PanasonicRaw.</v>
      </c>
      <c r="E1828" s="2" t="str">
        <f>MID(F1828,FIND(".",F1828,6)+1,99)</f>
        <v>ISOSpeed</v>
      </c>
      <c r="F1828" s="41" t="s">
        <v>10095</v>
      </c>
      <c r="G1828" s="36" t="s">
        <v>9512</v>
      </c>
      <c r="H1828" s="36"/>
      <c r="I1828" s="36" t="s">
        <v>2175</v>
      </c>
      <c r="M1828" s="3" t="str">
        <f>IFERROR(VLOOKUP(E1828,A:J,10, FALSE),"")</f>
        <v>ISO-Empfindlichkeit</v>
      </c>
      <c r="N1828" s="3" t="str">
        <f>IFERROR(VLOOKUP(I1828,B:K,10,FALSE),"")</f>
        <v>ISO-Empfindlichkeit</v>
      </c>
      <c r="O1828" s="3" t="str">
        <f>IF(AND(TRIM(J1828)="",M1828=""),"Suffix not translated ",
   IF(AND(TRIM(J1828)&lt;&gt;"",TRIM(M1828)&lt;&gt;"",TRIM(J1828)&lt;&gt;TRIM(M1828)),"Suffix translation &lt;&gt; lookup ", "" ))
&amp;IF(AND(TRIM(K1828)="",N1828=""),"Description not translated ",
   IF(AND(TRIM(K1828)&lt;&gt;"",TRIM(N1828)&lt;&gt;"",TRIM(K1828)&lt;&gt;TRIM(N1828)),"Description translation&lt;&gt; lookup ", "" ))</f>
        <v/>
      </c>
    </row>
    <row r="1829" spans="1:17" x14ac:dyDescent="0.25">
      <c r="A1829" s="2" t="str">
        <f>IF(TRIM(J1829)="","",E1829)</f>
        <v/>
      </c>
      <c r="B1829" s="2" t="str">
        <f>IF(TRIM(K1829)="","",I1829)</f>
        <v>The manufacturer of the recording equipment</v>
      </c>
      <c r="C1829" s="2" t="str">
        <f>LEFT(F1829,FIND(".",F1829,6))</f>
        <v>Exif.PanasonicRaw.</v>
      </c>
      <c r="D1829" s="2" t="str">
        <f>VLOOKUP(C1829,PrefixUebersetzung,2,FALSE)</f>
        <v>Exif.PanasonicRaw.</v>
      </c>
      <c r="E1829" s="2" t="str">
        <f>MID(F1829,FIND(".",F1829,6)+1,99)</f>
        <v>Make</v>
      </c>
      <c r="F1829" s="36" t="s">
        <v>10096</v>
      </c>
      <c r="G1829" s="36" t="s">
        <v>9514</v>
      </c>
      <c r="H1829" s="36"/>
      <c r="I1829" s="36" t="s">
        <v>10097</v>
      </c>
      <c r="K1829" s="5" t="s">
        <v>10472</v>
      </c>
      <c r="M1829" s="3" t="str">
        <f>IFERROR(VLOOKUP(E1829,A:J,10, FALSE),"")</f>
        <v>Hersteller</v>
      </c>
      <c r="O1829" s="3" t="str">
        <f>IF(AND(TRIM(J1829)="",M1829=""),"Suffix not translated ",
   IF(AND(TRIM(J1829)&lt;&gt;"",TRIM(M1829)&lt;&gt;"",TRIM(J1829)&lt;&gt;TRIM(M1829)),"Suffix translation &lt;&gt; lookup ", "" ))
&amp;IF(AND(TRIM(K1829)="",N1829=""),"Description not translated ",
   IF(AND(TRIM(K1829)&lt;&gt;"",TRIM(N1829)&lt;&gt;"",TRIM(K1829)&lt;&gt;TRIM(N1829)),"Description translation&lt;&gt; lookup ", "" ))</f>
        <v/>
      </c>
      <c r="Q1829" s="3" t="s">
        <v>8447</v>
      </c>
    </row>
    <row r="1830" spans="1:17" ht="30" x14ac:dyDescent="0.25">
      <c r="A1830" s="2" t="str">
        <f>IF(TRIM(J1830)="","",E1830)</f>
        <v/>
      </c>
      <c r="B1830" s="2" t="str">
        <f>IF(TRIM(K1830)="","",I1830)</f>
        <v>The model name or model number of the equipment</v>
      </c>
      <c r="C1830" s="2" t="str">
        <f>LEFT(F1830,FIND(".",F1830,6))</f>
        <v>Exif.PanasonicRaw.</v>
      </c>
      <c r="D1830" s="2" t="str">
        <f>VLOOKUP(C1830,PrefixUebersetzung,2,FALSE)</f>
        <v>Exif.PanasonicRaw.</v>
      </c>
      <c r="E1830" s="2" t="str">
        <f>MID(F1830,FIND(".",F1830,6)+1,99)</f>
        <v>Model</v>
      </c>
      <c r="F1830" s="36" t="s">
        <v>10098</v>
      </c>
      <c r="G1830" s="36" t="s">
        <v>9514</v>
      </c>
      <c r="H1830" s="36"/>
      <c r="I1830" s="36" t="s">
        <v>10099</v>
      </c>
      <c r="K1830" s="5" t="s">
        <v>10473</v>
      </c>
      <c r="M1830" s="3" t="str">
        <f>IFERROR(VLOOKUP(E1830,A:J,10, FALSE),"")</f>
        <v>Modell</v>
      </c>
      <c r="O1830" s="3" t="str">
        <f>IF(AND(TRIM(J1830)="",M1830=""),"Suffix not translated ",
   IF(AND(TRIM(J1830)&lt;&gt;"",TRIM(M1830)&lt;&gt;"",TRIM(J1830)&lt;&gt;TRIM(M1830)),"Suffix translation &lt;&gt; lookup ", "" ))
&amp;IF(AND(TRIM(K1830)="",N1830=""),"Description not translated ",
   IF(AND(TRIM(K1830)&lt;&gt;"",TRIM(N1830)&lt;&gt;"",TRIM(K1830)&lt;&gt;TRIM(N1830)),"Description translation&lt;&gt; lookup ", "" ))</f>
        <v/>
      </c>
      <c r="Q1830" s="3" t="s">
        <v>8447</v>
      </c>
    </row>
    <row r="1831" spans="1:17" x14ac:dyDescent="0.25">
      <c r="A1831" s="2" t="str">
        <f>IF(TRIM(J1831)="","",E1831)</f>
        <v/>
      </c>
      <c r="B1831" s="2" t="str">
        <f>IF(TRIM(K1831)="","",I1831)</f>
        <v/>
      </c>
      <c r="C1831" s="2" t="str">
        <f>LEFT(F1831,FIND(".",F1831,6))</f>
        <v>Exif.PanasonicRaw.</v>
      </c>
      <c r="D1831" s="2" t="str">
        <f>VLOOKUP(C1831,PrefixUebersetzung,2,FALSE)</f>
        <v>Exif.PanasonicRaw.</v>
      </c>
      <c r="E1831" s="2" t="str">
        <f>MID(F1831,FIND(".",F1831,6)+1,99)</f>
        <v>Orientation</v>
      </c>
      <c r="F1831" s="36" t="s">
        <v>10100</v>
      </c>
      <c r="G1831" s="36" t="s">
        <v>9512</v>
      </c>
      <c r="H1831" s="36"/>
      <c r="I1831" s="36" t="s">
        <v>10101</v>
      </c>
      <c r="M1831" s="3" t="str">
        <f>IFERROR(VLOOKUP(E1831,A:J,10, FALSE),"")</f>
        <v>Ausrichtung</v>
      </c>
      <c r="O1831" s="3" t="str">
        <f>IF(AND(TRIM(J1831)="",M1831=""),"Suffix not translated ",
   IF(AND(TRIM(J1831)&lt;&gt;"",TRIM(M1831)&lt;&gt;"",TRIM(J1831)&lt;&gt;TRIM(M1831)),"Suffix translation &lt;&gt; lookup ", "" ))
&amp;IF(AND(TRIM(K1831)="",N1831=""),"Description not translated ",
   IF(AND(TRIM(K1831)&lt;&gt;"",TRIM(N1831)&lt;&gt;"",TRIM(K1831)&lt;&gt;TRIM(N1831)),"Description translation&lt;&gt; lookup ", "" ))</f>
        <v xml:space="preserve">Description not translated </v>
      </c>
      <c r="Q1831" s="3" t="s">
        <v>8447</v>
      </c>
    </row>
    <row r="1832" spans="1:17" x14ac:dyDescent="0.25">
      <c r="A1832" s="2" t="str">
        <f>IF(TRIM(J1832)="","",E1832)</f>
        <v/>
      </c>
      <c r="B1832" s="2" t="str">
        <f>IF(TRIM(K1832)="","",I1832)</f>
        <v/>
      </c>
      <c r="C1832" s="2" t="str">
        <f>LEFT(F1832,FIND(".",F1832,6))</f>
        <v>Exif.PanasonicRaw.</v>
      </c>
      <c r="D1832" s="2" t="str">
        <f>VLOOKUP(C1832,PrefixUebersetzung,2,FALSE)</f>
        <v>Exif.PanasonicRaw.</v>
      </c>
      <c r="E1832" s="2" t="str">
        <f>MID(F1832,FIND(".",F1832,6)+1,99)</f>
        <v>PreviewImage</v>
      </c>
      <c r="F1832" s="41" t="s">
        <v>10102</v>
      </c>
      <c r="G1832" s="36" t="s">
        <v>9517</v>
      </c>
      <c r="H1832" s="36"/>
      <c r="I1832" s="36" t="s">
        <v>2752</v>
      </c>
      <c r="M1832" s="3" t="str">
        <f>IFERROR(VLOOKUP(E1832,A:J,10, FALSE),"")</f>
        <v>Vorschaubild</v>
      </c>
      <c r="N1832" s="3" t="str">
        <f>IFERROR(VLOOKUP(I1832,B:K,10,FALSE),"")</f>
        <v>Vorschaubild</v>
      </c>
      <c r="O1832" s="3" t="str">
        <f>IF(AND(TRIM(J1832)="",M1832=""),"Suffix not translated ",
   IF(AND(TRIM(J1832)&lt;&gt;"",TRIM(M1832)&lt;&gt;"",TRIM(J1832)&lt;&gt;TRIM(M1832)),"Suffix translation &lt;&gt; lookup ", "" ))
&amp;IF(AND(TRIM(K1832)="",N1832=""),"Description not translated ",
   IF(AND(TRIM(K1832)&lt;&gt;"",TRIM(N1832)&lt;&gt;"",TRIM(K1832)&lt;&gt;TRIM(N1832)),"Description translation&lt;&gt; lookup ", "" ))</f>
        <v/>
      </c>
    </row>
    <row r="1833" spans="1:17" x14ac:dyDescent="0.25">
      <c r="A1833" s="2" t="str">
        <f>IF(TRIM(J1833)="","",E1833)</f>
        <v/>
      </c>
      <c r="B1833" s="2" t="str">
        <f>IF(TRIM(K1833)="","",I1833)</f>
        <v/>
      </c>
      <c r="C1833" s="2" t="str">
        <f>LEFT(F1833,FIND(".",F1833,6))</f>
        <v>Exif.PanasonicRaw.</v>
      </c>
      <c r="D1833" s="2" t="str">
        <f>VLOOKUP(C1833,PrefixUebersetzung,2,FALSE)</f>
        <v>Exif.PanasonicRaw.</v>
      </c>
      <c r="E1833" s="2" t="str">
        <f>MID(F1833,FIND(".",F1833,6)+1,99)</f>
        <v>RawDataOffset</v>
      </c>
      <c r="F1833" s="36" t="s">
        <v>10103</v>
      </c>
      <c r="G1833" s="36" t="s">
        <v>9515</v>
      </c>
      <c r="H1833" s="36"/>
      <c r="I1833" s="36" t="s">
        <v>10104</v>
      </c>
      <c r="M1833" s="3" t="str">
        <f>IFERROR(VLOOKUP(E1833,A:J,10, FALSE),"")</f>
        <v/>
      </c>
      <c r="O1833" s="3" t="str">
        <f>IF(AND(TRIM(J1833)="",M1833=""),"Suffix not translated ",
   IF(AND(TRIM(J1833)&lt;&gt;"",TRIM(M1833)&lt;&gt;"",TRIM(J1833)&lt;&gt;TRIM(M1833)),"Suffix translation &lt;&gt; lookup ", "" ))
&amp;IF(AND(TRIM(K1833)="",N1833=""),"Description not translated ",
   IF(AND(TRIM(K1833)&lt;&gt;"",TRIM(N1833)&lt;&gt;"",TRIM(K1833)&lt;&gt;TRIM(N1833)),"Description translation&lt;&gt; lookup ", "" ))</f>
        <v xml:space="preserve">Suffix not translated Description not translated </v>
      </c>
      <c r="Q1833" s="3" t="s">
        <v>8447</v>
      </c>
    </row>
    <row r="1834" spans="1:17" x14ac:dyDescent="0.25">
      <c r="A1834" s="2" t="str">
        <f>IF(TRIM(J1834)="","",E1834)</f>
        <v/>
      </c>
      <c r="B1834" s="2" t="str">
        <f>IF(TRIM(K1834)="","",I1834)</f>
        <v/>
      </c>
      <c r="C1834" s="2" t="str">
        <f>LEFT(F1834,FIND(".",F1834,6))</f>
        <v>Exif.PanasonicRaw.</v>
      </c>
      <c r="D1834" s="2" t="str">
        <f>VLOOKUP(C1834,PrefixUebersetzung,2,FALSE)</f>
        <v>Exif.PanasonicRaw.</v>
      </c>
      <c r="E1834" s="2" t="str">
        <f>MID(F1834,FIND(".",F1834,6)+1,99)</f>
        <v>RedBalance</v>
      </c>
      <c r="F1834" s="36" t="s">
        <v>10105</v>
      </c>
      <c r="G1834" s="36" t="s">
        <v>9512</v>
      </c>
      <c r="H1834" s="36"/>
      <c r="I1834" s="36" t="s">
        <v>10106</v>
      </c>
      <c r="M1834" s="3" t="str">
        <f>IFERROR(VLOOKUP(E1834,A:J,10, FALSE),"")</f>
        <v>Rot-Abgleich</v>
      </c>
      <c r="O1834" s="3" t="str">
        <f>IF(AND(TRIM(J1834)="",M1834=""),"Suffix not translated ",
   IF(AND(TRIM(J1834)&lt;&gt;"",TRIM(M1834)&lt;&gt;"",TRIM(J1834)&lt;&gt;TRIM(M1834)),"Suffix translation &lt;&gt; lookup ", "" ))
&amp;IF(AND(TRIM(K1834)="",N1834=""),"Description not translated ",
   IF(AND(TRIM(K1834)&lt;&gt;"",TRIM(N1834)&lt;&gt;"",TRIM(K1834)&lt;&gt;TRIM(N1834)),"Description translation&lt;&gt; lookup ", "" ))</f>
        <v xml:space="preserve">Description not translated </v>
      </c>
      <c r="Q1834" s="3" t="s">
        <v>8447</v>
      </c>
    </row>
    <row r="1835" spans="1:17" x14ac:dyDescent="0.25">
      <c r="A1835" s="2" t="str">
        <f>IF(TRIM(J1835)="","",E1835)</f>
        <v/>
      </c>
      <c r="B1835" s="2" t="str">
        <f>IF(TRIM(K1835)="","",I1835)</f>
        <v>The number of rows per strip</v>
      </c>
      <c r="C1835" s="2" t="str">
        <f>LEFT(F1835,FIND(".",F1835,6))</f>
        <v>Exif.PanasonicRaw.</v>
      </c>
      <c r="D1835" s="2" t="str">
        <f>VLOOKUP(C1835,PrefixUebersetzung,2,FALSE)</f>
        <v>Exif.PanasonicRaw.</v>
      </c>
      <c r="E1835" s="2" t="str">
        <f>MID(F1835,FIND(".",F1835,6)+1,99)</f>
        <v>RowsPerStrip</v>
      </c>
      <c r="F1835" s="36" t="s">
        <v>10107</v>
      </c>
      <c r="G1835" s="36" t="s">
        <v>9512</v>
      </c>
      <c r="H1835" s="36"/>
      <c r="I1835" s="36" t="s">
        <v>10108</v>
      </c>
      <c r="K1835" s="5" t="s">
        <v>10474</v>
      </c>
      <c r="M1835" s="3" t="str">
        <f>IFERROR(VLOOKUP(E1835,A:J,10, FALSE),"")</f>
        <v>Zeilen pro Streifen</v>
      </c>
      <c r="O1835" s="3" t="str">
        <f>IF(AND(TRIM(J1835)="",M1835=""),"Suffix not translated ",
   IF(AND(TRIM(J1835)&lt;&gt;"",TRIM(M1835)&lt;&gt;"",TRIM(J1835)&lt;&gt;TRIM(M1835)),"Suffix translation &lt;&gt; lookup ", "" ))
&amp;IF(AND(TRIM(K1835)="",N1835=""),"Description not translated ",
   IF(AND(TRIM(K1835)&lt;&gt;"",TRIM(N1835)&lt;&gt;"",TRIM(K1835)&lt;&gt;TRIM(N1835)),"Description translation&lt;&gt; lookup ", "" ))</f>
        <v/>
      </c>
      <c r="Q1835" s="3" t="s">
        <v>8447</v>
      </c>
    </row>
    <row r="1836" spans="1:17" x14ac:dyDescent="0.25">
      <c r="A1836" s="2" t="str">
        <f>IF(TRIM(J1836)="","",E1836)</f>
        <v>SensorHeight</v>
      </c>
      <c r="B1836" s="2" t="str">
        <f>IF(TRIM(K1836)="","",I1836)</f>
        <v>Sensor height</v>
      </c>
      <c r="C1836" s="2" t="str">
        <f>LEFT(F1836,FIND(".",F1836,6))</f>
        <v>Exif.PanasonicRaw.</v>
      </c>
      <c r="D1836" s="2" t="str">
        <f>VLOOKUP(C1836,PrefixUebersetzung,2,FALSE)</f>
        <v>Exif.PanasonicRaw.</v>
      </c>
      <c r="E1836" s="2" t="str">
        <f>MID(F1836,FIND(".",F1836,6)+1,99)</f>
        <v>SensorHeight</v>
      </c>
      <c r="F1836" s="41" t="s">
        <v>10109</v>
      </c>
      <c r="G1836" s="36" t="s">
        <v>9512</v>
      </c>
      <c r="H1836" s="36"/>
      <c r="I1836" s="36" t="s">
        <v>10110</v>
      </c>
      <c r="J1836" s="5" t="s">
        <v>10463</v>
      </c>
      <c r="K1836" s="5" t="s">
        <v>10463</v>
      </c>
      <c r="O1836" s="3" t="str">
        <f>IF(AND(TRIM(J1836)="",M1836=""),"Suffix not translated ",
   IF(AND(TRIM(J1836)&lt;&gt;"",TRIM(M1836)&lt;&gt;"",TRIM(J1836)&lt;&gt;TRIM(M1836)),"Suffix translation &lt;&gt; lookup ", "" ))
&amp;IF(AND(TRIM(K1836)="",N1836=""),"Description not translated ",
   IF(AND(TRIM(K1836)&lt;&gt;"",TRIM(N1836)&lt;&gt;"",TRIM(K1836)&lt;&gt;TRIM(N1836)),"Description translation&lt;&gt; lookup ", "" ))</f>
        <v/>
      </c>
      <c r="P1836" s="3" t="s">
        <v>8447</v>
      </c>
      <c r="Q1836" s="3" t="s">
        <v>8447</v>
      </c>
    </row>
    <row r="1837" spans="1:17" x14ac:dyDescent="0.25">
      <c r="A1837" s="2" t="str">
        <f>IF(TRIM(J1837)="","",E1837)</f>
        <v>SensorLeftBorder</v>
      </c>
      <c r="B1837" s="2" t="str">
        <f>IF(TRIM(K1837)="","",I1837)</f>
        <v>Sensor left border</v>
      </c>
      <c r="C1837" s="2" t="str">
        <f>LEFT(F1837,FIND(".",F1837,6))</f>
        <v>Exif.PanasonicRaw.</v>
      </c>
      <c r="D1837" s="2" t="str">
        <f>VLOOKUP(C1837,PrefixUebersetzung,2,FALSE)</f>
        <v>Exif.PanasonicRaw.</v>
      </c>
      <c r="E1837" s="2" t="str">
        <f>MID(F1837,FIND(".",F1837,6)+1,99)</f>
        <v>SensorLeftBorder</v>
      </c>
      <c r="F1837" s="41" t="s">
        <v>10111</v>
      </c>
      <c r="G1837" s="36" t="s">
        <v>9512</v>
      </c>
      <c r="H1837" s="36"/>
      <c r="I1837" s="36" t="s">
        <v>10112</v>
      </c>
      <c r="J1837" s="5" t="s">
        <v>10464</v>
      </c>
      <c r="K1837" s="5" t="s">
        <v>10464</v>
      </c>
      <c r="O1837" s="3" t="str">
        <f>IF(AND(TRIM(J1837)="",M1837=""),"Suffix not translated ",
   IF(AND(TRIM(J1837)&lt;&gt;"",TRIM(M1837)&lt;&gt;"",TRIM(J1837)&lt;&gt;TRIM(M1837)),"Suffix translation &lt;&gt; lookup ", "" ))
&amp;IF(AND(TRIM(K1837)="",N1837=""),"Description not translated ",
   IF(AND(TRIM(K1837)&lt;&gt;"",TRIM(N1837)&lt;&gt;"",TRIM(K1837)&lt;&gt;TRIM(N1837)),"Description translation&lt;&gt; lookup ", "" ))</f>
        <v/>
      </c>
      <c r="P1837" s="3" t="s">
        <v>8447</v>
      </c>
      <c r="Q1837" s="3" t="s">
        <v>8447</v>
      </c>
    </row>
    <row r="1838" spans="1:17" x14ac:dyDescent="0.25">
      <c r="A1838" s="2" t="str">
        <f>IF(TRIM(J1838)="","",E1838)</f>
        <v>SensorTopBorder</v>
      </c>
      <c r="B1838" s="2" t="str">
        <f>IF(TRIM(K1838)="","",I1838)</f>
        <v>Sensor top border</v>
      </c>
      <c r="C1838" s="2" t="str">
        <f>LEFT(F1838,FIND(".",F1838,6))</f>
        <v>Exif.PanasonicRaw.</v>
      </c>
      <c r="D1838" s="2" t="str">
        <f>VLOOKUP(C1838,PrefixUebersetzung,2,FALSE)</f>
        <v>Exif.PanasonicRaw.</v>
      </c>
      <c r="E1838" s="2" t="str">
        <f>MID(F1838,FIND(".",F1838,6)+1,99)</f>
        <v>SensorTopBorder</v>
      </c>
      <c r="F1838" s="41" t="s">
        <v>10113</v>
      </c>
      <c r="G1838" s="36" t="s">
        <v>9512</v>
      </c>
      <c r="H1838" s="36"/>
      <c r="I1838" s="36" t="s">
        <v>10114</v>
      </c>
      <c r="J1838" s="5" t="s">
        <v>10465</v>
      </c>
      <c r="K1838" s="5" t="s">
        <v>10465</v>
      </c>
      <c r="O1838" s="3" t="str">
        <f>IF(AND(TRIM(J1838)="",M1838=""),"Suffix not translated ",
   IF(AND(TRIM(J1838)&lt;&gt;"",TRIM(M1838)&lt;&gt;"",TRIM(J1838)&lt;&gt;TRIM(M1838)),"Suffix translation &lt;&gt; lookup ", "" ))
&amp;IF(AND(TRIM(K1838)="",N1838=""),"Description not translated ",
   IF(AND(TRIM(K1838)&lt;&gt;"",TRIM(N1838)&lt;&gt;"",TRIM(K1838)&lt;&gt;TRIM(N1838)),"Description translation&lt;&gt; lookup ", "" ))</f>
        <v/>
      </c>
      <c r="P1838" s="3" t="s">
        <v>8447</v>
      </c>
      <c r="Q1838" s="3" t="s">
        <v>8447</v>
      </c>
    </row>
    <row r="1839" spans="1:17" x14ac:dyDescent="0.25">
      <c r="A1839" s="2" t="str">
        <f>IF(TRIM(J1839)="","",E1839)</f>
        <v>SensorWidth</v>
      </c>
      <c r="B1839" s="2" t="str">
        <f>IF(TRIM(K1839)="","",I1839)</f>
        <v>Sensor width</v>
      </c>
      <c r="C1839" s="2" t="str">
        <f>LEFT(F1839,FIND(".",F1839,6))</f>
        <v>Exif.PanasonicRaw.</v>
      </c>
      <c r="D1839" s="2" t="str">
        <f>VLOOKUP(C1839,PrefixUebersetzung,2,FALSE)</f>
        <v>Exif.PanasonicRaw.</v>
      </c>
      <c r="E1839" s="2" t="str">
        <f>MID(F1839,FIND(".",F1839,6)+1,99)</f>
        <v>SensorWidth</v>
      </c>
      <c r="F1839" s="41" t="s">
        <v>10115</v>
      </c>
      <c r="G1839" s="36" t="s">
        <v>9512</v>
      </c>
      <c r="H1839" s="36"/>
      <c r="I1839" s="36" t="s">
        <v>10116</v>
      </c>
      <c r="J1839" s="5" t="s">
        <v>10466</v>
      </c>
      <c r="K1839" s="5" t="s">
        <v>10466</v>
      </c>
      <c r="O1839" s="3" t="str">
        <f>IF(AND(TRIM(J1839)="",M1839=""),"Suffix not translated ",
   IF(AND(TRIM(J1839)&lt;&gt;"",TRIM(M1839)&lt;&gt;"",TRIM(J1839)&lt;&gt;TRIM(M1839)),"Suffix translation &lt;&gt; lookup ", "" ))
&amp;IF(AND(TRIM(K1839)="",N1839=""),"Description not translated ",
   IF(AND(TRIM(K1839)&lt;&gt;"",TRIM(N1839)&lt;&gt;"",TRIM(K1839)&lt;&gt;TRIM(N1839)),"Description translation&lt;&gt; lookup ", "" ))</f>
        <v/>
      </c>
      <c r="P1839" s="3" t="s">
        <v>8447</v>
      </c>
      <c r="Q1839" s="3" t="s">
        <v>8447</v>
      </c>
    </row>
    <row r="1840" spans="1:17" x14ac:dyDescent="0.25">
      <c r="A1840" s="2" t="str">
        <f>IF(TRIM(J1840)="","",E1840)</f>
        <v/>
      </c>
      <c r="B1840" s="2" t="str">
        <f>IF(TRIM(K1840)="","",I1840)</f>
        <v/>
      </c>
      <c r="C1840" s="2" t="str">
        <f>LEFT(F1840,FIND(".",F1840,6))</f>
        <v>Exif.PanasonicRaw.</v>
      </c>
      <c r="D1840" s="2" t="str">
        <f>VLOOKUP(C1840,PrefixUebersetzung,2,FALSE)</f>
        <v>Exif.PanasonicRaw.</v>
      </c>
      <c r="E1840" s="2" t="str">
        <f>MID(F1840,FIND(".",F1840,6)+1,99)</f>
        <v>StripByteCounts</v>
      </c>
      <c r="F1840" s="41" t="s">
        <v>10117</v>
      </c>
      <c r="G1840" s="36" t="s">
        <v>9515</v>
      </c>
      <c r="H1840" s="36"/>
      <c r="I1840" s="36" t="s">
        <v>10118</v>
      </c>
      <c r="M1840" s="3" t="str">
        <f>IFERROR(VLOOKUP(E1840,A:J,10, FALSE),"")</f>
        <v/>
      </c>
      <c r="N1840" s="3" t="str">
        <f>IFERROR(VLOOKUP(I1840,B:K,10,FALSE),"")</f>
        <v/>
      </c>
      <c r="O1840" s="3" t="str">
        <f>IF(AND(TRIM(J1840)="",M1840=""),"Suffix not translated ",
   IF(AND(TRIM(J1840)&lt;&gt;"",TRIM(M1840)&lt;&gt;"",TRIM(J1840)&lt;&gt;TRIM(M1840)),"Suffix translation &lt;&gt; lookup ", "" ))
&amp;IF(AND(TRIM(K1840)="",N1840=""),"Description not translated ",
   IF(AND(TRIM(K1840)&lt;&gt;"",TRIM(N1840)&lt;&gt;"",TRIM(K1840)&lt;&gt;TRIM(N1840)),"Description translation&lt;&gt; lookup ", "" ))</f>
        <v xml:space="preserve">Suffix not translated Description not translated </v>
      </c>
    </row>
    <row r="1841" spans="1:18" x14ac:dyDescent="0.25">
      <c r="A1841" s="2" t="str">
        <f>IF(TRIM(J1841)="","",E1841)</f>
        <v/>
      </c>
      <c r="B1841" s="2" t="str">
        <f>IF(TRIM(K1841)="","",I1841)</f>
        <v/>
      </c>
      <c r="C1841" s="2" t="str">
        <f>LEFT(F1841,FIND(".",F1841,6))</f>
        <v>Exif.PanasonicRaw.</v>
      </c>
      <c r="D1841" s="2" t="str">
        <f>VLOOKUP(C1841,PrefixUebersetzung,2,FALSE)</f>
        <v>Exif.PanasonicRaw.</v>
      </c>
      <c r="E1841" s="2" t="str">
        <f>MID(F1841,FIND(".",F1841,6)+1,99)</f>
        <v>StripOffsets</v>
      </c>
      <c r="F1841" s="41" t="s">
        <v>10119</v>
      </c>
      <c r="G1841" s="36" t="s">
        <v>9515</v>
      </c>
      <c r="H1841" s="36"/>
      <c r="I1841" s="36" t="s">
        <v>10120</v>
      </c>
      <c r="M1841" s="3" t="str">
        <f>IFERROR(VLOOKUP(E1841,A:J,10, FALSE),"")</f>
        <v/>
      </c>
      <c r="N1841" s="3" t="str">
        <f>IFERROR(VLOOKUP(I1841,B:K,10,FALSE),"")</f>
        <v/>
      </c>
      <c r="O1841" s="3" t="str">
        <f>IF(AND(TRIM(J1841)="",M1841=""),"Suffix not translated ",
   IF(AND(TRIM(J1841)&lt;&gt;"",TRIM(M1841)&lt;&gt;"",TRIM(J1841)&lt;&gt;TRIM(M1841)),"Suffix translation &lt;&gt; lookup ", "" ))
&amp;IF(AND(TRIM(K1841)="",N1841=""),"Description not translated ",
   IF(AND(TRIM(K1841)&lt;&gt;"",TRIM(N1841)&lt;&gt;"",TRIM(K1841)&lt;&gt;TRIM(N1841)),"Description translation&lt;&gt; lookup ", "" ))</f>
        <v xml:space="preserve">Suffix not translated Description not translated </v>
      </c>
    </row>
    <row r="1842" spans="1:18" x14ac:dyDescent="0.25">
      <c r="A1842" s="2" t="str">
        <f>IF(TRIM(J1842)="","",E1842)</f>
        <v/>
      </c>
      <c r="B1842" s="2" t="str">
        <f>IF(TRIM(K1842)="","",I1842)</f>
        <v>Panasonic raw version</v>
      </c>
      <c r="C1842" s="2" t="str">
        <f>LEFT(F1842,FIND(".",F1842,6))</f>
        <v>Exif.PanasonicRaw.</v>
      </c>
      <c r="D1842" s="2" t="str">
        <f>VLOOKUP(C1842,PrefixUebersetzung,2,FALSE)</f>
        <v>Exif.PanasonicRaw.</v>
      </c>
      <c r="E1842" s="2" t="str">
        <f>MID(F1842,FIND(".",F1842,6)+1,99)</f>
        <v>Version</v>
      </c>
      <c r="F1842" s="36" t="s">
        <v>10121</v>
      </c>
      <c r="G1842" s="36" t="s">
        <v>9517</v>
      </c>
      <c r="H1842" s="36"/>
      <c r="I1842" s="36" t="s">
        <v>10122</v>
      </c>
      <c r="K1842" s="5" t="s">
        <v>10475</v>
      </c>
      <c r="M1842" s="3" t="str">
        <f>IFERROR(VLOOKUP(E1842,A:J,10, FALSE),"")</f>
        <v>Version</v>
      </c>
      <c r="O1842" s="3" t="str">
        <f>IF(AND(TRIM(J1842)="",M1842=""),"Suffix not translated ",
   IF(AND(TRIM(J1842)&lt;&gt;"",TRIM(M1842)&lt;&gt;"",TRIM(J1842)&lt;&gt;TRIM(M1842)),"Suffix translation &lt;&gt; lookup ", "" ))
&amp;IF(AND(TRIM(K1842)="",N1842=""),"Description not translated ",
   IF(AND(TRIM(K1842)&lt;&gt;"",TRIM(N1842)&lt;&gt;"",TRIM(K1842)&lt;&gt;TRIM(N1842)),"Description translation&lt;&gt; lookup ", "" ))</f>
        <v/>
      </c>
      <c r="Q1842" s="3" t="s">
        <v>8447</v>
      </c>
    </row>
    <row r="1843" spans="1:18" x14ac:dyDescent="0.25">
      <c r="A1843" s="2" t="str">
        <f>IF(TRIM(J1843)="","",E1843)</f>
        <v/>
      </c>
      <c r="B1843" s="2" t="str">
        <f>IF(TRIM(K1843)="","",I1843)</f>
        <v/>
      </c>
      <c r="C1843" s="2" t="str">
        <f>LEFT(F1843,FIND(".",F1843,6))</f>
        <v>Exif.PanasonicRaw.</v>
      </c>
      <c r="D1843" s="2" t="str">
        <f>VLOOKUP(C1843,PrefixUebersetzung,2,FALSE)</f>
        <v>Exif.PanasonicRaw.</v>
      </c>
      <c r="E1843" s="2" t="str">
        <f>MID(F1843,FIND(".",F1843,6)+1,99)</f>
        <v>WBBlueLevel</v>
      </c>
      <c r="F1843" s="41" t="s">
        <v>10123</v>
      </c>
      <c r="G1843" s="36" t="s">
        <v>9512</v>
      </c>
      <c r="H1843" s="36"/>
      <c r="I1843" s="36" t="s">
        <v>2940</v>
      </c>
      <c r="M1843" s="3" t="str">
        <f>IFERROR(VLOOKUP(E1843,A:J,10, FALSE),"")</f>
        <v>Weißabgleich Blaupegel</v>
      </c>
      <c r="N1843" s="3" t="str">
        <f>IFERROR(VLOOKUP(I1843,B:K,10,FALSE),"")</f>
        <v>Weißabgleich Blaupegel</v>
      </c>
      <c r="O1843" s="3" t="str">
        <f>IF(AND(TRIM(J1843)="",M1843=""),"Suffix not translated ",
   IF(AND(TRIM(J1843)&lt;&gt;"",TRIM(M1843)&lt;&gt;"",TRIM(J1843)&lt;&gt;TRIM(M1843)),"Suffix translation &lt;&gt; lookup ", "" ))
&amp;IF(AND(TRIM(K1843)="",N1843=""),"Description not translated ",
   IF(AND(TRIM(K1843)&lt;&gt;"",TRIM(N1843)&lt;&gt;"",TRIM(K1843)&lt;&gt;TRIM(N1843)),"Description translation&lt;&gt; lookup ", "" ))</f>
        <v/>
      </c>
    </row>
    <row r="1844" spans="1:18" ht="30" x14ac:dyDescent="0.25">
      <c r="A1844" s="2" t="str">
        <f>IF(TRIM(J1844)="","",E1844)</f>
        <v/>
      </c>
      <c r="B1844" s="2" t="str">
        <f>IF(TRIM(K1844)="","",I1844)</f>
        <v/>
      </c>
      <c r="C1844" s="2" t="str">
        <f>LEFT(F1844,FIND(".",F1844,6))</f>
        <v>Exif.PanasonicRaw.</v>
      </c>
      <c r="D1844" s="2" t="str">
        <f>VLOOKUP(C1844,PrefixUebersetzung,2,FALSE)</f>
        <v>Exif.PanasonicRaw.</v>
      </c>
      <c r="E1844" s="2" t="str">
        <f>MID(F1844,FIND(".",F1844,6)+1,99)</f>
        <v>WBGreenLevel</v>
      </c>
      <c r="F1844" s="41" t="s">
        <v>10124</v>
      </c>
      <c r="G1844" s="36" t="s">
        <v>9512</v>
      </c>
      <c r="H1844" s="36"/>
      <c r="I1844" s="36" t="s">
        <v>2941</v>
      </c>
      <c r="M1844" s="3" t="str">
        <f>IFERROR(VLOOKUP(E1844,A:J,10, FALSE),"")</f>
        <v>Weißabgleich Grünpegel</v>
      </c>
      <c r="N1844" s="3" t="str">
        <f>IFERROR(VLOOKUP(I1844,B:K,10,FALSE),"")</f>
        <v>Weißabgleich Grünpegel</v>
      </c>
      <c r="O1844" s="3" t="str">
        <f>IF(AND(TRIM(J1844)="",M1844=""),"Suffix not translated ",
   IF(AND(TRIM(J1844)&lt;&gt;"",TRIM(M1844)&lt;&gt;"",TRIM(J1844)&lt;&gt;TRIM(M1844)),"Suffix translation &lt;&gt; lookup ", "" ))
&amp;IF(AND(TRIM(K1844)="",N1844=""),"Description not translated ",
   IF(AND(TRIM(K1844)&lt;&gt;"",TRIM(N1844)&lt;&gt;"",TRIM(K1844)&lt;&gt;TRIM(N1844)),"Description translation&lt;&gt; lookup ", "" ))</f>
        <v/>
      </c>
    </row>
    <row r="1845" spans="1:18" x14ac:dyDescent="0.25">
      <c r="A1845" s="2" t="str">
        <f>IF(TRIM(J1845)="","",E1845)</f>
        <v/>
      </c>
      <c r="B1845" s="2" t="str">
        <f>IF(TRIM(K1845)="","",I1845)</f>
        <v/>
      </c>
      <c r="C1845" s="2" t="str">
        <f>LEFT(F1845,FIND(".",F1845,6))</f>
        <v>Exif.PanasonicRaw.</v>
      </c>
      <c r="D1845" s="2" t="str">
        <f>VLOOKUP(C1845,PrefixUebersetzung,2,FALSE)</f>
        <v>Exif.PanasonicRaw.</v>
      </c>
      <c r="E1845" s="2" t="str">
        <f>MID(F1845,FIND(".",F1845,6)+1,99)</f>
        <v>WBRedLevel</v>
      </c>
      <c r="F1845" s="41" t="s">
        <v>10125</v>
      </c>
      <c r="G1845" s="36" t="s">
        <v>9512</v>
      </c>
      <c r="H1845" s="36"/>
      <c r="I1845" s="36" t="s">
        <v>2942</v>
      </c>
      <c r="M1845" s="3" t="str">
        <f>IFERROR(VLOOKUP(E1845,A:J,10, FALSE),"")</f>
        <v>Weißabgleich Rotpegel</v>
      </c>
      <c r="N1845" s="3" t="str">
        <f>IFERROR(VLOOKUP(I1845,B:K,10,FALSE),"")</f>
        <v>Weißabgleich Rotpegel</v>
      </c>
      <c r="O1845" s="3" t="str">
        <f>IF(AND(TRIM(J1845)="",M1845=""),"Suffix not translated ",
   IF(AND(TRIM(J1845)&lt;&gt;"",TRIM(M1845)&lt;&gt;"",TRIM(J1845)&lt;&gt;TRIM(M1845)),"Suffix translation &lt;&gt; lookup ", "" ))
&amp;IF(AND(TRIM(K1845)="",N1845=""),"Description not translated ",
   IF(AND(TRIM(K1845)&lt;&gt;"",TRIM(N1845)&lt;&gt;"",TRIM(K1845)&lt;&gt;TRIM(N1845)),"Description translation&lt;&gt; lookup ", "" ))</f>
        <v/>
      </c>
    </row>
    <row r="1846" spans="1:18" x14ac:dyDescent="0.25">
      <c r="A1846" s="2" t="str">
        <f>IF(TRIM(J1846)="","",E1846)</f>
        <v>AEInfo</v>
      </c>
      <c r="B1846" s="2" t="str">
        <f>IF(TRIM(K1846)="","",I1846)</f>
        <v>AEInfo</v>
      </c>
      <c r="C1846" s="2" t="str">
        <f>LEFT(F1846,FIND(".",F1846,6))</f>
        <v>Exif.Pentax.</v>
      </c>
      <c r="D1846" s="2" t="str">
        <f>VLOOKUP(C1846,PrefixUebersetzung,2,FALSE)</f>
        <v>Exif.Pentax.</v>
      </c>
      <c r="E1846" s="2" t="str">
        <f>MID(F1846,FIND(".",F1846,6)+1,99)</f>
        <v>AEInfo</v>
      </c>
      <c r="F1846" s="3" t="s">
        <v>1168</v>
      </c>
      <c r="G1846" s="3" t="s">
        <v>9517</v>
      </c>
      <c r="I1846" s="3" t="s">
        <v>2945</v>
      </c>
      <c r="J1846" s="3" t="s">
        <v>4589</v>
      </c>
      <c r="K1846" s="5" t="s">
        <v>4589</v>
      </c>
      <c r="L1846" s="14"/>
      <c r="M1846" s="3" t="str">
        <f>IFERROR(VLOOKUP(E1846,A:J,10, FALSE),"")</f>
        <v>AE Info</v>
      </c>
      <c r="N1846" s="3" t="str">
        <f>IFERROR(VLOOKUP(I1846,B:K,10,FALSE),"")</f>
        <v>AE Info</v>
      </c>
      <c r="O1846" s="3" t="str">
        <f>IF(AND(TRIM(J1846)="",M1846=""),"Suffix not translated ",
   IF(AND(TRIM(J1846)&lt;&gt;"",TRIM(M1846)&lt;&gt;"",TRIM(J1846)&lt;&gt;TRIM(M1846)),"Suffix translation &lt;&gt; lookup ", "" ))
&amp;IF(AND(TRIM(K1846)="",N1846=""),"Description not translated ",
   IF(AND(TRIM(K1846)&lt;&gt;"",TRIM(N1846)&lt;&gt;"",TRIM(K1846)&lt;&gt;TRIM(N1846)),"Description translation&lt;&gt; lookup ", "" ))</f>
        <v/>
      </c>
      <c r="P1846" s="3" t="s">
        <v>8447</v>
      </c>
      <c r="Q1846" s="3" t="s">
        <v>8447</v>
      </c>
      <c r="R1846" s="3" t="s">
        <v>8963</v>
      </c>
    </row>
    <row r="1847" spans="1:18" x14ac:dyDescent="0.25">
      <c r="A1847" s="2" t="str">
        <f>IF(TRIM(J1847)="","",E1847)</f>
        <v/>
      </c>
      <c r="B1847" s="2" t="str">
        <f>IF(TRIM(K1847)="","",I1847)</f>
        <v>AE lock</v>
      </c>
      <c r="C1847" s="2" t="str">
        <f>LEFT(F1847,FIND(".",F1847,6))</f>
        <v>Exif.Pentax.</v>
      </c>
      <c r="D1847" s="2" t="str">
        <f>VLOOKUP(C1847,PrefixUebersetzung,2,FALSE)</f>
        <v>Exif.Pentax.</v>
      </c>
      <c r="E1847" s="2" t="str">
        <f>MID(F1847,FIND(".",F1847,6)+1,99)</f>
        <v>AELock</v>
      </c>
      <c r="F1847" s="3" t="s">
        <v>1169</v>
      </c>
      <c r="G1847" s="3" t="s">
        <v>9512</v>
      </c>
      <c r="I1847" s="3" t="s">
        <v>2946</v>
      </c>
      <c r="J1847" s="3"/>
      <c r="K1847" s="5" t="s">
        <v>4307</v>
      </c>
      <c r="L1847" s="14"/>
      <c r="M1847" s="3" t="str">
        <f>IFERROR(VLOOKUP(E1847,A:J,10, FALSE),"")</f>
        <v>Belichtung speichern</v>
      </c>
      <c r="N1847" s="3" t="str">
        <f>IFERROR(VLOOKUP(I1847,B:K,10,FALSE),"")</f>
        <v>Belichtung speichern</v>
      </c>
      <c r="O1847" s="3" t="str">
        <f>IF(AND(TRIM(J1847)="",M1847=""),"Suffix not translated ",
   IF(AND(TRIM(J1847)&lt;&gt;"",TRIM(M1847)&lt;&gt;"",TRIM(J1847)&lt;&gt;TRIM(M1847)),"Suffix translation &lt;&gt; lookup ", "" ))
&amp;IF(AND(TRIM(K1847)="",N1847=""),"Description not translated ",
   IF(AND(TRIM(K1847)&lt;&gt;"",TRIM(N1847)&lt;&gt;"",TRIM(K1847)&lt;&gt;TRIM(N1847)),"Description translation&lt;&gt; lookup ", "" ))</f>
        <v/>
      </c>
      <c r="Q1847" s="3" t="s">
        <v>8447</v>
      </c>
      <c r="R1847" s="3" t="s">
        <v>8959</v>
      </c>
    </row>
    <row r="1848" spans="1:18" ht="30" x14ac:dyDescent="0.25">
      <c r="A1848" s="2" t="str">
        <f>IF(TRIM(J1848)="","",E1848)</f>
        <v>AEMeteringSegments</v>
      </c>
      <c r="B1848" s="2" t="str">
        <f>IF(TRIM(K1848)="","",I1848)</f>
        <v>AEMeteringSegments</v>
      </c>
      <c r="C1848" s="2" t="str">
        <f>LEFT(F1848,FIND(".",F1848,6))</f>
        <v>Exif.Pentax.</v>
      </c>
      <c r="D1848" s="2" t="str">
        <f>VLOOKUP(C1848,PrefixUebersetzung,2,FALSE)</f>
        <v>Exif.Pentax.</v>
      </c>
      <c r="E1848" s="2" t="str">
        <f>MID(F1848,FIND(".",F1848,6)+1,99)</f>
        <v>AEMeteringSegments</v>
      </c>
      <c r="F1848" s="3" t="s">
        <v>1170</v>
      </c>
      <c r="G1848" s="3" t="s">
        <v>9517</v>
      </c>
      <c r="I1848" s="3" t="s">
        <v>2947</v>
      </c>
      <c r="J1848" s="3" t="s">
        <v>4854</v>
      </c>
      <c r="K1848" s="5" t="s">
        <v>4854</v>
      </c>
      <c r="L1848" s="14"/>
      <c r="M1848" s="3" t="str">
        <f>IFERROR(VLOOKUP(E1848,A:J,10, FALSE),"")</f>
        <v>Belichtungsmessung Segmente</v>
      </c>
      <c r="N1848" s="3" t="str">
        <f>IFERROR(VLOOKUP(I1848,B:K,10,FALSE),"")</f>
        <v>Belichtungsmessung Segmente</v>
      </c>
      <c r="O1848" s="3" t="str">
        <f>IF(AND(TRIM(J1848)="",M1848=""),"Suffix not translated ",
   IF(AND(TRIM(J1848)&lt;&gt;"",TRIM(M1848)&lt;&gt;"",TRIM(J1848)&lt;&gt;TRIM(M1848)),"Suffix translation &lt;&gt; lookup ", "" ))
&amp;IF(AND(TRIM(K1848)="",N1848=""),"Description not translated ",
   IF(AND(TRIM(K1848)&lt;&gt;"",TRIM(N1848)&lt;&gt;"",TRIM(K1848)&lt;&gt;TRIM(N1848)),"Description translation&lt;&gt; lookup ", "" ))</f>
        <v/>
      </c>
      <c r="P1848" s="3" t="s">
        <v>8447</v>
      </c>
      <c r="Q1848" s="3" t="s">
        <v>8447</v>
      </c>
      <c r="R1848" s="3" t="s">
        <v>2947</v>
      </c>
    </row>
    <row r="1849" spans="1:18" x14ac:dyDescent="0.25">
      <c r="A1849" s="2" t="str">
        <f>IF(TRIM(J1849)="","",E1849)</f>
        <v>AFAdjustment</v>
      </c>
      <c r="B1849" s="2" t="str">
        <f>IF(TRIM(K1849)="","",I1849)</f>
        <v>AF Adjustment</v>
      </c>
      <c r="C1849" s="2" t="str">
        <f>LEFT(F1849,FIND(".",F1849,6))</f>
        <v>Exif.Pentax.</v>
      </c>
      <c r="D1849" s="2" t="str">
        <f>VLOOKUP(C1849,PrefixUebersetzung,2,FALSE)</f>
        <v>Exif.Pentax.</v>
      </c>
      <c r="E1849" s="2" t="str">
        <f>MID(F1849,FIND(".",F1849,6)+1,99)</f>
        <v>AFAdjustment</v>
      </c>
      <c r="F1849" s="3" t="s">
        <v>1171</v>
      </c>
      <c r="G1849" s="3" t="s">
        <v>9517</v>
      </c>
      <c r="I1849" s="3" t="s">
        <v>2948</v>
      </c>
      <c r="J1849" s="5" t="s">
        <v>3994</v>
      </c>
      <c r="K1849" s="5" t="s">
        <v>3994</v>
      </c>
      <c r="L1849" s="14"/>
      <c r="M1849" s="3" t="str">
        <f>IFERROR(VLOOKUP(E1849,A:J,10, FALSE),"")</f>
        <v>AF Einstellung</v>
      </c>
      <c r="N1849" s="3" t="str">
        <f>IFERROR(VLOOKUP(I1849,B:K,10,FALSE),"")</f>
        <v>AF Einstellung</v>
      </c>
      <c r="O1849" s="3" t="str">
        <f>IF(AND(TRIM(J1849)="",M1849=""),"Suffix not translated ",
   IF(AND(TRIM(J1849)&lt;&gt;"",TRIM(M1849)&lt;&gt;"",TRIM(J1849)&lt;&gt;TRIM(M1849)),"Suffix translation &lt;&gt; lookup ", "" ))
&amp;IF(AND(TRIM(K1849)="",N1849=""),"Description not translated ",
   IF(AND(TRIM(K1849)&lt;&gt;"",TRIM(N1849)&lt;&gt;"",TRIM(K1849)&lt;&gt;TRIM(N1849)),"Description translation&lt;&gt; lookup ", "" ))</f>
        <v/>
      </c>
      <c r="P1849" s="3" t="s">
        <v>8447</v>
      </c>
      <c r="Q1849" s="3" t="s">
        <v>8447</v>
      </c>
      <c r="R1849" s="3" t="s">
        <v>8964</v>
      </c>
    </row>
    <row r="1850" spans="1:18" x14ac:dyDescent="0.25">
      <c r="A1850" s="2" t="str">
        <f>IF(TRIM(J1850)="","",E1850)</f>
        <v/>
      </c>
      <c r="B1850" s="2" t="str">
        <f>IF(TRIM(K1850)="","",I1850)</f>
        <v>AFInfo</v>
      </c>
      <c r="C1850" s="2" t="str">
        <f>LEFT(F1850,FIND(".",F1850,6))</f>
        <v>Exif.Pentax.</v>
      </c>
      <c r="D1850" s="2" t="str">
        <f>VLOOKUP(C1850,PrefixUebersetzung,2,FALSE)</f>
        <v>Exif.Pentax.</v>
      </c>
      <c r="E1850" s="2" t="str">
        <f>MID(F1850,FIND(".",F1850,6)+1,99)</f>
        <v>AFInfo</v>
      </c>
      <c r="F1850" s="3" t="s">
        <v>1172</v>
      </c>
      <c r="G1850" s="3" t="s">
        <v>9517</v>
      </c>
      <c r="I1850" s="3" t="s">
        <v>2949</v>
      </c>
      <c r="J1850" s="3"/>
      <c r="K1850" s="5" t="s">
        <v>4125</v>
      </c>
      <c r="L1850" s="14"/>
      <c r="M1850" s="3" t="str">
        <f>IFERROR(VLOOKUP(E1850,A:J,10, FALSE),"")</f>
        <v>AF Information</v>
      </c>
      <c r="N1850" s="3" t="str">
        <f>IFERROR(VLOOKUP(I1850,B:K,10,FALSE),"")</f>
        <v>AF Information</v>
      </c>
      <c r="O1850" s="3" t="str">
        <f>IF(AND(TRIM(J1850)="",M1850=""),"Suffix not translated ",
   IF(AND(TRIM(J1850)&lt;&gt;"",TRIM(M1850)&lt;&gt;"",TRIM(J1850)&lt;&gt;TRIM(M1850)),"Suffix translation &lt;&gt; lookup ", "" ))
&amp;IF(AND(TRIM(K1850)="",N1850=""),"Description not translated ",
   IF(AND(TRIM(K1850)&lt;&gt;"",TRIM(N1850)&lt;&gt;"",TRIM(K1850)&lt;&gt;TRIM(N1850)),"Description translation&lt;&gt; lookup ", "" ))</f>
        <v/>
      </c>
      <c r="Q1850" s="3" t="s">
        <v>8447</v>
      </c>
      <c r="R1850" s="3" t="s">
        <v>8963</v>
      </c>
    </row>
    <row r="1851" spans="1:18" x14ac:dyDescent="0.25">
      <c r="A1851" s="2" t="str">
        <f>IF(TRIM(J1851)="","",E1851)</f>
        <v/>
      </c>
      <c r="B1851" s="2" t="str">
        <f>IF(TRIM(K1851)="","",I1851)</f>
        <v>Selected AF point</v>
      </c>
      <c r="C1851" s="2" t="str">
        <f>LEFT(F1851,FIND(".",F1851,6))</f>
        <v>Exif.Pentax.</v>
      </c>
      <c r="D1851" s="2" t="str">
        <f>VLOOKUP(C1851,PrefixUebersetzung,2,FALSE)</f>
        <v>Exif.Pentax.</v>
      </c>
      <c r="E1851" s="2" t="str">
        <f>MID(F1851,FIND(".",F1851,6)+1,99)</f>
        <v>AFPoint</v>
      </c>
      <c r="F1851" s="3" t="s">
        <v>1173</v>
      </c>
      <c r="G1851" s="3" t="s">
        <v>9515</v>
      </c>
      <c r="I1851" s="3" t="s">
        <v>2950</v>
      </c>
      <c r="J1851" s="3"/>
      <c r="K1851" s="5" t="s">
        <v>3692</v>
      </c>
      <c r="L1851" s="14">
        <v>1</v>
      </c>
      <c r="M1851" s="3" t="str">
        <f>IFERROR(VLOOKUP(E1851,A:J,10, FALSE),"")</f>
        <v>AF Messfeld</v>
      </c>
      <c r="N1851" s="3" t="str">
        <f>IFERROR(VLOOKUP(I1851,B:K,10,FALSE),"")</f>
        <v>ausgewähltes AF-Messfeld</v>
      </c>
      <c r="O1851" s="3" t="str">
        <f>IF(AND(TRIM(J1851)="",M1851=""),"Suffix not translated ",
   IF(AND(TRIM(J1851)&lt;&gt;"",TRIM(M1851)&lt;&gt;"",TRIM(J1851)&lt;&gt;TRIM(M1851)),"Suffix translation &lt;&gt; lookup ", "" ))
&amp;IF(AND(TRIM(K1851)="",N1851=""),"Description not translated ",
   IF(AND(TRIM(K1851)&lt;&gt;"",TRIM(N1851)&lt;&gt;"",TRIM(K1851)&lt;&gt;TRIM(N1851)),"Description translation&lt;&gt; lookup ", "" ))</f>
        <v/>
      </c>
      <c r="Q1851" s="3" t="s">
        <v>8447</v>
      </c>
      <c r="R1851" s="3" t="s">
        <v>8980</v>
      </c>
    </row>
    <row r="1852" spans="1:18" x14ac:dyDescent="0.25">
      <c r="A1852" s="2" t="str">
        <f>IF(TRIM(J1852)="","",E1852)</f>
        <v>AFPointInFocus</v>
      </c>
      <c r="B1852" s="2" t="str">
        <f>IF(TRIM(K1852)="","",I1852)</f>
        <v>AF point in focus</v>
      </c>
      <c r="C1852" s="2" t="str">
        <f>LEFT(F1852,FIND(".",F1852,6))</f>
        <v>Exif.Pentax.</v>
      </c>
      <c r="D1852" s="2" t="str">
        <f>VLOOKUP(C1852,PrefixUebersetzung,2,FALSE)</f>
        <v>Exif.Pentax.</v>
      </c>
      <c r="E1852" s="2" t="str">
        <f>MID(F1852,FIND(".",F1852,6)+1,99)</f>
        <v>AFPointInFocus</v>
      </c>
      <c r="F1852" s="3" t="s">
        <v>1174</v>
      </c>
      <c r="G1852" s="3" t="s">
        <v>9515</v>
      </c>
      <c r="I1852" s="3" t="s">
        <v>2951</v>
      </c>
      <c r="J1852" s="3" t="s">
        <v>4855</v>
      </c>
      <c r="K1852" s="5" t="s">
        <v>4855</v>
      </c>
      <c r="L1852" s="14"/>
      <c r="M1852" s="3" t="str">
        <f>IFERROR(VLOOKUP(E1852,A:J,10, FALSE),"")</f>
        <v>AF Punkt im Fokus</v>
      </c>
      <c r="N1852" s="3" t="str">
        <f>IFERROR(VLOOKUP(I1852,B:K,10,FALSE),"")</f>
        <v>AF Punkt im Fokus</v>
      </c>
      <c r="O1852" s="3" t="str">
        <f>IF(AND(TRIM(J1852)="",M1852=""),"Suffix not translated ",
   IF(AND(TRIM(J1852)&lt;&gt;"",TRIM(M1852)&lt;&gt;"",TRIM(J1852)&lt;&gt;TRIM(M1852)),"Suffix translation &lt;&gt; lookup ", "" ))
&amp;IF(AND(TRIM(K1852)="",N1852=""),"Description not translated ",
   IF(AND(TRIM(K1852)&lt;&gt;"",TRIM(N1852)&lt;&gt;"",TRIM(K1852)&lt;&gt;TRIM(N1852)),"Description translation&lt;&gt; lookup ", "" ))</f>
        <v/>
      </c>
      <c r="P1852" s="3" t="s">
        <v>8447</v>
      </c>
      <c r="Q1852" s="3" t="s">
        <v>8447</v>
      </c>
      <c r="R1852" s="3" t="s">
        <v>8972</v>
      </c>
    </row>
    <row r="1853" spans="1:18" x14ac:dyDescent="0.25">
      <c r="A1853" s="2" t="str">
        <f>IF(TRIM(J1853)="","",E1853)</f>
        <v>AutoBracketing</v>
      </c>
      <c r="B1853" s="2" t="str">
        <f>IF(TRIM(K1853)="","",I1853)</f>
        <v>AutoBracketing</v>
      </c>
      <c r="C1853" s="2" t="str">
        <f>LEFT(F1853,FIND(".",F1853,6))</f>
        <v>Exif.Pentax.</v>
      </c>
      <c r="D1853" s="2" t="str">
        <f>VLOOKUP(C1853,PrefixUebersetzung,2,FALSE)</f>
        <v>Exif.Pentax.</v>
      </c>
      <c r="E1853" s="2" t="str">
        <f>MID(F1853,FIND(".",F1853,6)+1,99)</f>
        <v>AutoBracketing</v>
      </c>
      <c r="F1853" s="3" t="s">
        <v>1175</v>
      </c>
      <c r="G1853" s="3" t="s">
        <v>9517</v>
      </c>
      <c r="I1853" s="3" t="s">
        <v>2952</v>
      </c>
      <c r="J1853" s="3" t="s">
        <v>5037</v>
      </c>
      <c r="K1853" s="5" t="s">
        <v>5037</v>
      </c>
      <c r="L1853" s="14"/>
      <c r="M1853" s="3" t="str">
        <f>IFERROR(VLOOKUP(E1853,A:J,10, FALSE),"")</f>
        <v>Auto Belichtungsreihe</v>
      </c>
      <c r="N1853" s="3" t="str">
        <f>IFERROR(VLOOKUP(I1853,B:K,10,FALSE),"")</f>
        <v>Auto Belichtungsreihe</v>
      </c>
      <c r="O1853" s="3" t="str">
        <f>IF(AND(TRIM(J1853)="",M1853=""),"Suffix not translated ",
   IF(AND(TRIM(J1853)&lt;&gt;"",TRIM(M1853)&lt;&gt;"",TRIM(J1853)&lt;&gt;TRIM(M1853)),"Suffix translation &lt;&gt; lookup ", "" ))
&amp;IF(AND(TRIM(K1853)="",N1853=""),"Description not translated ",
   IF(AND(TRIM(K1853)&lt;&gt;"",TRIM(N1853)&lt;&gt;"",TRIM(K1853)&lt;&gt;TRIM(N1853)),"Description translation&lt;&gt; lookup ", "" ))</f>
        <v/>
      </c>
      <c r="P1853" s="3" t="s">
        <v>8447</v>
      </c>
      <c r="Q1853" s="3" t="s">
        <v>8447</v>
      </c>
      <c r="R1853" s="3" t="s">
        <v>9004</v>
      </c>
    </row>
    <row r="1854" spans="1:18" x14ac:dyDescent="0.25">
      <c r="A1854" s="2" t="str">
        <f>IF(TRIM(J1854)="","",E1854)</f>
        <v>BatteryInfo</v>
      </c>
      <c r="B1854" s="2" t="str">
        <f>IF(TRIM(K1854)="","",I1854)</f>
        <v>BatteryInfo</v>
      </c>
      <c r="C1854" s="2" t="str">
        <f>LEFT(F1854,FIND(".",F1854,6))</f>
        <v>Exif.Pentax.</v>
      </c>
      <c r="D1854" s="2" t="str">
        <f>VLOOKUP(C1854,PrefixUebersetzung,2,FALSE)</f>
        <v>Exif.Pentax.</v>
      </c>
      <c r="E1854" s="2" t="str">
        <f>MID(F1854,FIND(".",F1854,6)+1,99)</f>
        <v>BatteryInfo</v>
      </c>
      <c r="F1854" s="3" t="s">
        <v>1176</v>
      </c>
      <c r="G1854" s="3" t="s">
        <v>9517</v>
      </c>
      <c r="I1854" s="3" t="s">
        <v>2953</v>
      </c>
      <c r="J1854" s="3" t="s">
        <v>4856</v>
      </c>
      <c r="K1854" s="5" t="s">
        <v>4856</v>
      </c>
      <c r="L1854" s="14"/>
      <c r="M1854" s="3" t="str">
        <f>IFERROR(VLOOKUP(E1854,A:J,10, FALSE),"")</f>
        <v>Batterieinformation</v>
      </c>
      <c r="N1854" s="3" t="str">
        <f>IFERROR(VLOOKUP(I1854,B:K,10,FALSE),"")</f>
        <v>Batterieinformation</v>
      </c>
      <c r="O1854" s="3" t="str">
        <f>IF(AND(TRIM(J1854)="",M1854=""),"Suffix not translated ",
   IF(AND(TRIM(J1854)&lt;&gt;"",TRIM(M1854)&lt;&gt;"",TRIM(J1854)&lt;&gt;TRIM(M1854)),"Suffix translation &lt;&gt; lookup ", "" ))
&amp;IF(AND(TRIM(K1854)="",N1854=""),"Description not translated ",
   IF(AND(TRIM(K1854)&lt;&gt;"",TRIM(N1854)&lt;&gt;"",TRIM(K1854)&lt;&gt;TRIM(N1854)),"Description translation&lt;&gt; lookup ", "" ))</f>
        <v/>
      </c>
      <c r="P1854" s="3" t="s">
        <v>8447</v>
      </c>
      <c r="Q1854" s="3" t="s">
        <v>8447</v>
      </c>
      <c r="R1854" s="3" t="s">
        <v>4856</v>
      </c>
    </row>
    <row r="1855" spans="1:18" x14ac:dyDescent="0.25">
      <c r="A1855" s="2" t="str">
        <f>IF(TRIM(J1855)="","",E1855)</f>
        <v>BlackPoint</v>
      </c>
      <c r="B1855" s="2" t="str">
        <f>IF(TRIM(K1855)="","",I1855)</f>
        <v>Black point</v>
      </c>
      <c r="C1855" s="2" t="str">
        <f>LEFT(F1855,FIND(".",F1855,6))</f>
        <v>Exif.Pentax.</v>
      </c>
      <c r="D1855" s="2" t="str">
        <f>VLOOKUP(C1855,PrefixUebersetzung,2,FALSE)</f>
        <v>Exif.Pentax.</v>
      </c>
      <c r="E1855" s="2" t="str">
        <f>MID(F1855,FIND(".",F1855,6)+1,99)</f>
        <v>BlackPoint</v>
      </c>
      <c r="F1855" s="3" t="s">
        <v>1177</v>
      </c>
      <c r="G1855" s="3" t="s">
        <v>9517</v>
      </c>
      <c r="I1855" s="3" t="s">
        <v>2954</v>
      </c>
      <c r="J1855" s="3" t="s">
        <v>4337</v>
      </c>
      <c r="K1855" s="5" t="s">
        <v>4337</v>
      </c>
      <c r="L1855" s="14"/>
      <c r="M1855" s="3" t="str">
        <f>IFERROR(VLOOKUP(E1855,A:J,10, FALSE),"")</f>
        <v>Schwarzpunkt</v>
      </c>
      <c r="N1855" s="3" t="str">
        <f>IFERROR(VLOOKUP(I1855,B:K,10,FALSE),"")</f>
        <v>Schwarzpunkt</v>
      </c>
      <c r="O1855" s="3" t="str">
        <f>IF(AND(TRIM(J1855)="",M1855=""),"Suffix not translated ",
   IF(AND(TRIM(J1855)&lt;&gt;"",TRIM(M1855)&lt;&gt;"",TRIM(J1855)&lt;&gt;TRIM(M1855)),"Suffix translation &lt;&gt; lookup ", "" ))
&amp;IF(AND(TRIM(K1855)="",N1855=""),"Description not translated ",
   IF(AND(TRIM(K1855)&lt;&gt;"",TRIM(N1855)&lt;&gt;"",TRIM(K1855)&lt;&gt;TRIM(N1855)),"Description translation&lt;&gt; lookup ", "" ))</f>
        <v/>
      </c>
      <c r="P1855" s="3" t="s">
        <v>8447</v>
      </c>
      <c r="Q1855" s="3" t="s">
        <v>8447</v>
      </c>
      <c r="R1855" s="3" t="s">
        <v>4337</v>
      </c>
    </row>
    <row r="1856" spans="1:18" x14ac:dyDescent="0.25">
      <c r="A1856" s="2" t="str">
        <f>IF(TRIM(J1856)="","",E1856)</f>
        <v/>
      </c>
      <c r="B1856" s="2" t="str">
        <f>IF(TRIM(K1856)="","",I1856)</f>
        <v>Blue color balance</v>
      </c>
      <c r="C1856" s="2" t="str">
        <f>LEFT(F1856,FIND(".",F1856,6))</f>
        <v>Exif.Pentax.</v>
      </c>
      <c r="D1856" s="2" t="str">
        <f>VLOOKUP(C1856,PrefixUebersetzung,2,FALSE)</f>
        <v>Exif.Pentax.</v>
      </c>
      <c r="E1856" s="2" t="str">
        <f>MID(F1856,FIND(".",F1856,6)+1,99)</f>
        <v>BlueBalance</v>
      </c>
      <c r="F1856" s="3" t="s">
        <v>1178</v>
      </c>
      <c r="G1856" s="3" t="s">
        <v>9515</v>
      </c>
      <c r="I1856" s="3" t="s">
        <v>2955</v>
      </c>
      <c r="J1856" s="3"/>
      <c r="K1856" s="5" t="s">
        <v>3919</v>
      </c>
      <c r="L1856" s="14"/>
      <c r="M1856" s="3" t="str">
        <f>IFERROR(VLOOKUP(E1856,A:J,10, FALSE),"")</f>
        <v>Blauabgleich</v>
      </c>
      <c r="N1856" s="3" t="str">
        <f>IFERROR(VLOOKUP(I1856,B:K,10,FALSE),"")</f>
        <v>Blauabgleich</v>
      </c>
      <c r="O1856" s="3" t="str">
        <f>IF(AND(TRIM(J1856)="",M1856=""),"Suffix not translated ",
   IF(AND(TRIM(J1856)&lt;&gt;"",TRIM(M1856)&lt;&gt;"",TRIM(J1856)&lt;&gt;TRIM(M1856)),"Suffix translation &lt;&gt; lookup ", "" ))
&amp;IF(AND(TRIM(K1856)="",N1856=""),"Description not translated ",
   IF(AND(TRIM(K1856)&lt;&gt;"",TRIM(N1856)&lt;&gt;"",TRIM(K1856)&lt;&gt;TRIM(N1856)),"Description translation&lt;&gt; lookup ", "" ))</f>
        <v/>
      </c>
      <c r="Q1856" s="3" t="s">
        <v>8447</v>
      </c>
      <c r="R1856" s="3" t="s">
        <v>3919</v>
      </c>
    </row>
    <row r="1857" spans="1:18" x14ac:dyDescent="0.25">
      <c r="A1857" s="2" t="str">
        <f>IF(TRIM(J1857)="","",E1857)</f>
        <v/>
      </c>
      <c r="B1857" s="2" t="str">
        <f>IF(TRIM(K1857)="","",I1857)</f>
        <v>CameraInfo</v>
      </c>
      <c r="C1857" s="2" t="str">
        <f>LEFT(F1857,FIND(".",F1857,6))</f>
        <v>Exif.Pentax.</v>
      </c>
      <c r="D1857" s="2" t="str">
        <f>VLOOKUP(C1857,PrefixUebersetzung,2,FALSE)</f>
        <v>Exif.Pentax.</v>
      </c>
      <c r="E1857" s="2" t="str">
        <f>MID(F1857,FIND(".",F1857,6)+1,99)</f>
        <v>CameraInfo</v>
      </c>
      <c r="F1857" s="3" t="s">
        <v>1179</v>
      </c>
      <c r="G1857" s="3" t="s">
        <v>9517</v>
      </c>
      <c r="I1857" s="3" t="s">
        <v>2956</v>
      </c>
      <c r="J1857" s="3"/>
      <c r="K1857" s="5" t="s">
        <v>4765</v>
      </c>
      <c r="L1857" s="14"/>
      <c r="M1857" s="3" t="str">
        <f>IFERROR(VLOOKUP(E1857,A:J,10, FALSE),"")</f>
        <v>Kamerainformation</v>
      </c>
      <c r="N1857" s="3" t="str">
        <f>IFERROR(VLOOKUP(I1857,B:K,10,FALSE),"")</f>
        <v>Kamerainformation</v>
      </c>
      <c r="O1857" s="3" t="str">
        <f>IF(AND(TRIM(J1857)="",M1857=""),"Suffix not translated ",
   IF(AND(TRIM(J1857)&lt;&gt;"",TRIM(M1857)&lt;&gt;"",TRIM(J1857)&lt;&gt;TRIM(M1857)),"Suffix translation &lt;&gt; lookup ", "" ))
&amp;IF(AND(TRIM(K1857)="",N1857=""),"Description not translated ",
   IF(AND(TRIM(K1857)&lt;&gt;"",TRIM(N1857)&lt;&gt;"",TRIM(K1857)&lt;&gt;TRIM(N1857)),"Description translation&lt;&gt; lookup ", "" ))</f>
        <v/>
      </c>
      <c r="Q1857" s="3" t="s">
        <v>8447</v>
      </c>
      <c r="R1857" s="3" t="s">
        <v>4765</v>
      </c>
    </row>
    <row r="1858" spans="1:18" x14ac:dyDescent="0.25">
      <c r="A1858" s="2" t="str">
        <f>IF(TRIM(J1858)="","",E1858)</f>
        <v/>
      </c>
      <c r="B1858" s="2" t="str">
        <f>IF(TRIM(K1858)="","",I1858)</f>
        <v/>
      </c>
      <c r="C1858" s="2" t="str">
        <f>LEFT(F1858,FIND(".",F1858,6))</f>
        <v>Exif.Pentax.</v>
      </c>
      <c r="D1858" s="2" t="str">
        <f>VLOOKUP(C1858,PrefixUebersetzung,2,FALSE)</f>
        <v>Exif.Pentax.</v>
      </c>
      <c r="E1858" s="2" t="str">
        <f>MID(F1858,FIND(".",F1858,6)+1,99)</f>
        <v>ColorInfo</v>
      </c>
      <c r="F1858" s="3" t="s">
        <v>1180</v>
      </c>
      <c r="G1858" s="3" t="s">
        <v>9517</v>
      </c>
      <c r="I1858" s="3" t="s">
        <v>2957</v>
      </c>
      <c r="J1858" s="3"/>
      <c r="L1858" s="14"/>
      <c r="M1858" s="3" t="str">
        <f>IFERROR(VLOOKUP(E1858,A:J,10, FALSE),"")</f>
        <v>Farbinformation</v>
      </c>
      <c r="N1858" s="3" t="str">
        <f>IFERROR(VLOOKUP(I1858,B:K,10,FALSE),"")</f>
        <v>Farbinformation</v>
      </c>
      <c r="O1858" s="3" t="str">
        <f>IF(AND(TRIM(J1858)="",M1858=""),"Suffix not translated ",
   IF(AND(TRIM(J1858)&lt;&gt;"",TRIM(M1858)&lt;&gt;"",TRIM(J1858)&lt;&gt;TRIM(M1858)),"Suffix translation &lt;&gt; lookup ", "" ))
&amp;IF(AND(TRIM(K1858)="",N1858=""),"Description not translated ",
   IF(AND(TRIM(K1858)&lt;&gt;"",TRIM(N1858)&lt;&gt;"",TRIM(K1858)&lt;&gt;TRIM(N1858)),"Description translation&lt;&gt; lookup ", "" ))</f>
        <v/>
      </c>
      <c r="R1858" s="3" t="s">
        <v>9068</v>
      </c>
    </row>
    <row r="1859" spans="1:18" x14ac:dyDescent="0.25">
      <c r="A1859" s="2" t="str">
        <f>IF(TRIM(J1859)="","",E1859)</f>
        <v/>
      </c>
      <c r="B1859" s="2" t="str">
        <f>IF(TRIM(K1859)="","",I1859)</f>
        <v/>
      </c>
      <c r="C1859" s="2" t="str">
        <f>LEFT(F1859,FIND(".",F1859,6))</f>
        <v>Exif.Pentax.</v>
      </c>
      <c r="D1859" s="2" t="str">
        <f>VLOOKUP(C1859,PrefixUebersetzung,2,FALSE)</f>
        <v>Exif.Pentax.</v>
      </c>
      <c r="E1859" s="2" t="str">
        <f>MID(F1859,FIND(".",F1859,6)+1,99)</f>
        <v>ColorSpace</v>
      </c>
      <c r="F1859" s="3" t="s">
        <v>1181</v>
      </c>
      <c r="G1859" s="3" t="s">
        <v>9512</v>
      </c>
      <c r="I1859" s="3" t="s">
        <v>2519</v>
      </c>
      <c r="L1859" s="14"/>
      <c r="M1859" s="3" t="str">
        <f>IFERROR(VLOOKUP(E1859,A:J,10, FALSE),"")</f>
        <v>Farbraum</v>
      </c>
      <c r="N1859" s="3" t="str">
        <f>IFERROR(VLOOKUP(I1859,B:K,10,FALSE),"")</f>
        <v>Farbraum</v>
      </c>
      <c r="O1859" s="3" t="str">
        <f>IF(AND(TRIM(J1859)="",M1859=""),"Suffix not translated ",
   IF(AND(TRIM(J1859)&lt;&gt;"",TRIM(M1859)&lt;&gt;"",TRIM(J1859)&lt;&gt;TRIM(M1859)),"Suffix translation &lt;&gt; lookup ", "" ))
&amp;IF(AND(TRIM(K1859)="",N1859=""),"Description not translated ",
   IF(AND(TRIM(K1859)&lt;&gt;"",TRIM(N1859)&lt;&gt;"",TRIM(K1859)&lt;&gt;TRIM(N1859)),"Description translation&lt;&gt; lookup ", "" ))</f>
        <v/>
      </c>
    </row>
    <row r="1860" spans="1:18" x14ac:dyDescent="0.25">
      <c r="A1860" s="2" t="str">
        <f>IF(TRIM(J1860)="","",E1860)</f>
        <v/>
      </c>
      <c r="B1860" s="2" t="str">
        <f>IF(TRIM(K1860)="","",I1860)</f>
        <v/>
      </c>
      <c r="C1860" s="2" t="str">
        <f>LEFT(F1860,FIND(".",F1860,6))</f>
        <v>Exif.Pentax.</v>
      </c>
      <c r="D1860" s="2" t="str">
        <f>VLOOKUP(C1860,PrefixUebersetzung,2,FALSE)</f>
        <v>Exif.Pentax.</v>
      </c>
      <c r="E1860" s="2" t="str">
        <f>MID(F1860,FIND(".",F1860,6)+1,99)</f>
        <v>ColorTemperature</v>
      </c>
      <c r="F1860" s="3" t="s">
        <v>1182</v>
      </c>
      <c r="G1860" s="3" t="s">
        <v>9512</v>
      </c>
      <c r="I1860" s="3" t="s">
        <v>2500</v>
      </c>
      <c r="J1860" s="3"/>
      <c r="L1860" s="14"/>
      <c r="M1860" s="3" t="str">
        <f>IFERROR(VLOOKUP(E1860,A:J,10, FALSE),"")</f>
        <v>Farbtemperatur</v>
      </c>
      <c r="N1860" s="3" t="str">
        <f>IFERROR(VLOOKUP(I1860,B:K,10,FALSE),"")</f>
        <v>Farbtemperatur</v>
      </c>
      <c r="O1860" s="3" t="str">
        <f>IF(AND(TRIM(J1860)="",M1860=""),"Suffix not translated ",
   IF(AND(TRIM(J1860)&lt;&gt;"",TRIM(M1860)&lt;&gt;"",TRIM(J1860)&lt;&gt;TRIM(M1860)),"Suffix translation &lt;&gt; lookup ", "" ))
&amp;IF(AND(TRIM(K1860)="",N1860=""),"Description not translated ",
   IF(AND(TRIM(K1860)&lt;&gt;"",TRIM(N1860)&lt;&gt;"",TRIM(K1860)&lt;&gt;TRIM(N1860)),"Description translation&lt;&gt; lookup ", "" ))</f>
        <v/>
      </c>
    </row>
    <row r="1861" spans="1:18" x14ac:dyDescent="0.25">
      <c r="A1861" s="2" t="str">
        <f>IF(TRIM(J1861)="","",E1861)</f>
        <v/>
      </c>
      <c r="B1861" s="2" t="str">
        <f>IF(TRIM(K1861)="","",I1861)</f>
        <v/>
      </c>
      <c r="C1861" s="2" t="str">
        <f>LEFT(F1861,FIND(".",F1861,6))</f>
        <v>Exif.Pentax.</v>
      </c>
      <c r="D1861" s="2" t="str">
        <f>VLOOKUP(C1861,PrefixUebersetzung,2,FALSE)</f>
        <v>Exif.Pentax.</v>
      </c>
      <c r="E1861" s="2" t="str">
        <f>MID(F1861,FIND(".",F1861,6)+1,99)</f>
        <v>Contrast</v>
      </c>
      <c r="F1861" s="3" t="s">
        <v>1183</v>
      </c>
      <c r="G1861" s="3" t="s">
        <v>9517</v>
      </c>
      <c r="I1861" s="3" t="s">
        <v>2520</v>
      </c>
      <c r="L1861" s="14">
        <v>1</v>
      </c>
      <c r="M1861" s="3" t="str">
        <f>IFERROR(VLOOKUP(E1861,A:J,10, FALSE),"")</f>
        <v>Kontrast</v>
      </c>
      <c r="N1861" s="3" t="str">
        <f>IFERROR(VLOOKUP(I1861,B:K,10,FALSE),"")</f>
        <v>Kontrast</v>
      </c>
      <c r="O1861" s="3" t="str">
        <f>IF(AND(TRIM(J1861)="",M1861=""),"Suffix not translated ",
   IF(AND(TRIM(J1861)&lt;&gt;"",TRIM(M1861)&lt;&gt;"",TRIM(J1861)&lt;&gt;TRIM(M1861)),"Suffix translation &lt;&gt; lookup ", "" ))
&amp;IF(AND(TRIM(K1861)="",N1861=""),"Description not translated ",
   IF(AND(TRIM(K1861)&lt;&gt;"",TRIM(N1861)&lt;&gt;"",TRIM(K1861)&lt;&gt;TRIM(N1861)),"Description translation&lt;&gt; lookup ", "" ))</f>
        <v/>
      </c>
    </row>
    <row r="1862" spans="1:18" x14ac:dyDescent="0.25">
      <c r="A1862" s="2" t="str">
        <f>IF(TRIM(J1862)="","",E1862)</f>
        <v>CPUFirmwareVersion</v>
      </c>
      <c r="B1862" s="2" t="str">
        <f>IF(TRIM(K1862)="","",I1862)</f>
        <v>CPUFirmwareVersion</v>
      </c>
      <c r="C1862" s="2" t="str">
        <f>LEFT(F1862,FIND(".",F1862,6))</f>
        <v>Exif.Pentax.</v>
      </c>
      <c r="D1862" s="2" t="str">
        <f>VLOOKUP(C1862,PrefixUebersetzung,2,FALSE)</f>
        <v>Exif.Pentax.</v>
      </c>
      <c r="E1862" s="2" t="str">
        <f>MID(F1862,FIND(".",F1862,6)+1,99)</f>
        <v>CPUFirmwareVersion</v>
      </c>
      <c r="F1862" s="3" t="s">
        <v>1184</v>
      </c>
      <c r="G1862" s="3" t="s">
        <v>9518</v>
      </c>
      <c r="I1862" s="3" t="s">
        <v>2958</v>
      </c>
      <c r="J1862" s="3" t="s">
        <v>5000</v>
      </c>
      <c r="K1862" s="5" t="s">
        <v>5000</v>
      </c>
      <c r="L1862" s="14"/>
      <c r="M1862" s="3" t="str">
        <f>IFERROR(VLOOKUP(E1862,A:J,10, FALSE),"")</f>
        <v>CPU Firmwareversion</v>
      </c>
      <c r="N1862" s="3" t="str">
        <f>IFERROR(VLOOKUP(I1862,B:K,10,FALSE),"")</f>
        <v>CPU Firmwareversion</v>
      </c>
      <c r="O1862" s="3" t="str">
        <f>IF(AND(TRIM(J1862)="",M1862=""),"Suffix not translated ",
   IF(AND(TRIM(J1862)&lt;&gt;"",TRIM(M1862)&lt;&gt;"",TRIM(J1862)&lt;&gt;TRIM(M1862)),"Suffix translation &lt;&gt; lookup ", "" ))
&amp;IF(AND(TRIM(K1862)="",N1862=""),"Description not translated ",
   IF(AND(TRIM(K1862)&lt;&gt;"",TRIM(N1862)&lt;&gt;"",TRIM(K1862)&lt;&gt;TRIM(N1862)),"Description translation&lt;&gt; lookup ", "" ))</f>
        <v/>
      </c>
      <c r="P1862" s="3" t="s">
        <v>8447</v>
      </c>
      <c r="Q1862" s="3" t="s">
        <v>8447</v>
      </c>
      <c r="R1862" s="3" t="s">
        <v>9037</v>
      </c>
    </row>
    <row r="1863" spans="1:18" x14ac:dyDescent="0.25">
      <c r="A1863" s="2" t="str">
        <f>IF(TRIM(J1863)="","",E1863)</f>
        <v>Date</v>
      </c>
      <c r="B1863" s="2" t="str">
        <f>IF(TRIM(K1863)="","",I1863)</f>
        <v>Date</v>
      </c>
      <c r="C1863" s="2" t="str">
        <f>LEFT(F1863,FIND(".",F1863,6))</f>
        <v>Exif.Pentax.</v>
      </c>
      <c r="D1863" s="2" t="str">
        <f>VLOOKUP(C1863,PrefixUebersetzung,2,FALSE)</f>
        <v>Exif.Pentax.</v>
      </c>
      <c r="E1863" s="2" t="str">
        <f>MID(F1863,FIND(".",F1863,6)+1,99)</f>
        <v>Date</v>
      </c>
      <c r="F1863" s="3" t="s">
        <v>1185</v>
      </c>
      <c r="G1863" s="3" t="s">
        <v>9517</v>
      </c>
      <c r="I1863" s="3" t="s">
        <v>2959</v>
      </c>
      <c r="J1863" s="5" t="s">
        <v>3995</v>
      </c>
      <c r="K1863" s="5" t="s">
        <v>3995</v>
      </c>
      <c r="L1863" s="14"/>
      <c r="M1863" s="3" t="str">
        <f>IFERROR(VLOOKUP(E1863,A:J,10, FALSE),"")</f>
        <v>Datum</v>
      </c>
      <c r="N1863" s="3" t="str">
        <f>IFERROR(VLOOKUP(I1863,B:K,10,FALSE),"")</f>
        <v>Datum</v>
      </c>
      <c r="O1863" s="3" t="str">
        <f>IF(AND(TRIM(J1863)="",M1863=""),"Suffix not translated ",
   IF(AND(TRIM(J1863)&lt;&gt;"",TRIM(M1863)&lt;&gt;"",TRIM(J1863)&lt;&gt;TRIM(M1863)),"Suffix translation &lt;&gt; lookup ", "" ))
&amp;IF(AND(TRIM(K1863)="",N1863=""),"Description not translated ",
   IF(AND(TRIM(K1863)&lt;&gt;"",TRIM(N1863)&lt;&gt;"",TRIM(K1863)&lt;&gt;TRIM(N1863)),"Description translation&lt;&gt; lookup ", "" ))</f>
        <v/>
      </c>
      <c r="P1863" s="3" t="s">
        <v>8447</v>
      </c>
      <c r="Q1863" s="3" t="s">
        <v>8447</v>
      </c>
      <c r="R1863" s="3" t="s">
        <v>3995</v>
      </c>
    </row>
    <row r="1864" spans="1:18" x14ac:dyDescent="0.25">
      <c r="A1864" s="2" t="str">
        <f>IF(TRIM(J1864)="","",E1864)</f>
        <v>Destination</v>
      </c>
      <c r="B1864" s="2" t="str">
        <f>IF(TRIM(K1864)="","",I1864)</f>
        <v>Destination</v>
      </c>
      <c r="C1864" s="2" t="str">
        <f>LEFT(F1864,FIND(".",F1864,6))</f>
        <v>Exif.Pentax.</v>
      </c>
      <c r="D1864" s="2" t="str">
        <f>VLOOKUP(C1864,PrefixUebersetzung,2,FALSE)</f>
        <v>Exif.Pentax.</v>
      </c>
      <c r="E1864" s="2" t="str">
        <f>MID(F1864,FIND(".",F1864,6)+1,99)</f>
        <v>Destination</v>
      </c>
      <c r="F1864" s="3" t="s">
        <v>1186</v>
      </c>
      <c r="G1864" s="3" t="s">
        <v>9517</v>
      </c>
      <c r="I1864" s="3" t="s">
        <v>2960</v>
      </c>
      <c r="J1864" s="3" t="s">
        <v>4428</v>
      </c>
      <c r="K1864" s="5" t="s">
        <v>4428</v>
      </c>
      <c r="L1864" s="14"/>
      <c r="M1864" s="3" t="str">
        <f>IFERROR(VLOOKUP(E1864,A:J,10, FALSE),"")</f>
        <v>Ziel</v>
      </c>
      <c r="N1864" s="3" t="str">
        <f>IFERROR(VLOOKUP(I1864,B:K,10,FALSE),"")</f>
        <v>Ziel</v>
      </c>
      <c r="O1864" s="3" t="str">
        <f>IF(AND(TRIM(J1864)="",M1864=""),"Suffix not translated ",
   IF(AND(TRIM(J1864)&lt;&gt;"",TRIM(M1864)&lt;&gt;"",TRIM(J1864)&lt;&gt;TRIM(M1864)),"Suffix translation &lt;&gt; lookup ", "" ))
&amp;IF(AND(TRIM(K1864)="",N1864=""),"Description not translated ",
   IF(AND(TRIM(K1864)&lt;&gt;"",TRIM(N1864)&lt;&gt;"",TRIM(K1864)&lt;&gt;TRIM(N1864)),"Description translation&lt;&gt; lookup ", "" ))</f>
        <v/>
      </c>
      <c r="P1864" s="3" t="s">
        <v>8447</v>
      </c>
      <c r="Q1864" s="3" t="s">
        <v>8447</v>
      </c>
      <c r="R1864" s="3" t="s">
        <v>4428</v>
      </c>
    </row>
    <row r="1865" spans="1:18" ht="30" x14ac:dyDescent="0.25">
      <c r="A1865" s="2" t="str">
        <f>IF(TRIM(J1865)="","",E1865)</f>
        <v>DestinationDST</v>
      </c>
      <c r="B1865" s="2" t="str">
        <f>IF(TRIM(K1865)="","",I1865)</f>
        <v>Whether day saving time is active in destination</v>
      </c>
      <c r="C1865" s="2" t="str">
        <f>LEFT(F1865,FIND(".",F1865,6))</f>
        <v>Exif.Pentax.</v>
      </c>
      <c r="D1865" s="2" t="str">
        <f>VLOOKUP(C1865,PrefixUebersetzung,2,FALSE)</f>
        <v>Exif.Pentax.</v>
      </c>
      <c r="E1865" s="2" t="str">
        <f>MID(F1865,FIND(".",F1865,6)+1,99)</f>
        <v>DestinationDST</v>
      </c>
      <c r="F1865" s="3" t="s">
        <v>1187</v>
      </c>
      <c r="G1865" s="3" t="s">
        <v>9517</v>
      </c>
      <c r="I1865" s="3" t="s">
        <v>2961</v>
      </c>
      <c r="J1865" s="3" t="s">
        <v>4339</v>
      </c>
      <c r="K1865" s="5" t="s">
        <v>5128</v>
      </c>
      <c r="L1865" s="14"/>
      <c r="M1865" s="3" t="str">
        <f>IFERROR(VLOOKUP(E1865,A:J,10, FALSE),"")</f>
        <v>Zielort Sommerzeit</v>
      </c>
      <c r="N1865" s="3" t="str">
        <f>IFERROR(VLOOKUP(I1865,B:K,10,FALSE),"")</f>
        <v>Kennung, ob am Zielort Sommerzeit aktiv ist</v>
      </c>
      <c r="O1865" s="3" t="str">
        <f>IF(AND(TRIM(J1865)="",M1865=""),"Suffix not translated ",
   IF(AND(TRIM(J1865)&lt;&gt;"",TRIM(M1865)&lt;&gt;"",TRIM(J1865)&lt;&gt;TRIM(M1865)),"Suffix translation &lt;&gt; lookup ", "" ))
&amp;IF(AND(TRIM(K1865)="",N1865=""),"Description not translated ",
   IF(AND(TRIM(K1865)&lt;&gt;"",TRIM(N1865)&lt;&gt;"",TRIM(K1865)&lt;&gt;TRIM(N1865)),"Description translation&lt;&gt; lookup ", "" ))</f>
        <v/>
      </c>
      <c r="P1865" s="3" t="s">
        <v>8447</v>
      </c>
      <c r="Q1865" s="3" t="s">
        <v>8447</v>
      </c>
      <c r="R1865" s="3" t="s">
        <v>9414</v>
      </c>
    </row>
    <row r="1866" spans="1:18" x14ac:dyDescent="0.25">
      <c r="A1866" s="2" t="str">
        <f>IF(TRIM(J1866)="","",E1866)</f>
        <v>DigitalFilter</v>
      </c>
      <c r="B1866" s="2" t="str">
        <f>IF(TRIM(K1866)="","",I1866)</f>
        <v>Digital filter</v>
      </c>
      <c r="C1866" s="2" t="str">
        <f>LEFT(F1866,FIND(".",F1866,6))</f>
        <v>Exif.Pentax.</v>
      </c>
      <c r="D1866" s="2" t="str">
        <f>VLOOKUP(C1866,PrefixUebersetzung,2,FALSE)</f>
        <v>Exif.Pentax.</v>
      </c>
      <c r="E1866" s="2" t="str">
        <f>MID(F1866,FIND(".",F1866,6)+1,99)</f>
        <v>DigitalFilter</v>
      </c>
      <c r="F1866" s="3" t="s">
        <v>1188</v>
      </c>
      <c r="G1866" s="3" t="s">
        <v>9512</v>
      </c>
      <c r="I1866" s="3" t="s">
        <v>2962</v>
      </c>
      <c r="J1866" s="5" t="s">
        <v>3996</v>
      </c>
      <c r="K1866" s="5" t="s">
        <v>3996</v>
      </c>
      <c r="L1866" s="14"/>
      <c r="M1866" s="3" t="str">
        <f>IFERROR(VLOOKUP(E1866,A:J,10, FALSE),"")</f>
        <v>Digitale Filter</v>
      </c>
      <c r="N1866" s="3" t="str">
        <f>IFERROR(VLOOKUP(I1866,B:K,10,FALSE),"")</f>
        <v>Digitale Filter</v>
      </c>
      <c r="O1866" s="3" t="str">
        <f>IF(AND(TRIM(J1866)="",M1866=""),"Suffix not translated ",
   IF(AND(TRIM(J1866)&lt;&gt;"",TRIM(M1866)&lt;&gt;"",TRIM(J1866)&lt;&gt;TRIM(M1866)),"Suffix translation &lt;&gt; lookup ", "" ))
&amp;IF(AND(TRIM(K1866)="",N1866=""),"Description not translated ",
   IF(AND(TRIM(K1866)&lt;&gt;"",TRIM(N1866)&lt;&gt;"",TRIM(K1866)&lt;&gt;TRIM(N1866)),"Description translation&lt;&gt; lookup ", "" ))</f>
        <v/>
      </c>
      <c r="P1866" s="3" t="s">
        <v>8447</v>
      </c>
      <c r="Q1866" s="3" t="s">
        <v>8447</v>
      </c>
      <c r="R1866" s="3" t="s">
        <v>9106</v>
      </c>
    </row>
    <row r="1867" spans="1:18" x14ac:dyDescent="0.25">
      <c r="A1867" s="2" t="str">
        <f>IF(TRIM(J1867)="","",E1867)</f>
        <v/>
      </c>
      <c r="B1867" s="2" t="str">
        <f>IF(TRIM(K1867)="","",I1867)</f>
        <v/>
      </c>
      <c r="C1867" s="2" t="str">
        <f>LEFT(F1867,FIND(".",F1867,6))</f>
        <v>Exif.Pentax.</v>
      </c>
      <c r="D1867" s="2" t="str">
        <f>VLOOKUP(C1867,PrefixUebersetzung,2,FALSE)</f>
        <v>Exif.Pentax.</v>
      </c>
      <c r="E1867" s="2" t="str">
        <f>MID(F1867,FIND(".",F1867,6)+1,99)</f>
        <v>DigitalZoom</v>
      </c>
      <c r="F1867" s="3" t="s">
        <v>1189</v>
      </c>
      <c r="G1867" s="3" t="s">
        <v>9515</v>
      </c>
      <c r="I1867" s="3" t="s">
        <v>2161</v>
      </c>
      <c r="L1867" s="14"/>
      <c r="M1867" s="3" t="str">
        <f>IFERROR(VLOOKUP(E1867,A:J,10, FALSE),"")</f>
        <v>Digitaler Zoom</v>
      </c>
      <c r="N1867" s="3" t="str">
        <f>IFERROR(VLOOKUP(I1867,B:K,10,FALSE),"")</f>
        <v>Digitaler Zoom</v>
      </c>
      <c r="O1867" s="3" t="str">
        <f>IF(AND(TRIM(J1867)="",M1867=""),"Suffix not translated ",
   IF(AND(TRIM(J1867)&lt;&gt;"",TRIM(M1867)&lt;&gt;"",TRIM(J1867)&lt;&gt;TRIM(M1867)),"Suffix translation &lt;&gt; lookup ", "" ))
&amp;IF(AND(TRIM(K1867)="",N1867=""),"Description not translated ",
   IF(AND(TRIM(K1867)&lt;&gt;"",TRIM(N1867)&lt;&gt;"",TRIM(K1867)&lt;&gt;TRIM(N1867)),"Description translation&lt;&gt; lookup ", "" ))</f>
        <v/>
      </c>
    </row>
    <row r="1868" spans="1:18" x14ac:dyDescent="0.25">
      <c r="A1868" s="2" t="str">
        <f>IF(TRIM(J1868)="","",E1868)</f>
        <v/>
      </c>
      <c r="B1868" s="2" t="str">
        <f>IF(TRIM(K1868)="","",I1868)</f>
        <v/>
      </c>
      <c r="C1868" s="2" t="str">
        <f>LEFT(F1868,FIND(".",F1868,6))</f>
        <v>Exif.Pentax.</v>
      </c>
      <c r="D1868" s="2" t="str">
        <f>VLOOKUP(C1868,PrefixUebersetzung,2,FALSE)</f>
        <v>Exif.Pentax.</v>
      </c>
      <c r="E1868" s="2" t="str">
        <f>MID(F1868,FIND(".",F1868,6)+1,99)</f>
        <v>DriveMode</v>
      </c>
      <c r="F1868" s="3" t="s">
        <v>1190</v>
      </c>
      <c r="G1868" s="3" t="s">
        <v>9517</v>
      </c>
      <c r="I1868" s="3" t="s">
        <v>2554</v>
      </c>
      <c r="J1868" s="3"/>
      <c r="L1868" s="14"/>
      <c r="M1868" s="3" t="str">
        <f>IFERROR(VLOOKUP(E1868,A:J,10, FALSE),"")</f>
        <v>Betriebsart</v>
      </c>
      <c r="N1868" s="3" t="str">
        <f>IFERROR(VLOOKUP(I1868,B:K,10,FALSE),"")</f>
        <v>Betriebsart</v>
      </c>
      <c r="O1868" s="3" t="str">
        <f>IF(AND(TRIM(J1868)="",M1868=""),"Suffix not translated ",
   IF(AND(TRIM(J1868)&lt;&gt;"",TRIM(M1868)&lt;&gt;"",TRIM(J1868)&lt;&gt;TRIM(M1868)),"Suffix translation &lt;&gt; lookup ", "" ))
&amp;IF(AND(TRIM(K1868)="",N1868=""),"Description not translated ",
   IF(AND(TRIM(K1868)&lt;&gt;"",TRIM(N1868)&lt;&gt;"",TRIM(K1868)&lt;&gt;TRIM(N1868)),"Description translation&lt;&gt; lookup ", "" ))</f>
        <v/>
      </c>
    </row>
    <row r="1869" spans="1:18" x14ac:dyDescent="0.25">
      <c r="A1869" s="2" t="str">
        <f>IF(TRIM(J1869)="","",E1869)</f>
        <v>DSPFirmwareVersion</v>
      </c>
      <c r="B1869" s="2" t="str">
        <f>IF(TRIM(K1869)="","",I1869)</f>
        <v>DSPFirmwareVersion</v>
      </c>
      <c r="C1869" s="2" t="str">
        <f>LEFT(F1869,FIND(".",F1869,6))</f>
        <v>Exif.Pentax.</v>
      </c>
      <c r="D1869" s="2" t="str">
        <f>VLOOKUP(C1869,PrefixUebersetzung,2,FALSE)</f>
        <v>Exif.Pentax.</v>
      </c>
      <c r="E1869" s="2" t="str">
        <f>MID(F1869,FIND(".",F1869,6)+1,99)</f>
        <v>DSPFirmwareVersion</v>
      </c>
      <c r="F1869" s="3" t="s">
        <v>1191</v>
      </c>
      <c r="G1869" s="3" t="s">
        <v>9518</v>
      </c>
      <c r="I1869" s="3" t="s">
        <v>2963</v>
      </c>
      <c r="J1869" s="3" t="s">
        <v>2963</v>
      </c>
      <c r="K1869" s="5" t="s">
        <v>2963</v>
      </c>
      <c r="L1869" s="14"/>
      <c r="M1869" s="3" t="str">
        <f>IFERROR(VLOOKUP(E1869,A:J,10, FALSE),"")</f>
        <v>DSPFirmwareVersion</v>
      </c>
      <c r="N1869" s="3" t="str">
        <f>IFERROR(VLOOKUP(I1869,B:K,10,FALSE),"")</f>
        <v>DSPFirmwareVersion</v>
      </c>
      <c r="O1869" s="3" t="str">
        <f>IF(AND(TRIM(J1869)="",M1869=""),"Suffix not translated ",
   IF(AND(TRIM(J1869)&lt;&gt;"",TRIM(M1869)&lt;&gt;"",TRIM(J1869)&lt;&gt;TRIM(M1869)),"Suffix translation &lt;&gt; lookup ", "" ))
&amp;IF(AND(TRIM(K1869)="",N1869=""),"Description not translated ",
   IF(AND(TRIM(K1869)&lt;&gt;"",TRIM(N1869)&lt;&gt;"",TRIM(K1869)&lt;&gt;TRIM(N1869)),"Description translation&lt;&gt; lookup ", "" ))</f>
        <v/>
      </c>
      <c r="P1869" s="3" t="s">
        <v>8447</v>
      </c>
      <c r="Q1869" s="3" t="s">
        <v>8447</v>
      </c>
      <c r="R1869" s="3" t="s">
        <v>9094</v>
      </c>
    </row>
    <row r="1870" spans="1:18" ht="30" x14ac:dyDescent="0.25">
      <c r="A1870" s="2" t="str">
        <f>IF(TRIM(J1870)="","",E1870)</f>
        <v>DynamicRangeExpansion</v>
      </c>
      <c r="B1870" s="2" t="str">
        <f>IF(TRIM(K1870)="","",I1870)</f>
        <v>Dynamic range expansion</v>
      </c>
      <c r="C1870" s="2" t="str">
        <f>LEFT(F1870,FIND(".",F1870,6))</f>
        <v>Exif.Pentax.</v>
      </c>
      <c r="D1870" s="2" t="str">
        <f>VLOOKUP(C1870,PrefixUebersetzung,2,FALSE)</f>
        <v>Exif.Pentax.</v>
      </c>
      <c r="E1870" s="2" t="str">
        <f>MID(F1870,FIND(".",F1870,6)+1,99)</f>
        <v>DynamicRangeExpansion</v>
      </c>
      <c r="F1870" s="3" t="s">
        <v>1192</v>
      </c>
      <c r="G1870" s="3" t="s">
        <v>9517</v>
      </c>
      <c r="I1870" s="3" t="s">
        <v>2964</v>
      </c>
      <c r="J1870" s="3" t="s">
        <v>8767</v>
      </c>
      <c r="K1870" s="5" t="s">
        <v>8767</v>
      </c>
      <c r="L1870" s="14"/>
      <c r="M1870" s="3" t="str">
        <f>IFERROR(VLOOKUP(E1870,A:J,10, FALSE),"")</f>
        <v>Dynamikbereich-Erweiterung</v>
      </c>
      <c r="N1870" s="3" t="str">
        <f>IFERROR(VLOOKUP(I1870,B:K,10,FALSE),"")</f>
        <v>Dynamikbereich-Erweiterung</v>
      </c>
      <c r="O1870" s="3" t="str">
        <f>IF(AND(TRIM(J1870)="",M1870=""),"Suffix not translated ",
   IF(AND(TRIM(J1870)&lt;&gt;"",TRIM(M1870)&lt;&gt;"",TRIM(J1870)&lt;&gt;TRIM(M1870)),"Suffix translation &lt;&gt; lookup ", "" ))
&amp;IF(AND(TRIM(K1870)="",N1870=""),"Description not translated ",
   IF(AND(TRIM(K1870)&lt;&gt;"",TRIM(N1870)&lt;&gt;"",TRIM(K1870)&lt;&gt;TRIM(N1870)),"Description translation&lt;&gt; lookup ", "" ))</f>
        <v/>
      </c>
      <c r="P1870" s="3" t="s">
        <v>8447</v>
      </c>
      <c r="Q1870" s="3" t="s">
        <v>8447</v>
      </c>
      <c r="R1870" s="3" t="s">
        <v>9118</v>
      </c>
    </row>
    <row r="1871" spans="1:18" ht="30" x14ac:dyDescent="0.25">
      <c r="A1871" s="2" t="str">
        <f>IF(TRIM(J1871)="","",E1871)</f>
        <v>EffectiveLV</v>
      </c>
      <c r="B1871" s="2" t="str">
        <f>IF(TRIM(K1871)="","",I1871)</f>
        <v>Camera calculated light value, includes exposure compensation</v>
      </c>
      <c r="C1871" s="2" t="str">
        <f>LEFT(F1871,FIND(".",F1871,6))</f>
        <v>Exif.Pentax.</v>
      </c>
      <c r="D1871" s="2" t="str">
        <f>VLOOKUP(C1871,PrefixUebersetzung,2,FALSE)</f>
        <v>Exif.Pentax.</v>
      </c>
      <c r="E1871" s="2" t="str">
        <f>MID(F1871,FIND(".",F1871,6)+1,99)</f>
        <v>EffectiveLV</v>
      </c>
      <c r="F1871" s="3" t="s">
        <v>1193</v>
      </c>
      <c r="G1871" s="3" t="s">
        <v>9512</v>
      </c>
      <c r="I1871" s="3" t="s">
        <v>2965</v>
      </c>
      <c r="J1871" s="3" t="s">
        <v>4340</v>
      </c>
      <c r="K1871" s="5" t="s">
        <v>5124</v>
      </c>
      <c r="L1871" s="14"/>
      <c r="M1871" s="3" t="str">
        <f>IFERROR(VLOOKUP(E1871,A:J,10, FALSE),"")</f>
        <v>Effektiver Lichtwert</v>
      </c>
      <c r="N1871" s="3" t="str">
        <f>IFERROR(VLOOKUP(I1871,B:K,10,FALSE),"")</f>
        <v>Von Kamera berechneter Lichtwert, beinhaltet Belichtungskorrektur</v>
      </c>
      <c r="O1871" s="3" t="str">
        <f>IF(AND(TRIM(J1871)="",M1871=""),"Suffix not translated ",
   IF(AND(TRIM(J1871)&lt;&gt;"",TRIM(M1871)&lt;&gt;"",TRIM(J1871)&lt;&gt;TRIM(M1871)),"Suffix translation &lt;&gt; lookup ", "" ))
&amp;IF(AND(TRIM(K1871)="",N1871=""),"Description not translated ",
   IF(AND(TRIM(K1871)&lt;&gt;"",TRIM(N1871)&lt;&gt;"",TRIM(K1871)&lt;&gt;TRIM(N1871)),"Description translation&lt;&gt; lookup ", "" ))</f>
        <v/>
      </c>
      <c r="P1871" s="3" t="s">
        <v>8447</v>
      </c>
      <c r="Q1871" s="3" t="s">
        <v>8447</v>
      </c>
    </row>
    <row r="1872" spans="1:18" x14ac:dyDescent="0.25">
      <c r="A1872" s="2" t="str">
        <f>IF(TRIM(J1872)="","",E1872)</f>
        <v/>
      </c>
      <c r="B1872" s="2" t="str">
        <f>IF(TRIM(K1872)="","",I1872)</f>
        <v/>
      </c>
      <c r="C1872" s="2" t="str">
        <f>LEFT(F1872,FIND(".",F1872,6))</f>
        <v>Exif.Pentax.</v>
      </c>
      <c r="D1872" s="2" t="str">
        <f>VLOOKUP(C1872,PrefixUebersetzung,2,FALSE)</f>
        <v>Exif.Pentax.</v>
      </c>
      <c r="E1872" s="2" t="str">
        <f>MID(F1872,FIND(".",F1872,6)+1,99)</f>
        <v>ExposureCompensation</v>
      </c>
      <c r="F1872" s="3" t="s">
        <v>1194</v>
      </c>
      <c r="G1872" s="3" t="s">
        <v>9515</v>
      </c>
      <c r="I1872" s="3" t="s">
        <v>2521</v>
      </c>
      <c r="J1872" s="3"/>
      <c r="L1872" s="14"/>
      <c r="M1872" s="3" t="str">
        <f>IFERROR(VLOOKUP(E1872,A:J,10, FALSE),"")</f>
        <v>Belichtungskorrektur</v>
      </c>
      <c r="N1872" s="3" t="str">
        <f>IFERROR(VLOOKUP(I1872,B:K,10,FALSE),"")</f>
        <v>Belichtungskorrektur</v>
      </c>
      <c r="O1872" s="3" t="str">
        <f>IF(AND(TRIM(J1872)="",M1872=""),"Suffix not translated ",
   IF(AND(TRIM(J1872)&lt;&gt;"",TRIM(M1872)&lt;&gt;"",TRIM(J1872)&lt;&gt;TRIM(M1872)),"Suffix translation &lt;&gt; lookup ", "" ))
&amp;IF(AND(TRIM(K1872)="",N1872=""),"Description not translated ",
   IF(AND(TRIM(K1872)&lt;&gt;"",TRIM(N1872)&lt;&gt;"",TRIM(K1872)&lt;&gt;TRIM(N1872)),"Description translation&lt;&gt; lookup ", "" ))</f>
        <v/>
      </c>
    </row>
    <row r="1873" spans="1:18" x14ac:dyDescent="0.25">
      <c r="A1873" s="2" t="str">
        <f>IF(TRIM(J1873)="","",E1873)</f>
        <v/>
      </c>
      <c r="B1873" s="2" t="str">
        <f>IF(TRIM(K1873)="","",I1873)</f>
        <v/>
      </c>
      <c r="C1873" s="2" t="str">
        <f>LEFT(F1873,FIND(".",F1873,6))</f>
        <v>Exif.Pentax.</v>
      </c>
      <c r="D1873" s="2" t="str">
        <f>VLOOKUP(C1873,PrefixUebersetzung,2,FALSE)</f>
        <v>Exif.Pentax.</v>
      </c>
      <c r="E1873" s="2" t="str">
        <f>MID(F1873,FIND(".",F1873,6)+1,99)</f>
        <v>ExposureTime</v>
      </c>
      <c r="F1873" s="3" t="s">
        <v>1195</v>
      </c>
      <c r="G1873" s="3" t="s">
        <v>9515</v>
      </c>
      <c r="I1873" s="3" t="s">
        <v>2525</v>
      </c>
      <c r="J1873" s="3"/>
      <c r="L1873" s="14">
        <v>1</v>
      </c>
      <c r="M1873" s="3" t="str">
        <f>IFERROR(VLOOKUP(E1873,A:J,10, FALSE),"")</f>
        <v>Belichtungszeit</v>
      </c>
      <c r="N1873" s="3" t="str">
        <f>IFERROR(VLOOKUP(I1873,B:K,10,FALSE),"")</f>
        <v>Belichtungszeit</v>
      </c>
      <c r="O1873" s="3" t="str">
        <f>IF(AND(TRIM(J1873)="",M1873=""),"Suffix not translated ",
   IF(AND(TRIM(J1873)&lt;&gt;"",TRIM(M1873)&lt;&gt;"",TRIM(J1873)&lt;&gt;TRIM(M1873)),"Suffix translation &lt;&gt; lookup ", "" ))
&amp;IF(AND(TRIM(K1873)="",N1873=""),"Description not translated ",
   IF(AND(TRIM(K1873)&lt;&gt;"",TRIM(N1873)&lt;&gt;"",TRIM(K1873)&lt;&gt;TRIM(N1873)),"Description translation&lt;&gt; lookup ", "" ))</f>
        <v/>
      </c>
    </row>
    <row r="1874" spans="1:18" x14ac:dyDescent="0.25">
      <c r="A1874" s="2" t="str">
        <f>IF(TRIM(J1874)="","",E1874)</f>
        <v/>
      </c>
      <c r="B1874" s="2" t="str">
        <f>IF(TRIM(K1874)="","",I1874)</f>
        <v>Flash mode settings</v>
      </c>
      <c r="C1874" s="2" t="str">
        <f>LEFT(F1874,FIND(".",F1874,6))</f>
        <v>Exif.Pentax.</v>
      </c>
      <c r="D1874" s="2" t="str">
        <f>VLOOKUP(C1874,PrefixUebersetzung,2,FALSE)</f>
        <v>Exif.Pentax.</v>
      </c>
      <c r="E1874" s="2" t="str">
        <f>MID(F1874,FIND(".",F1874,6)+1,99)</f>
        <v>Flash</v>
      </c>
      <c r="F1874" s="3" t="s">
        <v>1196</v>
      </c>
      <c r="G1874" s="3" t="s">
        <v>9515</v>
      </c>
      <c r="I1874" s="3" t="s">
        <v>2966</v>
      </c>
      <c r="J1874" s="3"/>
      <c r="K1874" s="5" t="s">
        <v>5125</v>
      </c>
      <c r="L1874" s="14">
        <v>1</v>
      </c>
      <c r="M1874" s="3" t="str">
        <f>IFERROR(VLOOKUP(E1874,A:J,10, FALSE),"")</f>
        <v>Blitz</v>
      </c>
      <c r="N1874" s="3" t="str">
        <f>IFERROR(VLOOKUP(I1874,B:K,10,FALSE),"")</f>
        <v>Blitz-Einstellungen</v>
      </c>
      <c r="O1874" s="3" t="str">
        <f>IF(AND(TRIM(J1874)="",M1874=""),"Suffix not translated ",
   IF(AND(TRIM(J1874)&lt;&gt;"",TRIM(M1874)&lt;&gt;"",TRIM(J1874)&lt;&gt;TRIM(M1874)),"Suffix translation &lt;&gt; lookup ", "" ))
&amp;IF(AND(TRIM(K1874)="",N1874=""),"Description not translated ",
   IF(AND(TRIM(K1874)&lt;&gt;"",TRIM(N1874)&lt;&gt;"",TRIM(K1874)&lt;&gt;TRIM(N1874)),"Description translation&lt;&gt; lookup ", "" ))</f>
        <v/>
      </c>
      <c r="Q1874" s="3" t="s">
        <v>8447</v>
      </c>
      <c r="R1874" s="3" t="s">
        <v>9177</v>
      </c>
    </row>
    <row r="1875" spans="1:18" x14ac:dyDescent="0.25">
      <c r="A1875" s="2" t="str">
        <f>IF(TRIM(J1875)="","",E1875)</f>
        <v>FlashADump</v>
      </c>
      <c r="B1875" s="2" t="str">
        <f>IF(TRIM(K1875)="","",I1875)</f>
        <v>FlashADump</v>
      </c>
      <c r="C1875" s="2" t="str">
        <f>LEFT(F1875,FIND(".",F1875,6))</f>
        <v>Exif.Pentax.</v>
      </c>
      <c r="D1875" s="2" t="str">
        <f>VLOOKUP(C1875,PrefixUebersetzung,2,FALSE)</f>
        <v>Exif.Pentax.</v>
      </c>
      <c r="E1875" s="2" t="str">
        <f>MID(F1875,FIND(".",F1875,6)+1,99)</f>
        <v>FlashADump</v>
      </c>
      <c r="F1875" s="3" t="s">
        <v>1197</v>
      </c>
      <c r="G1875" s="3" t="s">
        <v>9517</v>
      </c>
      <c r="I1875" s="3" t="s">
        <v>2967</v>
      </c>
      <c r="J1875" s="3" t="s">
        <v>5085</v>
      </c>
      <c r="K1875" s="5" t="s">
        <v>5085</v>
      </c>
      <c r="L1875" s="14"/>
      <c r="M1875" s="3" t="str">
        <f>IFERROR(VLOOKUP(E1875,A:J,10, FALSE),"")</f>
        <v>Blitz A Dump</v>
      </c>
      <c r="N1875" s="3" t="str">
        <f>IFERROR(VLOOKUP(I1875,B:K,10,FALSE),"")</f>
        <v>Blitz A Dump</v>
      </c>
      <c r="O1875" s="3" t="str">
        <f>IF(AND(TRIM(J1875)="",M1875=""),"Suffix not translated ",
   IF(AND(TRIM(J1875)&lt;&gt;"",TRIM(M1875)&lt;&gt;"",TRIM(J1875)&lt;&gt;TRIM(M1875)),"Suffix translation &lt;&gt; lookup ", "" ))
&amp;IF(AND(TRIM(K1875)="",N1875=""),"Description not translated ",
   IF(AND(TRIM(K1875)&lt;&gt;"",TRIM(N1875)&lt;&gt;"",TRIM(K1875)&lt;&gt;TRIM(N1875)),"Description translation&lt;&gt; lookup ", "" ))</f>
        <v/>
      </c>
      <c r="P1875" s="3" t="s">
        <v>8447</v>
      </c>
      <c r="Q1875" s="3" t="s">
        <v>8447</v>
      </c>
      <c r="R1875" s="3" t="s">
        <v>2967</v>
      </c>
    </row>
    <row r="1876" spans="1:18" x14ac:dyDescent="0.25">
      <c r="A1876" s="2" t="str">
        <f>IF(TRIM(J1876)="","",E1876)</f>
        <v>FlashBDump</v>
      </c>
      <c r="B1876" s="2" t="str">
        <f>IF(TRIM(K1876)="","",I1876)</f>
        <v>FlashBDump</v>
      </c>
      <c r="C1876" s="2" t="str">
        <f>LEFT(F1876,FIND(".",F1876,6))</f>
        <v>Exif.Pentax.</v>
      </c>
      <c r="D1876" s="2" t="str">
        <f>VLOOKUP(C1876,PrefixUebersetzung,2,FALSE)</f>
        <v>Exif.Pentax.</v>
      </c>
      <c r="E1876" s="2" t="str">
        <f>MID(F1876,FIND(".",F1876,6)+1,99)</f>
        <v>FlashBDump</v>
      </c>
      <c r="F1876" s="3" t="s">
        <v>1198</v>
      </c>
      <c r="G1876" s="3" t="s">
        <v>9517</v>
      </c>
      <c r="I1876" s="3" t="s">
        <v>2968</v>
      </c>
      <c r="J1876" s="3" t="s">
        <v>5086</v>
      </c>
      <c r="K1876" s="5" t="s">
        <v>5086</v>
      </c>
      <c r="L1876" s="14"/>
      <c r="M1876" s="3" t="str">
        <f>IFERROR(VLOOKUP(E1876,A:J,10, FALSE),"")</f>
        <v>Blitz B Dump</v>
      </c>
      <c r="N1876" s="3" t="str">
        <f>IFERROR(VLOOKUP(I1876,B:K,10,FALSE),"")</f>
        <v>Blitz B Dump</v>
      </c>
      <c r="O1876" s="3" t="str">
        <f>IF(AND(TRIM(J1876)="",M1876=""),"Suffix not translated ",
   IF(AND(TRIM(J1876)&lt;&gt;"",TRIM(M1876)&lt;&gt;"",TRIM(J1876)&lt;&gt;TRIM(M1876)),"Suffix translation &lt;&gt; lookup ", "" ))
&amp;IF(AND(TRIM(K1876)="",N1876=""),"Description not translated ",
   IF(AND(TRIM(K1876)&lt;&gt;"",TRIM(N1876)&lt;&gt;"",TRIM(K1876)&lt;&gt;TRIM(N1876)),"Description translation&lt;&gt; lookup ", "" ))</f>
        <v/>
      </c>
      <c r="P1876" s="3" t="s">
        <v>8447</v>
      </c>
      <c r="Q1876" s="3" t="s">
        <v>8447</v>
      </c>
      <c r="R1876" s="3" t="s">
        <v>2968</v>
      </c>
    </row>
    <row r="1877" spans="1:18" ht="30" x14ac:dyDescent="0.25">
      <c r="A1877" s="2" t="str">
        <f>IF(TRIM(J1877)="","",E1877)</f>
        <v>FlashExposureCompensation</v>
      </c>
      <c r="B1877" s="2" t="str">
        <f>IF(TRIM(K1877)="","",I1877)</f>
        <v/>
      </c>
      <c r="C1877" s="2" t="str">
        <f>LEFT(F1877,FIND(".",F1877,6))</f>
        <v>Exif.Pentax.</v>
      </c>
      <c r="D1877" s="2" t="str">
        <f>VLOOKUP(C1877,PrefixUebersetzung,2,FALSE)</f>
        <v>Exif.Pentax.</v>
      </c>
      <c r="E1877" s="2" t="str">
        <f>MID(F1877,FIND(".",F1877,6)+1,99)</f>
        <v>FlashExposureCompensation</v>
      </c>
      <c r="F1877" s="3" t="s">
        <v>1199</v>
      </c>
      <c r="G1877" s="3" t="s">
        <v>9516</v>
      </c>
      <c r="I1877" s="3" t="s">
        <v>2736</v>
      </c>
      <c r="J1877" s="5" t="s">
        <v>3929</v>
      </c>
      <c r="L1877" s="14"/>
      <c r="M1877" s="3" t="str">
        <f>IFERROR(VLOOKUP(E1877,A:J,10, FALSE),"")</f>
        <v>Blitzbelichtungskorrektur</v>
      </c>
      <c r="N1877" s="3" t="str">
        <f>IFERROR(VLOOKUP(I1877,B:K,10,FALSE),"")</f>
        <v>Blitzbelichtungskorrektur</v>
      </c>
      <c r="O1877" s="3" t="str">
        <f>IF(AND(TRIM(J1877)="",M1877=""),"Suffix not translated ",
   IF(AND(TRIM(J1877)&lt;&gt;"",TRIM(M1877)&lt;&gt;"",TRIM(J1877)&lt;&gt;TRIM(M1877)),"Suffix translation &lt;&gt; lookup ", "" ))
&amp;IF(AND(TRIM(K1877)="",N1877=""),"Description not translated ",
   IF(AND(TRIM(K1877)&lt;&gt;"",TRIM(N1877)&lt;&gt;"",TRIM(K1877)&lt;&gt;TRIM(N1877)),"Description translation&lt;&gt; lookup ", "" ))</f>
        <v/>
      </c>
      <c r="P1877" s="3" t="s">
        <v>8447</v>
      </c>
    </row>
    <row r="1878" spans="1:18" x14ac:dyDescent="0.25">
      <c r="A1878" s="2" t="str">
        <f>IF(TRIM(J1878)="","",E1878)</f>
        <v/>
      </c>
      <c r="B1878" s="2" t="str">
        <f>IF(TRIM(K1878)="","",I1878)</f>
        <v>FlashInfo</v>
      </c>
      <c r="C1878" s="2" t="str">
        <f>LEFT(F1878,FIND(".",F1878,6))</f>
        <v>Exif.Pentax.</v>
      </c>
      <c r="D1878" s="2" t="str">
        <f>VLOOKUP(C1878,PrefixUebersetzung,2,FALSE)</f>
        <v>Exif.Pentax.</v>
      </c>
      <c r="E1878" s="2" t="str">
        <f>MID(F1878,FIND(".",F1878,6)+1,99)</f>
        <v>FlashInfo</v>
      </c>
      <c r="F1878" s="3" t="s">
        <v>1200</v>
      </c>
      <c r="G1878" s="3" t="s">
        <v>9517</v>
      </c>
      <c r="I1878" s="3" t="s">
        <v>2969</v>
      </c>
      <c r="J1878" s="3"/>
      <c r="K1878" s="5" t="s">
        <v>4269</v>
      </c>
      <c r="L1878" s="14"/>
      <c r="M1878" s="3" t="str">
        <f>IFERROR(VLOOKUP(E1878,A:J,10, FALSE),"")</f>
        <v>Blitzinformation</v>
      </c>
      <c r="N1878" s="3" t="str">
        <f>IFERROR(VLOOKUP(I1878,B:K,10,FALSE),"")</f>
        <v>Blitzinformation</v>
      </c>
      <c r="O1878" s="3" t="str">
        <f>IF(AND(TRIM(J1878)="",M1878=""),"Suffix not translated ",
   IF(AND(TRIM(J1878)&lt;&gt;"",TRIM(M1878)&lt;&gt;"",TRIM(J1878)&lt;&gt;TRIM(M1878)),"Suffix translation &lt;&gt; lookup ", "" ))
&amp;IF(AND(TRIM(K1878)="",N1878=""),"Description not translated ",
   IF(AND(TRIM(K1878)&lt;&gt;"",TRIM(N1878)&lt;&gt;"",TRIM(K1878)&lt;&gt;TRIM(N1878)),"Description translation&lt;&gt; lookup ", "" ))</f>
        <v/>
      </c>
      <c r="Q1878" s="3" t="s">
        <v>8447</v>
      </c>
      <c r="R1878" s="3" t="s">
        <v>4269</v>
      </c>
    </row>
    <row r="1879" spans="1:18" x14ac:dyDescent="0.25">
      <c r="A1879" s="2" t="str">
        <f>IF(TRIM(J1879)="","",E1879)</f>
        <v/>
      </c>
      <c r="B1879" s="2" t="str">
        <f>IF(TRIM(K1879)="","",I1879)</f>
        <v/>
      </c>
      <c r="C1879" s="2" t="str">
        <f>LEFT(F1879,FIND(".",F1879,6))</f>
        <v>Exif.Pentax.</v>
      </c>
      <c r="D1879" s="2" t="str">
        <f>VLOOKUP(C1879,PrefixUebersetzung,2,FALSE)</f>
        <v>Exif.Pentax.</v>
      </c>
      <c r="E1879" s="2" t="str">
        <f>MID(F1879,FIND(".",F1879,6)+1,99)</f>
        <v>FNumber</v>
      </c>
      <c r="F1879" s="3" t="s">
        <v>1201</v>
      </c>
      <c r="G1879" s="3" t="s">
        <v>9515</v>
      </c>
      <c r="I1879" s="3" t="s">
        <v>2970</v>
      </c>
      <c r="J1879" s="3"/>
      <c r="L1879" s="14">
        <v>1</v>
      </c>
      <c r="M1879" s="3" t="str">
        <f>IFERROR(VLOOKUP(E1879,A:J,10, FALSE),"")</f>
        <v>Blendenzahl</v>
      </c>
      <c r="N1879" s="3" t="str">
        <f>IFERROR(VLOOKUP(I1879,B:K,10,FALSE),"")</f>
        <v>Blendenzahl</v>
      </c>
      <c r="O1879" s="3" t="str">
        <f>IF(AND(TRIM(J1879)="",M1879=""),"Suffix not translated ",
   IF(AND(TRIM(J1879)&lt;&gt;"",TRIM(M1879)&lt;&gt;"",TRIM(J1879)&lt;&gt;TRIM(M1879)),"Suffix translation &lt;&gt; lookup ", "" ))
&amp;IF(AND(TRIM(K1879)="",N1879=""),"Description not translated ",
   IF(AND(TRIM(K1879)&lt;&gt;"",TRIM(N1879)&lt;&gt;"",TRIM(K1879)&lt;&gt;TRIM(N1879)),"Description translation&lt;&gt; lookup ", "" ))</f>
        <v/>
      </c>
      <c r="R1879" s="3" t="s">
        <v>9152</v>
      </c>
    </row>
    <row r="1880" spans="1:18" x14ac:dyDescent="0.25">
      <c r="A1880" s="2" t="str">
        <f>IF(TRIM(J1880)="","",E1880)</f>
        <v/>
      </c>
      <c r="B1880" s="2" t="str">
        <f>IF(TRIM(K1880)="","",I1880)</f>
        <v>FocalLength</v>
      </c>
      <c r="C1880" s="2" t="str">
        <f>LEFT(F1880,FIND(".",F1880,6))</f>
        <v>Exif.Pentax.</v>
      </c>
      <c r="D1880" s="2" t="str">
        <f>VLOOKUP(C1880,PrefixUebersetzung,2,FALSE)</f>
        <v>Exif.Pentax.</v>
      </c>
      <c r="E1880" s="2" t="str">
        <f>MID(F1880,FIND(".",F1880,6)+1,99)</f>
        <v>FocalLength</v>
      </c>
      <c r="F1880" s="3" t="s">
        <v>1202</v>
      </c>
      <c r="G1880" s="3" t="s">
        <v>9517</v>
      </c>
      <c r="I1880" s="3" t="s">
        <v>2971</v>
      </c>
      <c r="J1880" s="3"/>
      <c r="K1880" s="5" t="s">
        <v>3662</v>
      </c>
      <c r="L1880" s="14">
        <v>1</v>
      </c>
      <c r="M1880" s="3" t="str">
        <f>IFERROR(VLOOKUP(E1880,A:J,10, FALSE),"")</f>
        <v>Brennweite</v>
      </c>
      <c r="N1880" s="3" t="str">
        <f>IFERROR(VLOOKUP(I1880,B:K,10,FALSE),"")</f>
        <v>Brennweite</v>
      </c>
      <c r="O1880" s="3" t="str">
        <f>IF(AND(TRIM(J1880)="",M1880=""),"Suffix not translated ",
   IF(AND(TRIM(J1880)&lt;&gt;"",TRIM(M1880)&lt;&gt;"",TRIM(J1880)&lt;&gt;TRIM(M1880)),"Suffix translation &lt;&gt; lookup ", "" ))
&amp;IF(AND(TRIM(K1880)="",N1880=""),"Description not translated ",
   IF(AND(TRIM(K1880)&lt;&gt;"",TRIM(N1880)&lt;&gt;"",TRIM(K1880)&lt;&gt;TRIM(N1880)),"Description translation&lt;&gt; lookup ", "" ))</f>
        <v/>
      </c>
      <c r="Q1880" s="3" t="s">
        <v>8447</v>
      </c>
      <c r="R1880" s="3" t="s">
        <v>3662</v>
      </c>
    </row>
    <row r="1881" spans="1:18" x14ac:dyDescent="0.25">
      <c r="A1881" s="2" t="str">
        <f>IF(TRIM(J1881)="","",E1881)</f>
        <v/>
      </c>
      <c r="B1881" s="2" t="str">
        <f>IF(TRIM(K1881)="","",I1881)</f>
        <v>Focus mode settings</v>
      </c>
      <c r="C1881" s="2" t="str">
        <f>LEFT(F1881,FIND(".",F1881,6))</f>
        <v>Exif.Pentax.</v>
      </c>
      <c r="D1881" s="2" t="str">
        <f>VLOOKUP(C1881,PrefixUebersetzung,2,FALSE)</f>
        <v>Exif.Pentax.</v>
      </c>
      <c r="E1881" s="2" t="str">
        <f>MID(F1881,FIND(".",F1881,6)+1,99)</f>
        <v>Focus</v>
      </c>
      <c r="F1881" s="3" t="s">
        <v>1203</v>
      </c>
      <c r="G1881" s="3" t="s">
        <v>9515</v>
      </c>
      <c r="I1881" s="3" t="s">
        <v>2972</v>
      </c>
      <c r="J1881" s="3"/>
      <c r="K1881" s="5" t="s">
        <v>5126</v>
      </c>
      <c r="L1881" s="14"/>
      <c r="M1881" s="3" t="str">
        <f>IFERROR(VLOOKUP(E1881,A:J,10, FALSE),"")</f>
        <v>Fokusmodus</v>
      </c>
      <c r="N1881" s="3" t="str">
        <f>IFERROR(VLOOKUP(I1881,B:K,10,FALSE),"")</f>
        <v>Fokusmodus Einstellungen</v>
      </c>
      <c r="O1881" s="3" t="str">
        <f>IF(AND(TRIM(J1881)="",M1881=""),"Suffix not translated ",
   IF(AND(TRIM(J1881)&lt;&gt;"",TRIM(M1881)&lt;&gt;"",TRIM(J1881)&lt;&gt;TRIM(M1881)),"Suffix translation &lt;&gt; lookup ", "" ))
&amp;IF(AND(TRIM(K1881)="",N1881=""),"Description not translated ",
   IF(AND(TRIM(K1881)&lt;&gt;"",TRIM(N1881)&lt;&gt;"",TRIM(K1881)&lt;&gt;TRIM(N1881)),"Description translation&lt;&gt; lookup ", "" ))</f>
        <v/>
      </c>
      <c r="Q1881" s="3" t="s">
        <v>8447</v>
      </c>
      <c r="R1881" s="3" t="s">
        <v>8999</v>
      </c>
    </row>
    <row r="1882" spans="1:18" x14ac:dyDescent="0.25">
      <c r="A1882" s="2" t="str">
        <f>IF(TRIM(J1882)="","",E1882)</f>
        <v/>
      </c>
      <c r="B1882" s="2" t="str">
        <f>IF(TRIM(K1882)="","",I1882)</f>
        <v/>
      </c>
      <c r="C1882" s="2" t="str">
        <f>LEFT(F1882,FIND(".",F1882,6))</f>
        <v>Exif.Pentax.</v>
      </c>
      <c r="D1882" s="2" t="str">
        <f>VLOOKUP(C1882,PrefixUebersetzung,2,FALSE)</f>
        <v>Exif.Pentax.</v>
      </c>
      <c r="E1882" s="2" t="str">
        <f>MID(F1882,FIND(".",F1882,6)+1,99)</f>
        <v>FrameNumber</v>
      </c>
      <c r="F1882" s="3" t="s">
        <v>1204</v>
      </c>
      <c r="G1882" s="3" t="s">
        <v>9517</v>
      </c>
      <c r="I1882" s="3" t="s">
        <v>2254</v>
      </c>
      <c r="J1882" s="3"/>
      <c r="L1882" s="14"/>
      <c r="M1882" s="3" t="str">
        <f>IFERROR(VLOOKUP(E1882,A:J,10, FALSE),"")</f>
        <v>Einzelbildnummer</v>
      </c>
      <c r="N1882" s="3" t="str">
        <f>IFERROR(VLOOKUP(I1882,B:K,10,FALSE),"")</f>
        <v>Einzelbildnummer</v>
      </c>
      <c r="O1882" s="3" t="str">
        <f>IF(AND(TRIM(J1882)="",M1882=""),"Suffix not translated ",
   IF(AND(TRIM(J1882)&lt;&gt;"",TRIM(M1882)&lt;&gt;"",TRIM(J1882)&lt;&gt;TRIM(M1882)),"Suffix translation &lt;&gt; lookup ", "" ))
&amp;IF(AND(TRIM(K1882)="",N1882=""),"Description not translated ",
   IF(AND(TRIM(K1882)&lt;&gt;"",TRIM(N1882)&lt;&gt;"",TRIM(K1882)&lt;&gt;TRIM(N1882)),"Description translation&lt;&gt; lookup ", "" ))</f>
        <v/>
      </c>
    </row>
    <row r="1883" spans="1:18" ht="30" x14ac:dyDescent="0.25">
      <c r="A1883" s="2" t="str">
        <f>IF(TRIM(J1883)="","",E1883)</f>
        <v/>
      </c>
      <c r="B1883" s="2" t="str">
        <f>IF(TRIM(K1883)="","",I1883)</f>
        <v/>
      </c>
      <c r="C1883" s="2" t="str">
        <f>LEFT(F1883,FIND(".",F1883,6))</f>
        <v>Exif.Pentax.</v>
      </c>
      <c r="D1883" s="2" t="str">
        <f>VLOOKUP(C1883,PrefixUebersetzung,2,FALSE)</f>
        <v>Exif.Pentax.</v>
      </c>
      <c r="E1883" s="2" t="str">
        <f>MID(F1883,FIND(".",F1883,6)+1,99)</f>
        <v>HighISONoiseReduction</v>
      </c>
      <c r="F1883" s="3" t="s">
        <v>1205</v>
      </c>
      <c r="G1883" s="3" t="s">
        <v>9518</v>
      </c>
      <c r="I1883" s="3" t="s">
        <v>2973</v>
      </c>
      <c r="J1883" s="3"/>
      <c r="L1883" s="14"/>
      <c r="M1883" s="3" t="str">
        <f>IFERROR(VLOOKUP(E1883,A:J,10, FALSE),"")</f>
        <v>Rauschunterdrückung bei ISO+</v>
      </c>
      <c r="N1883" s="3" t="str">
        <f>IFERROR(VLOOKUP(I1883,B:K,10,FALSE),"")</f>
        <v>Rauschunterdrückung bei hohen ISO-Werten</v>
      </c>
      <c r="O1883" s="3" t="str">
        <f>IF(AND(TRIM(J1883)="",M1883=""),"Suffix not translated ",
   IF(AND(TRIM(J1883)&lt;&gt;"",TRIM(M1883)&lt;&gt;"",TRIM(J1883)&lt;&gt;TRIM(M1883)),"Suffix translation &lt;&gt; lookup ", "" ))
&amp;IF(AND(TRIM(K1883)="",N1883=""),"Description not translated ",
   IF(AND(TRIM(K1883)&lt;&gt;"",TRIM(N1883)&lt;&gt;"",TRIM(K1883)&lt;&gt;TRIM(N1883)),"Description translation&lt;&gt; lookup ", "" ))</f>
        <v/>
      </c>
    </row>
    <row r="1884" spans="1:18" x14ac:dyDescent="0.25">
      <c r="A1884" s="2" t="str">
        <f>IF(TRIM(J1884)="","",E1884)</f>
        <v>Hometown</v>
      </c>
      <c r="B1884" s="2" t="str">
        <f>IF(TRIM(K1884)="","",I1884)</f>
        <v>Home town</v>
      </c>
      <c r="C1884" s="2" t="str">
        <f>LEFT(F1884,FIND(".",F1884,6))</f>
        <v>Exif.Pentax.</v>
      </c>
      <c r="D1884" s="2" t="str">
        <f>VLOOKUP(C1884,PrefixUebersetzung,2,FALSE)</f>
        <v>Exif.Pentax.</v>
      </c>
      <c r="E1884" s="2" t="str">
        <f>MID(F1884,FIND(".",F1884,6)+1,99)</f>
        <v>Hometown</v>
      </c>
      <c r="F1884" s="3" t="s">
        <v>1206</v>
      </c>
      <c r="G1884" s="3" t="s">
        <v>9517</v>
      </c>
      <c r="I1884" s="3" t="s">
        <v>2974</v>
      </c>
      <c r="J1884" s="5" t="s">
        <v>5002</v>
      </c>
      <c r="K1884" s="5" t="s">
        <v>5002</v>
      </c>
      <c r="L1884" s="14"/>
      <c r="M1884" s="3" t="str">
        <f>IFERROR(VLOOKUP(E1884,A:J,10, FALSE),"")</f>
        <v>Heimatort</v>
      </c>
      <c r="N1884" s="3" t="str">
        <f>IFERROR(VLOOKUP(I1884,B:K,10,FALSE),"")</f>
        <v>Heimatort</v>
      </c>
      <c r="O1884" s="3" t="str">
        <f>IF(AND(TRIM(J1884)="",M1884=""),"Suffix not translated ",
   IF(AND(TRIM(J1884)&lt;&gt;"",TRIM(M1884)&lt;&gt;"",TRIM(J1884)&lt;&gt;TRIM(M1884)),"Suffix translation &lt;&gt; lookup ", "" ))
&amp;IF(AND(TRIM(K1884)="",N1884=""),"Description not translated ",
   IF(AND(TRIM(K1884)&lt;&gt;"",TRIM(N1884)&lt;&gt;"",TRIM(K1884)&lt;&gt;TRIM(N1884)),"Description translation&lt;&gt; lookup ", "" ))</f>
        <v/>
      </c>
      <c r="P1884" s="3" t="s">
        <v>8447</v>
      </c>
      <c r="Q1884" s="3" t="s">
        <v>8447</v>
      </c>
      <c r="R1884" s="3" t="s">
        <v>9203</v>
      </c>
    </row>
    <row r="1885" spans="1:18" ht="30" x14ac:dyDescent="0.25">
      <c r="A1885" s="2" t="str">
        <f>IF(TRIM(J1885)="","",E1885)</f>
        <v>HometownDST</v>
      </c>
      <c r="B1885" s="2" t="str">
        <f>IF(TRIM(K1885)="","",I1885)</f>
        <v>Whether day saving time is active in home town</v>
      </c>
      <c r="C1885" s="2" t="str">
        <f>LEFT(F1885,FIND(".",F1885,6))</f>
        <v>Exif.Pentax.</v>
      </c>
      <c r="D1885" s="2" t="str">
        <f>VLOOKUP(C1885,PrefixUebersetzung,2,FALSE)</f>
        <v>Exif.Pentax.</v>
      </c>
      <c r="E1885" s="2" t="str">
        <f>MID(F1885,FIND(".",F1885,6)+1,99)</f>
        <v>HometownDST</v>
      </c>
      <c r="F1885" s="3" t="s">
        <v>1207</v>
      </c>
      <c r="G1885" s="3" t="s">
        <v>9517</v>
      </c>
      <c r="I1885" s="3" t="s">
        <v>2975</v>
      </c>
      <c r="J1885" s="3" t="s">
        <v>4341</v>
      </c>
      <c r="K1885" s="5" t="s">
        <v>5127</v>
      </c>
      <c r="L1885" s="14"/>
      <c r="M1885" s="3" t="str">
        <f>IFERROR(VLOOKUP(E1885,A:J,10, FALSE),"")</f>
        <v>Heimatort Sommerzeit</v>
      </c>
      <c r="N1885" s="3" t="str">
        <f>IFERROR(VLOOKUP(I1885,B:K,10,FALSE),"")</f>
        <v>Kennung, ob am Heimatort Sommerzeit aktiv ist</v>
      </c>
      <c r="O1885" s="3" t="str">
        <f>IF(AND(TRIM(J1885)="",M1885=""),"Suffix not translated ",
   IF(AND(TRIM(J1885)&lt;&gt;"",TRIM(M1885)&lt;&gt;"",TRIM(J1885)&lt;&gt;TRIM(M1885)),"Suffix translation &lt;&gt; lookup ", "" ))
&amp;IF(AND(TRIM(K1885)="",N1885=""),"Description not translated ",
   IF(AND(TRIM(K1885)&lt;&gt;"",TRIM(N1885)&lt;&gt;"",TRIM(K1885)&lt;&gt;TRIM(N1885)),"Description translation&lt;&gt; lookup ", "" ))</f>
        <v/>
      </c>
      <c r="P1885" s="3" t="s">
        <v>8447</v>
      </c>
      <c r="Q1885" s="3" t="s">
        <v>8447</v>
      </c>
      <c r="R1885" s="3" t="s">
        <v>9415</v>
      </c>
    </row>
    <row r="1886" spans="1:18" x14ac:dyDescent="0.25">
      <c r="A1886" s="2" t="str">
        <f>IF(TRIM(J1886)="","",E1886)</f>
        <v>ImageAreaOffset</v>
      </c>
      <c r="B1886" s="2" t="str">
        <f>IF(TRIM(K1886)="","",I1886)</f>
        <v>Image area offset</v>
      </c>
      <c r="C1886" s="2" t="str">
        <f>LEFT(F1886,FIND(".",F1886,6))</f>
        <v>Exif.Pentax.</v>
      </c>
      <c r="D1886" s="2" t="str">
        <f>VLOOKUP(C1886,PrefixUebersetzung,2,FALSE)</f>
        <v>Exif.Pentax.</v>
      </c>
      <c r="E1886" s="2" t="str">
        <f>MID(F1886,FIND(".",F1886,6)+1,99)</f>
        <v>ImageAreaOffset</v>
      </c>
      <c r="F1886" s="3" t="s">
        <v>1208</v>
      </c>
      <c r="G1886" s="3" t="s">
        <v>9515</v>
      </c>
      <c r="I1886" s="3" t="s">
        <v>2976</v>
      </c>
      <c r="J1886" s="5" t="s">
        <v>3997</v>
      </c>
      <c r="K1886" s="5" t="s">
        <v>3997</v>
      </c>
      <c r="L1886" s="14"/>
      <c r="M1886" s="3" t="str">
        <f>IFERROR(VLOOKUP(E1886,A:J,10, FALSE),"")</f>
        <v>Bildbereich Offset</v>
      </c>
      <c r="N1886" s="3" t="str">
        <f>IFERROR(VLOOKUP(I1886,B:K,10,FALSE),"")</f>
        <v>Bildbereich Offset</v>
      </c>
      <c r="O1886" s="3" t="str">
        <f>IF(AND(TRIM(J1886)="",M1886=""),"Suffix not translated ",
   IF(AND(TRIM(J1886)&lt;&gt;"",TRIM(M1886)&lt;&gt;"",TRIM(J1886)&lt;&gt;TRIM(M1886)),"Suffix translation &lt;&gt; lookup ", "" ))
&amp;IF(AND(TRIM(K1886)="",N1886=""),"Description not translated ",
   IF(AND(TRIM(K1886)&lt;&gt;"",TRIM(N1886)&lt;&gt;"",TRIM(K1886)&lt;&gt;TRIM(N1886)),"Description translation&lt;&gt; lookup ", "" ))</f>
        <v/>
      </c>
      <c r="P1886" s="3" t="s">
        <v>8447</v>
      </c>
      <c r="Q1886" s="3" t="s">
        <v>8447</v>
      </c>
      <c r="R1886" s="3" t="s">
        <v>9215</v>
      </c>
    </row>
    <row r="1887" spans="1:18" x14ac:dyDescent="0.25">
      <c r="A1887" s="2" t="str">
        <f>IF(TRIM(J1887)="","",E1887)</f>
        <v/>
      </c>
      <c r="B1887" s="2" t="str">
        <f>IF(TRIM(K1887)="","",I1887)</f>
        <v/>
      </c>
      <c r="C1887" s="2" t="str">
        <f>LEFT(F1887,FIND(".",F1887,6))</f>
        <v>Exif.Pentax.</v>
      </c>
      <c r="D1887" s="2" t="str">
        <f>VLOOKUP(C1887,PrefixUebersetzung,2,FALSE)</f>
        <v>Exif.Pentax.</v>
      </c>
      <c r="E1887" s="2" t="str">
        <f>MID(F1887,FIND(".",F1887,6)+1,99)</f>
        <v>ImageProcessing</v>
      </c>
      <c r="F1887" s="3" t="s">
        <v>1209</v>
      </c>
      <c r="G1887" s="3" t="s">
        <v>9517</v>
      </c>
      <c r="I1887" s="3" t="s">
        <v>2615</v>
      </c>
      <c r="L1887" s="14"/>
      <c r="M1887" s="3" t="str">
        <f>IFERROR(VLOOKUP(E1887,A:J,10, FALSE),"")</f>
        <v>Bildverarbeitung</v>
      </c>
      <c r="N1887" s="3" t="str">
        <f>IFERROR(VLOOKUP(I1887,B:K,10,FALSE),"")</f>
        <v>Bildverarbeitung</v>
      </c>
      <c r="O1887" s="3" t="str">
        <f>IF(AND(TRIM(J1887)="",M1887=""),"Suffix not translated ",
   IF(AND(TRIM(J1887)&lt;&gt;"",TRIM(M1887)&lt;&gt;"",TRIM(J1887)&lt;&gt;TRIM(M1887)),"Suffix translation &lt;&gt; lookup ", "" ))
&amp;IF(AND(TRIM(K1887)="",N1887=""),"Description not translated ",
   IF(AND(TRIM(K1887)&lt;&gt;"",TRIM(N1887)&lt;&gt;"",TRIM(K1887)&lt;&gt;TRIM(N1887)),"Description translation&lt;&gt; lookup ", "" ))</f>
        <v/>
      </c>
    </row>
    <row r="1888" spans="1:18" x14ac:dyDescent="0.25">
      <c r="A1888" s="2" t="str">
        <f>IF(TRIM(J1888)="","",E1888)</f>
        <v>ImageTone</v>
      </c>
      <c r="B1888" s="2" t="str">
        <f>IF(TRIM(K1888)="","",I1888)</f>
        <v>Image tone</v>
      </c>
      <c r="C1888" s="2" t="str">
        <f>LEFT(F1888,FIND(".",F1888,6))</f>
        <v>Exif.Pentax.</v>
      </c>
      <c r="D1888" s="2" t="str">
        <f>VLOOKUP(C1888,PrefixUebersetzung,2,FALSE)</f>
        <v>Exif.Pentax.</v>
      </c>
      <c r="E1888" s="2" t="str">
        <f>MID(F1888,FIND(".",F1888,6)+1,99)</f>
        <v>ImageTone</v>
      </c>
      <c r="F1888" s="3" t="s">
        <v>1210</v>
      </c>
      <c r="G1888" s="3" t="s">
        <v>9512</v>
      </c>
      <c r="I1888" s="3" t="s">
        <v>2977</v>
      </c>
      <c r="J1888" s="5" t="s">
        <v>4342</v>
      </c>
      <c r="K1888" s="5" t="s">
        <v>4342</v>
      </c>
      <c r="L1888" s="14"/>
      <c r="M1888" s="3" t="str">
        <f>IFERROR(VLOOKUP(E1888,A:J,10, FALSE),"")</f>
        <v>Bild Farbton</v>
      </c>
      <c r="N1888" s="3" t="str">
        <f>IFERROR(VLOOKUP(I1888,B:K,10,FALSE),"")</f>
        <v>Bild Farbton</v>
      </c>
      <c r="O1888" s="3" t="str">
        <f>IF(AND(TRIM(J1888)="",M1888=""),"Suffix not translated ",
   IF(AND(TRIM(J1888)&lt;&gt;"",TRIM(M1888)&lt;&gt;"",TRIM(J1888)&lt;&gt;TRIM(M1888)),"Suffix translation &lt;&gt; lookup ", "" ))
&amp;IF(AND(TRIM(K1888)="",N1888=""),"Description not translated ",
   IF(AND(TRIM(K1888)&lt;&gt;"",TRIM(N1888)&lt;&gt;"",TRIM(K1888)&lt;&gt;TRIM(N1888)),"Description translation&lt;&gt; lookup ", "" ))</f>
        <v/>
      </c>
      <c r="P1888" s="3" t="s">
        <v>8447</v>
      </c>
      <c r="Q1888" s="3" t="s">
        <v>8447</v>
      </c>
      <c r="R1888" s="3" t="s">
        <v>9214</v>
      </c>
    </row>
    <row r="1889" spans="1:18" x14ac:dyDescent="0.25">
      <c r="A1889" s="2" t="str">
        <f>IF(TRIM(J1889)="","",E1889)</f>
        <v/>
      </c>
      <c r="B1889" s="2" t="str">
        <f>IF(TRIM(K1889)="","",I1889)</f>
        <v>ISO sensitivity settings</v>
      </c>
      <c r="C1889" s="2" t="str">
        <f>LEFT(F1889,FIND(".",F1889,6))</f>
        <v>Exif.Pentax.</v>
      </c>
      <c r="D1889" s="2" t="str">
        <f>VLOOKUP(C1889,PrefixUebersetzung,2,FALSE)</f>
        <v>Exif.Pentax.</v>
      </c>
      <c r="E1889" s="2" t="str">
        <f>MID(F1889,FIND(".",F1889,6)+1,99)</f>
        <v>ISO</v>
      </c>
      <c r="F1889" s="3" t="s">
        <v>1211</v>
      </c>
      <c r="G1889" s="3" t="s">
        <v>9515</v>
      </c>
      <c r="I1889" s="3" t="s">
        <v>2978</v>
      </c>
      <c r="J1889" s="3"/>
      <c r="K1889" s="5" t="s">
        <v>8768</v>
      </c>
      <c r="L1889" s="14"/>
      <c r="M1889" s="3" t="str">
        <f>IFERROR(VLOOKUP(E1889,A:J,10, FALSE),"")</f>
        <v>ISO</v>
      </c>
      <c r="N1889" s="3" t="str">
        <f>IFERROR(VLOOKUP(I1889,B:K,10,FALSE),"")</f>
        <v>ISO-Empfindlichkeitseinstellungen</v>
      </c>
      <c r="O1889" s="3" t="str">
        <f>IF(AND(TRIM(J1889)="",M1889=""),"Suffix not translated ",
   IF(AND(TRIM(J1889)&lt;&gt;"",TRIM(M1889)&lt;&gt;"",TRIM(J1889)&lt;&gt;TRIM(M1889)),"Suffix translation &lt;&gt; lookup ", "" ))
&amp;IF(AND(TRIM(K1889)="",N1889=""),"Description not translated ",
   IF(AND(TRIM(K1889)&lt;&gt;"",TRIM(N1889)&lt;&gt;"",TRIM(K1889)&lt;&gt;TRIM(N1889)),"Description translation&lt;&gt; lookup ", "" ))</f>
        <v/>
      </c>
      <c r="Q1889" s="3" t="s">
        <v>8447</v>
      </c>
      <c r="R1889" s="3" t="s">
        <v>8768</v>
      </c>
    </row>
    <row r="1890" spans="1:18" x14ac:dyDescent="0.25">
      <c r="A1890" s="2" t="str">
        <f>IF(TRIM(J1890)="","",E1890)</f>
        <v/>
      </c>
      <c r="B1890" s="2" t="str">
        <f>IF(TRIM(K1890)="","",I1890)</f>
        <v/>
      </c>
      <c r="C1890" s="2" t="str">
        <f>LEFT(F1890,FIND(".",F1890,6))</f>
        <v>Exif.Pentax.</v>
      </c>
      <c r="D1890" s="2" t="str">
        <f>VLOOKUP(C1890,PrefixUebersetzung,2,FALSE)</f>
        <v>Exif.Pentax.</v>
      </c>
      <c r="E1890" s="2" t="str">
        <f>MID(F1890,FIND(".",F1890,6)+1,99)</f>
        <v>LensInfo</v>
      </c>
      <c r="F1890" s="3" t="s">
        <v>1212</v>
      </c>
      <c r="G1890" s="3" t="s">
        <v>9517</v>
      </c>
      <c r="I1890" s="3" t="s">
        <v>2979</v>
      </c>
      <c r="J1890" s="3"/>
      <c r="L1890" s="14"/>
      <c r="M1890" s="3" t="str">
        <f>IFERROR(VLOOKUP(E1890,A:J,10, FALSE),"")</f>
        <v>Objektiv Information</v>
      </c>
      <c r="N1890" s="3" t="str">
        <f>IFERROR(VLOOKUP(I1890,B:K,10,FALSE),"")</f>
        <v>Objektiv Information</v>
      </c>
      <c r="O1890" s="3" t="str">
        <f>IF(AND(TRIM(J1890)="",M1890=""),"Suffix not translated ",
   IF(AND(TRIM(J1890)&lt;&gt;"",TRIM(M1890)&lt;&gt;"",TRIM(J1890)&lt;&gt;TRIM(M1890)),"Suffix translation &lt;&gt; lookup ", "" ))
&amp;IF(AND(TRIM(K1890)="",N1890=""),"Description not translated ",
   IF(AND(TRIM(K1890)&lt;&gt;"",TRIM(N1890)&lt;&gt;"",TRIM(K1890)&lt;&gt;TRIM(N1890)),"Description translation&lt;&gt; lookup ", "" ))</f>
        <v/>
      </c>
      <c r="R1890" s="3" t="s">
        <v>9253</v>
      </c>
    </row>
    <row r="1891" spans="1:18" x14ac:dyDescent="0.25">
      <c r="A1891" s="2" t="str">
        <f>IF(TRIM(J1891)="","",E1891)</f>
        <v/>
      </c>
      <c r="B1891" s="2" t="str">
        <f>IF(TRIM(K1891)="","",I1891)</f>
        <v/>
      </c>
      <c r="C1891" s="2" t="str">
        <f>LEFT(F1891,FIND(".",F1891,6))</f>
        <v>Exif.Pentax.</v>
      </c>
      <c r="D1891" s="2" t="str">
        <f>VLOOKUP(C1891,PrefixUebersetzung,2,FALSE)</f>
        <v>Exif.Pentax.</v>
      </c>
      <c r="E1891" s="2" t="str">
        <f>MID(F1891,FIND(".",F1891,6)+1,99)</f>
        <v>LensType</v>
      </c>
      <c r="F1891" s="3" t="s">
        <v>1213</v>
      </c>
      <c r="G1891" s="3" t="s">
        <v>9518</v>
      </c>
      <c r="I1891" s="3" t="s">
        <v>2177</v>
      </c>
      <c r="J1891" s="3"/>
      <c r="L1891" s="14"/>
      <c r="M1891" s="3" t="str">
        <f>IFERROR(VLOOKUP(E1891,A:J,10, FALSE),"")</f>
        <v>Objektiv Typ</v>
      </c>
      <c r="N1891" s="3" t="str">
        <f>IFERROR(VLOOKUP(I1891,B:K,10,FALSE),"")</f>
        <v>Objektiv Typ</v>
      </c>
      <c r="O1891" s="3" t="str">
        <f>IF(AND(TRIM(J1891)="",M1891=""),"Suffix not translated ",
   IF(AND(TRIM(J1891)&lt;&gt;"",TRIM(M1891)&lt;&gt;"",TRIM(J1891)&lt;&gt;TRIM(M1891)),"Suffix translation &lt;&gt; lookup ", "" ))
&amp;IF(AND(TRIM(K1891)="",N1891=""),"Description not translated ",
   IF(AND(TRIM(K1891)&lt;&gt;"",TRIM(N1891)&lt;&gt;"",TRIM(K1891)&lt;&gt;TRIM(N1891)),"Description translation&lt;&gt; lookup ", "" ))</f>
        <v/>
      </c>
    </row>
    <row r="1892" spans="1:18" x14ac:dyDescent="0.25">
      <c r="A1892" s="2" t="str">
        <f>IF(TRIM(J1892)="","",E1892)</f>
        <v/>
      </c>
      <c r="B1892" s="2" t="str">
        <f>IF(TRIM(K1892)="","",I1892)</f>
        <v/>
      </c>
      <c r="C1892" s="2" t="str">
        <f>LEFT(F1892,FIND(".",F1892,6))</f>
        <v>Exif.Pentax.</v>
      </c>
      <c r="D1892" s="2" t="str">
        <f>VLOOKUP(C1892,PrefixUebersetzung,2,FALSE)</f>
        <v>Exif.Pentax.</v>
      </c>
      <c r="E1892" s="2" t="str">
        <f>MID(F1892,FIND(".",F1892,6)+1,99)</f>
        <v>Location</v>
      </c>
      <c r="F1892" s="3" t="s">
        <v>1214</v>
      </c>
      <c r="G1892" s="3" t="s">
        <v>9517</v>
      </c>
      <c r="I1892" s="3" t="s">
        <v>2980</v>
      </c>
      <c r="J1892" s="3"/>
      <c r="L1892" s="14"/>
      <c r="M1892" s="3" t="str">
        <f>IFERROR(VLOOKUP(E1892,A:J,10, FALSE),"")</f>
        <v>Ort</v>
      </c>
      <c r="N1892" s="3" t="str">
        <f>IFERROR(VLOOKUP(I1892,B:K,10,FALSE),"")</f>
        <v>Ort</v>
      </c>
      <c r="O1892" s="3" t="str">
        <f>IF(AND(TRIM(J1892)="",M1892=""),"Suffix not translated ",
   IF(AND(TRIM(J1892)&lt;&gt;"",TRIM(M1892)&lt;&gt;"",TRIM(J1892)&lt;&gt;TRIM(M1892)),"Suffix translation &lt;&gt; lookup ", "" ))
&amp;IF(AND(TRIM(K1892)="",N1892=""),"Description not translated ",
   IF(AND(TRIM(K1892)&lt;&gt;"",TRIM(N1892)&lt;&gt;"",TRIM(K1892)&lt;&gt;TRIM(N1892)),"Description translation&lt;&gt; lookup ", "" ))</f>
        <v/>
      </c>
    </row>
    <row r="1893" spans="1:18" x14ac:dyDescent="0.25">
      <c r="A1893" s="2" t="str">
        <f>IF(TRIM(J1893)="","",E1893)</f>
        <v/>
      </c>
      <c r="B1893" s="2" t="str">
        <f>IF(TRIM(K1893)="","",I1893)</f>
        <v>MeteringMode</v>
      </c>
      <c r="C1893" s="2" t="str">
        <f>LEFT(F1893,FIND(".",F1893,6))</f>
        <v>Exif.Pentax.</v>
      </c>
      <c r="D1893" s="2" t="str">
        <f>VLOOKUP(C1893,PrefixUebersetzung,2,FALSE)</f>
        <v>Exif.Pentax.</v>
      </c>
      <c r="E1893" s="2" t="str">
        <f>MID(F1893,FIND(".",F1893,6)+1,99)</f>
        <v>MeteringMode</v>
      </c>
      <c r="F1893" s="3" t="s">
        <v>1215</v>
      </c>
      <c r="G1893" s="3" t="s">
        <v>9517</v>
      </c>
      <c r="I1893" s="3" t="s">
        <v>2981</v>
      </c>
      <c r="J1893" s="3"/>
      <c r="K1893" s="5" t="s">
        <v>3858</v>
      </c>
      <c r="L1893" s="14">
        <v>1</v>
      </c>
      <c r="M1893" s="3" t="str">
        <f>IFERROR(VLOOKUP(E1893,A:J,10, FALSE),"")</f>
        <v>Messmethode</v>
      </c>
      <c r="N1893" s="3" t="str">
        <f>IFERROR(VLOOKUP(I1893,B:K,10,FALSE),"")</f>
        <v>Messmethode</v>
      </c>
      <c r="O1893" s="3" t="str">
        <f>IF(AND(TRIM(J1893)="",M1893=""),"Suffix not translated ",
   IF(AND(TRIM(J1893)&lt;&gt;"",TRIM(M1893)&lt;&gt;"",TRIM(J1893)&lt;&gt;TRIM(M1893)),"Suffix translation &lt;&gt; lookup ", "" ))
&amp;IF(AND(TRIM(K1893)="",N1893=""),"Description not translated ",
   IF(AND(TRIM(K1893)&lt;&gt;"",TRIM(N1893)&lt;&gt;"",TRIM(K1893)&lt;&gt;TRIM(N1893)),"Description translation&lt;&gt; lookup ", "" ))</f>
        <v/>
      </c>
      <c r="Q1893" s="3" t="s">
        <v>8447</v>
      </c>
      <c r="R1893" s="3" t="s">
        <v>9101</v>
      </c>
    </row>
    <row r="1894" spans="1:18" x14ac:dyDescent="0.25">
      <c r="A1894" s="2" t="str">
        <f>IF(TRIM(J1894)="","",E1894)</f>
        <v>Mode</v>
      </c>
      <c r="B1894" s="2" t="str">
        <f>IF(TRIM(K1894)="","",I1894)</f>
        <v>Camera shooting mode</v>
      </c>
      <c r="C1894" s="2" t="str">
        <f>LEFT(F1894,FIND(".",F1894,6))</f>
        <v>Exif.Pentax.</v>
      </c>
      <c r="D1894" s="2" t="str">
        <f>VLOOKUP(C1894,PrefixUebersetzung,2,FALSE)</f>
        <v>Exif.Pentax.</v>
      </c>
      <c r="E1894" s="2" t="str">
        <f>MID(F1894,FIND(".",F1894,6)+1,99)</f>
        <v>Mode</v>
      </c>
      <c r="F1894" s="3" t="s">
        <v>1216</v>
      </c>
      <c r="G1894" s="3" t="s">
        <v>9512</v>
      </c>
      <c r="I1894" s="3" t="s">
        <v>2982</v>
      </c>
      <c r="J1894" s="3" t="s">
        <v>4014</v>
      </c>
      <c r="K1894" s="5" t="s">
        <v>3998</v>
      </c>
      <c r="L1894" s="14"/>
      <c r="M1894" s="3" t="str">
        <f>IFERROR(VLOOKUP(E1894,A:J,10, FALSE),"")</f>
        <v>Modus</v>
      </c>
      <c r="N1894" s="3" t="str">
        <f>IFERROR(VLOOKUP(I1894,B:K,10,FALSE),"")</f>
        <v>Kamera Aufnahmemodus</v>
      </c>
      <c r="O1894" s="3" t="str">
        <f>IF(AND(TRIM(J1894)="",M1894=""),"Suffix not translated ",
   IF(AND(TRIM(J1894)&lt;&gt;"",TRIM(M1894)&lt;&gt;"",TRIM(J1894)&lt;&gt;TRIM(M1894)),"Suffix translation &lt;&gt; lookup ", "" ))
&amp;IF(AND(TRIM(K1894)="",N1894=""),"Description not translated ",
   IF(AND(TRIM(K1894)&lt;&gt;"",TRIM(N1894)&lt;&gt;"",TRIM(K1894)&lt;&gt;TRIM(N1894)),"Description translation&lt;&gt; lookup ", "" ))</f>
        <v/>
      </c>
      <c r="P1894" s="3" t="s">
        <v>8447</v>
      </c>
      <c r="Q1894" s="3" t="s">
        <v>8447</v>
      </c>
      <c r="R1894" s="3" t="s">
        <v>9050</v>
      </c>
    </row>
    <row r="1895" spans="1:18" x14ac:dyDescent="0.25">
      <c r="A1895" s="2" t="str">
        <f>IF(TRIM(J1895)="","",E1895)</f>
        <v/>
      </c>
      <c r="B1895" s="2" t="str">
        <f>IF(TRIM(K1895)="","",I1895)</f>
        <v>Pentax model identification</v>
      </c>
      <c r="C1895" s="2" t="str">
        <f>LEFT(F1895,FIND(".",F1895,6))</f>
        <v>Exif.Pentax.</v>
      </c>
      <c r="D1895" s="2" t="str">
        <f>VLOOKUP(C1895,PrefixUebersetzung,2,FALSE)</f>
        <v>Exif.Pentax.</v>
      </c>
      <c r="E1895" s="2" t="str">
        <f>MID(F1895,FIND(".",F1895,6)+1,99)</f>
        <v>ModelID</v>
      </c>
      <c r="F1895" s="3" t="s">
        <v>1217</v>
      </c>
      <c r="G1895" s="3" t="s">
        <v>9512</v>
      </c>
      <c r="I1895" s="3" t="s">
        <v>9478</v>
      </c>
      <c r="J1895" s="3"/>
      <c r="K1895" s="5" t="s">
        <v>5129</v>
      </c>
      <c r="L1895" s="14"/>
      <c r="M1895" s="3" t="str">
        <f>IFERROR(VLOOKUP(E1895,A:J,10, FALSE),"")</f>
        <v>Modell-Id</v>
      </c>
      <c r="N1895" s="3" t="str">
        <f>IFERROR(VLOOKUP(I1895,B:K,10,FALSE),"")</f>
        <v>Pentax Modell Kennung</v>
      </c>
      <c r="O1895" s="3" t="str">
        <f>IF(AND(TRIM(J1895)="",M1895=""),"Suffix not translated ",
   IF(AND(TRIM(J1895)&lt;&gt;"",TRIM(M1895)&lt;&gt;"",TRIM(J1895)&lt;&gt;TRIM(M1895)),"Suffix translation &lt;&gt; lookup ", "" ))
&amp;IF(AND(TRIM(K1895)="",N1895=""),"Description not translated ",
   IF(AND(TRIM(K1895)&lt;&gt;"",TRIM(N1895)&lt;&gt;"",TRIM(K1895)&lt;&gt;TRIM(N1895)),"Description translation&lt;&gt; lookup ", "" ))</f>
        <v/>
      </c>
      <c r="Q1895" s="3" t="s">
        <v>8447</v>
      </c>
    </row>
    <row r="1896" spans="1:18" x14ac:dyDescent="0.25">
      <c r="A1896" s="2" t="str">
        <f>IF(TRIM(J1896)="","",E1896)</f>
        <v/>
      </c>
      <c r="B1896" s="2" t="str">
        <f>IF(TRIM(K1896)="","",I1896)</f>
        <v/>
      </c>
      <c r="C1896" s="2" t="str">
        <f>LEFT(F1896,FIND(".",F1896,6))</f>
        <v>Exif.Pentax.</v>
      </c>
      <c r="D1896" s="2" t="str">
        <f>VLOOKUP(C1896,PrefixUebersetzung,2,FALSE)</f>
        <v>Exif.Pentax.</v>
      </c>
      <c r="E1896" s="2" t="str">
        <f>MID(F1896,FIND(".",F1896,6)+1,99)</f>
        <v>NoiseReduction</v>
      </c>
      <c r="F1896" s="3" t="s">
        <v>1218</v>
      </c>
      <c r="G1896" s="3" t="s">
        <v>9512</v>
      </c>
      <c r="I1896" s="3" t="s">
        <v>2534</v>
      </c>
      <c r="J1896" s="3"/>
      <c r="L1896" s="14"/>
      <c r="M1896" s="3" t="str">
        <f>IFERROR(VLOOKUP(E1896,A:J,10, FALSE),"")</f>
        <v xml:space="preserve">Rauschreduzierung </v>
      </c>
      <c r="N1896" s="3" t="str">
        <f>IFERROR(VLOOKUP(I1896,B:K,10,FALSE),"")</f>
        <v xml:space="preserve">Rauschreduzierung </v>
      </c>
      <c r="O1896" s="3" t="str">
        <f>IF(AND(TRIM(J1896)="",M1896=""),"Suffix not translated ",
   IF(AND(TRIM(J1896)&lt;&gt;"",TRIM(M1896)&lt;&gt;"",TRIM(J1896)&lt;&gt;TRIM(M1896)),"Suffix translation &lt;&gt; lookup ", "" ))
&amp;IF(AND(TRIM(K1896)="",N1896=""),"Description not translated ",
   IF(AND(TRIM(K1896)&lt;&gt;"",TRIM(N1896)&lt;&gt;"",TRIM(K1896)&lt;&gt;TRIM(N1896)),"Description translation&lt;&gt; lookup ", "" ))</f>
        <v/>
      </c>
    </row>
    <row r="1897" spans="1:18" x14ac:dyDescent="0.25">
      <c r="A1897" s="2" t="str">
        <f>IF(TRIM(J1897)="","",E1897)</f>
        <v/>
      </c>
      <c r="B1897" s="2" t="str">
        <f>IF(TRIM(K1897)="","",I1897)</f>
        <v/>
      </c>
      <c r="C1897" s="2" t="str">
        <f>LEFT(F1897,FIND(".",F1897,6))</f>
        <v>Exif.Pentax.</v>
      </c>
      <c r="D1897" s="2" t="str">
        <f>VLOOKUP(C1897,PrefixUebersetzung,2,FALSE)</f>
        <v>Exif.Pentax.</v>
      </c>
      <c r="E1897" s="2" t="str">
        <f>MID(F1897,FIND(".",F1897,6)+1,99)</f>
        <v>PictureMode</v>
      </c>
      <c r="F1897" s="3" t="s">
        <v>1219</v>
      </c>
      <c r="G1897" s="3" t="s">
        <v>9517</v>
      </c>
      <c r="I1897" s="3" t="s">
        <v>2798</v>
      </c>
      <c r="J1897" s="3"/>
      <c r="L1897" s="14"/>
      <c r="M1897" s="3" t="str">
        <f>IFERROR(VLOOKUP(E1897,A:J,10, FALSE),"")</f>
        <v>Bildmodus</v>
      </c>
      <c r="N1897" s="3" t="str">
        <f>IFERROR(VLOOKUP(I1897,B:K,10,FALSE),"")</f>
        <v>Bildmodus</v>
      </c>
      <c r="O1897" s="3" t="str">
        <f>IF(AND(TRIM(J1897)="",M1897=""),"Suffix not translated ",
   IF(AND(TRIM(J1897)&lt;&gt;"",TRIM(M1897)&lt;&gt;"",TRIM(J1897)&lt;&gt;TRIM(M1897)),"Suffix translation &lt;&gt; lookup ", "" ))
&amp;IF(AND(TRIM(K1897)="",N1897=""),"Description not translated ",
   IF(AND(TRIM(K1897)&lt;&gt;"",TRIM(N1897)&lt;&gt;"",TRIM(K1897)&lt;&gt;TRIM(N1897)),"Description translation&lt;&gt; lookup ", "" ))</f>
        <v/>
      </c>
    </row>
    <row r="1898" spans="1:18" x14ac:dyDescent="0.25">
      <c r="A1898" s="2" t="str">
        <f>IF(TRIM(J1898)="","",E1898)</f>
        <v>PreviewImageBorders</v>
      </c>
      <c r="B1898" s="2" t="str">
        <f>IF(TRIM(K1898)="","",I1898)</f>
        <v>Preview image borders</v>
      </c>
      <c r="C1898" s="2" t="str">
        <f>LEFT(F1898,FIND(".",F1898,6))</f>
        <v>Exif.Pentax.</v>
      </c>
      <c r="D1898" s="2" t="str">
        <f>VLOOKUP(C1898,PrefixUebersetzung,2,FALSE)</f>
        <v>Exif.Pentax.</v>
      </c>
      <c r="E1898" s="2" t="str">
        <f>MID(F1898,FIND(".",F1898,6)+1,99)</f>
        <v>PreviewImageBorders</v>
      </c>
      <c r="F1898" s="3" t="s">
        <v>1220</v>
      </c>
      <c r="G1898" s="3" t="s">
        <v>9518</v>
      </c>
      <c r="I1898" s="3" t="s">
        <v>2983</v>
      </c>
      <c r="J1898" s="5" t="s">
        <v>3999</v>
      </c>
      <c r="K1898" s="5" t="s">
        <v>3999</v>
      </c>
      <c r="L1898" s="14"/>
      <c r="M1898" s="3" t="str">
        <f>IFERROR(VLOOKUP(E1898,A:J,10, FALSE),"")</f>
        <v>Vorschaubild Grenzen</v>
      </c>
      <c r="N1898" s="3" t="str">
        <f>IFERROR(VLOOKUP(I1898,B:K,10,FALSE),"")</f>
        <v>Vorschaubild Grenzen</v>
      </c>
      <c r="O1898" s="3" t="str">
        <f>IF(AND(TRIM(J1898)="",M1898=""),"Suffix not translated ",
   IF(AND(TRIM(J1898)&lt;&gt;"",TRIM(M1898)&lt;&gt;"",TRIM(J1898)&lt;&gt;TRIM(M1898)),"Suffix translation &lt;&gt; lookup ", "" ))
&amp;IF(AND(TRIM(K1898)="",N1898=""),"Description not translated ",
   IF(AND(TRIM(K1898)&lt;&gt;"",TRIM(N1898)&lt;&gt;"",TRIM(K1898)&lt;&gt;TRIM(N1898)),"Description translation&lt;&gt; lookup ", "" ))</f>
        <v/>
      </c>
      <c r="P1898" s="3" t="s">
        <v>8447</v>
      </c>
      <c r="Q1898" s="3" t="s">
        <v>8447</v>
      </c>
      <c r="R1898" s="3" t="s">
        <v>9311</v>
      </c>
    </row>
    <row r="1899" spans="1:18" ht="30" x14ac:dyDescent="0.25">
      <c r="A1899" s="2" t="str">
        <f>IF(TRIM(J1899)="","",E1899)</f>
        <v>PreviewLength</v>
      </c>
      <c r="B1899" s="2" t="str">
        <f>IF(TRIM(K1899)="","",I1899)</f>
        <v>Size of an IFD containing a preview image</v>
      </c>
      <c r="C1899" s="2" t="str">
        <f>LEFT(F1899,FIND(".",F1899,6))</f>
        <v>Exif.Pentax.</v>
      </c>
      <c r="D1899" s="2" t="str">
        <f>VLOOKUP(C1899,PrefixUebersetzung,2,FALSE)</f>
        <v>Exif.Pentax.</v>
      </c>
      <c r="E1899" s="2" t="str">
        <f>MID(F1899,FIND(".",F1899,6)+1,99)</f>
        <v>PreviewLength</v>
      </c>
      <c r="F1899" s="3" t="s">
        <v>1221</v>
      </c>
      <c r="G1899" s="3" t="s">
        <v>9517</v>
      </c>
      <c r="I1899" s="3" t="s">
        <v>2984</v>
      </c>
      <c r="J1899" s="3" t="s">
        <v>4857</v>
      </c>
      <c r="K1899" s="5" t="s">
        <v>5130</v>
      </c>
      <c r="L1899" s="14"/>
      <c r="M1899" s="3" t="str">
        <f>IFERROR(VLOOKUP(E1899,A:J,10, FALSE),"")</f>
        <v>Vorschau Länge</v>
      </c>
      <c r="N1899" s="3" t="str">
        <f>IFERROR(VLOOKUP(I1899,B:K,10,FALSE),"")</f>
        <v>Größe eines IFD mit einem Vorschaubild</v>
      </c>
      <c r="O1899" s="3" t="str">
        <f>IF(AND(TRIM(J1899)="",M1899=""),"Suffix not translated ",
   IF(AND(TRIM(J1899)&lt;&gt;"",TRIM(M1899)&lt;&gt;"",TRIM(J1899)&lt;&gt;TRIM(M1899)),"Suffix translation &lt;&gt; lookup ", "" ))
&amp;IF(AND(TRIM(K1899)="",N1899=""),"Description not translated ",
   IF(AND(TRIM(K1899)&lt;&gt;"",TRIM(N1899)&lt;&gt;"",TRIM(K1899)&lt;&gt;TRIM(N1899)),"Description translation&lt;&gt; lookup ", "" ))</f>
        <v/>
      </c>
      <c r="P1899" s="3" t="s">
        <v>8447</v>
      </c>
      <c r="Q1899" s="3" t="s">
        <v>8447</v>
      </c>
      <c r="R1899" s="3" t="s">
        <v>9347</v>
      </c>
    </row>
    <row r="1900" spans="1:18" ht="30" x14ac:dyDescent="0.25">
      <c r="A1900" s="2" t="str">
        <f>IF(TRIM(J1900)="","",E1900)</f>
        <v>PreviewOffset</v>
      </c>
      <c r="B1900" s="2" t="str">
        <f>IF(TRIM(K1900)="","",I1900)</f>
        <v/>
      </c>
      <c r="C1900" s="2" t="str">
        <f>LEFT(F1900,FIND(".",F1900,6))</f>
        <v>Exif.Pentax.</v>
      </c>
      <c r="D1900" s="2" t="str">
        <f>VLOOKUP(C1900,PrefixUebersetzung,2,FALSE)</f>
        <v>Exif.Pentax.</v>
      </c>
      <c r="E1900" s="2" t="str">
        <f>MID(F1900,FIND(".",F1900,6)+1,99)</f>
        <v>PreviewOffset</v>
      </c>
      <c r="F1900" s="3" t="s">
        <v>1222</v>
      </c>
      <c r="G1900" s="3" t="s">
        <v>9517</v>
      </c>
      <c r="I1900" s="3" t="s">
        <v>2625</v>
      </c>
      <c r="J1900" s="3" t="s">
        <v>4858</v>
      </c>
      <c r="L1900" s="14"/>
      <c r="M1900" s="3" t="str">
        <f>IFERROR(VLOOKUP(E1900,A:J,10, FALSE),"")</f>
        <v>Vorschau Offset</v>
      </c>
      <c r="N1900" s="3" t="str">
        <f>IFERROR(VLOOKUP(I1900,B:K,10,FALSE),"")</f>
        <v>Offset zu einem IFD mit einem Vorschaubild</v>
      </c>
      <c r="O1900" s="3" t="str">
        <f>IF(AND(TRIM(J1900)="",M1900=""),"Suffix not translated ",
   IF(AND(TRIM(J1900)&lt;&gt;"",TRIM(M1900)&lt;&gt;"",TRIM(J1900)&lt;&gt;TRIM(M1900)),"Suffix translation &lt;&gt; lookup ", "" ))
&amp;IF(AND(TRIM(K1900)="",N1900=""),"Description not translated ",
   IF(AND(TRIM(K1900)&lt;&gt;"",TRIM(N1900)&lt;&gt;"",TRIM(K1900)&lt;&gt;TRIM(N1900)),"Description translation&lt;&gt; lookup ", "" ))</f>
        <v/>
      </c>
      <c r="P1900" s="3" t="s">
        <v>8447</v>
      </c>
    </row>
    <row r="1901" spans="1:18" x14ac:dyDescent="0.25">
      <c r="A1901" s="2" t="str">
        <f>IF(TRIM(J1901)="","",E1901)</f>
        <v>PreviewResolution</v>
      </c>
      <c r="B1901" s="2" t="str">
        <f>IF(TRIM(K1901)="","",I1901)</f>
        <v>Resolution of a preview image</v>
      </c>
      <c r="C1901" s="2" t="str">
        <f>LEFT(F1901,FIND(".",F1901,6))</f>
        <v>Exif.Pentax.</v>
      </c>
      <c r="D1901" s="2" t="str">
        <f>VLOOKUP(C1901,PrefixUebersetzung,2,FALSE)</f>
        <v>Exif.Pentax.</v>
      </c>
      <c r="E1901" s="2" t="str">
        <f>MID(F1901,FIND(".",F1901,6)+1,99)</f>
        <v>PreviewResolution</v>
      </c>
      <c r="F1901" s="3" t="s">
        <v>1223</v>
      </c>
      <c r="G1901" s="3" t="s">
        <v>9517</v>
      </c>
      <c r="I1901" s="3" t="s">
        <v>2985</v>
      </c>
      <c r="J1901" s="3" t="s">
        <v>4753</v>
      </c>
      <c r="K1901" s="5" t="s">
        <v>5131</v>
      </c>
      <c r="L1901" s="14"/>
      <c r="M1901" s="3" t="str">
        <f>IFERROR(VLOOKUP(E1901,A:J,10, FALSE),"")</f>
        <v>Vorschaubild Auflösung</v>
      </c>
      <c r="N1901" s="3" t="str">
        <f>IFERROR(VLOOKUP(I1901,B:K,10,FALSE),"")</f>
        <v>Auflösung eines Vorschaubildes</v>
      </c>
      <c r="O1901" s="3" t="str">
        <f>IF(AND(TRIM(J1901)="",M1901=""),"Suffix not translated ",
   IF(AND(TRIM(J1901)&lt;&gt;"",TRIM(M1901)&lt;&gt;"",TRIM(J1901)&lt;&gt;TRIM(M1901)),"Suffix translation &lt;&gt; lookup ", "" ))
&amp;IF(AND(TRIM(K1901)="",N1901=""),"Description not translated ",
   IF(AND(TRIM(K1901)&lt;&gt;"",TRIM(N1901)&lt;&gt;"",TRIM(K1901)&lt;&gt;TRIM(N1901)),"Description translation&lt;&gt; lookup ", "" ))</f>
        <v/>
      </c>
      <c r="P1901" s="3" t="s">
        <v>8447</v>
      </c>
      <c r="Q1901" s="3" t="s">
        <v>8447</v>
      </c>
      <c r="R1901" s="3" t="s">
        <v>9332</v>
      </c>
    </row>
    <row r="1902" spans="1:18" x14ac:dyDescent="0.25">
      <c r="A1902" s="2" t="str">
        <f>IF(TRIM(J1902)="","",E1902)</f>
        <v/>
      </c>
      <c r="B1902" s="2" t="str">
        <f>IF(TRIM(K1902)="","",I1902)</f>
        <v>Image quality settings</v>
      </c>
      <c r="C1902" s="2" t="str">
        <f>LEFT(F1902,FIND(".",F1902,6))</f>
        <v>Exif.Pentax.</v>
      </c>
      <c r="D1902" s="2" t="str">
        <f>VLOOKUP(C1902,PrefixUebersetzung,2,FALSE)</f>
        <v>Exif.Pentax.</v>
      </c>
      <c r="E1902" s="2" t="str">
        <f>MID(F1902,FIND(".",F1902,6)+1,99)</f>
        <v>Quality</v>
      </c>
      <c r="F1902" s="3" t="s">
        <v>1224</v>
      </c>
      <c r="G1902" s="3" t="s">
        <v>9512</v>
      </c>
      <c r="I1902" s="3" t="s">
        <v>2986</v>
      </c>
      <c r="J1902" s="3"/>
      <c r="K1902" s="5" t="s">
        <v>4000</v>
      </c>
      <c r="L1902" s="14"/>
      <c r="M1902" s="3" t="str">
        <f>IFERROR(VLOOKUP(E1902,A:J,10, FALSE),"")</f>
        <v>Qualität</v>
      </c>
      <c r="N1902" s="3" t="str">
        <f>IFERROR(VLOOKUP(I1902,B:K,10,FALSE),"")</f>
        <v>Einstellungen für die Bildqualität</v>
      </c>
      <c r="O1902" s="3" t="str">
        <f>IF(AND(TRIM(J1902)="",M1902=""),"Suffix not translated ",
   IF(AND(TRIM(J1902)&lt;&gt;"",TRIM(M1902)&lt;&gt;"",TRIM(J1902)&lt;&gt;TRIM(M1902)),"Suffix translation &lt;&gt; lookup ", "" ))
&amp;IF(AND(TRIM(K1902)="",N1902=""),"Description not translated ",
   IF(AND(TRIM(K1902)&lt;&gt;"",TRIM(N1902)&lt;&gt;"",TRIM(K1902)&lt;&gt;TRIM(N1902)),"Description translation&lt;&gt; lookup ", "" ))</f>
        <v/>
      </c>
      <c r="Q1902" s="3" t="s">
        <v>8447</v>
      </c>
      <c r="R1902" s="3" t="s">
        <v>9212</v>
      </c>
    </row>
    <row r="1903" spans="1:18" x14ac:dyDescent="0.25">
      <c r="A1903" s="2" t="str">
        <f>IF(TRIM(J1903)="","",E1903)</f>
        <v>RawImageSize</v>
      </c>
      <c r="B1903" s="2" t="str">
        <f>IF(TRIM(K1903)="","",I1903)</f>
        <v>Raw image size</v>
      </c>
      <c r="C1903" s="2" t="str">
        <f>LEFT(F1903,FIND(".",F1903,6))</f>
        <v>Exif.Pentax.</v>
      </c>
      <c r="D1903" s="2" t="str">
        <f>VLOOKUP(C1903,PrefixUebersetzung,2,FALSE)</f>
        <v>Exif.Pentax.</v>
      </c>
      <c r="E1903" s="2" t="str">
        <f>MID(F1903,FIND(".",F1903,6)+1,99)</f>
        <v>RawImageSize</v>
      </c>
      <c r="F1903" s="3" t="s">
        <v>1225</v>
      </c>
      <c r="G1903" s="3" t="s">
        <v>9515</v>
      </c>
      <c r="I1903" s="3" t="s">
        <v>2987</v>
      </c>
      <c r="J1903" s="5" t="s">
        <v>4344</v>
      </c>
      <c r="K1903" s="5" t="s">
        <v>4001</v>
      </c>
      <c r="L1903" s="14"/>
      <c r="M1903" s="3" t="str">
        <f>IFERROR(VLOOKUP(E1903,A:J,10, FALSE),"")</f>
        <v>RAW Bildgröße</v>
      </c>
      <c r="N1903" s="3" t="str">
        <f>IFERROR(VLOOKUP(I1903,B:K,10,FALSE),"")</f>
        <v>Raw Bildgröße</v>
      </c>
      <c r="O1903" s="3" t="str">
        <f>IF(AND(TRIM(J1903)="",M1903=""),"Suffix not translated ",
   IF(AND(TRIM(J1903)&lt;&gt;"",TRIM(M1903)&lt;&gt;"",TRIM(J1903)&lt;&gt;TRIM(M1903)),"Suffix translation &lt;&gt; lookup ", "" ))
&amp;IF(AND(TRIM(K1903)="",N1903=""),"Description not translated ",
   IF(AND(TRIM(K1903)&lt;&gt;"",TRIM(N1903)&lt;&gt;"",TRIM(K1903)&lt;&gt;TRIM(N1903)),"Description translation&lt;&gt; lookup ", "" ))</f>
        <v/>
      </c>
      <c r="P1903" s="3" t="s">
        <v>8447</v>
      </c>
      <c r="Q1903" s="3" t="s">
        <v>8447</v>
      </c>
      <c r="R1903" s="3" t="s">
        <v>9190</v>
      </c>
    </row>
    <row r="1904" spans="1:18" x14ac:dyDescent="0.25">
      <c r="A1904" s="2" t="str">
        <f>IF(TRIM(J1904)="","",E1904)</f>
        <v/>
      </c>
      <c r="B1904" s="2" t="str">
        <f>IF(TRIM(K1904)="","",I1904)</f>
        <v>Red color balance</v>
      </c>
      <c r="C1904" s="2" t="str">
        <f>LEFT(F1904,FIND(".",F1904,6))</f>
        <v>Exif.Pentax.</v>
      </c>
      <c r="D1904" s="2" t="str">
        <f>VLOOKUP(C1904,PrefixUebersetzung,2,FALSE)</f>
        <v>Exif.Pentax.</v>
      </c>
      <c r="E1904" s="2" t="str">
        <f>MID(F1904,FIND(".",F1904,6)+1,99)</f>
        <v>RedBalance</v>
      </c>
      <c r="F1904" s="3" t="s">
        <v>1226</v>
      </c>
      <c r="G1904" s="3" t="s">
        <v>9515</v>
      </c>
      <c r="I1904" s="3" t="s">
        <v>2988</v>
      </c>
      <c r="J1904" s="3"/>
      <c r="K1904" s="5" t="s">
        <v>6534</v>
      </c>
      <c r="L1904" s="14"/>
      <c r="M1904" s="3" t="str">
        <f>IFERROR(VLOOKUP(E1904,A:J,10, FALSE),"")</f>
        <v>Rot-Abgleich</v>
      </c>
      <c r="N1904" s="3" t="str">
        <f>IFERROR(VLOOKUP(I1904,B:K,10,FALSE),"")</f>
        <v>Rot-Abgleich</v>
      </c>
      <c r="O1904" s="3" t="str">
        <f>IF(AND(TRIM(J1904)="",M1904=""),"Suffix not translated ",
   IF(AND(TRIM(J1904)&lt;&gt;"",TRIM(M1904)&lt;&gt;"",TRIM(J1904)&lt;&gt;TRIM(M1904)),"Suffix translation &lt;&gt; lookup ", "" ))
&amp;IF(AND(TRIM(K1904)="",N1904=""),"Description not translated ",
   IF(AND(TRIM(K1904)&lt;&gt;"",TRIM(N1904)&lt;&gt;"",TRIM(K1904)&lt;&gt;TRIM(N1904)),"Description translation&lt;&gt; lookup ", "" ))</f>
        <v/>
      </c>
      <c r="Q1904" s="3" t="s">
        <v>8447</v>
      </c>
      <c r="R1904" s="3" t="s">
        <v>9065</v>
      </c>
    </row>
    <row r="1905" spans="1:18" x14ac:dyDescent="0.25">
      <c r="A1905" s="2" t="str">
        <f>IF(TRIM(J1905)="","",E1905)</f>
        <v/>
      </c>
      <c r="B1905" s="2" t="str">
        <f>IF(TRIM(K1905)="","",I1905)</f>
        <v/>
      </c>
      <c r="C1905" s="2" t="str">
        <f>LEFT(F1905,FIND(".",F1905,6))</f>
        <v>Exif.Pentax.</v>
      </c>
      <c r="D1905" s="2" t="str">
        <f>VLOOKUP(C1905,PrefixUebersetzung,2,FALSE)</f>
        <v>Exif.Pentax.</v>
      </c>
      <c r="E1905" s="2" t="str">
        <f>MID(F1905,FIND(".",F1905,6)+1,99)</f>
        <v>Saturation</v>
      </c>
      <c r="F1905" s="3" t="s">
        <v>1227</v>
      </c>
      <c r="G1905" s="3" t="s">
        <v>9517</v>
      </c>
      <c r="I1905" s="3" t="s">
        <v>2538</v>
      </c>
      <c r="L1905" s="14">
        <v>1</v>
      </c>
      <c r="M1905" s="3" t="str">
        <f>IFERROR(VLOOKUP(E1905,A:J,10, FALSE),"")</f>
        <v>Sättigung</v>
      </c>
      <c r="N1905" s="3" t="str">
        <f>IFERROR(VLOOKUP(I1905,B:K,10,FALSE),"")</f>
        <v>Sättigung</v>
      </c>
      <c r="O1905" s="3" t="str">
        <f>IF(AND(TRIM(J1905)="",M1905=""),"Suffix not translated ",
   IF(AND(TRIM(J1905)&lt;&gt;"",TRIM(M1905)&lt;&gt;"",TRIM(J1905)&lt;&gt;TRIM(M1905)),"Suffix translation &lt;&gt; lookup ", "" ))
&amp;IF(AND(TRIM(K1905)="",N1905=""),"Description not translated ",
   IF(AND(TRIM(K1905)&lt;&gt;"",TRIM(N1905)&lt;&gt;"",TRIM(K1905)&lt;&gt;TRIM(N1905)),"Description translation&lt;&gt; lookup ", "" ))</f>
        <v/>
      </c>
    </row>
    <row r="1906" spans="1:18" ht="30" x14ac:dyDescent="0.25">
      <c r="A1906" s="2" t="str">
        <f>IF(TRIM(J1906)="","",E1906)</f>
        <v>SensitivityAdjust</v>
      </c>
      <c r="B1906" s="2" t="str">
        <f>IF(TRIM(K1906)="","",I1906)</f>
        <v>Sensitivity adjust</v>
      </c>
      <c r="C1906" s="2" t="str">
        <f>LEFT(F1906,FIND(".",F1906,6))</f>
        <v>Exif.Pentax.</v>
      </c>
      <c r="D1906" s="2" t="str">
        <f>VLOOKUP(C1906,PrefixUebersetzung,2,FALSE)</f>
        <v>Exif.Pentax.</v>
      </c>
      <c r="E1906" s="2" t="str">
        <f>MID(F1906,FIND(".",F1906,6)+1,99)</f>
        <v>SensitivityAdjust</v>
      </c>
      <c r="F1906" s="3" t="s">
        <v>1228</v>
      </c>
      <c r="G1906" s="3" t="s">
        <v>9515</v>
      </c>
      <c r="I1906" s="3" t="s">
        <v>2989</v>
      </c>
      <c r="J1906" s="5" t="s">
        <v>4859</v>
      </c>
      <c r="K1906" s="5" t="s">
        <v>4859</v>
      </c>
      <c r="L1906" s="14"/>
      <c r="M1906" s="3" t="str">
        <f>IFERROR(VLOOKUP(E1906,A:J,10, FALSE),"")</f>
        <v>Empfindlichkeitseinstellung</v>
      </c>
      <c r="N1906" s="3" t="str">
        <f>IFERROR(VLOOKUP(I1906,B:K,10,FALSE),"")</f>
        <v>Empfindlichkeitseinstellung</v>
      </c>
      <c r="O1906" s="3" t="str">
        <f>IF(AND(TRIM(J1906)="",M1906=""),"Suffix not translated ",
   IF(AND(TRIM(J1906)&lt;&gt;"",TRIM(M1906)&lt;&gt;"",TRIM(J1906)&lt;&gt;TRIM(M1906)),"Suffix translation &lt;&gt; lookup ", "" ))
&amp;IF(AND(TRIM(K1906)="",N1906=""),"Description not translated ",
   IF(AND(TRIM(K1906)&lt;&gt;"",TRIM(N1906)&lt;&gt;"",TRIM(K1906)&lt;&gt;TRIM(N1906)),"Description translation&lt;&gt; lookup ", "" ))</f>
        <v/>
      </c>
      <c r="P1906" s="3" t="s">
        <v>8447</v>
      </c>
      <c r="Q1906" s="3" t="s">
        <v>8447</v>
      </c>
      <c r="R1906" s="3" t="s">
        <v>9336</v>
      </c>
    </row>
    <row r="1907" spans="1:18" x14ac:dyDescent="0.25">
      <c r="A1907" s="2" t="str">
        <f>IF(TRIM(J1907)="","",E1907)</f>
        <v/>
      </c>
      <c r="B1907" s="2" t="str">
        <f>IF(TRIM(K1907)="","",I1907)</f>
        <v/>
      </c>
      <c r="C1907" s="2" t="str">
        <f>LEFT(F1907,FIND(".",F1907,6))</f>
        <v>Exif.Pentax.</v>
      </c>
      <c r="D1907" s="2" t="str">
        <f>VLOOKUP(C1907,PrefixUebersetzung,2,FALSE)</f>
        <v>Exif.Pentax.</v>
      </c>
      <c r="E1907" s="2" t="str">
        <f>MID(F1907,FIND(".",F1907,6)+1,99)</f>
        <v>SerialNumber</v>
      </c>
      <c r="F1907" s="3" t="s">
        <v>1229</v>
      </c>
      <c r="G1907" s="3" t="s">
        <v>9514</v>
      </c>
      <c r="I1907" s="3" t="s">
        <v>2634</v>
      </c>
      <c r="L1907" s="14"/>
      <c r="M1907" s="3" t="str">
        <f>IFERROR(VLOOKUP(E1907,A:J,10, FALSE),"")</f>
        <v>Seriennummer</v>
      </c>
      <c r="N1907" s="3" t="str">
        <f>IFERROR(VLOOKUP(I1907,B:K,10,FALSE),"")</f>
        <v>Seriennummer</v>
      </c>
      <c r="O1907" s="3" t="str">
        <f>IF(AND(TRIM(J1907)="",M1907=""),"Suffix not translated ",
   IF(AND(TRIM(J1907)&lt;&gt;"",TRIM(M1907)&lt;&gt;"",TRIM(J1907)&lt;&gt;TRIM(M1907)),"Suffix translation &lt;&gt; lookup ", "" ))
&amp;IF(AND(TRIM(K1907)="",N1907=""),"Description not translated ",
   IF(AND(TRIM(K1907)&lt;&gt;"",TRIM(N1907)&lt;&gt;"",TRIM(K1907)&lt;&gt;TRIM(N1907)),"Description translation&lt;&gt; lookup ", "" ))</f>
        <v/>
      </c>
    </row>
    <row r="1908" spans="1:18" ht="30" x14ac:dyDescent="0.25">
      <c r="A1908" s="2" t="str">
        <f>IF(TRIM(J1908)="","",E1908)</f>
        <v>ShakeReduction</v>
      </c>
      <c r="B1908" s="2" t="str">
        <f>IF(TRIM(K1908)="","",I1908)</f>
        <v>Shake reduction information</v>
      </c>
      <c r="C1908" s="2" t="str">
        <f>LEFT(F1908,FIND(".",F1908,6))</f>
        <v>Exif.Pentax.</v>
      </c>
      <c r="D1908" s="2" t="str">
        <f>VLOOKUP(C1908,PrefixUebersetzung,2,FALSE)</f>
        <v>Exif.Pentax.</v>
      </c>
      <c r="E1908" s="2" t="str">
        <f>MID(F1908,FIND(".",F1908,6)+1,99)</f>
        <v>ShakeReduction</v>
      </c>
      <c r="F1908" s="3" t="s">
        <v>1230</v>
      </c>
      <c r="G1908" s="3" t="s">
        <v>9517</v>
      </c>
      <c r="I1908" s="3" t="s">
        <v>2990</v>
      </c>
      <c r="J1908" s="3" t="s">
        <v>4591</v>
      </c>
      <c r="K1908" s="5" t="s">
        <v>5132</v>
      </c>
      <c r="L1908" s="14"/>
      <c r="M1908" s="3" t="str">
        <f>IFERROR(VLOOKUP(E1908,A:J,10, FALSE),"")</f>
        <v>Verwacklungsreduktion</v>
      </c>
      <c r="N1908" s="3" t="str">
        <f>IFERROR(VLOOKUP(I1908,B:K,10,FALSE),"")</f>
        <v>Verwacklungsreduktion Information</v>
      </c>
      <c r="O1908" s="3" t="str">
        <f>IF(AND(TRIM(J1908)="",M1908=""),"Suffix not translated ",
   IF(AND(TRIM(J1908)&lt;&gt;"",TRIM(M1908)&lt;&gt;"",TRIM(J1908)&lt;&gt;TRIM(M1908)),"Suffix translation &lt;&gt; lookup ", "" ))
&amp;IF(AND(TRIM(K1908)="",N1908=""),"Description not translated ",
   IF(AND(TRIM(K1908)&lt;&gt;"",TRIM(N1908)&lt;&gt;"",TRIM(K1908)&lt;&gt;TRIM(N1908)),"Description translation&lt;&gt; lookup ", "" ))</f>
        <v/>
      </c>
      <c r="P1908" s="3" t="s">
        <v>8447</v>
      </c>
      <c r="Q1908" s="3" t="s">
        <v>8447</v>
      </c>
      <c r="R1908" s="3" t="s">
        <v>9155</v>
      </c>
    </row>
    <row r="1909" spans="1:18" x14ac:dyDescent="0.25">
      <c r="A1909" s="2" t="str">
        <f>IF(TRIM(J1909)="","",E1909)</f>
        <v/>
      </c>
      <c r="B1909" s="2" t="str">
        <f>IF(TRIM(K1909)="","",I1909)</f>
        <v/>
      </c>
      <c r="C1909" s="2" t="str">
        <f>LEFT(F1909,FIND(".",F1909,6))</f>
        <v>Exif.Pentax.</v>
      </c>
      <c r="D1909" s="2" t="str">
        <f>VLOOKUP(C1909,PrefixUebersetzung,2,FALSE)</f>
        <v>Exif.Pentax.</v>
      </c>
      <c r="E1909" s="2" t="str">
        <f>MID(F1909,FIND(".",F1909,6)+1,99)</f>
        <v>Sharpness</v>
      </c>
      <c r="F1909" s="3" t="s">
        <v>1231</v>
      </c>
      <c r="G1909" s="3" t="s">
        <v>9517</v>
      </c>
      <c r="I1909" s="3" t="s">
        <v>2221</v>
      </c>
      <c r="J1909" s="3"/>
      <c r="L1909" s="14">
        <v>1</v>
      </c>
      <c r="M1909" s="3" t="str">
        <f>IFERROR(VLOOKUP(E1909,A:J,10, FALSE),"")</f>
        <v>Schärfe</v>
      </c>
      <c r="N1909" s="3" t="str">
        <f>IFERROR(VLOOKUP(I1909,B:K,10,FALSE),"")</f>
        <v>Schärfe</v>
      </c>
      <c r="O1909" s="3" t="str">
        <f>IF(AND(TRIM(J1909)="",M1909=""),"Suffix not translated ",
   IF(AND(TRIM(J1909)&lt;&gt;"",TRIM(M1909)&lt;&gt;"",TRIM(J1909)&lt;&gt;TRIM(M1909)),"Suffix translation &lt;&gt; lookup ", "" ))
&amp;IF(AND(TRIM(K1909)="",N1909=""),"Description not translated ",
   IF(AND(TRIM(K1909)&lt;&gt;"",TRIM(N1909)&lt;&gt;"",TRIM(K1909)&lt;&gt;TRIM(N1909)),"Description translation&lt;&gt; lookup ", "" ))</f>
        <v/>
      </c>
    </row>
    <row r="1910" spans="1:18" ht="30" x14ac:dyDescent="0.25">
      <c r="A1910" s="2" t="str">
        <f>IF(TRIM(J1910)="","",E1910)</f>
        <v/>
      </c>
      <c r="B1910" s="2" t="str">
        <f>IF(TRIM(K1910)="","",I1910)</f>
        <v>ShotInfo</v>
      </c>
      <c r="C1910" s="2" t="str">
        <f>LEFT(F1910,FIND(".",F1910,6))</f>
        <v>Exif.Pentax.</v>
      </c>
      <c r="D1910" s="2" t="str">
        <f>VLOOKUP(C1910,PrefixUebersetzung,2,FALSE)</f>
        <v>Exif.Pentax.</v>
      </c>
      <c r="E1910" s="2" t="str">
        <f>MID(F1910,FIND(".",F1910,6)+1,99)</f>
        <v>ShotInfo</v>
      </c>
      <c r="F1910" s="3" t="s">
        <v>1232</v>
      </c>
      <c r="G1910" s="3" t="s">
        <v>9517</v>
      </c>
      <c r="I1910" s="3" t="s">
        <v>2991</v>
      </c>
      <c r="J1910" s="3"/>
      <c r="K1910" s="5" t="s">
        <v>4817</v>
      </c>
      <c r="L1910" s="14"/>
      <c r="M1910" s="3" t="str">
        <f>IFERROR(VLOOKUP(E1910,A:J,10, FALSE),"")</f>
        <v>Aufnahmeinformationen</v>
      </c>
      <c r="N1910" s="3" t="str">
        <f>IFERROR(VLOOKUP(I1910,B:K,10,FALSE),"")</f>
        <v>Aufnahmeinformationen</v>
      </c>
      <c r="O1910" s="3" t="str">
        <f>IF(AND(TRIM(J1910)="",M1910=""),"Suffix not translated ",
   IF(AND(TRIM(J1910)&lt;&gt;"",TRIM(M1910)&lt;&gt;"",TRIM(J1910)&lt;&gt;TRIM(M1910)),"Suffix translation &lt;&gt; lookup ", "" ))
&amp;IF(AND(TRIM(K1910)="",N1910=""),"Description not translated ",
   IF(AND(TRIM(K1910)&lt;&gt;"",TRIM(N1910)&lt;&gt;"",TRIM(K1910)&lt;&gt;TRIM(N1910)),"Description translation&lt;&gt; lookup ", "" ))</f>
        <v/>
      </c>
      <c r="Q1910" s="3" t="s">
        <v>8447</v>
      </c>
      <c r="R1910" s="3" t="s">
        <v>9205</v>
      </c>
    </row>
    <row r="1911" spans="1:18" x14ac:dyDescent="0.25">
      <c r="A1911" s="2" t="str">
        <f>IF(TRIM(J1911)="","",E1911)</f>
        <v/>
      </c>
      <c r="B1911" s="2" t="str">
        <f>IF(TRIM(K1911)="","",I1911)</f>
        <v/>
      </c>
      <c r="C1911" s="2" t="str">
        <f>LEFT(F1911,FIND(".",F1911,6))</f>
        <v>Exif.Pentax.</v>
      </c>
      <c r="D1911" s="2" t="str">
        <f>VLOOKUP(C1911,PrefixUebersetzung,2,FALSE)</f>
        <v>Exif.Pentax.</v>
      </c>
      <c r="E1911" s="2" t="str">
        <f>MID(F1911,FIND(".",F1911,6)+1,99)</f>
        <v>ShutterCount</v>
      </c>
      <c r="F1911" s="3" t="s">
        <v>1233</v>
      </c>
      <c r="G1911" s="3" t="s">
        <v>9517</v>
      </c>
      <c r="I1911" s="3" t="s">
        <v>2703</v>
      </c>
      <c r="J1911" s="3"/>
      <c r="L1911" s="14"/>
      <c r="M1911" s="3" t="str">
        <f>IFERROR(VLOOKUP(E1911,A:J,10, FALSE),"")</f>
        <v>Verschlusszähler</v>
      </c>
      <c r="N1911" s="3" t="str">
        <f>IFERROR(VLOOKUP(I1911,B:K,10,FALSE),"")</f>
        <v>Verschlusszähler</v>
      </c>
      <c r="O1911" s="3" t="str">
        <f>IF(AND(TRIM(J1911)="",M1911=""),"Suffix not translated ",
   IF(AND(TRIM(J1911)&lt;&gt;"",TRIM(M1911)&lt;&gt;"",TRIM(J1911)&lt;&gt;TRIM(M1911)),"Suffix translation &lt;&gt; lookup ", "" ))
&amp;IF(AND(TRIM(K1911)="",N1911=""),"Description not translated ",
   IF(AND(TRIM(K1911)&lt;&gt;"",TRIM(N1911)&lt;&gt;"",TRIM(K1911)&lt;&gt;TRIM(N1911)),"Description translation&lt;&gt; lookup ", "" ))</f>
        <v/>
      </c>
    </row>
    <row r="1912" spans="1:18" x14ac:dyDescent="0.25">
      <c r="A1912" s="2" t="str">
        <f>IF(TRIM(J1912)="","",E1912)</f>
        <v>Size</v>
      </c>
      <c r="B1912" s="2" t="str">
        <f>IF(TRIM(K1912)="","",I1912)</f>
        <v>Image size settings</v>
      </c>
      <c r="C1912" s="2" t="str">
        <f>LEFT(F1912,FIND(".",F1912,6))</f>
        <v>Exif.Pentax.</v>
      </c>
      <c r="D1912" s="2" t="str">
        <f>VLOOKUP(C1912,PrefixUebersetzung,2,FALSE)</f>
        <v>Exif.Pentax.</v>
      </c>
      <c r="E1912" s="2" t="str">
        <f>MID(F1912,FIND(".",F1912,6)+1,99)</f>
        <v>Size</v>
      </c>
      <c r="F1912" s="3" t="s">
        <v>1234</v>
      </c>
      <c r="G1912" s="3" t="s">
        <v>9515</v>
      </c>
      <c r="I1912" s="3" t="s">
        <v>2992</v>
      </c>
      <c r="J1912" s="3" t="s">
        <v>4345</v>
      </c>
      <c r="K1912" s="5" t="s">
        <v>4002</v>
      </c>
      <c r="L1912" s="14"/>
      <c r="M1912" s="3" t="str">
        <f>IFERROR(VLOOKUP(E1912,A:J,10, FALSE),"")</f>
        <v>Größe</v>
      </c>
      <c r="N1912" s="3" t="str">
        <f>IFERROR(VLOOKUP(I1912,B:K,10,FALSE),"")</f>
        <v>Bildgröße Einstellungen</v>
      </c>
      <c r="O1912" s="3" t="str">
        <f>IF(AND(TRIM(J1912)="",M1912=""),"Suffix not translated ",
   IF(AND(TRIM(J1912)&lt;&gt;"",TRIM(M1912)&lt;&gt;"",TRIM(J1912)&lt;&gt;TRIM(M1912)),"Suffix translation &lt;&gt; lookup ", "" ))
&amp;IF(AND(TRIM(K1912)="",N1912=""),"Description not translated ",
   IF(AND(TRIM(K1912)&lt;&gt;"",TRIM(N1912)&lt;&gt;"",TRIM(K1912)&lt;&gt;TRIM(N1912)),"Description translation&lt;&gt; lookup ", "" ))</f>
        <v/>
      </c>
      <c r="P1912" s="3" t="s">
        <v>8447</v>
      </c>
      <c r="Q1912" s="3" t="s">
        <v>8447</v>
      </c>
      <c r="R1912" s="3" t="s">
        <v>9216</v>
      </c>
    </row>
    <row r="1913" spans="1:18" x14ac:dyDescent="0.25">
      <c r="A1913" s="2" t="str">
        <f>IF(TRIM(J1913)="","",E1913)</f>
        <v>Temperature</v>
      </c>
      <c r="B1913" s="2" t="str">
        <f>IF(TRIM(K1913)="","",I1913)</f>
        <v/>
      </c>
      <c r="C1913" s="2" t="str">
        <f>LEFT(F1913,FIND(".",F1913,6))</f>
        <v>Exif.Pentax.</v>
      </c>
      <c r="D1913" s="2" t="str">
        <f>VLOOKUP(C1913,PrefixUebersetzung,2,FALSE)</f>
        <v>Exif.Pentax.</v>
      </c>
      <c r="E1913" s="2" t="str">
        <f>MID(F1913,FIND(".",F1913,6)+1,99)</f>
        <v>Temperature</v>
      </c>
      <c r="F1913" s="3" t="s">
        <v>1235</v>
      </c>
      <c r="G1913" s="3" t="s">
        <v>9524</v>
      </c>
      <c r="I1913" s="3" t="s">
        <v>2993</v>
      </c>
      <c r="J1913" s="3" t="s">
        <v>4346</v>
      </c>
      <c r="L1913" s="14"/>
      <c r="M1913" s="3" t="str">
        <f>IFERROR(VLOOKUP(E1913,A:J,10, FALSE),"")</f>
        <v>Temperatur</v>
      </c>
      <c r="N1913" s="3" t="str">
        <f>IFERROR(VLOOKUP(I1913,B:K,10,FALSE),"")</f>
        <v>Kameratemperatur</v>
      </c>
      <c r="O1913" s="3" t="str">
        <f>IF(AND(TRIM(J1913)="",M1913=""),"Suffix not translated ",
   IF(AND(TRIM(J1913)&lt;&gt;"",TRIM(M1913)&lt;&gt;"",TRIM(J1913)&lt;&gt;TRIM(M1913)),"Suffix translation &lt;&gt; lookup ", "" ))
&amp;IF(AND(TRIM(K1913)="",N1913=""),"Description not translated ",
   IF(AND(TRIM(K1913)&lt;&gt;"",TRIM(N1913)&lt;&gt;"",TRIM(K1913)&lt;&gt;TRIM(N1913)),"Description translation&lt;&gt; lookup ", "" ))</f>
        <v/>
      </c>
      <c r="P1913" s="3" t="s">
        <v>8447</v>
      </c>
    </row>
    <row r="1914" spans="1:18" x14ac:dyDescent="0.25">
      <c r="A1914" s="2" t="str">
        <f>IF(TRIM(J1914)="","",E1914)</f>
        <v>Time</v>
      </c>
      <c r="B1914" s="2" t="str">
        <f>IF(TRIM(K1914)="","",I1914)</f>
        <v>Time</v>
      </c>
      <c r="C1914" s="2" t="str">
        <f>LEFT(F1914,FIND(".",F1914,6))</f>
        <v>Exif.Pentax.</v>
      </c>
      <c r="D1914" s="2" t="str">
        <f>VLOOKUP(C1914,PrefixUebersetzung,2,FALSE)</f>
        <v>Exif.Pentax.</v>
      </c>
      <c r="E1914" s="2" t="str">
        <f>MID(F1914,FIND(".",F1914,6)+1,99)</f>
        <v>Time</v>
      </c>
      <c r="F1914" s="3" t="s">
        <v>1236</v>
      </c>
      <c r="G1914" s="3" t="s">
        <v>9517</v>
      </c>
      <c r="I1914" s="3" t="s">
        <v>2994</v>
      </c>
      <c r="J1914" s="3" t="s">
        <v>4003</v>
      </c>
      <c r="K1914" s="5" t="s">
        <v>4003</v>
      </c>
      <c r="L1914" s="14"/>
      <c r="M1914" s="3" t="str">
        <f>IFERROR(VLOOKUP(E1914,A:J,10, FALSE),"")</f>
        <v>Zeit</v>
      </c>
      <c r="N1914" s="3" t="str">
        <f>IFERROR(VLOOKUP(I1914,B:K,10,FALSE),"")</f>
        <v>Zeit</v>
      </c>
      <c r="O1914" s="3" t="str">
        <f>IF(AND(TRIM(J1914)="",M1914=""),"Suffix not translated ",
   IF(AND(TRIM(J1914)&lt;&gt;"",TRIM(M1914)&lt;&gt;"",TRIM(J1914)&lt;&gt;TRIM(M1914)),"Suffix translation &lt;&gt; lookup ", "" ))
&amp;IF(AND(TRIM(K1914)="",N1914=""),"Description not translated ",
   IF(AND(TRIM(K1914)&lt;&gt;"",TRIM(N1914)&lt;&gt;"",TRIM(K1914)&lt;&gt;TRIM(N1914)),"Description translation&lt;&gt; lookup ", "" ))</f>
        <v/>
      </c>
      <c r="P1914" s="3" t="s">
        <v>8447</v>
      </c>
      <c r="Q1914" s="3" t="s">
        <v>8447</v>
      </c>
      <c r="R1914" s="3" t="s">
        <v>4003</v>
      </c>
    </row>
    <row r="1915" spans="1:18" ht="30" x14ac:dyDescent="0.25">
      <c r="A1915" s="2" t="str">
        <f>IF(TRIM(J1915)="","",E1915)</f>
        <v/>
      </c>
      <c r="B1915" s="2" t="str">
        <f>IF(TRIM(K1915)="","",I1915)</f>
        <v>Pentax Makernote version</v>
      </c>
      <c r="C1915" s="2" t="str">
        <f>LEFT(F1915,FIND(".",F1915,6))</f>
        <v>Exif.Pentax.</v>
      </c>
      <c r="D1915" s="2" t="str">
        <f>VLOOKUP(C1915,PrefixUebersetzung,2,FALSE)</f>
        <v>Exif.Pentax.</v>
      </c>
      <c r="E1915" s="2" t="str">
        <f>MID(F1915,FIND(".",F1915,6)+1,99)</f>
        <v>Version</v>
      </c>
      <c r="F1915" s="3" t="s">
        <v>1237</v>
      </c>
      <c r="G1915" s="3" t="s">
        <v>9517</v>
      </c>
      <c r="I1915" s="3" t="s">
        <v>2995</v>
      </c>
      <c r="J1915" s="3"/>
      <c r="K1915" s="5" t="s">
        <v>5143</v>
      </c>
      <c r="L1915" s="14"/>
      <c r="M1915" s="3" t="str">
        <f>IFERROR(VLOOKUP(E1915,A:J,10, FALSE),"")</f>
        <v>Version</v>
      </c>
      <c r="N1915" s="3" t="str">
        <f>IFERROR(VLOOKUP(I1915,B:K,10,FALSE),"")</f>
        <v>Pentax Herstellernotiz Version</v>
      </c>
      <c r="O1915" s="3" t="str">
        <f>IF(AND(TRIM(J1915)="",M1915=""),"Suffix not translated ",
   IF(AND(TRIM(J1915)&lt;&gt;"",TRIM(M1915)&lt;&gt;"",TRIM(J1915)&lt;&gt;TRIM(M1915)),"Suffix translation &lt;&gt; lookup ", "" ))
&amp;IF(AND(TRIM(K1915)="",N1915=""),"Description not translated ",
   IF(AND(TRIM(K1915)&lt;&gt;"",TRIM(N1915)&lt;&gt;"",TRIM(K1915)&lt;&gt;TRIM(N1915)),"Description translation&lt;&gt; lookup ", "" ))</f>
        <v/>
      </c>
      <c r="Q1915" s="3" t="s">
        <v>8447</v>
      </c>
      <c r="R1915" s="3" t="s">
        <v>9301</v>
      </c>
    </row>
    <row r="1916" spans="1:18" x14ac:dyDescent="0.25">
      <c r="A1916" s="2" t="str">
        <f>IF(TRIM(J1916)="","",E1916)</f>
        <v/>
      </c>
      <c r="B1916" s="2" t="str">
        <f>IF(TRIM(K1916)="","",I1916)</f>
        <v/>
      </c>
      <c r="C1916" s="2" t="str">
        <f>LEFT(F1916,FIND(".",F1916,6))</f>
        <v>Exif.Pentax.</v>
      </c>
      <c r="D1916" s="2" t="str">
        <f>VLOOKUP(C1916,PrefixUebersetzung,2,FALSE)</f>
        <v>Exif.Pentax.</v>
      </c>
      <c r="E1916" s="2" t="str">
        <f>MID(F1916,FIND(".",F1916,6)+1,99)</f>
        <v>WB_RGGBLevelsCloudy</v>
      </c>
      <c r="F1916" s="3" t="s">
        <v>1238</v>
      </c>
      <c r="G1916" s="3" t="s">
        <v>9517</v>
      </c>
      <c r="I1916" s="3" t="s">
        <v>2996</v>
      </c>
      <c r="J1916" s="3"/>
      <c r="L1916" s="14">
        <v>5</v>
      </c>
      <c r="M1916" s="3" t="str">
        <f>IFERROR(VLOOKUP(E1916,A:J,10, FALSE),"")</f>
        <v/>
      </c>
      <c r="N1916" s="3" t="str">
        <f>IFERROR(VLOOKUP(I1916,B:K,10,FALSE),"")</f>
        <v/>
      </c>
      <c r="O1916" s="3" t="str">
        <f>IF(AND(TRIM(J1916)="",M1916=""),"Suffix not translated ",
   IF(AND(TRIM(J1916)&lt;&gt;"",TRIM(M1916)&lt;&gt;"",TRIM(J1916)&lt;&gt;TRIM(M1916)),"Suffix translation &lt;&gt; lookup ", "" ))
&amp;IF(AND(TRIM(K1916)="",N1916=""),"Description not translated ",
   IF(AND(TRIM(K1916)&lt;&gt;"",TRIM(N1916)&lt;&gt;"",TRIM(K1916)&lt;&gt;TRIM(N1916)),"Description translation&lt;&gt; lookup ", "" ))</f>
        <v xml:space="preserve">Suffix not translated Description not translated </v>
      </c>
      <c r="P1916" s="3" t="s">
        <v>8447</v>
      </c>
      <c r="Q1916" s="3" t="s">
        <v>8447</v>
      </c>
    </row>
    <row r="1917" spans="1:18" x14ac:dyDescent="0.25">
      <c r="A1917" s="2" t="str">
        <f>IF(TRIM(J1917)="","",E1917)</f>
        <v/>
      </c>
      <c r="B1917" s="2" t="str">
        <f>IF(TRIM(K1917)="","",I1917)</f>
        <v/>
      </c>
      <c r="C1917" s="2" t="str">
        <f>LEFT(F1917,FIND(".",F1917,6))</f>
        <v>Exif.Pentax.</v>
      </c>
      <c r="D1917" s="2" t="str">
        <f>VLOOKUP(C1917,PrefixUebersetzung,2,FALSE)</f>
        <v>Exif.Pentax.</v>
      </c>
      <c r="E1917" s="2" t="str">
        <f>MID(F1917,FIND(".",F1917,6)+1,99)</f>
        <v>WB_RGGBLevelsDaylight</v>
      </c>
      <c r="F1917" s="3" t="s">
        <v>1239</v>
      </c>
      <c r="G1917" s="3" t="s">
        <v>9517</v>
      </c>
      <c r="I1917" s="3" t="s">
        <v>2997</v>
      </c>
      <c r="J1917" s="3"/>
      <c r="L1917" s="14">
        <v>5</v>
      </c>
      <c r="M1917" s="3" t="str">
        <f>IFERROR(VLOOKUP(E1917,A:J,10, FALSE),"")</f>
        <v/>
      </c>
      <c r="N1917" s="3" t="str">
        <f>IFERROR(VLOOKUP(I1917,B:K,10,FALSE),"")</f>
        <v/>
      </c>
      <c r="O1917" s="3" t="str">
        <f>IF(AND(TRIM(J1917)="",M1917=""),"Suffix not translated ",
   IF(AND(TRIM(J1917)&lt;&gt;"",TRIM(M1917)&lt;&gt;"",TRIM(J1917)&lt;&gt;TRIM(M1917)),"Suffix translation &lt;&gt; lookup ", "" ))
&amp;IF(AND(TRIM(K1917)="",N1917=""),"Description not translated ",
   IF(AND(TRIM(K1917)&lt;&gt;"",TRIM(N1917)&lt;&gt;"",TRIM(K1917)&lt;&gt;TRIM(N1917)),"Description translation&lt;&gt; lookup ", "" ))</f>
        <v xml:space="preserve">Suffix not translated Description not translated </v>
      </c>
      <c r="P1917" s="3" t="s">
        <v>8447</v>
      </c>
      <c r="Q1917" s="3" t="s">
        <v>8447</v>
      </c>
    </row>
    <row r="1918" spans="1:18" x14ac:dyDescent="0.25">
      <c r="A1918" s="2" t="str">
        <f>IF(TRIM(J1918)="","",E1918)</f>
        <v/>
      </c>
      <c r="B1918" s="2" t="str">
        <f>IF(TRIM(K1918)="","",I1918)</f>
        <v/>
      </c>
      <c r="C1918" s="2" t="str">
        <f>LEFT(F1918,FIND(".",F1918,6))</f>
        <v>Exif.Pentax.</v>
      </c>
      <c r="D1918" s="2" t="str">
        <f>VLOOKUP(C1918,PrefixUebersetzung,2,FALSE)</f>
        <v>Exif.Pentax.</v>
      </c>
      <c r="E1918" s="2" t="str">
        <f>MID(F1918,FIND(".",F1918,6)+1,99)</f>
        <v>WB_RGGBLevelsFlash</v>
      </c>
      <c r="F1918" s="3" t="s">
        <v>1240</v>
      </c>
      <c r="G1918" s="3" t="s">
        <v>9517</v>
      </c>
      <c r="I1918" s="3" t="s">
        <v>2998</v>
      </c>
      <c r="J1918" s="3"/>
      <c r="L1918" s="14">
        <v>5</v>
      </c>
      <c r="M1918" s="3" t="str">
        <f>IFERROR(VLOOKUP(E1918,A:J,10, FALSE),"")</f>
        <v/>
      </c>
      <c r="N1918" s="3" t="str">
        <f>IFERROR(VLOOKUP(I1918,B:K,10,FALSE),"")</f>
        <v/>
      </c>
      <c r="O1918" s="3" t="str">
        <f>IF(AND(TRIM(J1918)="",M1918=""),"Suffix not translated ",
   IF(AND(TRIM(J1918)&lt;&gt;"",TRIM(M1918)&lt;&gt;"",TRIM(J1918)&lt;&gt;TRIM(M1918)),"Suffix translation &lt;&gt; lookup ", "" ))
&amp;IF(AND(TRIM(K1918)="",N1918=""),"Description not translated ",
   IF(AND(TRIM(K1918)&lt;&gt;"",TRIM(N1918)&lt;&gt;"",TRIM(K1918)&lt;&gt;TRIM(N1918)),"Description translation&lt;&gt; lookup ", "" ))</f>
        <v xml:space="preserve">Suffix not translated Description not translated </v>
      </c>
      <c r="P1918" s="3" t="s">
        <v>8447</v>
      </c>
      <c r="Q1918" s="3" t="s">
        <v>8447</v>
      </c>
    </row>
    <row r="1919" spans="1:18" x14ac:dyDescent="0.25">
      <c r="A1919" s="2" t="str">
        <f>IF(TRIM(J1919)="","",E1919)</f>
        <v/>
      </c>
      <c r="B1919" s="2" t="str">
        <f>IF(TRIM(K1919)="","",I1919)</f>
        <v/>
      </c>
      <c r="C1919" s="2" t="str">
        <f>LEFT(F1919,FIND(".",F1919,6))</f>
        <v>Exif.Pentax.</v>
      </c>
      <c r="D1919" s="2" t="str">
        <f>VLOOKUP(C1919,PrefixUebersetzung,2,FALSE)</f>
        <v>Exif.Pentax.</v>
      </c>
      <c r="E1919" s="2" t="str">
        <f>MID(F1919,FIND(".",F1919,6)+1,99)</f>
        <v>WB_RGGBLevelsFluorescentD</v>
      </c>
      <c r="F1919" s="3" t="s">
        <v>1241</v>
      </c>
      <c r="G1919" s="3" t="s">
        <v>9517</v>
      </c>
      <c r="I1919" s="3" t="s">
        <v>2999</v>
      </c>
      <c r="J1919" s="3"/>
      <c r="L1919" s="14">
        <v>5</v>
      </c>
      <c r="M1919" s="3" t="str">
        <f>IFERROR(VLOOKUP(E1919,A:J,10, FALSE),"")</f>
        <v/>
      </c>
      <c r="N1919" s="3" t="str">
        <f>IFERROR(VLOOKUP(I1919,B:K,10,FALSE),"")</f>
        <v/>
      </c>
      <c r="O1919" s="3" t="str">
        <f>IF(AND(TRIM(J1919)="",M1919=""),"Suffix not translated ",
   IF(AND(TRIM(J1919)&lt;&gt;"",TRIM(M1919)&lt;&gt;"",TRIM(J1919)&lt;&gt;TRIM(M1919)),"Suffix translation &lt;&gt; lookup ", "" ))
&amp;IF(AND(TRIM(K1919)="",N1919=""),"Description not translated ",
   IF(AND(TRIM(K1919)&lt;&gt;"",TRIM(N1919)&lt;&gt;"",TRIM(K1919)&lt;&gt;TRIM(N1919)),"Description translation&lt;&gt; lookup ", "" ))</f>
        <v xml:space="preserve">Suffix not translated Description not translated </v>
      </c>
      <c r="P1919" s="3" t="s">
        <v>8447</v>
      </c>
      <c r="Q1919" s="3" t="s">
        <v>8447</v>
      </c>
    </row>
    <row r="1920" spans="1:18" x14ac:dyDescent="0.25">
      <c r="A1920" s="2" t="str">
        <f>IF(TRIM(J1920)="","",E1920)</f>
        <v/>
      </c>
      <c r="B1920" s="2" t="str">
        <f>IF(TRIM(K1920)="","",I1920)</f>
        <v/>
      </c>
      <c r="C1920" s="2" t="str">
        <f>LEFT(F1920,FIND(".",F1920,6))</f>
        <v>Exif.Pentax.</v>
      </c>
      <c r="D1920" s="2" t="str">
        <f>VLOOKUP(C1920,PrefixUebersetzung,2,FALSE)</f>
        <v>Exif.Pentax.</v>
      </c>
      <c r="E1920" s="2" t="str">
        <f>MID(F1920,FIND(".",F1920,6)+1,99)</f>
        <v>WB_RGGBLevelsFluorescentN</v>
      </c>
      <c r="F1920" s="3" t="s">
        <v>1242</v>
      </c>
      <c r="G1920" s="3" t="s">
        <v>9517</v>
      </c>
      <c r="I1920" s="3" t="s">
        <v>3000</v>
      </c>
      <c r="J1920" s="3"/>
      <c r="L1920" s="14">
        <v>5</v>
      </c>
      <c r="M1920" s="3" t="str">
        <f>IFERROR(VLOOKUP(E1920,A:J,10, FALSE),"")</f>
        <v/>
      </c>
      <c r="N1920" s="3" t="str">
        <f>IFERROR(VLOOKUP(I1920,B:K,10,FALSE),"")</f>
        <v/>
      </c>
      <c r="O1920" s="3" t="str">
        <f>IF(AND(TRIM(J1920)="",M1920=""),"Suffix not translated ",
   IF(AND(TRIM(J1920)&lt;&gt;"",TRIM(M1920)&lt;&gt;"",TRIM(J1920)&lt;&gt;TRIM(M1920)),"Suffix translation &lt;&gt; lookup ", "" ))
&amp;IF(AND(TRIM(K1920)="",N1920=""),"Description not translated ",
   IF(AND(TRIM(K1920)&lt;&gt;"",TRIM(N1920)&lt;&gt;"",TRIM(K1920)&lt;&gt;TRIM(N1920)),"Description translation&lt;&gt; lookup ", "" ))</f>
        <v xml:space="preserve">Suffix not translated Description not translated </v>
      </c>
      <c r="P1920" s="3" t="s">
        <v>8447</v>
      </c>
      <c r="Q1920" s="3" t="s">
        <v>8447</v>
      </c>
    </row>
    <row r="1921" spans="1:18" x14ac:dyDescent="0.25">
      <c r="A1921" s="2" t="str">
        <f>IF(TRIM(J1921)="","",E1921)</f>
        <v/>
      </c>
      <c r="B1921" s="2" t="str">
        <f>IF(TRIM(K1921)="","",I1921)</f>
        <v/>
      </c>
      <c r="C1921" s="2" t="str">
        <f>LEFT(F1921,FIND(".",F1921,6))</f>
        <v>Exif.Pentax.</v>
      </c>
      <c r="D1921" s="2" t="str">
        <f>VLOOKUP(C1921,PrefixUebersetzung,2,FALSE)</f>
        <v>Exif.Pentax.</v>
      </c>
      <c r="E1921" s="2" t="str">
        <f>MID(F1921,FIND(".",F1921,6)+1,99)</f>
        <v>WB_RGGBLevelsFluorescentW</v>
      </c>
      <c r="F1921" s="3" t="s">
        <v>1243</v>
      </c>
      <c r="G1921" s="3" t="s">
        <v>9517</v>
      </c>
      <c r="I1921" s="3" t="s">
        <v>3001</v>
      </c>
      <c r="J1921" s="3"/>
      <c r="L1921" s="14">
        <v>5</v>
      </c>
      <c r="M1921" s="3" t="str">
        <f>IFERROR(VLOOKUP(E1921,A:J,10, FALSE),"")</f>
        <v/>
      </c>
      <c r="N1921" s="3" t="str">
        <f>IFERROR(VLOOKUP(I1921,B:K,10,FALSE),"")</f>
        <v/>
      </c>
      <c r="O1921" s="3" t="str">
        <f>IF(AND(TRIM(J1921)="",M1921=""),"Suffix not translated ",
   IF(AND(TRIM(J1921)&lt;&gt;"",TRIM(M1921)&lt;&gt;"",TRIM(J1921)&lt;&gt;TRIM(M1921)),"Suffix translation &lt;&gt; lookup ", "" ))
&amp;IF(AND(TRIM(K1921)="",N1921=""),"Description not translated ",
   IF(AND(TRIM(K1921)&lt;&gt;"",TRIM(N1921)&lt;&gt;"",TRIM(K1921)&lt;&gt;TRIM(N1921)),"Description translation&lt;&gt; lookup ", "" ))</f>
        <v xml:space="preserve">Suffix not translated Description not translated </v>
      </c>
      <c r="P1921" s="3" t="s">
        <v>8447</v>
      </c>
      <c r="Q1921" s="3" t="s">
        <v>8447</v>
      </c>
    </row>
    <row r="1922" spans="1:18" x14ac:dyDescent="0.25">
      <c r="A1922" s="2" t="str">
        <f>IF(TRIM(J1922)="","",E1922)</f>
        <v/>
      </c>
      <c r="B1922" s="2" t="str">
        <f>IF(TRIM(K1922)="","",I1922)</f>
        <v/>
      </c>
      <c r="C1922" s="2" t="str">
        <f>LEFT(F1922,FIND(".",F1922,6))</f>
        <v>Exif.Pentax.</v>
      </c>
      <c r="D1922" s="2" t="str">
        <f>VLOOKUP(C1922,PrefixUebersetzung,2,FALSE)</f>
        <v>Exif.Pentax.</v>
      </c>
      <c r="E1922" s="2" t="str">
        <f>MID(F1922,FIND(".",F1922,6)+1,99)</f>
        <v>WB_RGGBLevelsShade</v>
      </c>
      <c r="F1922" s="3" t="s">
        <v>1244</v>
      </c>
      <c r="G1922" s="3" t="s">
        <v>9517</v>
      </c>
      <c r="I1922" s="3" t="s">
        <v>3002</v>
      </c>
      <c r="J1922" s="3"/>
      <c r="L1922" s="14">
        <v>5</v>
      </c>
      <c r="M1922" s="3" t="str">
        <f>IFERROR(VLOOKUP(E1922,A:J,10, FALSE),"")</f>
        <v/>
      </c>
      <c r="N1922" s="3" t="str">
        <f>IFERROR(VLOOKUP(I1922,B:K,10,FALSE),"")</f>
        <v/>
      </c>
      <c r="O1922" s="3" t="str">
        <f>IF(AND(TRIM(J1922)="",M1922=""),"Suffix not translated ",
   IF(AND(TRIM(J1922)&lt;&gt;"",TRIM(M1922)&lt;&gt;"",TRIM(J1922)&lt;&gt;TRIM(M1922)),"Suffix translation &lt;&gt; lookup ", "" ))
&amp;IF(AND(TRIM(K1922)="",N1922=""),"Description not translated ",
   IF(AND(TRIM(K1922)&lt;&gt;"",TRIM(N1922)&lt;&gt;"",TRIM(K1922)&lt;&gt;TRIM(N1922)),"Description translation&lt;&gt; lookup ", "" ))</f>
        <v xml:space="preserve">Suffix not translated Description not translated </v>
      </c>
      <c r="P1922" s="3" t="s">
        <v>8447</v>
      </c>
      <c r="Q1922" s="3" t="s">
        <v>8447</v>
      </c>
    </row>
    <row r="1923" spans="1:18" x14ac:dyDescent="0.25">
      <c r="A1923" s="2" t="str">
        <f>IF(TRIM(J1923)="","",E1923)</f>
        <v/>
      </c>
      <c r="B1923" s="2" t="str">
        <f>IF(TRIM(K1923)="","",I1923)</f>
        <v/>
      </c>
      <c r="C1923" s="2" t="str">
        <f>LEFT(F1923,FIND(".",F1923,6))</f>
        <v>Exif.Pentax.</v>
      </c>
      <c r="D1923" s="2" t="str">
        <f>VLOOKUP(C1923,PrefixUebersetzung,2,FALSE)</f>
        <v>Exif.Pentax.</v>
      </c>
      <c r="E1923" s="2" t="str">
        <f>MID(F1923,FIND(".",F1923,6)+1,99)</f>
        <v>WB_RGGBLevelsTungsten</v>
      </c>
      <c r="F1923" s="3" t="s">
        <v>1245</v>
      </c>
      <c r="G1923" s="3" t="s">
        <v>9517</v>
      </c>
      <c r="I1923" s="3" t="s">
        <v>3003</v>
      </c>
      <c r="J1923" s="3"/>
      <c r="L1923" s="14">
        <v>5</v>
      </c>
      <c r="M1923" s="3" t="str">
        <f>IFERROR(VLOOKUP(E1923,A:J,10, FALSE),"")</f>
        <v/>
      </c>
      <c r="N1923" s="3" t="str">
        <f>IFERROR(VLOOKUP(I1923,B:K,10,FALSE),"")</f>
        <v/>
      </c>
      <c r="O1923" s="3" t="str">
        <f>IF(AND(TRIM(J1923)="",M1923=""),"Suffix not translated ",
   IF(AND(TRIM(J1923)&lt;&gt;"",TRIM(M1923)&lt;&gt;"",TRIM(J1923)&lt;&gt;TRIM(M1923)),"Suffix translation &lt;&gt; lookup ", "" ))
&amp;IF(AND(TRIM(K1923)="",N1923=""),"Description not translated ",
   IF(AND(TRIM(K1923)&lt;&gt;"",TRIM(N1923)&lt;&gt;"",TRIM(K1923)&lt;&gt;TRIM(N1923)),"Description translation&lt;&gt; lookup ", "" ))</f>
        <v xml:space="preserve">Suffix not translated Description not translated </v>
      </c>
      <c r="P1923" s="3" t="s">
        <v>8447</v>
      </c>
      <c r="Q1923" s="3" t="s">
        <v>8447</v>
      </c>
    </row>
    <row r="1924" spans="1:18" x14ac:dyDescent="0.25">
      <c r="A1924" s="2" t="str">
        <f>IF(TRIM(J1924)="","",E1924)</f>
        <v/>
      </c>
      <c r="B1924" s="2" t="str">
        <f>IF(TRIM(K1924)="","",I1924)</f>
        <v/>
      </c>
      <c r="C1924" s="2" t="str">
        <f>LEFT(F1924,FIND(".",F1924,6))</f>
        <v>Exif.Pentax.</v>
      </c>
      <c r="D1924" s="2" t="str">
        <f>VLOOKUP(C1924,PrefixUebersetzung,2,FALSE)</f>
        <v>Exif.Pentax.</v>
      </c>
      <c r="E1924" s="2" t="str">
        <f>MID(F1924,FIND(".",F1924,6)+1,99)</f>
        <v>WhiteBalance</v>
      </c>
      <c r="F1924" s="3" t="s">
        <v>7024</v>
      </c>
      <c r="G1924" s="3" t="s">
        <v>9517</v>
      </c>
      <c r="I1924" s="3" t="s">
        <v>2226</v>
      </c>
      <c r="J1924" s="3"/>
      <c r="L1924" s="14">
        <v>1</v>
      </c>
      <c r="M1924" s="3" t="str">
        <f>IFERROR(VLOOKUP(E1924,A:J,10, FALSE),"")</f>
        <v>Weißabgleich</v>
      </c>
      <c r="N1924" s="3" t="str">
        <f>IFERROR(VLOOKUP(I1924,B:K,10,FALSE),"")</f>
        <v>Weißabgleich</v>
      </c>
      <c r="O1924" s="3" t="str">
        <f>IF(AND(TRIM(J1924)="",M1924=""),"Suffix not translated ",
   IF(AND(TRIM(J1924)&lt;&gt;"",TRIM(M1924)&lt;&gt;"",TRIM(J1924)&lt;&gt;TRIM(M1924)),"Suffix translation &lt;&gt; lookup ", "" ))
&amp;IF(AND(TRIM(K1924)="",N1924=""),"Description not translated ",
   IF(AND(TRIM(K1924)&lt;&gt;"",TRIM(N1924)&lt;&gt;"",TRIM(K1924)&lt;&gt;TRIM(N1924)),"Description translation&lt;&gt; lookup ", "" ))</f>
        <v/>
      </c>
    </row>
    <row r="1925" spans="1:18" x14ac:dyDescent="0.25">
      <c r="A1925" s="2" t="str">
        <f>IF(TRIM(J1925)="","",E1925)</f>
        <v>WhiteBalanceMode</v>
      </c>
      <c r="B1925" s="2" t="str">
        <f>IF(TRIM(K1925)="","",I1925)</f>
        <v/>
      </c>
      <c r="C1925" s="2" t="str">
        <f>LEFT(F1925,FIND(".",F1925,6))</f>
        <v>Exif.Pentax.</v>
      </c>
      <c r="D1925" s="2" t="str">
        <f>VLOOKUP(C1925,PrefixUebersetzung,2,FALSE)</f>
        <v>Exif.Pentax.</v>
      </c>
      <c r="E1925" s="2" t="str">
        <f>MID(F1925,FIND(".",F1925,6)+1,99)</f>
        <v>WhiteBalanceMode</v>
      </c>
      <c r="F1925" s="3" t="s">
        <v>7025</v>
      </c>
      <c r="G1925" s="3" t="s">
        <v>9517</v>
      </c>
      <c r="I1925" s="3" t="s">
        <v>2768</v>
      </c>
      <c r="J1925" s="5" t="s">
        <v>4860</v>
      </c>
      <c r="L1925" s="14"/>
      <c r="M1925" s="3" t="str">
        <f>IFERROR(VLOOKUP(E1925,A:J,10, FALSE),"")</f>
        <v>Weißabgleich Modus</v>
      </c>
      <c r="N1925" s="3" t="str">
        <f>IFERROR(VLOOKUP(I1925,B:K,10,FALSE),"")</f>
        <v>Weißabgleich Modus</v>
      </c>
      <c r="O1925" s="3" t="str">
        <f>IF(AND(TRIM(J1925)="",M1925=""),"Suffix not translated ",
   IF(AND(TRIM(J1925)&lt;&gt;"",TRIM(M1925)&lt;&gt;"",TRIM(J1925)&lt;&gt;TRIM(M1925)),"Suffix translation &lt;&gt; lookup ", "" ))
&amp;IF(AND(TRIM(K1925)="",N1925=""),"Description not translated ",
   IF(AND(TRIM(K1925)&lt;&gt;"",TRIM(N1925)&lt;&gt;"",TRIM(K1925)&lt;&gt;TRIM(N1925)),"Description translation&lt;&gt; lookup ", "" ))</f>
        <v/>
      </c>
      <c r="P1925" s="3" t="s">
        <v>8447</v>
      </c>
    </row>
    <row r="1926" spans="1:18" x14ac:dyDescent="0.25">
      <c r="A1926" s="2" t="str">
        <f>IF(TRIM(J1926)="","",E1926)</f>
        <v/>
      </c>
      <c r="B1926" s="2" t="str">
        <f>IF(TRIM(K1926)="","",I1926)</f>
        <v>White point</v>
      </c>
      <c r="C1926" s="2" t="str">
        <f>LEFT(F1926,FIND(".",F1926,6))</f>
        <v>Exif.Pentax.</v>
      </c>
      <c r="D1926" s="2" t="str">
        <f>VLOOKUP(C1926,PrefixUebersetzung,2,FALSE)</f>
        <v>Exif.Pentax.</v>
      </c>
      <c r="E1926" s="2" t="str">
        <f>MID(F1926,FIND(".",F1926,6)+1,99)</f>
        <v>WhitePoint</v>
      </c>
      <c r="F1926" s="3" t="s">
        <v>1246</v>
      </c>
      <c r="G1926" s="3" t="s">
        <v>9517</v>
      </c>
      <c r="I1926" s="3" t="s">
        <v>3004</v>
      </c>
      <c r="J1926" s="3"/>
      <c r="K1926" s="5" t="s">
        <v>4004</v>
      </c>
      <c r="L1926" s="14"/>
      <c r="M1926" s="3" t="str">
        <f>IFERROR(VLOOKUP(E1926,A:J,10, FALSE),"")</f>
        <v>Weißpunkt</v>
      </c>
      <c r="N1926" s="3" t="str">
        <f>IFERROR(VLOOKUP(I1926,B:K,10,FALSE),"")</f>
        <v>Weißpunkt</v>
      </c>
      <c r="O1926" s="3" t="str">
        <f>IF(AND(TRIM(J1926)="",M1926=""),"Suffix not translated ",
   IF(AND(TRIM(J1926)&lt;&gt;"",TRIM(M1926)&lt;&gt;"",TRIM(J1926)&lt;&gt;TRIM(M1926)),"Suffix translation &lt;&gt; lookup ", "" ))
&amp;IF(AND(TRIM(K1926)="",N1926=""),"Description not translated ",
   IF(AND(TRIM(K1926)&lt;&gt;"",TRIM(N1926)&lt;&gt;"",TRIM(K1926)&lt;&gt;TRIM(N1926)),"Description translation&lt;&gt; lookup ", "" ))</f>
        <v/>
      </c>
      <c r="Q1926" s="3" t="s">
        <v>8447</v>
      </c>
      <c r="R1926" s="3" t="s">
        <v>9420</v>
      </c>
    </row>
    <row r="1927" spans="1:18" x14ac:dyDescent="0.25">
      <c r="A1927" s="2" t="str">
        <f>IF(TRIM(J1927)="","",E1927)</f>
        <v/>
      </c>
      <c r="B1927" s="2" t="str">
        <f>IF(TRIM(K1927)="","",I1927)</f>
        <v/>
      </c>
      <c r="C1927" s="2" t="str">
        <f>LEFT(F1927,FIND(".",F1927,6))</f>
        <v>Exif.PentaxDng.</v>
      </c>
      <c r="D1927" s="2" t="str">
        <f>VLOOKUP(C1927,PrefixUebersetzung,2,FALSE)</f>
        <v>Exif.PentaxDng.</v>
      </c>
      <c r="E1927" s="2" t="str">
        <f>MID(F1927,FIND(".",F1927,6)+1,99)</f>
        <v>AEInfo</v>
      </c>
      <c r="F1927" s="41" t="s">
        <v>10126</v>
      </c>
      <c r="G1927" s="36" t="s">
        <v>9517</v>
      </c>
      <c r="H1927" s="36"/>
      <c r="I1927" s="36" t="s">
        <v>2945</v>
      </c>
      <c r="M1927" s="3" t="str">
        <f>IFERROR(VLOOKUP(E1927,A:J,10, FALSE),"")</f>
        <v>AE Info</v>
      </c>
      <c r="N1927" s="3" t="str">
        <f>IFERROR(VLOOKUP(I1927,B:K,10,FALSE),"")</f>
        <v>AE Info</v>
      </c>
      <c r="O1927" s="3" t="str">
        <f>IF(AND(TRIM(J1927)="",M1927=""),"Suffix not translated ",
   IF(AND(TRIM(J1927)&lt;&gt;"",TRIM(M1927)&lt;&gt;"",TRIM(J1927)&lt;&gt;TRIM(M1927)),"Suffix translation &lt;&gt; lookup ", "" ))
&amp;IF(AND(TRIM(K1927)="",N1927=""),"Description not translated ",
   IF(AND(TRIM(K1927)&lt;&gt;"",TRIM(N1927)&lt;&gt;"",TRIM(K1927)&lt;&gt;TRIM(N1927)),"Description translation&lt;&gt; lookup ", "" ))</f>
        <v/>
      </c>
    </row>
    <row r="1928" spans="1:18" x14ac:dyDescent="0.25">
      <c r="A1928" s="2" t="str">
        <f>IF(TRIM(J1928)="","",E1928)</f>
        <v/>
      </c>
      <c r="B1928" s="2" t="str">
        <f>IF(TRIM(K1928)="","",I1928)</f>
        <v/>
      </c>
      <c r="C1928" s="2" t="str">
        <f>LEFT(F1928,FIND(".",F1928,6))</f>
        <v>Exif.PentaxDng.</v>
      </c>
      <c r="D1928" s="2" t="str">
        <f>VLOOKUP(C1928,PrefixUebersetzung,2,FALSE)</f>
        <v>Exif.PentaxDng.</v>
      </c>
      <c r="E1928" s="2" t="str">
        <f>MID(F1928,FIND(".",F1928,6)+1,99)</f>
        <v>AELock</v>
      </c>
      <c r="F1928" s="41" t="s">
        <v>10127</v>
      </c>
      <c r="G1928" s="36" t="s">
        <v>9512</v>
      </c>
      <c r="H1928" s="36"/>
      <c r="I1928" s="36" t="s">
        <v>2946</v>
      </c>
      <c r="M1928" s="3" t="str">
        <f>IFERROR(VLOOKUP(E1928,A:J,10, FALSE),"")</f>
        <v>Belichtung speichern</v>
      </c>
      <c r="N1928" s="3" t="str">
        <f>IFERROR(VLOOKUP(I1928,B:K,10,FALSE),"")</f>
        <v>Belichtung speichern</v>
      </c>
      <c r="O1928" s="3" t="str">
        <f>IF(AND(TRIM(J1928)="",M1928=""),"Suffix not translated ",
   IF(AND(TRIM(J1928)&lt;&gt;"",TRIM(M1928)&lt;&gt;"",TRIM(J1928)&lt;&gt;TRIM(M1928)),"Suffix translation &lt;&gt; lookup ", "" ))
&amp;IF(AND(TRIM(K1928)="",N1928=""),"Description not translated ",
   IF(AND(TRIM(K1928)&lt;&gt;"",TRIM(N1928)&lt;&gt;"",TRIM(K1928)&lt;&gt;TRIM(N1928)),"Description translation&lt;&gt; lookup ", "" ))</f>
        <v/>
      </c>
    </row>
    <row r="1929" spans="1:18" ht="30" x14ac:dyDescent="0.25">
      <c r="A1929" s="2" t="str">
        <f>IF(TRIM(J1929)="","",E1929)</f>
        <v/>
      </c>
      <c r="B1929" s="2" t="str">
        <f>IF(TRIM(K1929)="","",I1929)</f>
        <v/>
      </c>
      <c r="C1929" s="2" t="str">
        <f>LEFT(F1929,FIND(".",F1929,6))</f>
        <v>Exif.PentaxDng.</v>
      </c>
      <c r="D1929" s="2" t="str">
        <f>VLOOKUP(C1929,PrefixUebersetzung,2,FALSE)</f>
        <v>Exif.PentaxDng.</v>
      </c>
      <c r="E1929" s="2" t="str">
        <f>MID(F1929,FIND(".",F1929,6)+1,99)</f>
        <v>AEMeteringSegments</v>
      </c>
      <c r="F1929" s="41" t="s">
        <v>10128</v>
      </c>
      <c r="G1929" s="36" t="s">
        <v>9517</v>
      </c>
      <c r="H1929" s="36"/>
      <c r="I1929" s="36" t="s">
        <v>2947</v>
      </c>
      <c r="M1929" s="3" t="str">
        <f>IFERROR(VLOOKUP(E1929,A:J,10, FALSE),"")</f>
        <v>Belichtungsmessung Segmente</v>
      </c>
      <c r="N1929" s="3" t="str">
        <f>IFERROR(VLOOKUP(I1929,B:K,10,FALSE),"")</f>
        <v>Belichtungsmessung Segmente</v>
      </c>
      <c r="O1929" s="3" t="str">
        <f>IF(AND(TRIM(J1929)="",M1929=""),"Suffix not translated ",
   IF(AND(TRIM(J1929)&lt;&gt;"",TRIM(M1929)&lt;&gt;"",TRIM(J1929)&lt;&gt;TRIM(M1929)),"Suffix translation &lt;&gt; lookup ", "" ))
&amp;IF(AND(TRIM(K1929)="",N1929=""),"Description not translated ",
   IF(AND(TRIM(K1929)&lt;&gt;"",TRIM(N1929)&lt;&gt;"",TRIM(K1929)&lt;&gt;TRIM(N1929)),"Description translation&lt;&gt; lookup ", "" ))</f>
        <v/>
      </c>
    </row>
    <row r="1930" spans="1:18" x14ac:dyDescent="0.25">
      <c r="A1930" s="2" t="str">
        <f>IF(TRIM(J1930)="","",E1930)</f>
        <v/>
      </c>
      <c r="B1930" s="2" t="str">
        <f>IF(TRIM(K1930)="","",I1930)</f>
        <v/>
      </c>
      <c r="C1930" s="2" t="str">
        <f>LEFT(F1930,FIND(".",F1930,6))</f>
        <v>Exif.PentaxDng.</v>
      </c>
      <c r="D1930" s="2" t="str">
        <f>VLOOKUP(C1930,PrefixUebersetzung,2,FALSE)</f>
        <v>Exif.PentaxDng.</v>
      </c>
      <c r="E1930" s="2" t="str">
        <f>MID(F1930,FIND(".",F1930,6)+1,99)</f>
        <v>AFAdjustment</v>
      </c>
      <c r="F1930" s="41" t="s">
        <v>10129</v>
      </c>
      <c r="G1930" s="36" t="s">
        <v>9517</v>
      </c>
      <c r="H1930" s="36"/>
      <c r="I1930" s="36" t="s">
        <v>2948</v>
      </c>
      <c r="M1930" s="3" t="str">
        <f>IFERROR(VLOOKUP(E1930,A:J,10, FALSE),"")</f>
        <v>AF Einstellung</v>
      </c>
      <c r="N1930" s="3" t="str">
        <f>IFERROR(VLOOKUP(I1930,B:K,10,FALSE),"")</f>
        <v>AF Einstellung</v>
      </c>
      <c r="O1930" s="3" t="str">
        <f>IF(AND(TRIM(J1930)="",M1930=""),"Suffix not translated ",
   IF(AND(TRIM(J1930)&lt;&gt;"",TRIM(M1930)&lt;&gt;"",TRIM(J1930)&lt;&gt;TRIM(M1930)),"Suffix translation &lt;&gt; lookup ", "" ))
&amp;IF(AND(TRIM(K1930)="",N1930=""),"Description not translated ",
   IF(AND(TRIM(K1930)&lt;&gt;"",TRIM(N1930)&lt;&gt;"",TRIM(K1930)&lt;&gt;TRIM(N1930)),"Description translation&lt;&gt; lookup ", "" ))</f>
        <v/>
      </c>
    </row>
    <row r="1931" spans="1:18" x14ac:dyDescent="0.25">
      <c r="A1931" s="2" t="str">
        <f>IF(TRIM(J1931)="","",E1931)</f>
        <v/>
      </c>
      <c r="B1931" s="2" t="str">
        <f>IF(TRIM(K1931)="","",I1931)</f>
        <v/>
      </c>
      <c r="C1931" s="2" t="str">
        <f>LEFT(F1931,FIND(".",F1931,6))</f>
        <v>Exif.PentaxDng.</v>
      </c>
      <c r="D1931" s="2" t="str">
        <f>VLOOKUP(C1931,PrefixUebersetzung,2,FALSE)</f>
        <v>Exif.PentaxDng.</v>
      </c>
      <c r="E1931" s="2" t="str">
        <f>MID(F1931,FIND(".",F1931,6)+1,99)</f>
        <v>AFInfo</v>
      </c>
      <c r="F1931" s="41" t="s">
        <v>10130</v>
      </c>
      <c r="G1931" s="36" t="s">
        <v>9517</v>
      </c>
      <c r="H1931" s="36"/>
      <c r="I1931" s="36" t="s">
        <v>2949</v>
      </c>
      <c r="M1931" s="3" t="str">
        <f>IFERROR(VLOOKUP(E1931,A:J,10, FALSE),"")</f>
        <v>AF Information</v>
      </c>
      <c r="N1931" s="3" t="str">
        <f>IFERROR(VLOOKUP(I1931,B:K,10,FALSE),"")</f>
        <v>AF Information</v>
      </c>
      <c r="O1931" s="3" t="str">
        <f>IF(AND(TRIM(J1931)="",M1931=""),"Suffix not translated ",
   IF(AND(TRIM(J1931)&lt;&gt;"",TRIM(M1931)&lt;&gt;"",TRIM(J1931)&lt;&gt;TRIM(M1931)),"Suffix translation &lt;&gt; lookup ", "" ))
&amp;IF(AND(TRIM(K1931)="",N1931=""),"Description not translated ",
   IF(AND(TRIM(K1931)&lt;&gt;"",TRIM(N1931)&lt;&gt;"",TRIM(K1931)&lt;&gt;TRIM(N1931)),"Description translation&lt;&gt; lookup ", "" ))</f>
        <v/>
      </c>
    </row>
    <row r="1932" spans="1:18" x14ac:dyDescent="0.25">
      <c r="A1932" s="2" t="str">
        <f>IF(TRIM(J1932)="","",E1932)</f>
        <v/>
      </c>
      <c r="B1932" s="2" t="str">
        <f>IF(TRIM(K1932)="","",I1932)</f>
        <v/>
      </c>
      <c r="C1932" s="2" t="str">
        <f>LEFT(F1932,FIND(".",F1932,6))</f>
        <v>Exif.PentaxDng.</v>
      </c>
      <c r="D1932" s="2" t="str">
        <f>VLOOKUP(C1932,PrefixUebersetzung,2,FALSE)</f>
        <v>Exif.PentaxDng.</v>
      </c>
      <c r="E1932" s="2" t="str">
        <f>MID(F1932,FIND(".",F1932,6)+1,99)</f>
        <v>AFPoint</v>
      </c>
      <c r="F1932" s="41" t="s">
        <v>10131</v>
      </c>
      <c r="G1932" s="36" t="s">
        <v>9515</v>
      </c>
      <c r="H1932" s="36"/>
      <c r="I1932" s="36" t="s">
        <v>2950</v>
      </c>
      <c r="M1932" s="3" t="str">
        <f>IFERROR(VLOOKUP(E1932,A:J,10, FALSE),"")</f>
        <v>AF Messfeld</v>
      </c>
      <c r="N1932" s="3" t="str">
        <f>IFERROR(VLOOKUP(I1932,B:K,10,FALSE),"")</f>
        <v>ausgewähltes AF-Messfeld</v>
      </c>
      <c r="O1932" s="3" t="str">
        <f>IF(AND(TRIM(J1932)="",M1932=""),"Suffix not translated ",
   IF(AND(TRIM(J1932)&lt;&gt;"",TRIM(M1932)&lt;&gt;"",TRIM(J1932)&lt;&gt;TRIM(M1932)),"Suffix translation &lt;&gt; lookup ", "" ))
&amp;IF(AND(TRIM(K1932)="",N1932=""),"Description not translated ",
   IF(AND(TRIM(K1932)&lt;&gt;"",TRIM(N1932)&lt;&gt;"",TRIM(K1932)&lt;&gt;TRIM(N1932)),"Description translation&lt;&gt; lookup ", "" ))</f>
        <v/>
      </c>
    </row>
    <row r="1933" spans="1:18" x14ac:dyDescent="0.25">
      <c r="A1933" s="2" t="str">
        <f>IF(TRIM(J1933)="","",E1933)</f>
        <v/>
      </c>
      <c r="B1933" s="2" t="str">
        <f>IF(TRIM(K1933)="","",I1933)</f>
        <v/>
      </c>
      <c r="C1933" s="2" t="str">
        <f>LEFT(F1933,FIND(".",F1933,6))</f>
        <v>Exif.PentaxDng.</v>
      </c>
      <c r="D1933" s="2" t="str">
        <f>VLOOKUP(C1933,PrefixUebersetzung,2,FALSE)</f>
        <v>Exif.PentaxDng.</v>
      </c>
      <c r="E1933" s="2" t="str">
        <f>MID(F1933,FIND(".",F1933,6)+1,99)</f>
        <v>AFPointInFocus</v>
      </c>
      <c r="F1933" s="41" t="s">
        <v>10132</v>
      </c>
      <c r="G1933" s="36" t="s">
        <v>9515</v>
      </c>
      <c r="H1933" s="36"/>
      <c r="I1933" s="36" t="s">
        <v>2951</v>
      </c>
      <c r="M1933" s="3" t="str">
        <f>IFERROR(VLOOKUP(E1933,A:J,10, FALSE),"")</f>
        <v>AF Punkt im Fokus</v>
      </c>
      <c r="N1933" s="3" t="str">
        <f>IFERROR(VLOOKUP(I1933,B:K,10,FALSE),"")</f>
        <v>AF Punkt im Fokus</v>
      </c>
      <c r="O1933" s="3" t="str">
        <f>IF(AND(TRIM(J1933)="",M1933=""),"Suffix not translated ",
   IF(AND(TRIM(J1933)&lt;&gt;"",TRIM(M1933)&lt;&gt;"",TRIM(J1933)&lt;&gt;TRIM(M1933)),"Suffix translation &lt;&gt; lookup ", "" ))
&amp;IF(AND(TRIM(K1933)="",N1933=""),"Description not translated ",
   IF(AND(TRIM(K1933)&lt;&gt;"",TRIM(N1933)&lt;&gt;"",TRIM(K1933)&lt;&gt;TRIM(N1933)),"Description translation&lt;&gt; lookup ", "" ))</f>
        <v/>
      </c>
    </row>
    <row r="1934" spans="1:18" x14ac:dyDescent="0.25">
      <c r="A1934" s="2" t="str">
        <f>IF(TRIM(J1934)="","",E1934)</f>
        <v/>
      </c>
      <c r="B1934" s="2" t="str">
        <f>IF(TRIM(K1934)="","",I1934)</f>
        <v/>
      </c>
      <c r="C1934" s="2" t="str">
        <f>LEFT(F1934,FIND(".",F1934,6))</f>
        <v>Exif.PentaxDng.</v>
      </c>
      <c r="D1934" s="2" t="str">
        <f>VLOOKUP(C1934,PrefixUebersetzung,2,FALSE)</f>
        <v>Exif.PentaxDng.</v>
      </c>
      <c r="E1934" s="2" t="str">
        <f>MID(F1934,FIND(".",F1934,6)+1,99)</f>
        <v>AutoBracketing</v>
      </c>
      <c r="F1934" s="41" t="s">
        <v>10133</v>
      </c>
      <c r="G1934" s="36" t="s">
        <v>9517</v>
      </c>
      <c r="H1934" s="36"/>
      <c r="I1934" s="36" t="s">
        <v>2952</v>
      </c>
      <c r="M1934" s="3" t="str">
        <f>IFERROR(VLOOKUP(E1934,A:J,10, FALSE),"")</f>
        <v>Auto Belichtungsreihe</v>
      </c>
      <c r="N1934" s="3" t="str">
        <f>IFERROR(VLOOKUP(I1934,B:K,10,FALSE),"")</f>
        <v>Auto Belichtungsreihe</v>
      </c>
      <c r="O1934" s="3" t="str">
        <f>IF(AND(TRIM(J1934)="",M1934=""),"Suffix not translated ",
   IF(AND(TRIM(J1934)&lt;&gt;"",TRIM(M1934)&lt;&gt;"",TRIM(J1934)&lt;&gt;TRIM(M1934)),"Suffix translation &lt;&gt; lookup ", "" ))
&amp;IF(AND(TRIM(K1934)="",N1934=""),"Description not translated ",
   IF(AND(TRIM(K1934)&lt;&gt;"",TRIM(N1934)&lt;&gt;"",TRIM(K1934)&lt;&gt;TRIM(N1934)),"Description translation&lt;&gt; lookup ", "" ))</f>
        <v/>
      </c>
    </row>
    <row r="1935" spans="1:18" x14ac:dyDescent="0.25">
      <c r="A1935" s="2" t="str">
        <f>IF(TRIM(J1935)="","",E1935)</f>
        <v/>
      </c>
      <c r="B1935" s="2" t="str">
        <f>IF(TRIM(K1935)="","",I1935)</f>
        <v/>
      </c>
      <c r="C1935" s="2" t="str">
        <f>LEFT(F1935,FIND(".",F1935,6))</f>
        <v>Exif.PentaxDng.</v>
      </c>
      <c r="D1935" s="2" t="str">
        <f>VLOOKUP(C1935,PrefixUebersetzung,2,FALSE)</f>
        <v>Exif.PentaxDng.</v>
      </c>
      <c r="E1935" s="2" t="str">
        <f>MID(F1935,FIND(".",F1935,6)+1,99)</f>
        <v>BatteryInfo</v>
      </c>
      <c r="F1935" s="41" t="s">
        <v>10134</v>
      </c>
      <c r="G1935" s="36" t="s">
        <v>9517</v>
      </c>
      <c r="H1935" s="36"/>
      <c r="I1935" s="36" t="s">
        <v>2953</v>
      </c>
      <c r="M1935" s="3" t="str">
        <f>IFERROR(VLOOKUP(E1935,A:J,10, FALSE),"")</f>
        <v>Batterieinformation</v>
      </c>
      <c r="N1935" s="3" t="str">
        <f>IFERROR(VLOOKUP(I1935,B:K,10,FALSE),"")</f>
        <v>Batterieinformation</v>
      </c>
      <c r="O1935" s="3" t="str">
        <f>IF(AND(TRIM(J1935)="",M1935=""),"Suffix not translated ",
   IF(AND(TRIM(J1935)&lt;&gt;"",TRIM(M1935)&lt;&gt;"",TRIM(J1935)&lt;&gt;TRIM(M1935)),"Suffix translation &lt;&gt; lookup ", "" ))
&amp;IF(AND(TRIM(K1935)="",N1935=""),"Description not translated ",
   IF(AND(TRIM(K1935)&lt;&gt;"",TRIM(N1935)&lt;&gt;"",TRIM(K1935)&lt;&gt;TRIM(N1935)),"Description translation&lt;&gt; lookup ", "" ))</f>
        <v/>
      </c>
    </row>
    <row r="1936" spans="1:18" x14ac:dyDescent="0.25">
      <c r="A1936" s="2" t="str">
        <f>IF(TRIM(J1936)="","",E1936)</f>
        <v/>
      </c>
      <c r="B1936" s="2" t="str">
        <f>IF(TRIM(K1936)="","",I1936)</f>
        <v/>
      </c>
      <c r="C1936" s="2" t="str">
        <f>LEFT(F1936,FIND(".",F1936,6))</f>
        <v>Exif.PentaxDng.</v>
      </c>
      <c r="D1936" s="2" t="str">
        <f>VLOOKUP(C1936,PrefixUebersetzung,2,FALSE)</f>
        <v>Exif.PentaxDng.</v>
      </c>
      <c r="E1936" s="2" t="str">
        <f>MID(F1936,FIND(".",F1936,6)+1,99)</f>
        <v>BlackPoint</v>
      </c>
      <c r="F1936" s="41" t="s">
        <v>10135</v>
      </c>
      <c r="G1936" s="36" t="s">
        <v>9517</v>
      </c>
      <c r="H1936" s="36"/>
      <c r="I1936" s="36" t="s">
        <v>2954</v>
      </c>
      <c r="M1936" s="3" t="str">
        <f>IFERROR(VLOOKUP(E1936,A:J,10, FALSE),"")</f>
        <v>Schwarzpunkt</v>
      </c>
      <c r="N1936" s="3" t="str">
        <f>IFERROR(VLOOKUP(I1936,B:K,10,FALSE),"")</f>
        <v>Schwarzpunkt</v>
      </c>
      <c r="O1936" s="3" t="str">
        <f>IF(AND(TRIM(J1936)="",M1936=""),"Suffix not translated ",
   IF(AND(TRIM(J1936)&lt;&gt;"",TRIM(M1936)&lt;&gt;"",TRIM(J1936)&lt;&gt;TRIM(M1936)),"Suffix translation &lt;&gt; lookup ", "" ))
&amp;IF(AND(TRIM(K1936)="",N1936=""),"Description not translated ",
   IF(AND(TRIM(K1936)&lt;&gt;"",TRIM(N1936)&lt;&gt;"",TRIM(K1936)&lt;&gt;TRIM(N1936)),"Description translation&lt;&gt; lookup ", "" ))</f>
        <v/>
      </c>
    </row>
    <row r="1937" spans="1:15" x14ac:dyDescent="0.25">
      <c r="A1937" s="2" t="str">
        <f>IF(TRIM(J1937)="","",E1937)</f>
        <v/>
      </c>
      <c r="B1937" s="2" t="str">
        <f>IF(TRIM(K1937)="","",I1937)</f>
        <v/>
      </c>
      <c r="C1937" s="2" t="str">
        <f>LEFT(F1937,FIND(".",F1937,6))</f>
        <v>Exif.PentaxDng.</v>
      </c>
      <c r="D1937" s="2" t="str">
        <f>VLOOKUP(C1937,PrefixUebersetzung,2,FALSE)</f>
        <v>Exif.PentaxDng.</v>
      </c>
      <c r="E1937" s="2" t="str">
        <f>MID(F1937,FIND(".",F1937,6)+1,99)</f>
        <v>BlueBalance</v>
      </c>
      <c r="F1937" s="41" t="s">
        <v>10136</v>
      </c>
      <c r="G1937" s="36" t="s">
        <v>9515</v>
      </c>
      <c r="H1937" s="36"/>
      <c r="I1937" s="36" t="s">
        <v>2955</v>
      </c>
      <c r="M1937" s="3" t="str">
        <f>IFERROR(VLOOKUP(E1937,A:J,10, FALSE),"")</f>
        <v>Blauabgleich</v>
      </c>
      <c r="N1937" s="3" t="str">
        <f>IFERROR(VLOOKUP(I1937,B:K,10,FALSE),"")</f>
        <v>Blauabgleich</v>
      </c>
      <c r="O1937" s="3" t="str">
        <f>IF(AND(TRIM(J1937)="",M1937=""),"Suffix not translated ",
   IF(AND(TRIM(J1937)&lt;&gt;"",TRIM(M1937)&lt;&gt;"",TRIM(J1937)&lt;&gt;TRIM(M1937)),"Suffix translation &lt;&gt; lookup ", "" ))
&amp;IF(AND(TRIM(K1937)="",N1937=""),"Description not translated ",
   IF(AND(TRIM(K1937)&lt;&gt;"",TRIM(N1937)&lt;&gt;"",TRIM(K1937)&lt;&gt;TRIM(N1937)),"Description translation&lt;&gt; lookup ", "" ))</f>
        <v/>
      </c>
    </row>
    <row r="1938" spans="1:15" x14ac:dyDescent="0.25">
      <c r="A1938" s="2" t="str">
        <f>IF(TRIM(J1938)="","",E1938)</f>
        <v/>
      </c>
      <c r="B1938" s="2" t="str">
        <f>IF(TRIM(K1938)="","",I1938)</f>
        <v/>
      </c>
      <c r="C1938" s="2" t="str">
        <f>LEFT(F1938,FIND(".",F1938,6))</f>
        <v>Exif.PentaxDng.</v>
      </c>
      <c r="D1938" s="2" t="str">
        <f>VLOOKUP(C1938,PrefixUebersetzung,2,FALSE)</f>
        <v>Exif.PentaxDng.</v>
      </c>
      <c r="E1938" s="2" t="str">
        <f>MID(F1938,FIND(".",F1938,6)+1,99)</f>
        <v>CameraInfo</v>
      </c>
      <c r="F1938" s="41" t="s">
        <v>10137</v>
      </c>
      <c r="G1938" s="36" t="s">
        <v>9517</v>
      </c>
      <c r="H1938" s="36"/>
      <c r="I1938" s="36" t="s">
        <v>2956</v>
      </c>
      <c r="M1938" s="3" t="str">
        <f>IFERROR(VLOOKUP(E1938,A:J,10, FALSE),"")</f>
        <v>Kamerainformation</v>
      </c>
      <c r="N1938" s="3" t="str">
        <f>IFERROR(VLOOKUP(I1938,B:K,10,FALSE),"")</f>
        <v>Kamerainformation</v>
      </c>
      <c r="O1938" s="3" t="str">
        <f>IF(AND(TRIM(J1938)="",M1938=""),"Suffix not translated ",
   IF(AND(TRIM(J1938)&lt;&gt;"",TRIM(M1938)&lt;&gt;"",TRIM(J1938)&lt;&gt;TRIM(M1938)),"Suffix translation &lt;&gt; lookup ", "" ))
&amp;IF(AND(TRIM(K1938)="",N1938=""),"Description not translated ",
   IF(AND(TRIM(K1938)&lt;&gt;"",TRIM(N1938)&lt;&gt;"",TRIM(K1938)&lt;&gt;TRIM(N1938)),"Description translation&lt;&gt; lookup ", "" ))</f>
        <v/>
      </c>
    </row>
    <row r="1939" spans="1:15" x14ac:dyDescent="0.25">
      <c r="A1939" s="2" t="str">
        <f>IF(TRIM(J1939)="","",E1939)</f>
        <v/>
      </c>
      <c r="B1939" s="2" t="str">
        <f>IF(TRIM(K1939)="","",I1939)</f>
        <v/>
      </c>
      <c r="C1939" s="2" t="str">
        <f>LEFT(F1939,FIND(".",F1939,6))</f>
        <v>Exif.PentaxDng.</v>
      </c>
      <c r="D1939" s="2" t="str">
        <f>VLOOKUP(C1939,PrefixUebersetzung,2,FALSE)</f>
        <v>Exif.PentaxDng.</v>
      </c>
      <c r="E1939" s="2" t="str">
        <f>MID(F1939,FIND(".",F1939,6)+1,99)</f>
        <v>ColorInfo</v>
      </c>
      <c r="F1939" s="41" t="s">
        <v>10138</v>
      </c>
      <c r="G1939" s="36" t="s">
        <v>9517</v>
      </c>
      <c r="H1939" s="36"/>
      <c r="I1939" s="36" t="s">
        <v>2957</v>
      </c>
      <c r="M1939" s="3" t="str">
        <f>IFERROR(VLOOKUP(E1939,A:J,10, FALSE),"")</f>
        <v>Farbinformation</v>
      </c>
      <c r="N1939" s="3" t="str">
        <f>IFERROR(VLOOKUP(I1939,B:K,10,FALSE),"")</f>
        <v>Farbinformation</v>
      </c>
      <c r="O1939" s="3" t="str">
        <f>IF(AND(TRIM(J1939)="",M1939=""),"Suffix not translated ",
   IF(AND(TRIM(J1939)&lt;&gt;"",TRIM(M1939)&lt;&gt;"",TRIM(J1939)&lt;&gt;TRIM(M1939)),"Suffix translation &lt;&gt; lookup ", "" ))
&amp;IF(AND(TRIM(K1939)="",N1939=""),"Description not translated ",
   IF(AND(TRIM(K1939)&lt;&gt;"",TRIM(N1939)&lt;&gt;"",TRIM(K1939)&lt;&gt;TRIM(N1939)),"Description translation&lt;&gt; lookup ", "" ))</f>
        <v/>
      </c>
    </row>
    <row r="1940" spans="1:15" x14ac:dyDescent="0.25">
      <c r="A1940" s="2" t="str">
        <f>IF(TRIM(J1940)="","",E1940)</f>
        <v/>
      </c>
      <c r="B1940" s="2" t="str">
        <f>IF(TRIM(K1940)="","",I1940)</f>
        <v/>
      </c>
      <c r="C1940" s="2" t="str">
        <f>LEFT(F1940,FIND(".",F1940,6))</f>
        <v>Exif.PentaxDng.</v>
      </c>
      <c r="D1940" s="2" t="str">
        <f>VLOOKUP(C1940,PrefixUebersetzung,2,FALSE)</f>
        <v>Exif.PentaxDng.</v>
      </c>
      <c r="E1940" s="2" t="str">
        <f>MID(F1940,FIND(".",F1940,6)+1,99)</f>
        <v>ColorSpace</v>
      </c>
      <c r="F1940" s="41" t="s">
        <v>10139</v>
      </c>
      <c r="G1940" s="36" t="s">
        <v>9512</v>
      </c>
      <c r="H1940" s="36"/>
      <c r="I1940" s="36" t="s">
        <v>2519</v>
      </c>
      <c r="M1940" s="3" t="str">
        <f>IFERROR(VLOOKUP(E1940,A:J,10, FALSE),"")</f>
        <v>Farbraum</v>
      </c>
      <c r="N1940" s="3" t="str">
        <f>IFERROR(VLOOKUP(I1940,B:K,10,FALSE),"")</f>
        <v>Farbraum</v>
      </c>
      <c r="O1940" s="3" t="str">
        <f>IF(AND(TRIM(J1940)="",M1940=""),"Suffix not translated ",
   IF(AND(TRIM(J1940)&lt;&gt;"",TRIM(M1940)&lt;&gt;"",TRIM(J1940)&lt;&gt;TRIM(M1940)),"Suffix translation &lt;&gt; lookup ", "" ))
&amp;IF(AND(TRIM(K1940)="",N1940=""),"Description not translated ",
   IF(AND(TRIM(K1940)&lt;&gt;"",TRIM(N1940)&lt;&gt;"",TRIM(K1940)&lt;&gt;TRIM(N1940)),"Description translation&lt;&gt; lookup ", "" ))</f>
        <v/>
      </c>
    </row>
    <row r="1941" spans="1:15" x14ac:dyDescent="0.25">
      <c r="A1941" s="2" t="str">
        <f>IF(TRIM(J1941)="","",E1941)</f>
        <v/>
      </c>
      <c r="B1941" s="2" t="str">
        <f>IF(TRIM(K1941)="","",I1941)</f>
        <v/>
      </c>
      <c r="C1941" s="2" t="str">
        <f>LEFT(F1941,FIND(".",F1941,6))</f>
        <v>Exif.PentaxDng.</v>
      </c>
      <c r="D1941" s="2" t="str">
        <f>VLOOKUP(C1941,PrefixUebersetzung,2,FALSE)</f>
        <v>Exif.PentaxDng.</v>
      </c>
      <c r="E1941" s="2" t="str">
        <f>MID(F1941,FIND(".",F1941,6)+1,99)</f>
        <v>ColorTemperature</v>
      </c>
      <c r="F1941" s="41" t="s">
        <v>10140</v>
      </c>
      <c r="G1941" s="36" t="s">
        <v>9512</v>
      </c>
      <c r="H1941" s="36"/>
      <c r="I1941" s="36" t="s">
        <v>2500</v>
      </c>
      <c r="M1941" s="3" t="str">
        <f>IFERROR(VLOOKUP(E1941,A:J,10, FALSE),"")</f>
        <v>Farbtemperatur</v>
      </c>
      <c r="N1941" s="3" t="str">
        <f>IFERROR(VLOOKUP(I1941,B:K,10,FALSE),"")</f>
        <v>Farbtemperatur</v>
      </c>
      <c r="O1941" s="3" t="str">
        <f>IF(AND(TRIM(J1941)="",M1941=""),"Suffix not translated ",
   IF(AND(TRIM(J1941)&lt;&gt;"",TRIM(M1941)&lt;&gt;"",TRIM(J1941)&lt;&gt;TRIM(M1941)),"Suffix translation &lt;&gt; lookup ", "" ))
&amp;IF(AND(TRIM(K1941)="",N1941=""),"Description not translated ",
   IF(AND(TRIM(K1941)&lt;&gt;"",TRIM(N1941)&lt;&gt;"",TRIM(K1941)&lt;&gt;TRIM(N1941)),"Description translation&lt;&gt; lookup ", "" ))</f>
        <v/>
      </c>
    </row>
    <row r="1942" spans="1:15" x14ac:dyDescent="0.25">
      <c r="A1942" s="2" t="str">
        <f>IF(TRIM(J1942)="","",E1942)</f>
        <v/>
      </c>
      <c r="B1942" s="2" t="str">
        <f>IF(TRIM(K1942)="","",I1942)</f>
        <v/>
      </c>
      <c r="C1942" s="2" t="str">
        <f>LEFT(F1942,FIND(".",F1942,6))</f>
        <v>Exif.PentaxDng.</v>
      </c>
      <c r="D1942" s="2" t="str">
        <f>VLOOKUP(C1942,PrefixUebersetzung,2,FALSE)</f>
        <v>Exif.PentaxDng.</v>
      </c>
      <c r="E1942" s="2" t="str">
        <f>MID(F1942,FIND(".",F1942,6)+1,99)</f>
        <v>Contrast</v>
      </c>
      <c r="F1942" s="41" t="s">
        <v>10141</v>
      </c>
      <c r="G1942" s="36" t="s">
        <v>9517</v>
      </c>
      <c r="H1942" s="36"/>
      <c r="I1942" s="36" t="s">
        <v>2520</v>
      </c>
      <c r="M1942" s="3" t="str">
        <f>IFERROR(VLOOKUP(E1942,A:J,10, FALSE),"")</f>
        <v>Kontrast</v>
      </c>
      <c r="N1942" s="3" t="str">
        <f>IFERROR(VLOOKUP(I1942,B:K,10,FALSE),"")</f>
        <v>Kontrast</v>
      </c>
      <c r="O1942" s="3" t="str">
        <f>IF(AND(TRIM(J1942)="",M1942=""),"Suffix not translated ",
   IF(AND(TRIM(J1942)&lt;&gt;"",TRIM(M1942)&lt;&gt;"",TRIM(J1942)&lt;&gt;TRIM(M1942)),"Suffix translation &lt;&gt; lookup ", "" ))
&amp;IF(AND(TRIM(K1942)="",N1942=""),"Description not translated ",
   IF(AND(TRIM(K1942)&lt;&gt;"",TRIM(N1942)&lt;&gt;"",TRIM(K1942)&lt;&gt;TRIM(N1942)),"Description translation&lt;&gt; lookup ", "" ))</f>
        <v/>
      </c>
    </row>
    <row r="1943" spans="1:15" x14ac:dyDescent="0.25">
      <c r="A1943" s="2" t="str">
        <f>IF(TRIM(J1943)="","",E1943)</f>
        <v/>
      </c>
      <c r="B1943" s="2" t="str">
        <f>IF(TRIM(K1943)="","",I1943)</f>
        <v/>
      </c>
      <c r="C1943" s="2" t="str">
        <f>LEFT(F1943,FIND(".",F1943,6))</f>
        <v>Exif.PentaxDng.</v>
      </c>
      <c r="D1943" s="2" t="str">
        <f>VLOOKUP(C1943,PrefixUebersetzung,2,FALSE)</f>
        <v>Exif.PentaxDng.</v>
      </c>
      <c r="E1943" s="2" t="str">
        <f>MID(F1943,FIND(".",F1943,6)+1,99)</f>
        <v>CPUFirmwareVersion</v>
      </c>
      <c r="F1943" s="41" t="s">
        <v>10142</v>
      </c>
      <c r="G1943" s="36" t="s">
        <v>9518</v>
      </c>
      <c r="H1943" s="36"/>
      <c r="I1943" s="36" t="s">
        <v>2958</v>
      </c>
      <c r="M1943" s="3" t="str">
        <f>IFERROR(VLOOKUP(E1943,A:J,10, FALSE),"")</f>
        <v>CPU Firmwareversion</v>
      </c>
      <c r="N1943" s="3" t="str">
        <f>IFERROR(VLOOKUP(I1943,B:K,10,FALSE),"")</f>
        <v>CPU Firmwareversion</v>
      </c>
      <c r="O1943" s="3" t="str">
        <f>IF(AND(TRIM(J1943)="",M1943=""),"Suffix not translated ",
   IF(AND(TRIM(J1943)&lt;&gt;"",TRIM(M1943)&lt;&gt;"",TRIM(J1943)&lt;&gt;TRIM(M1943)),"Suffix translation &lt;&gt; lookup ", "" ))
&amp;IF(AND(TRIM(K1943)="",N1943=""),"Description not translated ",
   IF(AND(TRIM(K1943)&lt;&gt;"",TRIM(N1943)&lt;&gt;"",TRIM(K1943)&lt;&gt;TRIM(N1943)),"Description translation&lt;&gt; lookup ", "" ))</f>
        <v/>
      </c>
    </row>
    <row r="1944" spans="1:15" x14ac:dyDescent="0.25">
      <c r="A1944" s="2" t="str">
        <f>IF(TRIM(J1944)="","",E1944)</f>
        <v/>
      </c>
      <c r="B1944" s="2" t="str">
        <f>IF(TRIM(K1944)="","",I1944)</f>
        <v/>
      </c>
      <c r="C1944" s="2" t="str">
        <f>LEFT(F1944,FIND(".",F1944,6))</f>
        <v>Exif.PentaxDng.</v>
      </c>
      <c r="D1944" s="2" t="str">
        <f>VLOOKUP(C1944,PrefixUebersetzung,2,FALSE)</f>
        <v>Exif.PentaxDng.</v>
      </c>
      <c r="E1944" s="2" t="str">
        <f>MID(F1944,FIND(".",F1944,6)+1,99)</f>
        <v>Date</v>
      </c>
      <c r="F1944" s="41" t="s">
        <v>10143</v>
      </c>
      <c r="G1944" s="36" t="s">
        <v>9517</v>
      </c>
      <c r="H1944" s="36"/>
      <c r="I1944" s="36" t="s">
        <v>2959</v>
      </c>
      <c r="M1944" s="3" t="str">
        <f>IFERROR(VLOOKUP(E1944,A:J,10, FALSE),"")</f>
        <v>Datum</v>
      </c>
      <c r="N1944" s="3" t="str">
        <f>IFERROR(VLOOKUP(I1944,B:K,10,FALSE),"")</f>
        <v>Datum</v>
      </c>
      <c r="O1944" s="3" t="str">
        <f>IF(AND(TRIM(J1944)="",M1944=""),"Suffix not translated ",
   IF(AND(TRIM(J1944)&lt;&gt;"",TRIM(M1944)&lt;&gt;"",TRIM(J1944)&lt;&gt;TRIM(M1944)),"Suffix translation &lt;&gt; lookup ", "" ))
&amp;IF(AND(TRIM(K1944)="",N1944=""),"Description not translated ",
   IF(AND(TRIM(K1944)&lt;&gt;"",TRIM(N1944)&lt;&gt;"",TRIM(K1944)&lt;&gt;TRIM(N1944)),"Description translation&lt;&gt; lookup ", "" ))</f>
        <v/>
      </c>
    </row>
    <row r="1945" spans="1:15" x14ac:dyDescent="0.25">
      <c r="A1945" s="2" t="str">
        <f>IF(TRIM(J1945)="","",E1945)</f>
        <v/>
      </c>
      <c r="B1945" s="2" t="str">
        <f>IF(TRIM(K1945)="","",I1945)</f>
        <v/>
      </c>
      <c r="C1945" s="2" t="str">
        <f>LEFT(F1945,FIND(".",F1945,6))</f>
        <v>Exif.PentaxDng.</v>
      </c>
      <c r="D1945" s="2" t="str">
        <f>VLOOKUP(C1945,PrefixUebersetzung,2,FALSE)</f>
        <v>Exif.PentaxDng.</v>
      </c>
      <c r="E1945" s="2" t="str">
        <f>MID(F1945,FIND(".",F1945,6)+1,99)</f>
        <v>Destination</v>
      </c>
      <c r="F1945" s="41" t="s">
        <v>10144</v>
      </c>
      <c r="G1945" s="36" t="s">
        <v>9517</v>
      </c>
      <c r="H1945" s="36"/>
      <c r="I1945" s="36" t="s">
        <v>2960</v>
      </c>
      <c r="M1945" s="3" t="str">
        <f>IFERROR(VLOOKUP(E1945,A:J,10, FALSE),"")</f>
        <v>Ziel</v>
      </c>
      <c r="N1945" s="3" t="str">
        <f>IFERROR(VLOOKUP(I1945,B:K,10,FALSE),"")</f>
        <v>Ziel</v>
      </c>
      <c r="O1945" s="3" t="str">
        <f>IF(AND(TRIM(J1945)="",M1945=""),"Suffix not translated ",
   IF(AND(TRIM(J1945)&lt;&gt;"",TRIM(M1945)&lt;&gt;"",TRIM(J1945)&lt;&gt;TRIM(M1945)),"Suffix translation &lt;&gt; lookup ", "" ))
&amp;IF(AND(TRIM(K1945)="",N1945=""),"Description not translated ",
   IF(AND(TRIM(K1945)&lt;&gt;"",TRIM(N1945)&lt;&gt;"",TRIM(K1945)&lt;&gt;TRIM(N1945)),"Description translation&lt;&gt; lookup ", "" ))</f>
        <v/>
      </c>
    </row>
    <row r="1946" spans="1:15" ht="30" x14ac:dyDescent="0.25">
      <c r="A1946" s="2" t="str">
        <f>IF(TRIM(J1946)="","",E1946)</f>
        <v/>
      </c>
      <c r="B1946" s="2" t="str">
        <f>IF(TRIM(K1946)="","",I1946)</f>
        <v/>
      </c>
      <c r="C1946" s="2" t="str">
        <f>LEFT(F1946,FIND(".",F1946,6))</f>
        <v>Exif.PentaxDng.</v>
      </c>
      <c r="D1946" s="2" t="str">
        <f>VLOOKUP(C1946,PrefixUebersetzung,2,FALSE)</f>
        <v>Exif.PentaxDng.</v>
      </c>
      <c r="E1946" s="2" t="str">
        <f>MID(F1946,FIND(".",F1946,6)+1,99)</f>
        <v>DestinationDST</v>
      </c>
      <c r="F1946" s="41" t="s">
        <v>10145</v>
      </c>
      <c r="G1946" s="36" t="s">
        <v>9517</v>
      </c>
      <c r="H1946" s="36"/>
      <c r="I1946" s="36" t="s">
        <v>2961</v>
      </c>
      <c r="M1946" s="3" t="str">
        <f>IFERROR(VLOOKUP(E1946,A:J,10, FALSE),"")</f>
        <v>Zielort Sommerzeit</v>
      </c>
      <c r="N1946" s="3" t="str">
        <f>IFERROR(VLOOKUP(I1946,B:K,10,FALSE),"")</f>
        <v>Kennung, ob am Zielort Sommerzeit aktiv ist</v>
      </c>
      <c r="O1946" s="3" t="str">
        <f>IF(AND(TRIM(J1946)="",M1946=""),"Suffix not translated ",
   IF(AND(TRIM(J1946)&lt;&gt;"",TRIM(M1946)&lt;&gt;"",TRIM(J1946)&lt;&gt;TRIM(M1946)),"Suffix translation &lt;&gt; lookup ", "" ))
&amp;IF(AND(TRIM(K1946)="",N1946=""),"Description not translated ",
   IF(AND(TRIM(K1946)&lt;&gt;"",TRIM(N1946)&lt;&gt;"",TRIM(K1946)&lt;&gt;TRIM(N1946)),"Description translation&lt;&gt; lookup ", "" ))</f>
        <v/>
      </c>
    </row>
    <row r="1947" spans="1:15" x14ac:dyDescent="0.25">
      <c r="A1947" s="2" t="str">
        <f>IF(TRIM(J1947)="","",E1947)</f>
        <v/>
      </c>
      <c r="B1947" s="2" t="str">
        <f>IF(TRIM(K1947)="","",I1947)</f>
        <v/>
      </c>
      <c r="C1947" s="2" t="str">
        <f>LEFT(F1947,FIND(".",F1947,6))</f>
        <v>Exif.PentaxDng.</v>
      </c>
      <c r="D1947" s="2" t="str">
        <f>VLOOKUP(C1947,PrefixUebersetzung,2,FALSE)</f>
        <v>Exif.PentaxDng.</v>
      </c>
      <c r="E1947" s="2" t="str">
        <f>MID(F1947,FIND(".",F1947,6)+1,99)</f>
        <v>DigitalFilter</v>
      </c>
      <c r="F1947" s="41" t="s">
        <v>10146</v>
      </c>
      <c r="G1947" s="36" t="s">
        <v>9512</v>
      </c>
      <c r="H1947" s="36"/>
      <c r="I1947" s="36" t="s">
        <v>2962</v>
      </c>
      <c r="M1947" s="3" t="str">
        <f>IFERROR(VLOOKUP(E1947,A:J,10, FALSE),"")</f>
        <v>Digitale Filter</v>
      </c>
      <c r="N1947" s="3" t="str">
        <f>IFERROR(VLOOKUP(I1947,B:K,10,FALSE),"")</f>
        <v>Digitale Filter</v>
      </c>
      <c r="O1947" s="3" t="str">
        <f>IF(AND(TRIM(J1947)="",M1947=""),"Suffix not translated ",
   IF(AND(TRIM(J1947)&lt;&gt;"",TRIM(M1947)&lt;&gt;"",TRIM(J1947)&lt;&gt;TRIM(M1947)),"Suffix translation &lt;&gt; lookup ", "" ))
&amp;IF(AND(TRIM(K1947)="",N1947=""),"Description not translated ",
   IF(AND(TRIM(K1947)&lt;&gt;"",TRIM(N1947)&lt;&gt;"",TRIM(K1947)&lt;&gt;TRIM(N1947)),"Description translation&lt;&gt; lookup ", "" ))</f>
        <v/>
      </c>
    </row>
    <row r="1948" spans="1:15" x14ac:dyDescent="0.25">
      <c r="A1948" s="2" t="str">
        <f>IF(TRIM(J1948)="","",E1948)</f>
        <v/>
      </c>
      <c r="B1948" s="2" t="str">
        <f>IF(TRIM(K1948)="","",I1948)</f>
        <v/>
      </c>
      <c r="C1948" s="2" t="str">
        <f>LEFT(F1948,FIND(".",F1948,6))</f>
        <v>Exif.PentaxDng.</v>
      </c>
      <c r="D1948" s="2" t="str">
        <f>VLOOKUP(C1948,PrefixUebersetzung,2,FALSE)</f>
        <v>Exif.PentaxDng.</v>
      </c>
      <c r="E1948" s="2" t="str">
        <f>MID(F1948,FIND(".",F1948,6)+1,99)</f>
        <v>DigitalZoom</v>
      </c>
      <c r="F1948" s="41" t="s">
        <v>10147</v>
      </c>
      <c r="G1948" s="36" t="s">
        <v>9515</v>
      </c>
      <c r="H1948" s="36"/>
      <c r="I1948" s="36" t="s">
        <v>2161</v>
      </c>
      <c r="M1948" s="3" t="str">
        <f>IFERROR(VLOOKUP(E1948,A:J,10, FALSE),"")</f>
        <v>Digitaler Zoom</v>
      </c>
      <c r="N1948" s="3" t="str">
        <f>IFERROR(VLOOKUP(I1948,B:K,10,FALSE),"")</f>
        <v>Digitaler Zoom</v>
      </c>
      <c r="O1948" s="3" t="str">
        <f>IF(AND(TRIM(J1948)="",M1948=""),"Suffix not translated ",
   IF(AND(TRIM(J1948)&lt;&gt;"",TRIM(M1948)&lt;&gt;"",TRIM(J1948)&lt;&gt;TRIM(M1948)),"Suffix translation &lt;&gt; lookup ", "" ))
&amp;IF(AND(TRIM(K1948)="",N1948=""),"Description not translated ",
   IF(AND(TRIM(K1948)&lt;&gt;"",TRIM(N1948)&lt;&gt;"",TRIM(K1948)&lt;&gt;TRIM(N1948)),"Description translation&lt;&gt; lookup ", "" ))</f>
        <v/>
      </c>
    </row>
    <row r="1949" spans="1:15" x14ac:dyDescent="0.25">
      <c r="A1949" s="2" t="str">
        <f>IF(TRIM(J1949)="","",E1949)</f>
        <v/>
      </c>
      <c r="B1949" s="2" t="str">
        <f>IF(TRIM(K1949)="","",I1949)</f>
        <v/>
      </c>
      <c r="C1949" s="2" t="str">
        <f>LEFT(F1949,FIND(".",F1949,6))</f>
        <v>Exif.PentaxDng.</v>
      </c>
      <c r="D1949" s="2" t="str">
        <f>VLOOKUP(C1949,PrefixUebersetzung,2,FALSE)</f>
        <v>Exif.PentaxDng.</v>
      </c>
      <c r="E1949" s="2" t="str">
        <f>MID(F1949,FIND(".",F1949,6)+1,99)</f>
        <v>DriveMode</v>
      </c>
      <c r="F1949" s="41" t="s">
        <v>10148</v>
      </c>
      <c r="G1949" s="36" t="s">
        <v>9517</v>
      </c>
      <c r="H1949" s="36"/>
      <c r="I1949" s="36" t="s">
        <v>2554</v>
      </c>
      <c r="M1949" s="3" t="str">
        <f>IFERROR(VLOOKUP(E1949,A:J,10, FALSE),"")</f>
        <v>Betriebsart</v>
      </c>
      <c r="N1949" s="3" t="str">
        <f>IFERROR(VLOOKUP(I1949,B:K,10,FALSE),"")</f>
        <v>Betriebsart</v>
      </c>
      <c r="O1949" s="3" t="str">
        <f>IF(AND(TRIM(J1949)="",M1949=""),"Suffix not translated ",
   IF(AND(TRIM(J1949)&lt;&gt;"",TRIM(M1949)&lt;&gt;"",TRIM(J1949)&lt;&gt;TRIM(M1949)),"Suffix translation &lt;&gt; lookup ", "" ))
&amp;IF(AND(TRIM(K1949)="",N1949=""),"Description not translated ",
   IF(AND(TRIM(K1949)&lt;&gt;"",TRIM(N1949)&lt;&gt;"",TRIM(K1949)&lt;&gt;TRIM(N1949)),"Description translation&lt;&gt; lookup ", "" ))</f>
        <v/>
      </c>
    </row>
    <row r="1950" spans="1:15" x14ac:dyDescent="0.25">
      <c r="A1950" s="2" t="str">
        <f>IF(TRIM(J1950)="","",E1950)</f>
        <v/>
      </c>
      <c r="B1950" s="2" t="str">
        <f>IF(TRIM(K1950)="","",I1950)</f>
        <v/>
      </c>
      <c r="C1950" s="2" t="str">
        <f>LEFT(F1950,FIND(".",F1950,6))</f>
        <v>Exif.PentaxDng.</v>
      </c>
      <c r="D1950" s="2" t="str">
        <f>VLOOKUP(C1950,PrefixUebersetzung,2,FALSE)</f>
        <v>Exif.PentaxDng.</v>
      </c>
      <c r="E1950" s="2" t="str">
        <f>MID(F1950,FIND(".",F1950,6)+1,99)</f>
        <v>DSPFirmwareVersion</v>
      </c>
      <c r="F1950" s="41" t="s">
        <v>10149</v>
      </c>
      <c r="G1950" s="36" t="s">
        <v>9518</v>
      </c>
      <c r="H1950" s="36"/>
      <c r="I1950" s="36" t="s">
        <v>2963</v>
      </c>
      <c r="M1950" s="3" t="str">
        <f>IFERROR(VLOOKUP(E1950,A:J,10, FALSE),"")</f>
        <v>DSPFirmwareVersion</v>
      </c>
      <c r="N1950" s="3" t="str">
        <f>IFERROR(VLOOKUP(I1950,B:K,10,FALSE),"")</f>
        <v>DSPFirmwareVersion</v>
      </c>
      <c r="O1950" s="3" t="str">
        <f>IF(AND(TRIM(J1950)="",M1950=""),"Suffix not translated ",
   IF(AND(TRIM(J1950)&lt;&gt;"",TRIM(M1950)&lt;&gt;"",TRIM(J1950)&lt;&gt;TRIM(M1950)),"Suffix translation &lt;&gt; lookup ", "" ))
&amp;IF(AND(TRIM(K1950)="",N1950=""),"Description not translated ",
   IF(AND(TRIM(K1950)&lt;&gt;"",TRIM(N1950)&lt;&gt;"",TRIM(K1950)&lt;&gt;TRIM(N1950)),"Description translation&lt;&gt; lookup ", "" ))</f>
        <v/>
      </c>
    </row>
    <row r="1951" spans="1:15" ht="30" x14ac:dyDescent="0.25">
      <c r="A1951" s="2" t="str">
        <f>IF(TRIM(J1951)="","",E1951)</f>
        <v/>
      </c>
      <c r="B1951" s="2" t="str">
        <f>IF(TRIM(K1951)="","",I1951)</f>
        <v/>
      </c>
      <c r="C1951" s="2" t="str">
        <f>LEFT(F1951,FIND(".",F1951,6))</f>
        <v>Exif.PentaxDng.</v>
      </c>
      <c r="D1951" s="2" t="str">
        <f>VLOOKUP(C1951,PrefixUebersetzung,2,FALSE)</f>
        <v>Exif.PentaxDng.</v>
      </c>
      <c r="E1951" s="2" t="str">
        <f>MID(F1951,FIND(".",F1951,6)+1,99)</f>
        <v>DynamicRangeExpansion</v>
      </c>
      <c r="F1951" s="41" t="s">
        <v>10150</v>
      </c>
      <c r="G1951" s="36" t="s">
        <v>9517</v>
      </c>
      <c r="H1951" s="36"/>
      <c r="I1951" s="36" t="s">
        <v>2964</v>
      </c>
      <c r="M1951" s="3" t="str">
        <f>IFERROR(VLOOKUP(E1951,A:J,10, FALSE),"")</f>
        <v>Dynamikbereich-Erweiterung</v>
      </c>
      <c r="N1951" s="3" t="str">
        <f>IFERROR(VLOOKUP(I1951,B:K,10,FALSE),"")</f>
        <v>Dynamikbereich-Erweiterung</v>
      </c>
      <c r="O1951" s="3" t="str">
        <f>IF(AND(TRIM(J1951)="",M1951=""),"Suffix not translated ",
   IF(AND(TRIM(J1951)&lt;&gt;"",TRIM(M1951)&lt;&gt;"",TRIM(J1951)&lt;&gt;TRIM(M1951)),"Suffix translation &lt;&gt; lookup ", "" ))
&amp;IF(AND(TRIM(K1951)="",N1951=""),"Description not translated ",
   IF(AND(TRIM(K1951)&lt;&gt;"",TRIM(N1951)&lt;&gt;"",TRIM(K1951)&lt;&gt;TRIM(N1951)),"Description translation&lt;&gt; lookup ", "" ))</f>
        <v/>
      </c>
    </row>
    <row r="1952" spans="1:15" ht="30" x14ac:dyDescent="0.25">
      <c r="A1952" s="2" t="str">
        <f>IF(TRIM(J1952)="","",E1952)</f>
        <v/>
      </c>
      <c r="B1952" s="2" t="str">
        <f>IF(TRIM(K1952)="","",I1952)</f>
        <v/>
      </c>
      <c r="C1952" s="2" t="str">
        <f>LEFT(F1952,FIND(".",F1952,6))</f>
        <v>Exif.PentaxDng.</v>
      </c>
      <c r="D1952" s="2" t="str">
        <f>VLOOKUP(C1952,PrefixUebersetzung,2,FALSE)</f>
        <v>Exif.PentaxDng.</v>
      </c>
      <c r="E1952" s="2" t="str">
        <f>MID(F1952,FIND(".",F1952,6)+1,99)</f>
        <v>EffectiveLV</v>
      </c>
      <c r="F1952" s="41" t="s">
        <v>10151</v>
      </c>
      <c r="G1952" s="36" t="s">
        <v>9512</v>
      </c>
      <c r="H1952" s="36"/>
      <c r="I1952" s="36" t="s">
        <v>2965</v>
      </c>
      <c r="M1952" s="3" t="str">
        <f>IFERROR(VLOOKUP(E1952,A:J,10, FALSE),"")</f>
        <v>Effektiver Lichtwert</v>
      </c>
      <c r="N1952" s="3" t="str">
        <f>IFERROR(VLOOKUP(I1952,B:K,10,FALSE),"")</f>
        <v>Von Kamera berechneter Lichtwert, beinhaltet Belichtungskorrektur</v>
      </c>
      <c r="O1952" s="3" t="str">
        <f>IF(AND(TRIM(J1952)="",M1952=""),"Suffix not translated ",
   IF(AND(TRIM(J1952)&lt;&gt;"",TRIM(M1952)&lt;&gt;"",TRIM(J1952)&lt;&gt;TRIM(M1952)),"Suffix translation &lt;&gt; lookup ", "" ))
&amp;IF(AND(TRIM(K1952)="",N1952=""),"Description not translated ",
   IF(AND(TRIM(K1952)&lt;&gt;"",TRIM(N1952)&lt;&gt;"",TRIM(K1952)&lt;&gt;TRIM(N1952)),"Description translation&lt;&gt; lookup ", "" ))</f>
        <v/>
      </c>
    </row>
    <row r="1953" spans="1:15" x14ac:dyDescent="0.25">
      <c r="A1953" s="2" t="str">
        <f>IF(TRIM(J1953)="","",E1953)</f>
        <v/>
      </c>
      <c r="B1953" s="2" t="str">
        <f>IF(TRIM(K1953)="","",I1953)</f>
        <v/>
      </c>
      <c r="C1953" s="2" t="str">
        <f>LEFT(F1953,FIND(".",F1953,6))</f>
        <v>Exif.PentaxDng.</v>
      </c>
      <c r="D1953" s="2" t="str">
        <f>VLOOKUP(C1953,PrefixUebersetzung,2,FALSE)</f>
        <v>Exif.PentaxDng.</v>
      </c>
      <c r="E1953" s="2" t="str">
        <f>MID(F1953,FIND(".",F1953,6)+1,99)</f>
        <v>ExposureCompensation</v>
      </c>
      <c r="F1953" s="41" t="s">
        <v>10152</v>
      </c>
      <c r="G1953" s="36" t="s">
        <v>9515</v>
      </c>
      <c r="H1953" s="36"/>
      <c r="I1953" s="36" t="s">
        <v>2521</v>
      </c>
      <c r="M1953" s="3" t="str">
        <f>IFERROR(VLOOKUP(E1953,A:J,10, FALSE),"")</f>
        <v>Belichtungskorrektur</v>
      </c>
      <c r="N1953" s="3" t="str">
        <f>IFERROR(VLOOKUP(I1953,B:K,10,FALSE),"")</f>
        <v>Belichtungskorrektur</v>
      </c>
      <c r="O1953" s="3" t="str">
        <f>IF(AND(TRIM(J1953)="",M1953=""),"Suffix not translated ",
   IF(AND(TRIM(J1953)&lt;&gt;"",TRIM(M1953)&lt;&gt;"",TRIM(J1953)&lt;&gt;TRIM(M1953)),"Suffix translation &lt;&gt; lookup ", "" ))
&amp;IF(AND(TRIM(K1953)="",N1953=""),"Description not translated ",
   IF(AND(TRIM(K1953)&lt;&gt;"",TRIM(N1953)&lt;&gt;"",TRIM(K1953)&lt;&gt;TRIM(N1953)),"Description translation&lt;&gt; lookup ", "" ))</f>
        <v/>
      </c>
    </row>
    <row r="1954" spans="1:15" x14ac:dyDescent="0.25">
      <c r="A1954" s="2" t="str">
        <f>IF(TRIM(J1954)="","",E1954)</f>
        <v/>
      </c>
      <c r="B1954" s="2" t="str">
        <f>IF(TRIM(K1954)="","",I1954)</f>
        <v/>
      </c>
      <c r="C1954" s="2" t="str">
        <f>LEFT(F1954,FIND(".",F1954,6))</f>
        <v>Exif.PentaxDng.</v>
      </c>
      <c r="D1954" s="2" t="str">
        <f>VLOOKUP(C1954,PrefixUebersetzung,2,FALSE)</f>
        <v>Exif.PentaxDng.</v>
      </c>
      <c r="E1954" s="2" t="str">
        <f>MID(F1954,FIND(".",F1954,6)+1,99)</f>
        <v>ExposureTime</v>
      </c>
      <c r="F1954" s="41" t="s">
        <v>10153</v>
      </c>
      <c r="G1954" s="36" t="s">
        <v>9515</v>
      </c>
      <c r="H1954" s="36"/>
      <c r="I1954" s="36" t="s">
        <v>2525</v>
      </c>
      <c r="M1954" s="3" t="str">
        <f>IFERROR(VLOOKUP(E1954,A:J,10, FALSE),"")</f>
        <v>Belichtungszeit</v>
      </c>
      <c r="N1954" s="3" t="str">
        <f>IFERROR(VLOOKUP(I1954,B:K,10,FALSE),"")</f>
        <v>Belichtungszeit</v>
      </c>
      <c r="O1954" s="3" t="str">
        <f>IF(AND(TRIM(J1954)="",M1954=""),"Suffix not translated ",
   IF(AND(TRIM(J1954)&lt;&gt;"",TRIM(M1954)&lt;&gt;"",TRIM(J1954)&lt;&gt;TRIM(M1954)),"Suffix translation &lt;&gt; lookup ", "" ))
&amp;IF(AND(TRIM(K1954)="",N1954=""),"Description not translated ",
   IF(AND(TRIM(K1954)&lt;&gt;"",TRIM(N1954)&lt;&gt;"",TRIM(K1954)&lt;&gt;TRIM(N1954)),"Description translation&lt;&gt; lookup ", "" ))</f>
        <v/>
      </c>
    </row>
    <row r="1955" spans="1:15" x14ac:dyDescent="0.25">
      <c r="A1955" s="2" t="str">
        <f>IF(TRIM(J1955)="","",E1955)</f>
        <v/>
      </c>
      <c r="B1955" s="2" t="str">
        <f>IF(TRIM(K1955)="","",I1955)</f>
        <v/>
      </c>
      <c r="C1955" s="2" t="str">
        <f>LEFT(F1955,FIND(".",F1955,6))</f>
        <v>Exif.PentaxDng.</v>
      </c>
      <c r="D1955" s="2" t="str">
        <f>VLOOKUP(C1955,PrefixUebersetzung,2,FALSE)</f>
        <v>Exif.PentaxDng.</v>
      </c>
      <c r="E1955" s="2" t="str">
        <f>MID(F1955,FIND(".",F1955,6)+1,99)</f>
        <v>Flash</v>
      </c>
      <c r="F1955" s="41" t="s">
        <v>10154</v>
      </c>
      <c r="G1955" s="36" t="s">
        <v>9515</v>
      </c>
      <c r="H1955" s="36"/>
      <c r="I1955" s="36" t="s">
        <v>2966</v>
      </c>
      <c r="M1955" s="3" t="str">
        <f>IFERROR(VLOOKUP(E1955,A:J,10, FALSE),"")</f>
        <v>Blitz</v>
      </c>
      <c r="N1955" s="3" t="str">
        <f>IFERROR(VLOOKUP(I1955,B:K,10,FALSE),"")</f>
        <v>Blitz-Einstellungen</v>
      </c>
      <c r="O1955" s="3" t="str">
        <f>IF(AND(TRIM(J1955)="",M1955=""),"Suffix not translated ",
   IF(AND(TRIM(J1955)&lt;&gt;"",TRIM(M1955)&lt;&gt;"",TRIM(J1955)&lt;&gt;TRIM(M1955)),"Suffix translation &lt;&gt; lookup ", "" ))
&amp;IF(AND(TRIM(K1955)="",N1955=""),"Description not translated ",
   IF(AND(TRIM(K1955)&lt;&gt;"",TRIM(N1955)&lt;&gt;"",TRIM(K1955)&lt;&gt;TRIM(N1955)),"Description translation&lt;&gt; lookup ", "" ))</f>
        <v/>
      </c>
    </row>
    <row r="1956" spans="1:15" x14ac:dyDescent="0.25">
      <c r="A1956" s="2" t="str">
        <f>IF(TRIM(J1956)="","",E1956)</f>
        <v/>
      </c>
      <c r="B1956" s="2" t="str">
        <f>IF(TRIM(K1956)="","",I1956)</f>
        <v/>
      </c>
      <c r="C1956" s="2" t="str">
        <f>LEFT(F1956,FIND(".",F1956,6))</f>
        <v>Exif.PentaxDng.</v>
      </c>
      <c r="D1956" s="2" t="str">
        <f>VLOOKUP(C1956,PrefixUebersetzung,2,FALSE)</f>
        <v>Exif.PentaxDng.</v>
      </c>
      <c r="E1956" s="2" t="str">
        <f>MID(F1956,FIND(".",F1956,6)+1,99)</f>
        <v>FlashADump</v>
      </c>
      <c r="F1956" s="41" t="s">
        <v>10155</v>
      </c>
      <c r="G1956" s="36" t="s">
        <v>9517</v>
      </c>
      <c r="H1956" s="36"/>
      <c r="I1956" s="36" t="s">
        <v>2967</v>
      </c>
      <c r="M1956" s="3" t="str">
        <f>IFERROR(VLOOKUP(E1956,A:J,10, FALSE),"")</f>
        <v>Blitz A Dump</v>
      </c>
      <c r="N1956" s="3" t="str">
        <f>IFERROR(VLOOKUP(I1956,B:K,10,FALSE),"")</f>
        <v>Blitz A Dump</v>
      </c>
      <c r="O1956" s="3" t="str">
        <f>IF(AND(TRIM(J1956)="",M1956=""),"Suffix not translated ",
   IF(AND(TRIM(J1956)&lt;&gt;"",TRIM(M1956)&lt;&gt;"",TRIM(J1956)&lt;&gt;TRIM(M1956)),"Suffix translation &lt;&gt; lookup ", "" ))
&amp;IF(AND(TRIM(K1956)="",N1956=""),"Description not translated ",
   IF(AND(TRIM(K1956)&lt;&gt;"",TRIM(N1956)&lt;&gt;"",TRIM(K1956)&lt;&gt;TRIM(N1956)),"Description translation&lt;&gt; lookup ", "" ))</f>
        <v/>
      </c>
    </row>
    <row r="1957" spans="1:15" x14ac:dyDescent="0.25">
      <c r="A1957" s="2" t="str">
        <f>IF(TRIM(J1957)="","",E1957)</f>
        <v/>
      </c>
      <c r="B1957" s="2" t="str">
        <f>IF(TRIM(K1957)="","",I1957)</f>
        <v/>
      </c>
      <c r="C1957" s="2" t="str">
        <f>LEFT(F1957,FIND(".",F1957,6))</f>
        <v>Exif.PentaxDng.</v>
      </c>
      <c r="D1957" s="2" t="str">
        <f>VLOOKUP(C1957,PrefixUebersetzung,2,FALSE)</f>
        <v>Exif.PentaxDng.</v>
      </c>
      <c r="E1957" s="2" t="str">
        <f>MID(F1957,FIND(".",F1957,6)+1,99)</f>
        <v>FlashBDump</v>
      </c>
      <c r="F1957" s="41" t="s">
        <v>10156</v>
      </c>
      <c r="G1957" s="36" t="s">
        <v>9517</v>
      </c>
      <c r="H1957" s="36"/>
      <c r="I1957" s="36" t="s">
        <v>2968</v>
      </c>
      <c r="M1957" s="3" t="str">
        <f>IFERROR(VLOOKUP(E1957,A:J,10, FALSE),"")</f>
        <v>Blitz B Dump</v>
      </c>
      <c r="N1957" s="3" t="str">
        <f>IFERROR(VLOOKUP(I1957,B:K,10,FALSE),"")</f>
        <v>Blitz B Dump</v>
      </c>
      <c r="O1957" s="3" t="str">
        <f>IF(AND(TRIM(J1957)="",M1957=""),"Suffix not translated ",
   IF(AND(TRIM(J1957)&lt;&gt;"",TRIM(M1957)&lt;&gt;"",TRIM(J1957)&lt;&gt;TRIM(M1957)),"Suffix translation &lt;&gt; lookup ", "" ))
&amp;IF(AND(TRIM(K1957)="",N1957=""),"Description not translated ",
   IF(AND(TRIM(K1957)&lt;&gt;"",TRIM(N1957)&lt;&gt;"",TRIM(K1957)&lt;&gt;TRIM(N1957)),"Description translation&lt;&gt; lookup ", "" ))</f>
        <v/>
      </c>
    </row>
    <row r="1958" spans="1:15" ht="30" x14ac:dyDescent="0.25">
      <c r="A1958" s="2" t="str">
        <f>IF(TRIM(J1958)="","",E1958)</f>
        <v/>
      </c>
      <c r="B1958" s="2" t="str">
        <f>IF(TRIM(K1958)="","",I1958)</f>
        <v/>
      </c>
      <c r="C1958" s="2" t="str">
        <f>LEFT(F1958,FIND(".",F1958,6))</f>
        <v>Exif.PentaxDng.</v>
      </c>
      <c r="D1958" s="2" t="str">
        <f>VLOOKUP(C1958,PrefixUebersetzung,2,FALSE)</f>
        <v>Exif.PentaxDng.</v>
      </c>
      <c r="E1958" s="2" t="str">
        <f>MID(F1958,FIND(".",F1958,6)+1,99)</f>
        <v>FlashExposureCompensation</v>
      </c>
      <c r="F1958" s="41" t="s">
        <v>10157</v>
      </c>
      <c r="G1958" s="36" t="s">
        <v>9516</v>
      </c>
      <c r="H1958" s="36"/>
      <c r="I1958" s="36" t="s">
        <v>2736</v>
      </c>
      <c r="M1958" s="3" t="str">
        <f>IFERROR(VLOOKUP(E1958,A:J,10, FALSE),"")</f>
        <v>Blitzbelichtungskorrektur</v>
      </c>
      <c r="N1958" s="3" t="str">
        <f>IFERROR(VLOOKUP(I1958,B:K,10,FALSE),"")</f>
        <v>Blitzbelichtungskorrektur</v>
      </c>
      <c r="O1958" s="3" t="str">
        <f>IF(AND(TRIM(J1958)="",M1958=""),"Suffix not translated ",
   IF(AND(TRIM(J1958)&lt;&gt;"",TRIM(M1958)&lt;&gt;"",TRIM(J1958)&lt;&gt;TRIM(M1958)),"Suffix translation &lt;&gt; lookup ", "" ))
&amp;IF(AND(TRIM(K1958)="",N1958=""),"Description not translated ",
   IF(AND(TRIM(K1958)&lt;&gt;"",TRIM(N1958)&lt;&gt;"",TRIM(K1958)&lt;&gt;TRIM(N1958)),"Description translation&lt;&gt; lookup ", "" ))</f>
        <v/>
      </c>
    </row>
    <row r="1959" spans="1:15" x14ac:dyDescent="0.25">
      <c r="A1959" s="2" t="str">
        <f>IF(TRIM(J1959)="","",E1959)</f>
        <v/>
      </c>
      <c r="B1959" s="2" t="str">
        <f>IF(TRIM(K1959)="","",I1959)</f>
        <v/>
      </c>
      <c r="C1959" s="2" t="str">
        <f>LEFT(F1959,FIND(".",F1959,6))</f>
        <v>Exif.PentaxDng.</v>
      </c>
      <c r="D1959" s="2" t="str">
        <f>VLOOKUP(C1959,PrefixUebersetzung,2,FALSE)</f>
        <v>Exif.PentaxDng.</v>
      </c>
      <c r="E1959" s="2" t="str">
        <f>MID(F1959,FIND(".",F1959,6)+1,99)</f>
        <v>FlashInfo</v>
      </c>
      <c r="F1959" s="41" t="s">
        <v>10158</v>
      </c>
      <c r="G1959" s="36" t="s">
        <v>9517</v>
      </c>
      <c r="H1959" s="36"/>
      <c r="I1959" s="36" t="s">
        <v>2969</v>
      </c>
      <c r="M1959" s="3" t="str">
        <f>IFERROR(VLOOKUP(E1959,A:J,10, FALSE),"")</f>
        <v>Blitzinformation</v>
      </c>
      <c r="N1959" s="3" t="str">
        <f>IFERROR(VLOOKUP(I1959,B:K,10,FALSE),"")</f>
        <v>Blitzinformation</v>
      </c>
      <c r="O1959" s="3" t="str">
        <f>IF(AND(TRIM(J1959)="",M1959=""),"Suffix not translated ",
   IF(AND(TRIM(J1959)&lt;&gt;"",TRIM(M1959)&lt;&gt;"",TRIM(J1959)&lt;&gt;TRIM(M1959)),"Suffix translation &lt;&gt; lookup ", "" ))
&amp;IF(AND(TRIM(K1959)="",N1959=""),"Description not translated ",
   IF(AND(TRIM(K1959)&lt;&gt;"",TRIM(N1959)&lt;&gt;"",TRIM(K1959)&lt;&gt;TRIM(N1959)),"Description translation&lt;&gt; lookup ", "" ))</f>
        <v/>
      </c>
    </row>
    <row r="1960" spans="1:15" x14ac:dyDescent="0.25">
      <c r="A1960" s="2" t="str">
        <f>IF(TRIM(J1960)="","",E1960)</f>
        <v/>
      </c>
      <c r="B1960" s="2" t="str">
        <f>IF(TRIM(K1960)="","",I1960)</f>
        <v/>
      </c>
      <c r="C1960" s="2" t="str">
        <f>LEFT(F1960,FIND(".",F1960,6))</f>
        <v>Exif.PentaxDng.</v>
      </c>
      <c r="D1960" s="2" t="str">
        <f>VLOOKUP(C1960,PrefixUebersetzung,2,FALSE)</f>
        <v>Exif.PentaxDng.</v>
      </c>
      <c r="E1960" s="2" t="str">
        <f>MID(F1960,FIND(".",F1960,6)+1,99)</f>
        <v>FNumber</v>
      </c>
      <c r="F1960" s="41" t="s">
        <v>10159</v>
      </c>
      <c r="G1960" s="36" t="s">
        <v>9515</v>
      </c>
      <c r="H1960" s="36"/>
      <c r="I1960" s="36" t="s">
        <v>2970</v>
      </c>
      <c r="M1960" s="3" t="str">
        <f>IFERROR(VLOOKUP(E1960,A:J,10, FALSE),"")</f>
        <v>Blendenzahl</v>
      </c>
      <c r="N1960" s="3" t="str">
        <f>IFERROR(VLOOKUP(I1960,B:K,10,FALSE),"")</f>
        <v>Blendenzahl</v>
      </c>
      <c r="O1960" s="3" t="str">
        <f>IF(AND(TRIM(J1960)="",M1960=""),"Suffix not translated ",
   IF(AND(TRIM(J1960)&lt;&gt;"",TRIM(M1960)&lt;&gt;"",TRIM(J1960)&lt;&gt;TRIM(M1960)),"Suffix translation &lt;&gt; lookup ", "" ))
&amp;IF(AND(TRIM(K1960)="",N1960=""),"Description not translated ",
   IF(AND(TRIM(K1960)&lt;&gt;"",TRIM(N1960)&lt;&gt;"",TRIM(K1960)&lt;&gt;TRIM(N1960)),"Description translation&lt;&gt; lookup ", "" ))</f>
        <v/>
      </c>
    </row>
    <row r="1961" spans="1:15" x14ac:dyDescent="0.25">
      <c r="A1961" s="2" t="str">
        <f>IF(TRIM(J1961)="","",E1961)</f>
        <v/>
      </c>
      <c r="B1961" s="2" t="str">
        <f>IF(TRIM(K1961)="","",I1961)</f>
        <v/>
      </c>
      <c r="C1961" s="2" t="str">
        <f>LEFT(F1961,FIND(".",F1961,6))</f>
        <v>Exif.PentaxDng.</v>
      </c>
      <c r="D1961" s="2" t="str">
        <f>VLOOKUP(C1961,PrefixUebersetzung,2,FALSE)</f>
        <v>Exif.PentaxDng.</v>
      </c>
      <c r="E1961" s="2" t="str">
        <f>MID(F1961,FIND(".",F1961,6)+1,99)</f>
        <v>FocalLength</v>
      </c>
      <c r="F1961" s="41" t="s">
        <v>10160</v>
      </c>
      <c r="G1961" s="36" t="s">
        <v>9517</v>
      </c>
      <c r="H1961" s="36"/>
      <c r="I1961" s="36" t="s">
        <v>2971</v>
      </c>
      <c r="M1961" s="3" t="str">
        <f>IFERROR(VLOOKUP(E1961,A:J,10, FALSE),"")</f>
        <v>Brennweite</v>
      </c>
      <c r="N1961" s="3" t="str">
        <f>IFERROR(VLOOKUP(I1961,B:K,10,FALSE),"")</f>
        <v>Brennweite</v>
      </c>
      <c r="O1961" s="3" t="str">
        <f>IF(AND(TRIM(J1961)="",M1961=""),"Suffix not translated ",
   IF(AND(TRIM(J1961)&lt;&gt;"",TRIM(M1961)&lt;&gt;"",TRIM(J1961)&lt;&gt;TRIM(M1961)),"Suffix translation &lt;&gt; lookup ", "" ))
&amp;IF(AND(TRIM(K1961)="",N1961=""),"Description not translated ",
   IF(AND(TRIM(K1961)&lt;&gt;"",TRIM(N1961)&lt;&gt;"",TRIM(K1961)&lt;&gt;TRIM(N1961)),"Description translation&lt;&gt; lookup ", "" ))</f>
        <v/>
      </c>
    </row>
    <row r="1962" spans="1:15" x14ac:dyDescent="0.25">
      <c r="A1962" s="2" t="str">
        <f>IF(TRIM(J1962)="","",E1962)</f>
        <v/>
      </c>
      <c r="B1962" s="2" t="str">
        <f>IF(TRIM(K1962)="","",I1962)</f>
        <v/>
      </c>
      <c r="C1962" s="2" t="str">
        <f>LEFT(F1962,FIND(".",F1962,6))</f>
        <v>Exif.PentaxDng.</v>
      </c>
      <c r="D1962" s="2" t="str">
        <f>VLOOKUP(C1962,PrefixUebersetzung,2,FALSE)</f>
        <v>Exif.PentaxDng.</v>
      </c>
      <c r="E1962" s="2" t="str">
        <f>MID(F1962,FIND(".",F1962,6)+1,99)</f>
        <v>Focus</v>
      </c>
      <c r="F1962" s="41" t="s">
        <v>10161</v>
      </c>
      <c r="G1962" s="36" t="s">
        <v>9515</v>
      </c>
      <c r="H1962" s="36"/>
      <c r="I1962" s="36" t="s">
        <v>2972</v>
      </c>
      <c r="M1962" s="3" t="str">
        <f>IFERROR(VLOOKUP(E1962,A:J,10, FALSE),"")</f>
        <v>Fokusmodus</v>
      </c>
      <c r="N1962" s="3" t="str">
        <f>IFERROR(VLOOKUP(I1962,B:K,10,FALSE),"")</f>
        <v>Fokusmodus Einstellungen</v>
      </c>
      <c r="O1962" s="3" t="str">
        <f>IF(AND(TRIM(J1962)="",M1962=""),"Suffix not translated ",
   IF(AND(TRIM(J1962)&lt;&gt;"",TRIM(M1962)&lt;&gt;"",TRIM(J1962)&lt;&gt;TRIM(M1962)),"Suffix translation &lt;&gt; lookup ", "" ))
&amp;IF(AND(TRIM(K1962)="",N1962=""),"Description not translated ",
   IF(AND(TRIM(K1962)&lt;&gt;"",TRIM(N1962)&lt;&gt;"",TRIM(K1962)&lt;&gt;TRIM(N1962)),"Description translation&lt;&gt; lookup ", "" ))</f>
        <v/>
      </c>
    </row>
    <row r="1963" spans="1:15" x14ac:dyDescent="0.25">
      <c r="A1963" s="2" t="str">
        <f>IF(TRIM(J1963)="","",E1963)</f>
        <v/>
      </c>
      <c r="B1963" s="2" t="str">
        <f>IF(TRIM(K1963)="","",I1963)</f>
        <v/>
      </c>
      <c r="C1963" s="2" t="str">
        <f>LEFT(F1963,FIND(".",F1963,6))</f>
        <v>Exif.PentaxDng.</v>
      </c>
      <c r="D1963" s="2" t="str">
        <f>VLOOKUP(C1963,PrefixUebersetzung,2,FALSE)</f>
        <v>Exif.PentaxDng.</v>
      </c>
      <c r="E1963" s="2" t="str">
        <f>MID(F1963,FIND(".",F1963,6)+1,99)</f>
        <v>FrameNumber</v>
      </c>
      <c r="F1963" s="41" t="s">
        <v>10162</v>
      </c>
      <c r="G1963" s="36" t="s">
        <v>9517</v>
      </c>
      <c r="H1963" s="36"/>
      <c r="I1963" s="36" t="s">
        <v>2254</v>
      </c>
      <c r="M1963" s="3" t="str">
        <f>IFERROR(VLOOKUP(E1963,A:J,10, FALSE),"")</f>
        <v>Einzelbildnummer</v>
      </c>
      <c r="N1963" s="3" t="str">
        <f>IFERROR(VLOOKUP(I1963,B:K,10,FALSE),"")</f>
        <v>Einzelbildnummer</v>
      </c>
      <c r="O1963" s="3" t="str">
        <f>IF(AND(TRIM(J1963)="",M1963=""),"Suffix not translated ",
   IF(AND(TRIM(J1963)&lt;&gt;"",TRIM(M1963)&lt;&gt;"",TRIM(J1963)&lt;&gt;TRIM(M1963)),"Suffix translation &lt;&gt; lookup ", "" ))
&amp;IF(AND(TRIM(K1963)="",N1963=""),"Description not translated ",
   IF(AND(TRIM(K1963)&lt;&gt;"",TRIM(N1963)&lt;&gt;"",TRIM(K1963)&lt;&gt;TRIM(N1963)),"Description translation&lt;&gt; lookup ", "" ))</f>
        <v/>
      </c>
    </row>
    <row r="1964" spans="1:15" ht="30" x14ac:dyDescent="0.25">
      <c r="A1964" s="2" t="str">
        <f>IF(TRIM(J1964)="","",E1964)</f>
        <v/>
      </c>
      <c r="B1964" s="2" t="str">
        <f>IF(TRIM(K1964)="","",I1964)</f>
        <v/>
      </c>
      <c r="C1964" s="2" t="str">
        <f>LEFT(F1964,FIND(".",F1964,6))</f>
        <v>Exif.PentaxDng.</v>
      </c>
      <c r="D1964" s="2" t="str">
        <f>VLOOKUP(C1964,PrefixUebersetzung,2,FALSE)</f>
        <v>Exif.PentaxDng.</v>
      </c>
      <c r="E1964" s="2" t="str">
        <f>MID(F1964,FIND(".",F1964,6)+1,99)</f>
        <v>HighISONoiseReduction</v>
      </c>
      <c r="F1964" s="41" t="s">
        <v>10163</v>
      </c>
      <c r="G1964" s="36" t="s">
        <v>9518</v>
      </c>
      <c r="H1964" s="36"/>
      <c r="I1964" s="36" t="s">
        <v>2973</v>
      </c>
      <c r="M1964" s="3" t="str">
        <f>IFERROR(VLOOKUP(E1964,A:J,10, FALSE),"")</f>
        <v>Rauschunterdrückung bei ISO+</v>
      </c>
      <c r="N1964" s="3" t="str">
        <f>IFERROR(VLOOKUP(I1964,B:K,10,FALSE),"")</f>
        <v>Rauschunterdrückung bei hohen ISO-Werten</v>
      </c>
      <c r="O1964" s="3" t="str">
        <f>IF(AND(TRIM(J1964)="",M1964=""),"Suffix not translated ",
   IF(AND(TRIM(J1964)&lt;&gt;"",TRIM(M1964)&lt;&gt;"",TRIM(J1964)&lt;&gt;TRIM(M1964)),"Suffix translation &lt;&gt; lookup ", "" ))
&amp;IF(AND(TRIM(K1964)="",N1964=""),"Description not translated ",
   IF(AND(TRIM(K1964)&lt;&gt;"",TRIM(N1964)&lt;&gt;"",TRIM(K1964)&lt;&gt;TRIM(N1964)),"Description translation&lt;&gt; lookup ", "" ))</f>
        <v/>
      </c>
    </row>
    <row r="1965" spans="1:15" x14ac:dyDescent="0.25">
      <c r="A1965" s="2" t="str">
        <f>IF(TRIM(J1965)="","",E1965)</f>
        <v/>
      </c>
      <c r="B1965" s="2" t="str">
        <f>IF(TRIM(K1965)="","",I1965)</f>
        <v/>
      </c>
      <c r="C1965" s="2" t="str">
        <f>LEFT(F1965,FIND(".",F1965,6))</f>
        <v>Exif.PentaxDng.</v>
      </c>
      <c r="D1965" s="2" t="str">
        <f>VLOOKUP(C1965,PrefixUebersetzung,2,FALSE)</f>
        <v>Exif.PentaxDng.</v>
      </c>
      <c r="E1965" s="2" t="str">
        <f>MID(F1965,FIND(".",F1965,6)+1,99)</f>
        <v>Hometown</v>
      </c>
      <c r="F1965" s="41" t="s">
        <v>10164</v>
      </c>
      <c r="G1965" s="36" t="s">
        <v>9517</v>
      </c>
      <c r="H1965" s="36"/>
      <c r="I1965" s="36" t="s">
        <v>2974</v>
      </c>
      <c r="M1965" s="3" t="str">
        <f>IFERROR(VLOOKUP(E1965,A:J,10, FALSE),"")</f>
        <v>Heimatort</v>
      </c>
      <c r="N1965" s="3" t="str">
        <f>IFERROR(VLOOKUP(I1965,B:K,10,FALSE),"")</f>
        <v>Heimatort</v>
      </c>
      <c r="O1965" s="3" t="str">
        <f>IF(AND(TRIM(J1965)="",M1965=""),"Suffix not translated ",
   IF(AND(TRIM(J1965)&lt;&gt;"",TRIM(M1965)&lt;&gt;"",TRIM(J1965)&lt;&gt;TRIM(M1965)),"Suffix translation &lt;&gt; lookup ", "" ))
&amp;IF(AND(TRIM(K1965)="",N1965=""),"Description not translated ",
   IF(AND(TRIM(K1965)&lt;&gt;"",TRIM(N1965)&lt;&gt;"",TRIM(K1965)&lt;&gt;TRIM(N1965)),"Description translation&lt;&gt; lookup ", "" ))</f>
        <v/>
      </c>
    </row>
    <row r="1966" spans="1:15" ht="30" x14ac:dyDescent="0.25">
      <c r="A1966" s="2" t="str">
        <f>IF(TRIM(J1966)="","",E1966)</f>
        <v/>
      </c>
      <c r="B1966" s="2" t="str">
        <f>IF(TRIM(K1966)="","",I1966)</f>
        <v/>
      </c>
      <c r="C1966" s="2" t="str">
        <f>LEFT(F1966,FIND(".",F1966,6))</f>
        <v>Exif.PentaxDng.</v>
      </c>
      <c r="D1966" s="2" t="str">
        <f>VLOOKUP(C1966,PrefixUebersetzung,2,FALSE)</f>
        <v>Exif.PentaxDng.</v>
      </c>
      <c r="E1966" s="2" t="str">
        <f>MID(F1966,FIND(".",F1966,6)+1,99)</f>
        <v>HometownDST</v>
      </c>
      <c r="F1966" s="41" t="s">
        <v>10165</v>
      </c>
      <c r="G1966" s="36" t="s">
        <v>9517</v>
      </c>
      <c r="H1966" s="36"/>
      <c r="I1966" s="36" t="s">
        <v>2975</v>
      </c>
      <c r="M1966" s="3" t="str">
        <f>IFERROR(VLOOKUP(E1966,A:J,10, FALSE),"")</f>
        <v>Heimatort Sommerzeit</v>
      </c>
      <c r="N1966" s="3" t="str">
        <f>IFERROR(VLOOKUP(I1966,B:K,10,FALSE),"")</f>
        <v>Kennung, ob am Heimatort Sommerzeit aktiv ist</v>
      </c>
      <c r="O1966" s="3" t="str">
        <f>IF(AND(TRIM(J1966)="",M1966=""),"Suffix not translated ",
   IF(AND(TRIM(J1966)&lt;&gt;"",TRIM(M1966)&lt;&gt;"",TRIM(J1966)&lt;&gt;TRIM(M1966)),"Suffix translation &lt;&gt; lookup ", "" ))
&amp;IF(AND(TRIM(K1966)="",N1966=""),"Description not translated ",
   IF(AND(TRIM(K1966)&lt;&gt;"",TRIM(N1966)&lt;&gt;"",TRIM(K1966)&lt;&gt;TRIM(N1966)),"Description translation&lt;&gt; lookup ", "" ))</f>
        <v/>
      </c>
    </row>
    <row r="1967" spans="1:15" x14ac:dyDescent="0.25">
      <c r="A1967" s="2" t="str">
        <f>IF(TRIM(J1967)="","",E1967)</f>
        <v/>
      </c>
      <c r="B1967" s="2" t="str">
        <f>IF(TRIM(K1967)="","",I1967)</f>
        <v/>
      </c>
      <c r="C1967" s="2" t="str">
        <f>LEFT(F1967,FIND(".",F1967,6))</f>
        <v>Exif.PentaxDng.</v>
      </c>
      <c r="D1967" s="2" t="str">
        <f>VLOOKUP(C1967,PrefixUebersetzung,2,FALSE)</f>
        <v>Exif.PentaxDng.</v>
      </c>
      <c r="E1967" s="2" t="str">
        <f>MID(F1967,FIND(".",F1967,6)+1,99)</f>
        <v>ImageAreaOffset</v>
      </c>
      <c r="F1967" s="41" t="s">
        <v>10166</v>
      </c>
      <c r="G1967" s="36" t="s">
        <v>9515</v>
      </c>
      <c r="H1967" s="36"/>
      <c r="I1967" s="36" t="s">
        <v>2976</v>
      </c>
      <c r="M1967" s="3" t="str">
        <f>IFERROR(VLOOKUP(E1967,A:J,10, FALSE),"")</f>
        <v>Bildbereich Offset</v>
      </c>
      <c r="N1967" s="3" t="str">
        <f>IFERROR(VLOOKUP(I1967,B:K,10,FALSE),"")</f>
        <v>Bildbereich Offset</v>
      </c>
      <c r="O1967" s="3" t="str">
        <f>IF(AND(TRIM(J1967)="",M1967=""),"Suffix not translated ",
   IF(AND(TRIM(J1967)&lt;&gt;"",TRIM(M1967)&lt;&gt;"",TRIM(J1967)&lt;&gt;TRIM(M1967)),"Suffix translation &lt;&gt; lookup ", "" ))
&amp;IF(AND(TRIM(K1967)="",N1967=""),"Description not translated ",
   IF(AND(TRIM(K1967)&lt;&gt;"",TRIM(N1967)&lt;&gt;"",TRIM(K1967)&lt;&gt;TRIM(N1967)),"Description translation&lt;&gt; lookup ", "" ))</f>
        <v/>
      </c>
    </row>
    <row r="1968" spans="1:15" x14ac:dyDescent="0.25">
      <c r="A1968" s="2" t="str">
        <f>IF(TRIM(J1968)="","",E1968)</f>
        <v/>
      </c>
      <c r="B1968" s="2" t="str">
        <f>IF(TRIM(K1968)="","",I1968)</f>
        <v/>
      </c>
      <c r="C1968" s="2" t="str">
        <f>LEFT(F1968,FIND(".",F1968,6))</f>
        <v>Exif.PentaxDng.</v>
      </c>
      <c r="D1968" s="2" t="str">
        <f>VLOOKUP(C1968,PrefixUebersetzung,2,FALSE)</f>
        <v>Exif.PentaxDng.</v>
      </c>
      <c r="E1968" s="2" t="str">
        <f>MID(F1968,FIND(".",F1968,6)+1,99)</f>
        <v>ImageProcessing</v>
      </c>
      <c r="F1968" s="41" t="s">
        <v>10167</v>
      </c>
      <c r="G1968" s="36" t="s">
        <v>9517</v>
      </c>
      <c r="H1968" s="36"/>
      <c r="I1968" s="36" t="s">
        <v>2615</v>
      </c>
      <c r="M1968" s="3" t="str">
        <f>IFERROR(VLOOKUP(E1968,A:J,10, FALSE),"")</f>
        <v>Bildverarbeitung</v>
      </c>
      <c r="N1968" s="3" t="str">
        <f>IFERROR(VLOOKUP(I1968,B:K,10,FALSE),"")</f>
        <v>Bildverarbeitung</v>
      </c>
      <c r="O1968" s="3" t="str">
        <f>IF(AND(TRIM(J1968)="",M1968=""),"Suffix not translated ",
   IF(AND(TRIM(J1968)&lt;&gt;"",TRIM(M1968)&lt;&gt;"",TRIM(J1968)&lt;&gt;TRIM(M1968)),"Suffix translation &lt;&gt; lookup ", "" ))
&amp;IF(AND(TRIM(K1968)="",N1968=""),"Description not translated ",
   IF(AND(TRIM(K1968)&lt;&gt;"",TRIM(N1968)&lt;&gt;"",TRIM(K1968)&lt;&gt;TRIM(N1968)),"Description translation&lt;&gt; lookup ", "" ))</f>
        <v/>
      </c>
    </row>
    <row r="1969" spans="1:15" x14ac:dyDescent="0.25">
      <c r="A1969" s="2" t="str">
        <f>IF(TRIM(J1969)="","",E1969)</f>
        <v/>
      </c>
      <c r="B1969" s="2" t="str">
        <f>IF(TRIM(K1969)="","",I1969)</f>
        <v/>
      </c>
      <c r="C1969" s="2" t="str">
        <f>LEFT(F1969,FIND(".",F1969,6))</f>
        <v>Exif.PentaxDng.</v>
      </c>
      <c r="D1969" s="2" t="str">
        <f>VLOOKUP(C1969,PrefixUebersetzung,2,FALSE)</f>
        <v>Exif.PentaxDng.</v>
      </c>
      <c r="E1969" s="2" t="str">
        <f>MID(F1969,FIND(".",F1969,6)+1,99)</f>
        <v>ImageTone</v>
      </c>
      <c r="F1969" s="41" t="s">
        <v>10168</v>
      </c>
      <c r="G1969" s="36" t="s">
        <v>9512</v>
      </c>
      <c r="H1969" s="36"/>
      <c r="I1969" s="36" t="s">
        <v>2977</v>
      </c>
      <c r="M1969" s="3" t="str">
        <f>IFERROR(VLOOKUP(E1969,A:J,10, FALSE),"")</f>
        <v>Bild Farbton</v>
      </c>
      <c r="N1969" s="3" t="str">
        <f>IFERROR(VLOOKUP(I1969,B:K,10,FALSE),"")</f>
        <v>Bild Farbton</v>
      </c>
      <c r="O1969" s="3" t="str">
        <f>IF(AND(TRIM(J1969)="",M1969=""),"Suffix not translated ",
   IF(AND(TRIM(J1969)&lt;&gt;"",TRIM(M1969)&lt;&gt;"",TRIM(J1969)&lt;&gt;TRIM(M1969)),"Suffix translation &lt;&gt; lookup ", "" ))
&amp;IF(AND(TRIM(K1969)="",N1969=""),"Description not translated ",
   IF(AND(TRIM(K1969)&lt;&gt;"",TRIM(N1969)&lt;&gt;"",TRIM(K1969)&lt;&gt;TRIM(N1969)),"Description translation&lt;&gt; lookup ", "" ))</f>
        <v/>
      </c>
    </row>
    <row r="1970" spans="1:15" x14ac:dyDescent="0.25">
      <c r="A1970" s="2" t="str">
        <f>IF(TRIM(J1970)="","",E1970)</f>
        <v/>
      </c>
      <c r="B1970" s="2" t="str">
        <f>IF(TRIM(K1970)="","",I1970)</f>
        <v/>
      </c>
      <c r="C1970" s="2" t="str">
        <f>LEFT(F1970,FIND(".",F1970,6))</f>
        <v>Exif.PentaxDng.</v>
      </c>
      <c r="D1970" s="2" t="str">
        <f>VLOOKUP(C1970,PrefixUebersetzung,2,FALSE)</f>
        <v>Exif.PentaxDng.</v>
      </c>
      <c r="E1970" s="2" t="str">
        <f>MID(F1970,FIND(".",F1970,6)+1,99)</f>
        <v>ISO</v>
      </c>
      <c r="F1970" s="41" t="s">
        <v>10169</v>
      </c>
      <c r="G1970" s="36" t="s">
        <v>9515</v>
      </c>
      <c r="H1970" s="36"/>
      <c r="I1970" s="36" t="s">
        <v>2978</v>
      </c>
      <c r="M1970" s="3" t="str">
        <f>IFERROR(VLOOKUP(E1970,A:J,10, FALSE),"")</f>
        <v>ISO</v>
      </c>
      <c r="N1970" s="3" t="str">
        <f>IFERROR(VLOOKUP(I1970,B:K,10,FALSE),"")</f>
        <v>ISO-Empfindlichkeitseinstellungen</v>
      </c>
      <c r="O1970" s="3" t="str">
        <f>IF(AND(TRIM(J1970)="",M1970=""),"Suffix not translated ",
   IF(AND(TRIM(J1970)&lt;&gt;"",TRIM(M1970)&lt;&gt;"",TRIM(J1970)&lt;&gt;TRIM(M1970)),"Suffix translation &lt;&gt; lookup ", "" ))
&amp;IF(AND(TRIM(K1970)="",N1970=""),"Description not translated ",
   IF(AND(TRIM(K1970)&lt;&gt;"",TRIM(N1970)&lt;&gt;"",TRIM(K1970)&lt;&gt;TRIM(N1970)),"Description translation&lt;&gt; lookup ", "" ))</f>
        <v/>
      </c>
    </row>
    <row r="1971" spans="1:15" x14ac:dyDescent="0.25">
      <c r="A1971" s="2" t="str">
        <f>IF(TRIM(J1971)="","",E1971)</f>
        <v/>
      </c>
      <c r="B1971" s="2" t="str">
        <f>IF(TRIM(K1971)="","",I1971)</f>
        <v/>
      </c>
      <c r="C1971" s="2" t="str">
        <f>LEFT(F1971,FIND(".",F1971,6))</f>
        <v>Exif.PentaxDng.</v>
      </c>
      <c r="D1971" s="2" t="str">
        <f>VLOOKUP(C1971,PrefixUebersetzung,2,FALSE)</f>
        <v>Exif.PentaxDng.</v>
      </c>
      <c r="E1971" s="2" t="str">
        <f>MID(F1971,FIND(".",F1971,6)+1,99)</f>
        <v>LensInfo</v>
      </c>
      <c r="F1971" s="41" t="s">
        <v>10170</v>
      </c>
      <c r="G1971" s="36" t="s">
        <v>9517</v>
      </c>
      <c r="H1971" s="36"/>
      <c r="I1971" s="36" t="s">
        <v>2979</v>
      </c>
      <c r="M1971" s="3" t="str">
        <f>IFERROR(VLOOKUP(E1971,A:J,10, FALSE),"")</f>
        <v>Objektiv Information</v>
      </c>
      <c r="N1971" s="3" t="str">
        <f>IFERROR(VLOOKUP(I1971,B:K,10,FALSE),"")</f>
        <v>Objektiv Information</v>
      </c>
      <c r="O1971" s="3" t="str">
        <f>IF(AND(TRIM(J1971)="",M1971=""),"Suffix not translated ",
   IF(AND(TRIM(J1971)&lt;&gt;"",TRIM(M1971)&lt;&gt;"",TRIM(J1971)&lt;&gt;TRIM(M1971)),"Suffix translation &lt;&gt; lookup ", "" ))
&amp;IF(AND(TRIM(K1971)="",N1971=""),"Description not translated ",
   IF(AND(TRIM(K1971)&lt;&gt;"",TRIM(N1971)&lt;&gt;"",TRIM(K1971)&lt;&gt;TRIM(N1971)),"Description translation&lt;&gt; lookup ", "" ))</f>
        <v/>
      </c>
    </row>
    <row r="1972" spans="1:15" x14ac:dyDescent="0.25">
      <c r="A1972" s="2" t="str">
        <f>IF(TRIM(J1972)="","",E1972)</f>
        <v/>
      </c>
      <c r="B1972" s="2" t="str">
        <f>IF(TRIM(K1972)="","",I1972)</f>
        <v/>
      </c>
      <c r="C1972" s="2" t="str">
        <f>LEFT(F1972,FIND(".",F1972,6))</f>
        <v>Exif.PentaxDng.</v>
      </c>
      <c r="D1972" s="2" t="str">
        <f>VLOOKUP(C1972,PrefixUebersetzung,2,FALSE)</f>
        <v>Exif.PentaxDng.</v>
      </c>
      <c r="E1972" s="2" t="str">
        <f>MID(F1972,FIND(".",F1972,6)+1,99)</f>
        <v>LensType</v>
      </c>
      <c r="F1972" s="41" t="s">
        <v>10171</v>
      </c>
      <c r="G1972" s="36" t="s">
        <v>9518</v>
      </c>
      <c r="H1972" s="36"/>
      <c r="I1972" s="36" t="s">
        <v>2177</v>
      </c>
      <c r="M1972" s="3" t="str">
        <f>IFERROR(VLOOKUP(E1972,A:J,10, FALSE),"")</f>
        <v>Objektiv Typ</v>
      </c>
      <c r="N1972" s="3" t="str">
        <f>IFERROR(VLOOKUP(I1972,B:K,10,FALSE),"")</f>
        <v>Objektiv Typ</v>
      </c>
      <c r="O1972" s="3" t="str">
        <f>IF(AND(TRIM(J1972)="",M1972=""),"Suffix not translated ",
   IF(AND(TRIM(J1972)&lt;&gt;"",TRIM(M1972)&lt;&gt;"",TRIM(J1972)&lt;&gt;TRIM(M1972)),"Suffix translation &lt;&gt; lookup ", "" ))
&amp;IF(AND(TRIM(K1972)="",N1972=""),"Description not translated ",
   IF(AND(TRIM(K1972)&lt;&gt;"",TRIM(N1972)&lt;&gt;"",TRIM(K1972)&lt;&gt;TRIM(N1972)),"Description translation&lt;&gt; lookup ", "" ))</f>
        <v/>
      </c>
    </row>
    <row r="1973" spans="1:15" x14ac:dyDescent="0.25">
      <c r="A1973" s="2" t="str">
        <f>IF(TRIM(J1973)="","",E1973)</f>
        <v/>
      </c>
      <c r="B1973" s="2" t="str">
        <f>IF(TRIM(K1973)="","",I1973)</f>
        <v/>
      </c>
      <c r="C1973" s="2" t="str">
        <f>LEFT(F1973,FIND(".",F1973,6))</f>
        <v>Exif.PentaxDng.</v>
      </c>
      <c r="D1973" s="2" t="str">
        <f>VLOOKUP(C1973,PrefixUebersetzung,2,FALSE)</f>
        <v>Exif.PentaxDng.</v>
      </c>
      <c r="E1973" s="2" t="str">
        <f>MID(F1973,FIND(".",F1973,6)+1,99)</f>
        <v>Location</v>
      </c>
      <c r="F1973" s="41" t="s">
        <v>10172</v>
      </c>
      <c r="G1973" s="36" t="s">
        <v>9517</v>
      </c>
      <c r="H1973" s="36"/>
      <c r="I1973" s="36" t="s">
        <v>2980</v>
      </c>
      <c r="M1973" s="3" t="str">
        <f>IFERROR(VLOOKUP(E1973,A:J,10, FALSE),"")</f>
        <v>Ort</v>
      </c>
      <c r="N1973" s="3" t="str">
        <f>IFERROR(VLOOKUP(I1973,B:K,10,FALSE),"")</f>
        <v>Ort</v>
      </c>
      <c r="O1973" s="3" t="str">
        <f>IF(AND(TRIM(J1973)="",M1973=""),"Suffix not translated ",
   IF(AND(TRIM(J1973)&lt;&gt;"",TRIM(M1973)&lt;&gt;"",TRIM(J1973)&lt;&gt;TRIM(M1973)),"Suffix translation &lt;&gt; lookup ", "" ))
&amp;IF(AND(TRIM(K1973)="",N1973=""),"Description not translated ",
   IF(AND(TRIM(K1973)&lt;&gt;"",TRIM(N1973)&lt;&gt;"",TRIM(K1973)&lt;&gt;TRIM(N1973)),"Description translation&lt;&gt; lookup ", "" ))</f>
        <v/>
      </c>
    </row>
    <row r="1974" spans="1:15" x14ac:dyDescent="0.25">
      <c r="A1974" s="2" t="str">
        <f>IF(TRIM(J1974)="","",E1974)</f>
        <v/>
      </c>
      <c r="B1974" s="2" t="str">
        <f>IF(TRIM(K1974)="","",I1974)</f>
        <v/>
      </c>
      <c r="C1974" s="2" t="str">
        <f>LEFT(F1974,FIND(".",F1974,6))</f>
        <v>Exif.PentaxDng.</v>
      </c>
      <c r="D1974" s="2" t="str">
        <f>VLOOKUP(C1974,PrefixUebersetzung,2,FALSE)</f>
        <v>Exif.PentaxDng.</v>
      </c>
      <c r="E1974" s="2" t="str">
        <f>MID(F1974,FIND(".",F1974,6)+1,99)</f>
        <v>MeteringMode</v>
      </c>
      <c r="F1974" s="41" t="s">
        <v>10173</v>
      </c>
      <c r="G1974" s="36" t="s">
        <v>9517</v>
      </c>
      <c r="H1974" s="36"/>
      <c r="I1974" s="36" t="s">
        <v>2981</v>
      </c>
      <c r="M1974" s="3" t="str">
        <f>IFERROR(VLOOKUP(E1974,A:J,10, FALSE),"")</f>
        <v>Messmethode</v>
      </c>
      <c r="N1974" s="3" t="str">
        <f>IFERROR(VLOOKUP(I1974,B:K,10,FALSE),"")</f>
        <v>Messmethode</v>
      </c>
      <c r="O1974" s="3" t="str">
        <f>IF(AND(TRIM(J1974)="",M1974=""),"Suffix not translated ",
   IF(AND(TRIM(J1974)&lt;&gt;"",TRIM(M1974)&lt;&gt;"",TRIM(J1974)&lt;&gt;TRIM(M1974)),"Suffix translation &lt;&gt; lookup ", "" ))
&amp;IF(AND(TRIM(K1974)="",N1974=""),"Description not translated ",
   IF(AND(TRIM(K1974)&lt;&gt;"",TRIM(N1974)&lt;&gt;"",TRIM(K1974)&lt;&gt;TRIM(N1974)),"Description translation&lt;&gt; lookup ", "" ))</f>
        <v/>
      </c>
    </row>
    <row r="1975" spans="1:15" x14ac:dyDescent="0.25">
      <c r="A1975" s="2" t="str">
        <f>IF(TRIM(J1975)="","",E1975)</f>
        <v/>
      </c>
      <c r="B1975" s="2" t="str">
        <f>IF(TRIM(K1975)="","",I1975)</f>
        <v/>
      </c>
      <c r="C1975" s="2" t="str">
        <f>LEFT(F1975,FIND(".",F1975,6))</f>
        <v>Exif.PentaxDng.</v>
      </c>
      <c r="D1975" s="2" t="str">
        <f>VLOOKUP(C1975,PrefixUebersetzung,2,FALSE)</f>
        <v>Exif.PentaxDng.</v>
      </c>
      <c r="E1975" s="2" t="str">
        <f>MID(F1975,FIND(".",F1975,6)+1,99)</f>
        <v>Mode</v>
      </c>
      <c r="F1975" s="41" t="s">
        <v>10174</v>
      </c>
      <c r="G1975" s="36" t="s">
        <v>9512</v>
      </c>
      <c r="H1975" s="36"/>
      <c r="I1975" s="36" t="s">
        <v>2982</v>
      </c>
      <c r="M1975" s="3" t="str">
        <f>IFERROR(VLOOKUP(E1975,A:J,10, FALSE),"")</f>
        <v>Modus</v>
      </c>
      <c r="N1975" s="3" t="str">
        <f>IFERROR(VLOOKUP(I1975,B:K,10,FALSE),"")</f>
        <v>Kamera Aufnahmemodus</v>
      </c>
      <c r="O1975" s="3" t="str">
        <f>IF(AND(TRIM(J1975)="",M1975=""),"Suffix not translated ",
   IF(AND(TRIM(J1975)&lt;&gt;"",TRIM(M1975)&lt;&gt;"",TRIM(J1975)&lt;&gt;TRIM(M1975)),"Suffix translation &lt;&gt; lookup ", "" ))
&amp;IF(AND(TRIM(K1975)="",N1975=""),"Description not translated ",
   IF(AND(TRIM(K1975)&lt;&gt;"",TRIM(N1975)&lt;&gt;"",TRIM(K1975)&lt;&gt;TRIM(N1975)),"Description translation&lt;&gt; lookup ", "" ))</f>
        <v/>
      </c>
    </row>
    <row r="1976" spans="1:15" x14ac:dyDescent="0.25">
      <c r="A1976" s="2" t="str">
        <f>IF(TRIM(J1976)="","",E1976)</f>
        <v/>
      </c>
      <c r="B1976" s="2" t="str">
        <f>IF(TRIM(K1976)="","",I1976)</f>
        <v/>
      </c>
      <c r="C1976" s="2" t="str">
        <f>LEFT(F1976,FIND(".",F1976,6))</f>
        <v>Exif.PentaxDng.</v>
      </c>
      <c r="D1976" s="2" t="str">
        <f>VLOOKUP(C1976,PrefixUebersetzung,2,FALSE)</f>
        <v>Exif.PentaxDng.</v>
      </c>
      <c r="E1976" s="2" t="str">
        <f>MID(F1976,FIND(".",F1976,6)+1,99)</f>
        <v>ModelID</v>
      </c>
      <c r="F1976" s="41" t="s">
        <v>10175</v>
      </c>
      <c r="G1976" s="36" t="s">
        <v>9512</v>
      </c>
      <c r="H1976" s="36"/>
      <c r="I1976" s="36" t="s">
        <v>9478</v>
      </c>
      <c r="M1976" s="3" t="str">
        <f>IFERROR(VLOOKUP(E1976,A:J,10, FALSE),"")</f>
        <v>Modell-Id</v>
      </c>
      <c r="N1976" s="3" t="str">
        <f>IFERROR(VLOOKUP(I1976,B:K,10,FALSE),"")</f>
        <v>Pentax Modell Kennung</v>
      </c>
      <c r="O1976" s="3" t="str">
        <f>IF(AND(TRIM(J1976)="",M1976=""),"Suffix not translated ",
   IF(AND(TRIM(J1976)&lt;&gt;"",TRIM(M1976)&lt;&gt;"",TRIM(J1976)&lt;&gt;TRIM(M1976)),"Suffix translation &lt;&gt; lookup ", "" ))
&amp;IF(AND(TRIM(K1976)="",N1976=""),"Description not translated ",
   IF(AND(TRIM(K1976)&lt;&gt;"",TRIM(N1976)&lt;&gt;"",TRIM(K1976)&lt;&gt;TRIM(N1976)),"Description translation&lt;&gt; lookup ", "" ))</f>
        <v/>
      </c>
    </row>
    <row r="1977" spans="1:15" x14ac:dyDescent="0.25">
      <c r="A1977" s="2" t="str">
        <f>IF(TRIM(J1977)="","",E1977)</f>
        <v/>
      </c>
      <c r="B1977" s="2" t="str">
        <f>IF(TRIM(K1977)="","",I1977)</f>
        <v/>
      </c>
      <c r="C1977" s="2" t="str">
        <f>LEFT(F1977,FIND(".",F1977,6))</f>
        <v>Exif.PentaxDng.</v>
      </c>
      <c r="D1977" s="2" t="str">
        <f>VLOOKUP(C1977,PrefixUebersetzung,2,FALSE)</f>
        <v>Exif.PentaxDng.</v>
      </c>
      <c r="E1977" s="2" t="str">
        <f>MID(F1977,FIND(".",F1977,6)+1,99)</f>
        <v>NoiseReduction</v>
      </c>
      <c r="F1977" s="41" t="s">
        <v>10176</v>
      </c>
      <c r="G1977" s="36" t="s">
        <v>9512</v>
      </c>
      <c r="H1977" s="36"/>
      <c r="I1977" s="36" t="s">
        <v>2534</v>
      </c>
      <c r="M1977" s="3" t="str">
        <f>IFERROR(VLOOKUP(E1977,A:J,10, FALSE),"")</f>
        <v xml:space="preserve">Rauschreduzierung </v>
      </c>
      <c r="N1977" s="3" t="str">
        <f>IFERROR(VLOOKUP(I1977,B:K,10,FALSE),"")</f>
        <v xml:space="preserve">Rauschreduzierung </v>
      </c>
      <c r="O1977" s="3" t="str">
        <f>IF(AND(TRIM(J1977)="",M1977=""),"Suffix not translated ",
   IF(AND(TRIM(J1977)&lt;&gt;"",TRIM(M1977)&lt;&gt;"",TRIM(J1977)&lt;&gt;TRIM(M1977)),"Suffix translation &lt;&gt; lookup ", "" ))
&amp;IF(AND(TRIM(K1977)="",N1977=""),"Description not translated ",
   IF(AND(TRIM(K1977)&lt;&gt;"",TRIM(N1977)&lt;&gt;"",TRIM(K1977)&lt;&gt;TRIM(N1977)),"Description translation&lt;&gt; lookup ", "" ))</f>
        <v/>
      </c>
    </row>
    <row r="1978" spans="1:15" x14ac:dyDescent="0.25">
      <c r="A1978" s="2" t="str">
        <f>IF(TRIM(J1978)="","",E1978)</f>
        <v/>
      </c>
      <c r="B1978" s="2" t="str">
        <f>IF(TRIM(K1978)="","",I1978)</f>
        <v/>
      </c>
      <c r="C1978" s="2" t="str">
        <f>LEFT(F1978,FIND(".",F1978,6))</f>
        <v>Exif.PentaxDng.</v>
      </c>
      <c r="D1978" s="2" t="str">
        <f>VLOOKUP(C1978,PrefixUebersetzung,2,FALSE)</f>
        <v>Exif.PentaxDng.</v>
      </c>
      <c r="E1978" s="2" t="str">
        <f>MID(F1978,FIND(".",F1978,6)+1,99)</f>
        <v>PictureMode</v>
      </c>
      <c r="F1978" s="41" t="s">
        <v>10177</v>
      </c>
      <c r="G1978" s="36" t="s">
        <v>9517</v>
      </c>
      <c r="H1978" s="36"/>
      <c r="I1978" s="36" t="s">
        <v>2798</v>
      </c>
      <c r="M1978" s="3" t="str">
        <f>IFERROR(VLOOKUP(E1978,A:J,10, FALSE),"")</f>
        <v>Bildmodus</v>
      </c>
      <c r="N1978" s="3" t="str">
        <f>IFERROR(VLOOKUP(I1978,B:K,10,FALSE),"")</f>
        <v>Bildmodus</v>
      </c>
      <c r="O1978" s="3" t="str">
        <f>IF(AND(TRIM(J1978)="",M1978=""),"Suffix not translated ",
   IF(AND(TRIM(J1978)&lt;&gt;"",TRIM(M1978)&lt;&gt;"",TRIM(J1978)&lt;&gt;TRIM(M1978)),"Suffix translation &lt;&gt; lookup ", "" ))
&amp;IF(AND(TRIM(K1978)="",N1978=""),"Description not translated ",
   IF(AND(TRIM(K1978)&lt;&gt;"",TRIM(N1978)&lt;&gt;"",TRIM(K1978)&lt;&gt;TRIM(N1978)),"Description translation&lt;&gt; lookup ", "" ))</f>
        <v/>
      </c>
    </row>
    <row r="1979" spans="1:15" x14ac:dyDescent="0.25">
      <c r="A1979" s="2" t="str">
        <f>IF(TRIM(J1979)="","",E1979)</f>
        <v/>
      </c>
      <c r="B1979" s="2" t="str">
        <f>IF(TRIM(K1979)="","",I1979)</f>
        <v/>
      </c>
      <c r="C1979" s="2" t="str">
        <f>LEFT(F1979,FIND(".",F1979,6))</f>
        <v>Exif.PentaxDng.</v>
      </c>
      <c r="D1979" s="2" t="str">
        <f>VLOOKUP(C1979,PrefixUebersetzung,2,FALSE)</f>
        <v>Exif.PentaxDng.</v>
      </c>
      <c r="E1979" s="2" t="str">
        <f>MID(F1979,FIND(".",F1979,6)+1,99)</f>
        <v>PreviewImageBorders</v>
      </c>
      <c r="F1979" s="41" t="s">
        <v>10178</v>
      </c>
      <c r="G1979" s="36" t="s">
        <v>9518</v>
      </c>
      <c r="H1979" s="36"/>
      <c r="I1979" s="36" t="s">
        <v>2983</v>
      </c>
      <c r="M1979" s="3" t="str">
        <f>IFERROR(VLOOKUP(E1979,A:J,10, FALSE),"")</f>
        <v>Vorschaubild Grenzen</v>
      </c>
      <c r="N1979" s="3" t="str">
        <f>IFERROR(VLOOKUP(I1979,B:K,10,FALSE),"")</f>
        <v>Vorschaubild Grenzen</v>
      </c>
      <c r="O1979" s="3" t="str">
        <f>IF(AND(TRIM(J1979)="",M1979=""),"Suffix not translated ",
   IF(AND(TRIM(J1979)&lt;&gt;"",TRIM(M1979)&lt;&gt;"",TRIM(J1979)&lt;&gt;TRIM(M1979)),"Suffix translation &lt;&gt; lookup ", "" ))
&amp;IF(AND(TRIM(K1979)="",N1979=""),"Description not translated ",
   IF(AND(TRIM(K1979)&lt;&gt;"",TRIM(N1979)&lt;&gt;"",TRIM(K1979)&lt;&gt;TRIM(N1979)),"Description translation&lt;&gt; lookup ", "" ))</f>
        <v/>
      </c>
    </row>
    <row r="1980" spans="1:15" ht="30" x14ac:dyDescent="0.25">
      <c r="A1980" s="2" t="str">
        <f>IF(TRIM(J1980)="","",E1980)</f>
        <v/>
      </c>
      <c r="B1980" s="2" t="str">
        <f>IF(TRIM(K1980)="","",I1980)</f>
        <v/>
      </c>
      <c r="C1980" s="2" t="str">
        <f>LEFT(F1980,FIND(".",F1980,6))</f>
        <v>Exif.PentaxDng.</v>
      </c>
      <c r="D1980" s="2" t="str">
        <f>VLOOKUP(C1980,PrefixUebersetzung,2,FALSE)</f>
        <v>Exif.PentaxDng.</v>
      </c>
      <c r="E1980" s="2" t="str">
        <f>MID(F1980,FIND(".",F1980,6)+1,99)</f>
        <v>PreviewLength</v>
      </c>
      <c r="F1980" s="41" t="s">
        <v>10179</v>
      </c>
      <c r="G1980" s="36" t="s">
        <v>9517</v>
      </c>
      <c r="H1980" s="36"/>
      <c r="I1980" s="36" t="s">
        <v>2984</v>
      </c>
      <c r="M1980" s="3" t="str">
        <f>IFERROR(VLOOKUP(E1980,A:J,10, FALSE),"")</f>
        <v>Vorschau Länge</v>
      </c>
      <c r="N1980" s="3" t="str">
        <f>IFERROR(VLOOKUP(I1980,B:K,10,FALSE),"")</f>
        <v>Größe eines IFD mit einem Vorschaubild</v>
      </c>
      <c r="O1980" s="3" t="str">
        <f>IF(AND(TRIM(J1980)="",M1980=""),"Suffix not translated ",
   IF(AND(TRIM(J1980)&lt;&gt;"",TRIM(M1980)&lt;&gt;"",TRIM(J1980)&lt;&gt;TRIM(M1980)),"Suffix translation &lt;&gt; lookup ", "" ))
&amp;IF(AND(TRIM(K1980)="",N1980=""),"Description not translated ",
   IF(AND(TRIM(K1980)&lt;&gt;"",TRIM(N1980)&lt;&gt;"",TRIM(K1980)&lt;&gt;TRIM(N1980)),"Description translation&lt;&gt; lookup ", "" ))</f>
        <v/>
      </c>
    </row>
    <row r="1981" spans="1:15" ht="30" x14ac:dyDescent="0.25">
      <c r="A1981" s="2" t="str">
        <f>IF(TRIM(J1981)="","",E1981)</f>
        <v/>
      </c>
      <c r="B1981" s="2" t="str">
        <f>IF(TRIM(K1981)="","",I1981)</f>
        <v/>
      </c>
      <c r="C1981" s="2" t="str">
        <f>LEFT(F1981,FIND(".",F1981,6))</f>
        <v>Exif.PentaxDng.</v>
      </c>
      <c r="D1981" s="2" t="str">
        <f>VLOOKUP(C1981,PrefixUebersetzung,2,FALSE)</f>
        <v>Exif.PentaxDng.</v>
      </c>
      <c r="E1981" s="2" t="str">
        <f>MID(F1981,FIND(".",F1981,6)+1,99)</f>
        <v>PreviewOffset</v>
      </c>
      <c r="F1981" s="41" t="s">
        <v>10180</v>
      </c>
      <c r="G1981" s="36" t="s">
        <v>9517</v>
      </c>
      <c r="H1981" s="36"/>
      <c r="I1981" s="36" t="s">
        <v>2625</v>
      </c>
      <c r="M1981" s="3" t="str">
        <f>IFERROR(VLOOKUP(E1981,A:J,10, FALSE),"")</f>
        <v>Vorschau Offset</v>
      </c>
      <c r="N1981" s="3" t="str">
        <f>IFERROR(VLOOKUP(I1981,B:K,10,FALSE),"")</f>
        <v>Offset zu einem IFD mit einem Vorschaubild</v>
      </c>
      <c r="O1981" s="3" t="str">
        <f>IF(AND(TRIM(J1981)="",M1981=""),"Suffix not translated ",
   IF(AND(TRIM(J1981)&lt;&gt;"",TRIM(M1981)&lt;&gt;"",TRIM(J1981)&lt;&gt;TRIM(M1981)),"Suffix translation &lt;&gt; lookup ", "" ))
&amp;IF(AND(TRIM(K1981)="",N1981=""),"Description not translated ",
   IF(AND(TRIM(K1981)&lt;&gt;"",TRIM(N1981)&lt;&gt;"",TRIM(K1981)&lt;&gt;TRIM(N1981)),"Description translation&lt;&gt; lookup ", "" ))</f>
        <v/>
      </c>
    </row>
    <row r="1982" spans="1:15" x14ac:dyDescent="0.25">
      <c r="A1982" s="2" t="str">
        <f>IF(TRIM(J1982)="","",E1982)</f>
        <v/>
      </c>
      <c r="B1982" s="2" t="str">
        <f>IF(TRIM(K1982)="","",I1982)</f>
        <v/>
      </c>
      <c r="C1982" s="2" t="str">
        <f>LEFT(F1982,FIND(".",F1982,6))</f>
        <v>Exif.PentaxDng.</v>
      </c>
      <c r="D1982" s="2" t="str">
        <f>VLOOKUP(C1982,PrefixUebersetzung,2,FALSE)</f>
        <v>Exif.PentaxDng.</v>
      </c>
      <c r="E1982" s="2" t="str">
        <f>MID(F1982,FIND(".",F1982,6)+1,99)</f>
        <v>PreviewResolution</v>
      </c>
      <c r="F1982" s="41" t="s">
        <v>10181</v>
      </c>
      <c r="G1982" s="36" t="s">
        <v>9517</v>
      </c>
      <c r="H1982" s="36"/>
      <c r="I1982" s="36" t="s">
        <v>2985</v>
      </c>
      <c r="M1982" s="3" t="str">
        <f>IFERROR(VLOOKUP(E1982,A:J,10, FALSE),"")</f>
        <v>Vorschaubild Auflösung</v>
      </c>
      <c r="N1982" s="3" t="str">
        <f>IFERROR(VLOOKUP(I1982,B:K,10,FALSE),"")</f>
        <v>Auflösung eines Vorschaubildes</v>
      </c>
      <c r="O1982" s="3" t="str">
        <f>IF(AND(TRIM(J1982)="",M1982=""),"Suffix not translated ",
   IF(AND(TRIM(J1982)&lt;&gt;"",TRIM(M1982)&lt;&gt;"",TRIM(J1982)&lt;&gt;TRIM(M1982)),"Suffix translation &lt;&gt; lookup ", "" ))
&amp;IF(AND(TRIM(K1982)="",N1982=""),"Description not translated ",
   IF(AND(TRIM(K1982)&lt;&gt;"",TRIM(N1982)&lt;&gt;"",TRIM(K1982)&lt;&gt;TRIM(N1982)),"Description translation&lt;&gt; lookup ", "" ))</f>
        <v/>
      </c>
    </row>
    <row r="1983" spans="1:15" x14ac:dyDescent="0.25">
      <c r="A1983" s="2" t="str">
        <f>IF(TRIM(J1983)="","",E1983)</f>
        <v/>
      </c>
      <c r="B1983" s="2" t="str">
        <f>IF(TRIM(K1983)="","",I1983)</f>
        <v/>
      </c>
      <c r="C1983" s="2" t="str">
        <f>LEFT(F1983,FIND(".",F1983,6))</f>
        <v>Exif.PentaxDng.</v>
      </c>
      <c r="D1983" s="2" t="str">
        <f>VLOOKUP(C1983,PrefixUebersetzung,2,FALSE)</f>
        <v>Exif.PentaxDng.</v>
      </c>
      <c r="E1983" s="2" t="str">
        <f>MID(F1983,FIND(".",F1983,6)+1,99)</f>
        <v>Quality</v>
      </c>
      <c r="F1983" s="41" t="s">
        <v>10182</v>
      </c>
      <c r="G1983" s="36" t="s">
        <v>9512</v>
      </c>
      <c r="H1983" s="36"/>
      <c r="I1983" s="36" t="s">
        <v>2986</v>
      </c>
      <c r="M1983" s="3" t="str">
        <f>IFERROR(VLOOKUP(E1983,A:J,10, FALSE),"")</f>
        <v>Qualität</v>
      </c>
      <c r="N1983" s="3" t="str">
        <f>IFERROR(VLOOKUP(I1983,B:K,10,FALSE),"")</f>
        <v>Einstellungen für die Bildqualität</v>
      </c>
      <c r="O1983" s="3" t="str">
        <f>IF(AND(TRIM(J1983)="",M1983=""),"Suffix not translated ",
   IF(AND(TRIM(J1983)&lt;&gt;"",TRIM(M1983)&lt;&gt;"",TRIM(J1983)&lt;&gt;TRIM(M1983)),"Suffix translation &lt;&gt; lookup ", "" ))
&amp;IF(AND(TRIM(K1983)="",N1983=""),"Description not translated ",
   IF(AND(TRIM(K1983)&lt;&gt;"",TRIM(N1983)&lt;&gt;"",TRIM(K1983)&lt;&gt;TRIM(N1983)),"Description translation&lt;&gt; lookup ", "" ))</f>
        <v/>
      </c>
    </row>
    <row r="1984" spans="1:15" x14ac:dyDescent="0.25">
      <c r="A1984" s="2" t="str">
        <f>IF(TRIM(J1984)="","",E1984)</f>
        <v/>
      </c>
      <c r="B1984" s="2" t="str">
        <f>IF(TRIM(K1984)="","",I1984)</f>
        <v/>
      </c>
      <c r="C1984" s="2" t="str">
        <f>LEFT(F1984,FIND(".",F1984,6))</f>
        <v>Exif.PentaxDng.</v>
      </c>
      <c r="D1984" s="2" t="str">
        <f>VLOOKUP(C1984,PrefixUebersetzung,2,FALSE)</f>
        <v>Exif.PentaxDng.</v>
      </c>
      <c r="E1984" s="2" t="str">
        <f>MID(F1984,FIND(".",F1984,6)+1,99)</f>
        <v>RawImageSize</v>
      </c>
      <c r="F1984" s="41" t="s">
        <v>10183</v>
      </c>
      <c r="G1984" s="36" t="s">
        <v>9515</v>
      </c>
      <c r="H1984" s="36"/>
      <c r="I1984" s="36" t="s">
        <v>2987</v>
      </c>
      <c r="M1984" s="3" t="str">
        <f>IFERROR(VLOOKUP(E1984,A:J,10, FALSE),"")</f>
        <v>RAW Bildgröße</v>
      </c>
      <c r="N1984" s="3" t="str">
        <f>IFERROR(VLOOKUP(I1984,B:K,10,FALSE),"")</f>
        <v>Raw Bildgröße</v>
      </c>
      <c r="O1984" s="3" t="str">
        <f>IF(AND(TRIM(J1984)="",M1984=""),"Suffix not translated ",
   IF(AND(TRIM(J1984)&lt;&gt;"",TRIM(M1984)&lt;&gt;"",TRIM(J1984)&lt;&gt;TRIM(M1984)),"Suffix translation &lt;&gt; lookup ", "" ))
&amp;IF(AND(TRIM(K1984)="",N1984=""),"Description not translated ",
   IF(AND(TRIM(K1984)&lt;&gt;"",TRIM(N1984)&lt;&gt;"",TRIM(K1984)&lt;&gt;TRIM(N1984)),"Description translation&lt;&gt; lookup ", "" ))</f>
        <v/>
      </c>
    </row>
    <row r="1985" spans="1:15" x14ac:dyDescent="0.25">
      <c r="A1985" s="2" t="str">
        <f>IF(TRIM(J1985)="","",E1985)</f>
        <v/>
      </c>
      <c r="B1985" s="2" t="str">
        <f>IF(TRIM(K1985)="","",I1985)</f>
        <v/>
      </c>
      <c r="C1985" s="2" t="str">
        <f>LEFT(F1985,FIND(".",F1985,6))</f>
        <v>Exif.PentaxDng.</v>
      </c>
      <c r="D1985" s="2" t="str">
        <f>VLOOKUP(C1985,PrefixUebersetzung,2,FALSE)</f>
        <v>Exif.PentaxDng.</v>
      </c>
      <c r="E1985" s="2" t="str">
        <f>MID(F1985,FIND(".",F1985,6)+1,99)</f>
        <v>RedBalance</v>
      </c>
      <c r="F1985" s="41" t="s">
        <v>10184</v>
      </c>
      <c r="G1985" s="36" t="s">
        <v>9515</v>
      </c>
      <c r="H1985" s="36"/>
      <c r="I1985" s="36" t="s">
        <v>2988</v>
      </c>
      <c r="M1985" s="3" t="str">
        <f>IFERROR(VLOOKUP(E1985,A:J,10, FALSE),"")</f>
        <v>Rot-Abgleich</v>
      </c>
      <c r="N1985" s="3" t="str">
        <f>IFERROR(VLOOKUP(I1985,B:K,10,FALSE),"")</f>
        <v>Rot-Abgleich</v>
      </c>
      <c r="O1985" s="3" t="str">
        <f>IF(AND(TRIM(J1985)="",M1985=""),"Suffix not translated ",
   IF(AND(TRIM(J1985)&lt;&gt;"",TRIM(M1985)&lt;&gt;"",TRIM(J1985)&lt;&gt;TRIM(M1985)),"Suffix translation &lt;&gt; lookup ", "" ))
&amp;IF(AND(TRIM(K1985)="",N1985=""),"Description not translated ",
   IF(AND(TRIM(K1985)&lt;&gt;"",TRIM(N1985)&lt;&gt;"",TRIM(K1985)&lt;&gt;TRIM(N1985)),"Description translation&lt;&gt; lookup ", "" ))</f>
        <v/>
      </c>
    </row>
    <row r="1986" spans="1:15" x14ac:dyDescent="0.25">
      <c r="A1986" s="2" t="str">
        <f>IF(TRIM(J1986)="","",E1986)</f>
        <v/>
      </c>
      <c r="B1986" s="2" t="str">
        <f>IF(TRIM(K1986)="","",I1986)</f>
        <v/>
      </c>
      <c r="C1986" s="2" t="str">
        <f>LEFT(F1986,FIND(".",F1986,6))</f>
        <v>Exif.PentaxDng.</v>
      </c>
      <c r="D1986" s="2" t="str">
        <f>VLOOKUP(C1986,PrefixUebersetzung,2,FALSE)</f>
        <v>Exif.PentaxDng.</v>
      </c>
      <c r="E1986" s="2" t="str">
        <f>MID(F1986,FIND(".",F1986,6)+1,99)</f>
        <v>Saturation</v>
      </c>
      <c r="F1986" s="41" t="s">
        <v>10185</v>
      </c>
      <c r="G1986" s="36" t="s">
        <v>9517</v>
      </c>
      <c r="H1986" s="36"/>
      <c r="I1986" s="36" t="s">
        <v>2538</v>
      </c>
      <c r="M1986" s="3" t="str">
        <f>IFERROR(VLOOKUP(E1986,A:J,10, FALSE),"")</f>
        <v>Sättigung</v>
      </c>
      <c r="N1986" s="3" t="str">
        <f>IFERROR(VLOOKUP(I1986,B:K,10,FALSE),"")</f>
        <v>Sättigung</v>
      </c>
      <c r="O1986" s="3" t="str">
        <f>IF(AND(TRIM(J1986)="",M1986=""),"Suffix not translated ",
   IF(AND(TRIM(J1986)&lt;&gt;"",TRIM(M1986)&lt;&gt;"",TRIM(J1986)&lt;&gt;TRIM(M1986)),"Suffix translation &lt;&gt; lookup ", "" ))
&amp;IF(AND(TRIM(K1986)="",N1986=""),"Description not translated ",
   IF(AND(TRIM(K1986)&lt;&gt;"",TRIM(N1986)&lt;&gt;"",TRIM(K1986)&lt;&gt;TRIM(N1986)),"Description translation&lt;&gt; lookup ", "" ))</f>
        <v/>
      </c>
    </row>
    <row r="1987" spans="1:15" ht="30" x14ac:dyDescent="0.25">
      <c r="A1987" s="2" t="str">
        <f>IF(TRIM(J1987)="","",E1987)</f>
        <v/>
      </c>
      <c r="B1987" s="2" t="str">
        <f>IF(TRIM(K1987)="","",I1987)</f>
        <v/>
      </c>
      <c r="C1987" s="2" t="str">
        <f>LEFT(F1987,FIND(".",F1987,6))</f>
        <v>Exif.PentaxDng.</v>
      </c>
      <c r="D1987" s="2" t="str">
        <f>VLOOKUP(C1987,PrefixUebersetzung,2,FALSE)</f>
        <v>Exif.PentaxDng.</v>
      </c>
      <c r="E1987" s="2" t="str">
        <f>MID(F1987,FIND(".",F1987,6)+1,99)</f>
        <v>SensitivityAdjust</v>
      </c>
      <c r="F1987" s="41" t="s">
        <v>10186</v>
      </c>
      <c r="G1987" s="36" t="s">
        <v>9515</v>
      </c>
      <c r="H1987" s="36"/>
      <c r="I1987" s="36" t="s">
        <v>2989</v>
      </c>
      <c r="M1987" s="3" t="str">
        <f>IFERROR(VLOOKUP(E1987,A:J,10, FALSE),"")</f>
        <v>Empfindlichkeitseinstellung</v>
      </c>
      <c r="N1987" s="3" t="str">
        <f>IFERROR(VLOOKUP(I1987,B:K,10,FALSE),"")</f>
        <v>Empfindlichkeitseinstellung</v>
      </c>
      <c r="O1987" s="3" t="str">
        <f>IF(AND(TRIM(J1987)="",M1987=""),"Suffix not translated ",
   IF(AND(TRIM(J1987)&lt;&gt;"",TRIM(M1987)&lt;&gt;"",TRIM(J1987)&lt;&gt;TRIM(M1987)),"Suffix translation &lt;&gt; lookup ", "" ))
&amp;IF(AND(TRIM(K1987)="",N1987=""),"Description not translated ",
   IF(AND(TRIM(K1987)&lt;&gt;"",TRIM(N1987)&lt;&gt;"",TRIM(K1987)&lt;&gt;TRIM(N1987)),"Description translation&lt;&gt; lookup ", "" ))</f>
        <v/>
      </c>
    </row>
    <row r="1988" spans="1:15" x14ac:dyDescent="0.25">
      <c r="A1988" s="2" t="str">
        <f>IF(TRIM(J1988)="","",E1988)</f>
        <v/>
      </c>
      <c r="B1988" s="2" t="str">
        <f>IF(TRIM(K1988)="","",I1988)</f>
        <v/>
      </c>
      <c r="C1988" s="2" t="str">
        <f>LEFT(F1988,FIND(".",F1988,6))</f>
        <v>Exif.PentaxDng.</v>
      </c>
      <c r="D1988" s="2" t="str">
        <f>VLOOKUP(C1988,PrefixUebersetzung,2,FALSE)</f>
        <v>Exif.PentaxDng.</v>
      </c>
      <c r="E1988" s="2" t="str">
        <f>MID(F1988,FIND(".",F1988,6)+1,99)</f>
        <v>SerialNumber</v>
      </c>
      <c r="F1988" s="41" t="s">
        <v>10187</v>
      </c>
      <c r="G1988" s="36" t="s">
        <v>9514</v>
      </c>
      <c r="H1988" s="36"/>
      <c r="I1988" s="36" t="s">
        <v>2634</v>
      </c>
      <c r="M1988" s="3" t="str">
        <f>IFERROR(VLOOKUP(E1988,A:J,10, FALSE),"")</f>
        <v>Seriennummer</v>
      </c>
      <c r="N1988" s="3" t="str">
        <f>IFERROR(VLOOKUP(I1988,B:K,10,FALSE),"")</f>
        <v>Seriennummer</v>
      </c>
      <c r="O1988" s="3" t="str">
        <f>IF(AND(TRIM(J1988)="",M1988=""),"Suffix not translated ",
   IF(AND(TRIM(J1988)&lt;&gt;"",TRIM(M1988)&lt;&gt;"",TRIM(J1988)&lt;&gt;TRIM(M1988)),"Suffix translation &lt;&gt; lookup ", "" ))
&amp;IF(AND(TRIM(K1988)="",N1988=""),"Description not translated ",
   IF(AND(TRIM(K1988)&lt;&gt;"",TRIM(N1988)&lt;&gt;"",TRIM(K1988)&lt;&gt;TRIM(N1988)),"Description translation&lt;&gt; lookup ", "" ))</f>
        <v/>
      </c>
    </row>
    <row r="1989" spans="1:15" x14ac:dyDescent="0.25">
      <c r="A1989" s="2" t="str">
        <f>IF(TRIM(J1989)="","",E1989)</f>
        <v/>
      </c>
      <c r="B1989" s="2" t="str">
        <f>IF(TRIM(K1989)="","",I1989)</f>
        <v/>
      </c>
      <c r="C1989" s="2" t="str">
        <f>LEFT(F1989,FIND(".",F1989,6))</f>
        <v>Exif.PentaxDng.</v>
      </c>
      <c r="D1989" s="2" t="str">
        <f>VLOOKUP(C1989,PrefixUebersetzung,2,FALSE)</f>
        <v>Exif.PentaxDng.</v>
      </c>
      <c r="E1989" s="2" t="str">
        <f>MID(F1989,FIND(".",F1989,6)+1,99)</f>
        <v>ShakeReduction</v>
      </c>
      <c r="F1989" s="41" t="s">
        <v>10188</v>
      </c>
      <c r="G1989" s="36" t="s">
        <v>9517</v>
      </c>
      <c r="H1989" s="36"/>
      <c r="I1989" s="36" t="s">
        <v>2990</v>
      </c>
      <c r="M1989" s="3" t="str">
        <f>IFERROR(VLOOKUP(E1989,A:J,10, FALSE),"")</f>
        <v>Verwacklungsreduktion</v>
      </c>
      <c r="N1989" s="3" t="str">
        <f>IFERROR(VLOOKUP(I1989,B:K,10,FALSE),"")</f>
        <v>Verwacklungsreduktion Information</v>
      </c>
      <c r="O1989" s="3" t="str">
        <f>IF(AND(TRIM(J1989)="",M1989=""),"Suffix not translated ",
   IF(AND(TRIM(J1989)&lt;&gt;"",TRIM(M1989)&lt;&gt;"",TRIM(J1989)&lt;&gt;TRIM(M1989)),"Suffix translation &lt;&gt; lookup ", "" ))
&amp;IF(AND(TRIM(K1989)="",N1989=""),"Description not translated ",
   IF(AND(TRIM(K1989)&lt;&gt;"",TRIM(N1989)&lt;&gt;"",TRIM(K1989)&lt;&gt;TRIM(N1989)),"Description translation&lt;&gt; lookup ", "" ))</f>
        <v/>
      </c>
    </row>
    <row r="1990" spans="1:15" x14ac:dyDescent="0.25">
      <c r="A1990" s="2" t="str">
        <f>IF(TRIM(J1990)="","",E1990)</f>
        <v/>
      </c>
      <c r="B1990" s="2" t="str">
        <f>IF(TRIM(K1990)="","",I1990)</f>
        <v/>
      </c>
      <c r="C1990" s="2" t="str">
        <f>LEFT(F1990,FIND(".",F1990,6))</f>
        <v>Exif.PentaxDng.</v>
      </c>
      <c r="D1990" s="2" t="str">
        <f>VLOOKUP(C1990,PrefixUebersetzung,2,FALSE)</f>
        <v>Exif.PentaxDng.</v>
      </c>
      <c r="E1990" s="2" t="str">
        <f>MID(F1990,FIND(".",F1990,6)+1,99)</f>
        <v>Sharpness</v>
      </c>
      <c r="F1990" s="41" t="s">
        <v>10189</v>
      </c>
      <c r="G1990" s="36" t="s">
        <v>9517</v>
      </c>
      <c r="H1990" s="36"/>
      <c r="I1990" s="36" t="s">
        <v>2221</v>
      </c>
      <c r="M1990" s="3" t="str">
        <f>IFERROR(VLOOKUP(E1990,A:J,10, FALSE),"")</f>
        <v>Schärfe</v>
      </c>
      <c r="N1990" s="3" t="str">
        <f>IFERROR(VLOOKUP(I1990,B:K,10,FALSE),"")</f>
        <v>Schärfe</v>
      </c>
      <c r="O1990" s="3" t="str">
        <f>IF(AND(TRIM(J1990)="",M1990=""),"Suffix not translated ",
   IF(AND(TRIM(J1990)&lt;&gt;"",TRIM(M1990)&lt;&gt;"",TRIM(J1990)&lt;&gt;TRIM(M1990)),"Suffix translation &lt;&gt; lookup ", "" ))
&amp;IF(AND(TRIM(K1990)="",N1990=""),"Description not translated ",
   IF(AND(TRIM(K1990)&lt;&gt;"",TRIM(N1990)&lt;&gt;"",TRIM(K1990)&lt;&gt;TRIM(N1990)),"Description translation&lt;&gt; lookup ", "" ))</f>
        <v/>
      </c>
    </row>
    <row r="1991" spans="1:15" ht="30" x14ac:dyDescent="0.25">
      <c r="A1991" s="2" t="str">
        <f>IF(TRIM(J1991)="","",E1991)</f>
        <v/>
      </c>
      <c r="B1991" s="2" t="str">
        <f>IF(TRIM(K1991)="","",I1991)</f>
        <v/>
      </c>
      <c r="C1991" s="2" t="str">
        <f>LEFT(F1991,FIND(".",F1991,6))</f>
        <v>Exif.PentaxDng.</v>
      </c>
      <c r="D1991" s="2" t="str">
        <f>VLOOKUP(C1991,PrefixUebersetzung,2,FALSE)</f>
        <v>Exif.PentaxDng.</v>
      </c>
      <c r="E1991" s="2" t="str">
        <f>MID(F1991,FIND(".",F1991,6)+1,99)</f>
        <v>ShotInfo</v>
      </c>
      <c r="F1991" s="41" t="s">
        <v>10190</v>
      </c>
      <c r="G1991" s="36" t="s">
        <v>9517</v>
      </c>
      <c r="H1991" s="36"/>
      <c r="I1991" s="36" t="s">
        <v>2991</v>
      </c>
      <c r="M1991" s="3" t="str">
        <f>IFERROR(VLOOKUP(E1991,A:J,10, FALSE),"")</f>
        <v>Aufnahmeinformationen</v>
      </c>
      <c r="N1991" s="3" t="str">
        <f>IFERROR(VLOOKUP(I1991,B:K,10,FALSE),"")</f>
        <v>Aufnahmeinformationen</v>
      </c>
      <c r="O1991" s="3" t="str">
        <f>IF(AND(TRIM(J1991)="",M1991=""),"Suffix not translated ",
   IF(AND(TRIM(J1991)&lt;&gt;"",TRIM(M1991)&lt;&gt;"",TRIM(J1991)&lt;&gt;TRIM(M1991)),"Suffix translation &lt;&gt; lookup ", "" ))
&amp;IF(AND(TRIM(K1991)="",N1991=""),"Description not translated ",
   IF(AND(TRIM(K1991)&lt;&gt;"",TRIM(N1991)&lt;&gt;"",TRIM(K1991)&lt;&gt;TRIM(N1991)),"Description translation&lt;&gt; lookup ", "" ))</f>
        <v/>
      </c>
    </row>
    <row r="1992" spans="1:15" x14ac:dyDescent="0.25">
      <c r="A1992" s="2" t="str">
        <f>IF(TRIM(J1992)="","",E1992)</f>
        <v/>
      </c>
      <c r="B1992" s="2" t="str">
        <f>IF(TRIM(K1992)="","",I1992)</f>
        <v/>
      </c>
      <c r="C1992" s="2" t="str">
        <f>LEFT(F1992,FIND(".",F1992,6))</f>
        <v>Exif.PentaxDng.</v>
      </c>
      <c r="D1992" s="2" t="str">
        <f>VLOOKUP(C1992,PrefixUebersetzung,2,FALSE)</f>
        <v>Exif.PentaxDng.</v>
      </c>
      <c r="E1992" s="2" t="str">
        <f>MID(F1992,FIND(".",F1992,6)+1,99)</f>
        <v>ShutterCount</v>
      </c>
      <c r="F1992" s="41" t="s">
        <v>10191</v>
      </c>
      <c r="G1992" s="36" t="s">
        <v>9517</v>
      </c>
      <c r="H1992" s="36"/>
      <c r="I1992" s="36" t="s">
        <v>2703</v>
      </c>
      <c r="M1992" s="3" t="str">
        <f>IFERROR(VLOOKUP(E1992,A:J,10, FALSE),"")</f>
        <v>Verschlusszähler</v>
      </c>
      <c r="N1992" s="3" t="str">
        <f>IFERROR(VLOOKUP(I1992,B:K,10,FALSE),"")</f>
        <v>Verschlusszähler</v>
      </c>
      <c r="O1992" s="3" t="str">
        <f>IF(AND(TRIM(J1992)="",M1992=""),"Suffix not translated ",
   IF(AND(TRIM(J1992)&lt;&gt;"",TRIM(M1992)&lt;&gt;"",TRIM(J1992)&lt;&gt;TRIM(M1992)),"Suffix translation &lt;&gt; lookup ", "" ))
&amp;IF(AND(TRIM(K1992)="",N1992=""),"Description not translated ",
   IF(AND(TRIM(K1992)&lt;&gt;"",TRIM(N1992)&lt;&gt;"",TRIM(K1992)&lt;&gt;TRIM(N1992)),"Description translation&lt;&gt; lookup ", "" ))</f>
        <v/>
      </c>
    </row>
    <row r="1993" spans="1:15" x14ac:dyDescent="0.25">
      <c r="A1993" s="2" t="str">
        <f>IF(TRIM(J1993)="","",E1993)</f>
        <v/>
      </c>
      <c r="B1993" s="2" t="str">
        <f>IF(TRIM(K1993)="","",I1993)</f>
        <v/>
      </c>
      <c r="C1993" s="2" t="str">
        <f>LEFT(F1993,FIND(".",F1993,6))</f>
        <v>Exif.PentaxDng.</v>
      </c>
      <c r="D1993" s="2" t="str">
        <f>VLOOKUP(C1993,PrefixUebersetzung,2,FALSE)</f>
        <v>Exif.PentaxDng.</v>
      </c>
      <c r="E1993" s="2" t="str">
        <f>MID(F1993,FIND(".",F1993,6)+1,99)</f>
        <v>Size</v>
      </c>
      <c r="F1993" s="41" t="s">
        <v>10192</v>
      </c>
      <c r="G1993" s="36" t="s">
        <v>9515</v>
      </c>
      <c r="H1993" s="36"/>
      <c r="I1993" s="36" t="s">
        <v>2992</v>
      </c>
      <c r="M1993" s="3" t="str">
        <f>IFERROR(VLOOKUP(E1993,A:J,10, FALSE),"")</f>
        <v>Größe</v>
      </c>
      <c r="N1993" s="3" t="str">
        <f>IFERROR(VLOOKUP(I1993,B:K,10,FALSE),"")</f>
        <v>Bildgröße Einstellungen</v>
      </c>
      <c r="O1993" s="3" t="str">
        <f>IF(AND(TRIM(J1993)="",M1993=""),"Suffix not translated ",
   IF(AND(TRIM(J1993)&lt;&gt;"",TRIM(M1993)&lt;&gt;"",TRIM(J1993)&lt;&gt;TRIM(M1993)),"Suffix translation &lt;&gt; lookup ", "" ))
&amp;IF(AND(TRIM(K1993)="",N1993=""),"Description not translated ",
   IF(AND(TRIM(K1993)&lt;&gt;"",TRIM(N1993)&lt;&gt;"",TRIM(K1993)&lt;&gt;TRIM(N1993)),"Description translation&lt;&gt; lookup ", "" ))</f>
        <v/>
      </c>
    </row>
    <row r="1994" spans="1:15" x14ac:dyDescent="0.25">
      <c r="A1994" s="2" t="str">
        <f>IF(TRIM(J1994)="","",E1994)</f>
        <v/>
      </c>
      <c r="B1994" s="2" t="str">
        <f>IF(TRIM(K1994)="","",I1994)</f>
        <v/>
      </c>
      <c r="C1994" s="2" t="str">
        <f>LEFT(F1994,FIND(".",F1994,6))</f>
        <v>Exif.PentaxDng.</v>
      </c>
      <c r="D1994" s="2" t="str">
        <f>VLOOKUP(C1994,PrefixUebersetzung,2,FALSE)</f>
        <v>Exif.PentaxDng.</v>
      </c>
      <c r="E1994" s="2" t="str">
        <f>MID(F1994,FIND(".",F1994,6)+1,99)</f>
        <v>Temperature</v>
      </c>
      <c r="F1994" s="41" t="s">
        <v>10193</v>
      </c>
      <c r="G1994" s="36" t="s">
        <v>9524</v>
      </c>
      <c r="H1994" s="36"/>
      <c r="I1994" s="36" t="s">
        <v>2993</v>
      </c>
      <c r="M1994" s="3" t="str">
        <f>IFERROR(VLOOKUP(E1994,A:J,10, FALSE),"")</f>
        <v>Temperatur</v>
      </c>
      <c r="N1994" s="3" t="str">
        <f>IFERROR(VLOOKUP(I1994,B:K,10,FALSE),"")</f>
        <v>Kameratemperatur</v>
      </c>
      <c r="O1994" s="3" t="str">
        <f>IF(AND(TRIM(J1994)="",M1994=""),"Suffix not translated ",
   IF(AND(TRIM(J1994)&lt;&gt;"",TRIM(M1994)&lt;&gt;"",TRIM(J1994)&lt;&gt;TRIM(M1994)),"Suffix translation &lt;&gt; lookup ", "" ))
&amp;IF(AND(TRIM(K1994)="",N1994=""),"Description not translated ",
   IF(AND(TRIM(K1994)&lt;&gt;"",TRIM(N1994)&lt;&gt;"",TRIM(K1994)&lt;&gt;TRIM(N1994)),"Description translation&lt;&gt; lookup ", "" ))</f>
        <v/>
      </c>
    </row>
    <row r="1995" spans="1:15" x14ac:dyDescent="0.25">
      <c r="A1995" s="2" t="str">
        <f>IF(TRIM(J1995)="","",E1995)</f>
        <v/>
      </c>
      <c r="B1995" s="2" t="str">
        <f>IF(TRIM(K1995)="","",I1995)</f>
        <v/>
      </c>
      <c r="C1995" s="2" t="str">
        <f>LEFT(F1995,FIND(".",F1995,6))</f>
        <v>Exif.PentaxDng.</v>
      </c>
      <c r="D1995" s="2" t="str">
        <f>VLOOKUP(C1995,PrefixUebersetzung,2,FALSE)</f>
        <v>Exif.PentaxDng.</v>
      </c>
      <c r="E1995" s="2" t="str">
        <f>MID(F1995,FIND(".",F1995,6)+1,99)</f>
        <v>Time</v>
      </c>
      <c r="F1995" s="41" t="s">
        <v>10194</v>
      </c>
      <c r="G1995" s="36" t="s">
        <v>9517</v>
      </c>
      <c r="H1995" s="36"/>
      <c r="I1995" s="36" t="s">
        <v>2994</v>
      </c>
      <c r="M1995" s="3" t="str">
        <f>IFERROR(VLOOKUP(E1995,A:J,10, FALSE),"")</f>
        <v>Zeit</v>
      </c>
      <c r="N1995" s="3" t="str">
        <f>IFERROR(VLOOKUP(I1995,B:K,10,FALSE),"")</f>
        <v>Zeit</v>
      </c>
      <c r="O1995" s="3" t="str">
        <f>IF(AND(TRIM(J1995)="",M1995=""),"Suffix not translated ",
   IF(AND(TRIM(J1995)&lt;&gt;"",TRIM(M1995)&lt;&gt;"",TRIM(J1995)&lt;&gt;TRIM(M1995)),"Suffix translation &lt;&gt; lookup ", "" ))
&amp;IF(AND(TRIM(K1995)="",N1995=""),"Description not translated ",
   IF(AND(TRIM(K1995)&lt;&gt;"",TRIM(N1995)&lt;&gt;"",TRIM(K1995)&lt;&gt;TRIM(N1995)),"Description translation&lt;&gt; lookup ", "" ))</f>
        <v/>
      </c>
    </row>
    <row r="1996" spans="1:15" x14ac:dyDescent="0.25">
      <c r="A1996" s="2" t="str">
        <f>IF(TRIM(J1996)="","",E1996)</f>
        <v/>
      </c>
      <c r="B1996" s="2" t="str">
        <f>IF(TRIM(K1996)="","",I1996)</f>
        <v/>
      </c>
      <c r="C1996" s="2" t="str">
        <f>LEFT(F1996,FIND(".",F1996,6))</f>
        <v>Exif.PentaxDng.</v>
      </c>
      <c r="D1996" s="2" t="str">
        <f>VLOOKUP(C1996,PrefixUebersetzung,2,FALSE)</f>
        <v>Exif.PentaxDng.</v>
      </c>
      <c r="E1996" s="2" t="str">
        <f>MID(F1996,FIND(".",F1996,6)+1,99)</f>
        <v>Version</v>
      </c>
      <c r="F1996" s="41" t="s">
        <v>10195</v>
      </c>
      <c r="G1996" s="36" t="s">
        <v>9517</v>
      </c>
      <c r="H1996" s="36"/>
      <c r="I1996" s="36" t="s">
        <v>2995</v>
      </c>
      <c r="M1996" s="3" t="str">
        <f>IFERROR(VLOOKUP(E1996,A:J,10, FALSE),"")</f>
        <v>Version</v>
      </c>
      <c r="N1996" s="3" t="str">
        <f>IFERROR(VLOOKUP(I1996,B:K,10,FALSE),"")</f>
        <v>Pentax Herstellernotiz Version</v>
      </c>
      <c r="O1996" s="3" t="str">
        <f>IF(AND(TRIM(J1996)="",M1996=""),"Suffix not translated ",
   IF(AND(TRIM(J1996)&lt;&gt;"",TRIM(M1996)&lt;&gt;"",TRIM(J1996)&lt;&gt;TRIM(M1996)),"Suffix translation &lt;&gt; lookup ", "" ))
&amp;IF(AND(TRIM(K1996)="",N1996=""),"Description not translated ",
   IF(AND(TRIM(K1996)&lt;&gt;"",TRIM(N1996)&lt;&gt;"",TRIM(K1996)&lt;&gt;TRIM(N1996)),"Description translation&lt;&gt; lookup ", "" ))</f>
        <v/>
      </c>
    </row>
    <row r="1997" spans="1:15" x14ac:dyDescent="0.25">
      <c r="A1997" s="2" t="str">
        <f>IF(TRIM(J1997)="","",E1997)</f>
        <v/>
      </c>
      <c r="B1997" s="2" t="str">
        <f>IF(TRIM(K1997)="","",I1997)</f>
        <v/>
      </c>
      <c r="C1997" s="2" t="str">
        <f>LEFT(F1997,FIND(".",F1997,6))</f>
        <v>Exif.PentaxDng.</v>
      </c>
      <c r="D1997" s="2" t="str">
        <f>VLOOKUP(C1997,PrefixUebersetzung,2,FALSE)</f>
        <v>Exif.PentaxDng.</v>
      </c>
      <c r="E1997" s="2" t="str">
        <f>MID(F1997,FIND(".",F1997,6)+1,99)</f>
        <v>WB_RGGBLevelsCloudy</v>
      </c>
      <c r="F1997" s="41" t="s">
        <v>10196</v>
      </c>
      <c r="G1997" s="36" t="s">
        <v>9517</v>
      </c>
      <c r="H1997" s="36"/>
      <c r="I1997" s="36" t="s">
        <v>2996</v>
      </c>
      <c r="M1997" s="3" t="str">
        <f>IFERROR(VLOOKUP(E1997,A:J,10, FALSE),"")</f>
        <v/>
      </c>
      <c r="N1997" s="3" t="str">
        <f>IFERROR(VLOOKUP(I1997,B:K,10,FALSE),"")</f>
        <v/>
      </c>
      <c r="O1997" s="3" t="str">
        <f>IF(AND(TRIM(J1997)="",M1997=""),"Suffix not translated ",
   IF(AND(TRIM(J1997)&lt;&gt;"",TRIM(M1997)&lt;&gt;"",TRIM(J1997)&lt;&gt;TRIM(M1997)),"Suffix translation &lt;&gt; lookup ", "" ))
&amp;IF(AND(TRIM(K1997)="",N1997=""),"Description not translated ",
   IF(AND(TRIM(K1997)&lt;&gt;"",TRIM(N1997)&lt;&gt;"",TRIM(K1997)&lt;&gt;TRIM(N1997)),"Description translation&lt;&gt; lookup ", "" ))</f>
        <v xml:space="preserve">Suffix not translated Description not translated </v>
      </c>
    </row>
    <row r="1998" spans="1:15" x14ac:dyDescent="0.25">
      <c r="A1998" s="2" t="str">
        <f>IF(TRIM(J1998)="","",E1998)</f>
        <v/>
      </c>
      <c r="B1998" s="2" t="str">
        <f>IF(TRIM(K1998)="","",I1998)</f>
        <v/>
      </c>
      <c r="C1998" s="2" t="str">
        <f>LEFT(F1998,FIND(".",F1998,6))</f>
        <v>Exif.PentaxDng.</v>
      </c>
      <c r="D1998" s="2" t="str">
        <f>VLOOKUP(C1998,PrefixUebersetzung,2,FALSE)</f>
        <v>Exif.PentaxDng.</v>
      </c>
      <c r="E1998" s="2" t="str">
        <f>MID(F1998,FIND(".",F1998,6)+1,99)</f>
        <v>WB_RGGBLevelsDaylight</v>
      </c>
      <c r="F1998" s="41" t="s">
        <v>10197</v>
      </c>
      <c r="G1998" s="36" t="s">
        <v>9517</v>
      </c>
      <c r="H1998" s="36"/>
      <c r="I1998" s="36" t="s">
        <v>2997</v>
      </c>
      <c r="M1998" s="3" t="str">
        <f>IFERROR(VLOOKUP(E1998,A:J,10, FALSE),"")</f>
        <v/>
      </c>
      <c r="N1998" s="3" t="str">
        <f>IFERROR(VLOOKUP(I1998,B:K,10,FALSE),"")</f>
        <v/>
      </c>
      <c r="O1998" s="3" t="str">
        <f>IF(AND(TRIM(J1998)="",M1998=""),"Suffix not translated ",
   IF(AND(TRIM(J1998)&lt;&gt;"",TRIM(M1998)&lt;&gt;"",TRIM(J1998)&lt;&gt;TRIM(M1998)),"Suffix translation &lt;&gt; lookup ", "" ))
&amp;IF(AND(TRIM(K1998)="",N1998=""),"Description not translated ",
   IF(AND(TRIM(K1998)&lt;&gt;"",TRIM(N1998)&lt;&gt;"",TRIM(K1998)&lt;&gt;TRIM(N1998)),"Description translation&lt;&gt; lookup ", "" ))</f>
        <v xml:space="preserve">Suffix not translated Description not translated </v>
      </c>
    </row>
    <row r="1999" spans="1:15" x14ac:dyDescent="0.25">
      <c r="A1999" s="2" t="str">
        <f>IF(TRIM(J1999)="","",E1999)</f>
        <v/>
      </c>
      <c r="B1999" s="2" t="str">
        <f>IF(TRIM(K1999)="","",I1999)</f>
        <v/>
      </c>
      <c r="C1999" s="2" t="str">
        <f>LEFT(F1999,FIND(".",F1999,6))</f>
        <v>Exif.PentaxDng.</v>
      </c>
      <c r="D1999" s="2" t="str">
        <f>VLOOKUP(C1999,PrefixUebersetzung,2,FALSE)</f>
        <v>Exif.PentaxDng.</v>
      </c>
      <c r="E1999" s="2" t="str">
        <f>MID(F1999,FIND(".",F1999,6)+1,99)</f>
        <v>WB_RGGBLevelsFlash</v>
      </c>
      <c r="F1999" s="41" t="s">
        <v>10198</v>
      </c>
      <c r="G1999" s="36" t="s">
        <v>9517</v>
      </c>
      <c r="H1999" s="36"/>
      <c r="I1999" s="36" t="s">
        <v>2998</v>
      </c>
      <c r="M1999" s="3" t="str">
        <f>IFERROR(VLOOKUP(E1999,A:J,10, FALSE),"")</f>
        <v/>
      </c>
      <c r="N1999" s="3" t="str">
        <f>IFERROR(VLOOKUP(I1999,B:K,10,FALSE),"")</f>
        <v/>
      </c>
      <c r="O1999" s="3" t="str">
        <f>IF(AND(TRIM(J1999)="",M1999=""),"Suffix not translated ",
   IF(AND(TRIM(J1999)&lt;&gt;"",TRIM(M1999)&lt;&gt;"",TRIM(J1999)&lt;&gt;TRIM(M1999)),"Suffix translation &lt;&gt; lookup ", "" ))
&amp;IF(AND(TRIM(K1999)="",N1999=""),"Description not translated ",
   IF(AND(TRIM(K1999)&lt;&gt;"",TRIM(N1999)&lt;&gt;"",TRIM(K1999)&lt;&gt;TRIM(N1999)),"Description translation&lt;&gt; lookup ", "" ))</f>
        <v xml:space="preserve">Suffix not translated Description not translated </v>
      </c>
    </row>
    <row r="2000" spans="1:15" ht="30" x14ac:dyDescent="0.25">
      <c r="A2000" s="2" t="str">
        <f>IF(TRIM(J2000)="","",E2000)</f>
        <v/>
      </c>
      <c r="B2000" s="2" t="str">
        <f>IF(TRIM(K2000)="","",I2000)</f>
        <v/>
      </c>
      <c r="C2000" s="2" t="str">
        <f>LEFT(F2000,FIND(".",F2000,6))</f>
        <v>Exif.PentaxDng.</v>
      </c>
      <c r="D2000" s="2" t="str">
        <f>VLOOKUP(C2000,PrefixUebersetzung,2,FALSE)</f>
        <v>Exif.PentaxDng.</v>
      </c>
      <c r="E2000" s="2" t="str">
        <f>MID(F2000,FIND(".",F2000,6)+1,99)</f>
        <v>WB_RGGBLevelsFluorescentD</v>
      </c>
      <c r="F2000" s="41" t="s">
        <v>10199</v>
      </c>
      <c r="G2000" s="36" t="s">
        <v>9517</v>
      </c>
      <c r="H2000" s="36"/>
      <c r="I2000" s="36" t="s">
        <v>2999</v>
      </c>
      <c r="M2000" s="3" t="str">
        <f>IFERROR(VLOOKUP(E2000,A:J,10, FALSE),"")</f>
        <v/>
      </c>
      <c r="N2000" s="3" t="str">
        <f>IFERROR(VLOOKUP(I2000,B:K,10,FALSE),"")</f>
        <v/>
      </c>
      <c r="O2000" s="3" t="str">
        <f>IF(AND(TRIM(J2000)="",M2000=""),"Suffix not translated ",
   IF(AND(TRIM(J2000)&lt;&gt;"",TRIM(M2000)&lt;&gt;"",TRIM(J2000)&lt;&gt;TRIM(M2000)),"Suffix translation &lt;&gt; lookup ", "" ))
&amp;IF(AND(TRIM(K2000)="",N2000=""),"Description not translated ",
   IF(AND(TRIM(K2000)&lt;&gt;"",TRIM(N2000)&lt;&gt;"",TRIM(K2000)&lt;&gt;TRIM(N2000)),"Description translation&lt;&gt; lookup ", "" ))</f>
        <v xml:space="preserve">Suffix not translated Description not translated </v>
      </c>
    </row>
    <row r="2001" spans="1:18" ht="30" x14ac:dyDescent="0.25">
      <c r="A2001" s="2" t="str">
        <f>IF(TRIM(J2001)="","",E2001)</f>
        <v/>
      </c>
      <c r="B2001" s="2" t="str">
        <f>IF(TRIM(K2001)="","",I2001)</f>
        <v/>
      </c>
      <c r="C2001" s="2" t="str">
        <f>LEFT(F2001,FIND(".",F2001,6))</f>
        <v>Exif.PentaxDng.</v>
      </c>
      <c r="D2001" s="2" t="str">
        <f>VLOOKUP(C2001,PrefixUebersetzung,2,FALSE)</f>
        <v>Exif.PentaxDng.</v>
      </c>
      <c r="E2001" s="2" t="str">
        <f>MID(F2001,FIND(".",F2001,6)+1,99)</f>
        <v>WB_RGGBLevelsFluorescentN</v>
      </c>
      <c r="F2001" s="41" t="s">
        <v>10200</v>
      </c>
      <c r="G2001" s="36" t="s">
        <v>9517</v>
      </c>
      <c r="H2001" s="36"/>
      <c r="I2001" s="36" t="s">
        <v>3000</v>
      </c>
      <c r="M2001" s="3" t="str">
        <f>IFERROR(VLOOKUP(E2001,A:J,10, FALSE),"")</f>
        <v/>
      </c>
      <c r="N2001" s="3" t="str">
        <f>IFERROR(VLOOKUP(I2001,B:K,10,FALSE),"")</f>
        <v/>
      </c>
      <c r="O2001" s="3" t="str">
        <f>IF(AND(TRIM(J2001)="",M2001=""),"Suffix not translated ",
   IF(AND(TRIM(J2001)&lt;&gt;"",TRIM(M2001)&lt;&gt;"",TRIM(J2001)&lt;&gt;TRIM(M2001)),"Suffix translation &lt;&gt; lookup ", "" ))
&amp;IF(AND(TRIM(K2001)="",N2001=""),"Description not translated ",
   IF(AND(TRIM(K2001)&lt;&gt;"",TRIM(N2001)&lt;&gt;"",TRIM(K2001)&lt;&gt;TRIM(N2001)),"Description translation&lt;&gt; lookup ", "" ))</f>
        <v xml:space="preserve">Suffix not translated Description not translated </v>
      </c>
    </row>
    <row r="2002" spans="1:18" ht="30" x14ac:dyDescent="0.25">
      <c r="A2002" s="2" t="str">
        <f>IF(TRIM(J2002)="","",E2002)</f>
        <v/>
      </c>
      <c r="B2002" s="2" t="str">
        <f>IF(TRIM(K2002)="","",I2002)</f>
        <v/>
      </c>
      <c r="C2002" s="2" t="str">
        <f>LEFT(F2002,FIND(".",F2002,6))</f>
        <v>Exif.PentaxDng.</v>
      </c>
      <c r="D2002" s="2" t="str">
        <f>VLOOKUP(C2002,PrefixUebersetzung,2,FALSE)</f>
        <v>Exif.PentaxDng.</v>
      </c>
      <c r="E2002" s="2" t="str">
        <f>MID(F2002,FIND(".",F2002,6)+1,99)</f>
        <v>WB_RGGBLevelsFluorescentW</v>
      </c>
      <c r="F2002" s="41" t="s">
        <v>10201</v>
      </c>
      <c r="G2002" s="36" t="s">
        <v>9517</v>
      </c>
      <c r="H2002" s="36"/>
      <c r="I2002" s="36" t="s">
        <v>3001</v>
      </c>
      <c r="M2002" s="3" t="str">
        <f>IFERROR(VLOOKUP(E2002,A:J,10, FALSE),"")</f>
        <v/>
      </c>
      <c r="N2002" s="3" t="str">
        <f>IFERROR(VLOOKUP(I2002,B:K,10,FALSE),"")</f>
        <v/>
      </c>
      <c r="O2002" s="3" t="str">
        <f>IF(AND(TRIM(J2002)="",M2002=""),"Suffix not translated ",
   IF(AND(TRIM(J2002)&lt;&gt;"",TRIM(M2002)&lt;&gt;"",TRIM(J2002)&lt;&gt;TRIM(M2002)),"Suffix translation &lt;&gt; lookup ", "" ))
&amp;IF(AND(TRIM(K2002)="",N2002=""),"Description not translated ",
   IF(AND(TRIM(K2002)&lt;&gt;"",TRIM(N2002)&lt;&gt;"",TRIM(K2002)&lt;&gt;TRIM(N2002)),"Description translation&lt;&gt; lookup ", "" ))</f>
        <v xml:space="preserve">Suffix not translated Description not translated </v>
      </c>
    </row>
    <row r="2003" spans="1:18" x14ac:dyDescent="0.25">
      <c r="A2003" s="2" t="str">
        <f>IF(TRIM(J2003)="","",E2003)</f>
        <v/>
      </c>
      <c r="B2003" s="2" t="str">
        <f>IF(TRIM(K2003)="","",I2003)</f>
        <v/>
      </c>
      <c r="C2003" s="2" t="str">
        <f>LEFT(F2003,FIND(".",F2003,6))</f>
        <v>Exif.PentaxDng.</v>
      </c>
      <c r="D2003" s="2" t="str">
        <f>VLOOKUP(C2003,PrefixUebersetzung,2,FALSE)</f>
        <v>Exif.PentaxDng.</v>
      </c>
      <c r="E2003" s="2" t="str">
        <f>MID(F2003,FIND(".",F2003,6)+1,99)</f>
        <v>WB_RGGBLevelsShade</v>
      </c>
      <c r="F2003" s="41" t="s">
        <v>10202</v>
      </c>
      <c r="G2003" s="36" t="s">
        <v>9517</v>
      </c>
      <c r="H2003" s="36"/>
      <c r="I2003" s="36" t="s">
        <v>3002</v>
      </c>
      <c r="M2003" s="3" t="str">
        <f>IFERROR(VLOOKUP(E2003,A:J,10, FALSE),"")</f>
        <v/>
      </c>
      <c r="N2003" s="3" t="str">
        <f>IFERROR(VLOOKUP(I2003,B:K,10,FALSE),"")</f>
        <v/>
      </c>
      <c r="O2003" s="3" t="str">
        <f>IF(AND(TRIM(J2003)="",M2003=""),"Suffix not translated ",
   IF(AND(TRIM(J2003)&lt;&gt;"",TRIM(M2003)&lt;&gt;"",TRIM(J2003)&lt;&gt;TRIM(M2003)),"Suffix translation &lt;&gt; lookup ", "" ))
&amp;IF(AND(TRIM(K2003)="",N2003=""),"Description not translated ",
   IF(AND(TRIM(K2003)&lt;&gt;"",TRIM(N2003)&lt;&gt;"",TRIM(K2003)&lt;&gt;TRIM(N2003)),"Description translation&lt;&gt; lookup ", "" ))</f>
        <v xml:space="preserve">Suffix not translated Description not translated </v>
      </c>
    </row>
    <row r="2004" spans="1:18" x14ac:dyDescent="0.25">
      <c r="A2004" s="2" t="str">
        <f>IF(TRIM(J2004)="","",E2004)</f>
        <v/>
      </c>
      <c r="B2004" s="2" t="str">
        <f>IF(TRIM(K2004)="","",I2004)</f>
        <v/>
      </c>
      <c r="C2004" s="2" t="str">
        <f>LEFT(F2004,FIND(".",F2004,6))</f>
        <v>Exif.PentaxDng.</v>
      </c>
      <c r="D2004" s="2" t="str">
        <f>VLOOKUP(C2004,PrefixUebersetzung,2,FALSE)</f>
        <v>Exif.PentaxDng.</v>
      </c>
      <c r="E2004" s="2" t="str">
        <f>MID(F2004,FIND(".",F2004,6)+1,99)</f>
        <v>WB_RGGBLevelsTungsten</v>
      </c>
      <c r="F2004" s="41" t="s">
        <v>10203</v>
      </c>
      <c r="G2004" s="36" t="s">
        <v>9517</v>
      </c>
      <c r="H2004" s="36"/>
      <c r="I2004" s="36" t="s">
        <v>3003</v>
      </c>
      <c r="M2004" s="3" t="str">
        <f>IFERROR(VLOOKUP(E2004,A:J,10, FALSE),"")</f>
        <v/>
      </c>
      <c r="N2004" s="3" t="str">
        <f>IFERROR(VLOOKUP(I2004,B:K,10,FALSE),"")</f>
        <v/>
      </c>
      <c r="O2004" s="3" t="str">
        <f>IF(AND(TRIM(J2004)="",M2004=""),"Suffix not translated ",
   IF(AND(TRIM(J2004)&lt;&gt;"",TRIM(M2004)&lt;&gt;"",TRIM(J2004)&lt;&gt;TRIM(M2004)),"Suffix translation &lt;&gt; lookup ", "" ))
&amp;IF(AND(TRIM(K2004)="",N2004=""),"Description not translated ",
   IF(AND(TRIM(K2004)&lt;&gt;"",TRIM(N2004)&lt;&gt;"",TRIM(K2004)&lt;&gt;TRIM(N2004)),"Description translation&lt;&gt; lookup ", "" ))</f>
        <v xml:space="preserve">Suffix not translated Description not translated </v>
      </c>
    </row>
    <row r="2005" spans="1:18" x14ac:dyDescent="0.25">
      <c r="A2005" s="2" t="str">
        <f>IF(TRIM(J2005)="","",E2005)</f>
        <v/>
      </c>
      <c r="B2005" s="2" t="str">
        <f>IF(TRIM(K2005)="","",I2005)</f>
        <v/>
      </c>
      <c r="C2005" s="2" t="str">
        <f>LEFT(F2005,FIND(".",F2005,6))</f>
        <v>Exif.PentaxDng.</v>
      </c>
      <c r="D2005" s="2" t="str">
        <f>VLOOKUP(C2005,PrefixUebersetzung,2,FALSE)</f>
        <v>Exif.PentaxDng.</v>
      </c>
      <c r="E2005" s="2" t="str">
        <f>MID(F2005,FIND(".",F2005,6)+1,99)</f>
        <v>WhiteBalance</v>
      </c>
      <c r="F2005" s="41" t="s">
        <v>10204</v>
      </c>
      <c r="G2005" s="36" t="s">
        <v>9517</v>
      </c>
      <c r="H2005" s="36"/>
      <c r="I2005" s="36" t="s">
        <v>2226</v>
      </c>
      <c r="M2005" s="3" t="str">
        <f>IFERROR(VLOOKUP(E2005,A:J,10, FALSE),"")</f>
        <v>Weißabgleich</v>
      </c>
      <c r="N2005" s="3" t="str">
        <f>IFERROR(VLOOKUP(I2005,B:K,10,FALSE),"")</f>
        <v>Weißabgleich</v>
      </c>
      <c r="O2005" s="3" t="str">
        <f>IF(AND(TRIM(J2005)="",M2005=""),"Suffix not translated ",
   IF(AND(TRIM(J2005)&lt;&gt;"",TRIM(M2005)&lt;&gt;"",TRIM(J2005)&lt;&gt;TRIM(M2005)),"Suffix translation &lt;&gt; lookup ", "" ))
&amp;IF(AND(TRIM(K2005)="",N2005=""),"Description not translated ",
   IF(AND(TRIM(K2005)&lt;&gt;"",TRIM(N2005)&lt;&gt;"",TRIM(K2005)&lt;&gt;TRIM(N2005)),"Description translation&lt;&gt; lookup ", "" ))</f>
        <v/>
      </c>
    </row>
    <row r="2006" spans="1:18" x14ac:dyDescent="0.25">
      <c r="A2006" s="2" t="str">
        <f>IF(TRIM(J2006)="","",E2006)</f>
        <v/>
      </c>
      <c r="B2006" s="2" t="str">
        <f>IF(TRIM(K2006)="","",I2006)</f>
        <v/>
      </c>
      <c r="C2006" s="2" t="str">
        <f>LEFT(F2006,FIND(".",F2006,6))</f>
        <v>Exif.PentaxDng.</v>
      </c>
      <c r="D2006" s="2" t="str">
        <f>VLOOKUP(C2006,PrefixUebersetzung,2,FALSE)</f>
        <v>Exif.PentaxDng.</v>
      </c>
      <c r="E2006" s="2" t="str">
        <f>MID(F2006,FIND(".",F2006,6)+1,99)</f>
        <v>WhiteBalanceMode</v>
      </c>
      <c r="F2006" s="41" t="s">
        <v>10205</v>
      </c>
      <c r="G2006" s="36" t="s">
        <v>9517</v>
      </c>
      <c r="H2006" s="36"/>
      <c r="I2006" s="36" t="s">
        <v>2768</v>
      </c>
      <c r="M2006" s="3" t="str">
        <f>IFERROR(VLOOKUP(E2006,A:J,10, FALSE),"")</f>
        <v>Weißabgleich Modus</v>
      </c>
      <c r="N2006" s="3" t="str">
        <f>IFERROR(VLOOKUP(I2006,B:K,10,FALSE),"")</f>
        <v>Weißabgleich Modus</v>
      </c>
      <c r="O2006" s="3" t="str">
        <f>IF(AND(TRIM(J2006)="",M2006=""),"Suffix not translated ",
   IF(AND(TRIM(J2006)&lt;&gt;"",TRIM(M2006)&lt;&gt;"",TRIM(J2006)&lt;&gt;TRIM(M2006)),"Suffix translation &lt;&gt; lookup ", "" ))
&amp;IF(AND(TRIM(K2006)="",N2006=""),"Description not translated ",
   IF(AND(TRIM(K2006)&lt;&gt;"",TRIM(N2006)&lt;&gt;"",TRIM(K2006)&lt;&gt;TRIM(N2006)),"Description translation&lt;&gt; lookup ", "" ))</f>
        <v/>
      </c>
    </row>
    <row r="2007" spans="1:18" x14ac:dyDescent="0.25">
      <c r="A2007" s="2" t="str">
        <f>IF(TRIM(J2007)="","",E2007)</f>
        <v/>
      </c>
      <c r="B2007" s="2" t="str">
        <f>IF(TRIM(K2007)="","",I2007)</f>
        <v/>
      </c>
      <c r="C2007" s="2" t="str">
        <f>LEFT(F2007,FIND(".",F2007,6))</f>
        <v>Exif.PentaxDng.</v>
      </c>
      <c r="D2007" s="2" t="str">
        <f>VLOOKUP(C2007,PrefixUebersetzung,2,FALSE)</f>
        <v>Exif.PentaxDng.</v>
      </c>
      <c r="E2007" s="2" t="str">
        <f>MID(F2007,FIND(".",F2007,6)+1,99)</f>
        <v>WhitePoint</v>
      </c>
      <c r="F2007" s="41" t="s">
        <v>10206</v>
      </c>
      <c r="G2007" s="36" t="s">
        <v>9517</v>
      </c>
      <c r="H2007" s="36"/>
      <c r="I2007" s="36" t="s">
        <v>3004</v>
      </c>
      <c r="M2007" s="3" t="str">
        <f>IFERROR(VLOOKUP(E2007,A:J,10, FALSE),"")</f>
        <v>Weißpunkt</v>
      </c>
      <c r="N2007" s="3" t="str">
        <f>IFERROR(VLOOKUP(I2007,B:K,10,FALSE),"")</f>
        <v>Weißpunkt</v>
      </c>
      <c r="O2007" s="3" t="str">
        <f>IF(AND(TRIM(J2007)="",M2007=""),"Suffix not translated ",
   IF(AND(TRIM(J2007)&lt;&gt;"",TRIM(M2007)&lt;&gt;"",TRIM(J2007)&lt;&gt;TRIM(M2007)),"Suffix translation &lt;&gt; lookup ", "" ))
&amp;IF(AND(TRIM(K2007)="",N2007=""),"Description not translated ",
   IF(AND(TRIM(K2007)&lt;&gt;"",TRIM(N2007)&lt;&gt;"",TRIM(K2007)&lt;&gt;TRIM(N2007)),"Description translation&lt;&gt; lookup ", "" ))</f>
        <v/>
      </c>
    </row>
    <row r="2008" spans="1:18" ht="75" x14ac:dyDescent="0.25">
      <c r="A2008" s="2" t="str">
        <f>IF(TRIM(J2008)="","",E2008)</f>
        <v/>
      </c>
      <c r="B2008" s="2" t="str">
        <f>IF(TRIM(K2008)="","",I2008)</f>
        <v>Acceleration (a scalar regardless of direction) as the ambient situation at the shot, for example the driving acceleration of the vehicle which the photographer rode on at the shot. The unit is mGal (10e-5 m/s^2).</v>
      </c>
      <c r="C2008" s="2" t="str">
        <f>LEFT(F2008,FIND(".",F2008,6))</f>
        <v>Exif.Photo.</v>
      </c>
      <c r="D2008" s="2" t="str">
        <f>VLOOKUP(C2008,PrefixUebersetzung,2,FALSE)</f>
        <v>Exif.Photo.</v>
      </c>
      <c r="E2008" s="2" t="str">
        <f>MID(F2008,FIND(".",F2008,6)+1,99)</f>
        <v>Acceleration</v>
      </c>
      <c r="F2008" s="36" t="s">
        <v>9778</v>
      </c>
      <c r="G2008" s="36" t="s">
        <v>9519</v>
      </c>
      <c r="H2008" s="36"/>
      <c r="I2008" s="36" t="s">
        <v>9779</v>
      </c>
      <c r="K2008" s="5" t="s">
        <v>9899</v>
      </c>
      <c r="O2008" s="3" t="str">
        <f>IF(AND(TRIM(J2008)="",M2008=""),"Suffix not translated ",
   IF(AND(TRIM(J2008)&lt;&gt;"",TRIM(M2008)&lt;&gt;"",TRIM(J2008)&lt;&gt;TRIM(M2008)),"Suffix translation &lt;&gt; lookup ", "" ))
&amp;IF(AND(TRIM(K2008)="",N2008=""),"Description not translated ",
   IF(AND(TRIM(K2008)&lt;&gt;"",TRIM(N2008)&lt;&gt;"",TRIM(K2008)&lt;&gt;TRIM(N2008)),"Description translation&lt;&gt; lookup ", "" ))</f>
        <v xml:space="preserve">Suffix not translated </v>
      </c>
      <c r="P2008" s="3" t="s">
        <v>8447</v>
      </c>
      <c r="Q2008" s="3" t="s">
        <v>8447</v>
      </c>
    </row>
    <row r="2009" spans="1:18" ht="30" x14ac:dyDescent="0.25">
      <c r="A2009" s="2" t="str">
        <f>IF(TRIM(J2009)="","",E2009)</f>
        <v/>
      </c>
      <c r="B2009" s="2" t="str">
        <f>IF(TRIM(K2009)="","",I2009)</f>
        <v>The lens aperture. The unit is the APEX value.</v>
      </c>
      <c r="C2009" s="2" t="str">
        <f>LEFT(F2009,FIND(".",F2009,6))</f>
        <v>Exif.Photo.</v>
      </c>
      <c r="D2009" s="2" t="str">
        <f>VLOOKUP(C2009,PrefixUebersetzung,2,FALSE)</f>
        <v>Exif.Photo.</v>
      </c>
      <c r="E2009" s="2" t="str">
        <f>MID(F2009,FIND(".",F2009,6)+1,99)</f>
        <v>ApertureValue</v>
      </c>
      <c r="F2009" s="3" t="s">
        <v>1247</v>
      </c>
      <c r="G2009" s="3" t="s">
        <v>9519</v>
      </c>
      <c r="I2009" s="3" t="s">
        <v>3005</v>
      </c>
      <c r="J2009" s="3"/>
      <c r="K2009" s="5" t="s">
        <v>4005</v>
      </c>
      <c r="L2009" s="14"/>
      <c r="M2009" s="3" t="str">
        <f>IFERROR(VLOOKUP(E2009,A:J,10, FALSE),"")</f>
        <v>Blende</v>
      </c>
      <c r="O2009" s="3" t="str">
        <f>IF(AND(TRIM(J2009)="",M2009=""),"Suffix not translated ",
   IF(AND(TRIM(J2009)&lt;&gt;"",TRIM(M2009)&lt;&gt;"",TRIM(J2009)&lt;&gt;TRIM(M2009)),"Suffix translation &lt;&gt; lookup ", "" ))
&amp;IF(AND(TRIM(K2009)="",N2009=""),"Description not translated ",
   IF(AND(TRIM(K2009)&lt;&gt;"",TRIM(N2009)&lt;&gt;"",TRIM(K2009)&lt;&gt;TRIM(N2009)),"Description translation&lt;&gt; lookup ", "" ))</f>
        <v/>
      </c>
      <c r="Q2009" s="3" t="s">
        <v>8447</v>
      </c>
      <c r="R2009" s="3" t="s">
        <v>9392</v>
      </c>
    </row>
    <row r="2010" spans="1:18" ht="45" x14ac:dyDescent="0.25">
      <c r="A2010" s="2" t="str">
        <f>IF(TRIM(J2010)="","",E2010)</f>
        <v>BodySerialNumber</v>
      </c>
      <c r="B2010" s="2" t="str">
        <f>IF(TRIM(K2010)="","",I2010)</f>
        <v>This tag records the serial number of the body of the camera that was used in photography as an ASCII string.</v>
      </c>
      <c r="C2010" s="2" t="str">
        <f>LEFT(F2010,FIND(".",F2010,6))</f>
        <v>Exif.Photo.</v>
      </c>
      <c r="D2010" s="2" t="str">
        <f>VLOOKUP(C2010,PrefixUebersetzung,2,FALSE)</f>
        <v>Exif.Photo.</v>
      </c>
      <c r="E2010" s="2" t="str">
        <f>MID(F2010,FIND(".",F2010,6)+1,99)</f>
        <v>BodySerialNumber</v>
      </c>
      <c r="F2010" s="3" t="s">
        <v>1248</v>
      </c>
      <c r="G2010" s="3" t="s">
        <v>9514</v>
      </c>
      <c r="I2010" s="3" t="s">
        <v>3006</v>
      </c>
      <c r="J2010" s="3" t="s">
        <v>4347</v>
      </c>
      <c r="K2010" s="5" t="s">
        <v>5133</v>
      </c>
      <c r="L2010" s="14">
        <v>1</v>
      </c>
      <c r="M2010" s="3" t="str">
        <f>IFERROR(VLOOKUP(E2010,A:J,10, FALSE),"")</f>
        <v>Gehäuse Seriennummer</v>
      </c>
      <c r="O2010" s="3" t="str">
        <f>IF(AND(TRIM(J2010)="",M2010=""),"Suffix not translated ",
   IF(AND(TRIM(J2010)&lt;&gt;"",TRIM(M2010)&lt;&gt;"",TRIM(J2010)&lt;&gt;TRIM(M2010)),"Suffix translation &lt;&gt; lookup ", "" ))
&amp;IF(AND(TRIM(K2010)="",N2010=""),"Description not translated ",
   IF(AND(TRIM(K2010)&lt;&gt;"",TRIM(N2010)&lt;&gt;"",TRIM(K2010)&lt;&gt;TRIM(N2010)),"Description translation&lt;&gt; lookup ", "" ))</f>
        <v/>
      </c>
      <c r="P2010" s="3" t="s">
        <v>8447</v>
      </c>
      <c r="Q2010" s="3" t="s">
        <v>8447</v>
      </c>
    </row>
    <row r="2011" spans="1:18" ht="45" x14ac:dyDescent="0.25">
      <c r="A2011" s="2" t="str">
        <f>IF(TRIM(J2011)="","",E2011)</f>
        <v/>
      </c>
      <c r="B2011" s="2" t="str">
        <f>IF(TRIM(K2011)="","",I2011)</f>
        <v>The value of brightness. The unit is the APEX value. Ordinarily it is given in the range of -99.99 to 99.99.</v>
      </c>
      <c r="C2011" s="2" t="str">
        <f>LEFT(F2011,FIND(".",F2011,6))</f>
        <v>Exif.Photo.</v>
      </c>
      <c r="D2011" s="2" t="str">
        <f>VLOOKUP(C2011,PrefixUebersetzung,2,FALSE)</f>
        <v>Exif.Photo.</v>
      </c>
      <c r="E2011" s="2" t="str">
        <f>MID(F2011,FIND(".",F2011,6)+1,99)</f>
        <v>BrightnessValue</v>
      </c>
      <c r="F2011" s="3" t="s">
        <v>1249</v>
      </c>
      <c r="G2011" s="3" t="s">
        <v>9520</v>
      </c>
      <c r="I2011" s="3" t="s">
        <v>3007</v>
      </c>
      <c r="J2011" s="3"/>
      <c r="K2011" s="5" t="s">
        <v>5134</v>
      </c>
      <c r="L2011" s="14"/>
      <c r="M2011" s="3" t="str">
        <f>IFERROR(VLOOKUP(E2011,A:J,10, FALSE),"")</f>
        <v>Helligkeitswert</v>
      </c>
      <c r="O2011" s="3" t="str">
        <f>IF(AND(TRIM(J2011)="",M2011=""),"Suffix not translated ",
   IF(AND(TRIM(J2011)&lt;&gt;"",TRIM(M2011)&lt;&gt;"",TRIM(J2011)&lt;&gt;TRIM(M2011)),"Suffix translation &lt;&gt; lookup ", "" ))
&amp;IF(AND(TRIM(K2011)="",N2011=""),"Description not translated ",
   IF(AND(TRIM(K2011)&lt;&gt;"",TRIM(N2011)&lt;&gt;"",TRIM(K2011)&lt;&gt;TRIM(N2011)),"Description translation&lt;&gt; lookup ", "" ))</f>
        <v/>
      </c>
      <c r="Q2011" s="3" t="s">
        <v>8447</v>
      </c>
    </row>
    <row r="2012" spans="1:18" ht="60" x14ac:dyDescent="0.25">
      <c r="A2012" s="2" t="str">
        <f>IF(TRIM(J2012)="","",E2012)</f>
        <v/>
      </c>
      <c r="B2012" s="2" t="str">
        <f>IF(TRIM(K2012)="","",I2012)</f>
        <v>Elevation/depression. angle of the orientation of the camera(imaging optical axis) as the ambient situation at the shot. The unit is degrees.</v>
      </c>
      <c r="C2012" s="2" t="str">
        <f>LEFT(F2012,FIND(".",F2012,6))</f>
        <v>Exif.Photo.</v>
      </c>
      <c r="D2012" s="2" t="str">
        <f>VLOOKUP(C2012,PrefixUebersetzung,2,FALSE)</f>
        <v>Exif.Photo.</v>
      </c>
      <c r="E2012" s="2" t="str">
        <f>MID(F2012,FIND(".",F2012,6)+1,99)</f>
        <v>CameraElevationAngle</v>
      </c>
      <c r="F2012" s="36" t="s">
        <v>9780</v>
      </c>
      <c r="G2012" s="36" t="s">
        <v>9520</v>
      </c>
      <c r="H2012" s="36"/>
      <c r="I2012" s="36" t="s">
        <v>9781</v>
      </c>
      <c r="K2012" s="5" t="s">
        <v>9900</v>
      </c>
      <c r="O2012" s="3" t="str">
        <f>IF(AND(TRIM(J2012)="",M2012=""),"Suffix not translated ",
   IF(AND(TRIM(J2012)&lt;&gt;"",TRIM(M2012)&lt;&gt;"",TRIM(J2012)&lt;&gt;TRIM(M2012)),"Suffix translation &lt;&gt; lookup ", "" ))
&amp;IF(AND(TRIM(K2012)="",N2012=""),"Description not translated ",
   IF(AND(TRIM(K2012)&lt;&gt;"",TRIM(N2012)&lt;&gt;"",TRIM(K2012)&lt;&gt;TRIM(N2012)),"Description translation&lt;&gt; lookup ", "" ))</f>
        <v xml:space="preserve">Suffix not translated </v>
      </c>
      <c r="P2012" s="3" t="s">
        <v>8447</v>
      </c>
      <c r="Q2012" s="3" t="s">
        <v>8447</v>
      </c>
    </row>
    <row r="2013" spans="1:18" ht="45" x14ac:dyDescent="0.25">
      <c r="A2013" s="2" t="str">
        <f>IF(TRIM(J2013)="","",E2013)</f>
        <v>CameraFirmware</v>
      </c>
      <c r="B2013" s="2" t="str">
        <f>IF(TRIM(K2013)="","",I2013)</f>
        <v>This tag records the name and version of the software or firmware of the camera used to generate the image.</v>
      </c>
      <c r="C2013" s="2" t="str">
        <f>LEFT(F2013,FIND(".",F2013,6))</f>
        <v>Exif.Photo.</v>
      </c>
      <c r="D2013" s="2" t="str">
        <f>VLOOKUP(C2013,PrefixUebersetzung,2,FALSE)</f>
        <v>Exif.Photo.</v>
      </c>
      <c r="E2013" s="2" t="str">
        <f>MID(F2013,FIND(".",F2013,6)+1,99)</f>
        <v>CameraFirmware</v>
      </c>
      <c r="F2013" s="6" t="s">
        <v>11182</v>
      </c>
      <c r="G2013" s="6" t="s">
        <v>9514</v>
      </c>
      <c r="H2013" s="6"/>
      <c r="I2013" s="36" t="s">
        <v>11183</v>
      </c>
      <c r="J2013" s="5" t="s">
        <v>11202</v>
      </c>
      <c r="K2013" s="5" t="s">
        <v>11203</v>
      </c>
      <c r="O2013" s="3" t="str">
        <f>IF(AND(TRIM(J2013)="",M2013=""),"Suffix not translated ",
   IF(AND(TRIM(J2013)&lt;&gt;"",TRIM(M2013)&lt;&gt;"",TRIM(J2013)&lt;&gt;TRIM(M2013)),"Suffix translation &lt;&gt; lookup ", "" ))
&amp;IF(AND(TRIM(K2013)="",N2013=""),"Description not translated ",
   IF(AND(TRIM(K2013)&lt;&gt;"",TRIM(N2013)&lt;&gt;"",TRIM(K2013)&lt;&gt;TRIM(N2013)),"Description translation&lt;&gt; lookup ", "" ))</f>
        <v/>
      </c>
      <c r="P2013" s="3" t="s">
        <v>8447</v>
      </c>
      <c r="Q2013" s="3" t="s">
        <v>8447</v>
      </c>
    </row>
    <row r="2014" spans="1:18" ht="30" x14ac:dyDescent="0.25">
      <c r="A2014" s="2" t="str">
        <f>IF(TRIM(J2014)="","",E2014)</f>
        <v>CameraOwnerName</v>
      </c>
      <c r="B2014" s="2" t="str">
        <f>IF(TRIM(K2014)="","",I2014)</f>
        <v>This tag records the owner of a camera used in photography as an ASCII string.</v>
      </c>
      <c r="C2014" s="2" t="str">
        <f>LEFT(F2014,FIND(".",F2014,6))</f>
        <v>Exif.Photo.</v>
      </c>
      <c r="D2014" s="2" t="str">
        <f>VLOOKUP(C2014,PrefixUebersetzung,2,FALSE)</f>
        <v>Exif.Photo.</v>
      </c>
      <c r="E2014" s="2" t="str">
        <f>MID(F2014,FIND(".",F2014,6)+1,99)</f>
        <v>CameraOwnerName</v>
      </c>
      <c r="F2014" s="3" t="s">
        <v>1250</v>
      </c>
      <c r="G2014" s="3" t="s">
        <v>9514</v>
      </c>
      <c r="I2014" s="3" t="s">
        <v>3008</v>
      </c>
      <c r="J2014" s="3" t="s">
        <v>4348</v>
      </c>
      <c r="K2014" s="5" t="s">
        <v>5135</v>
      </c>
      <c r="L2014" s="14"/>
      <c r="M2014" s="3" t="str">
        <f>IFERROR(VLOOKUP(E2014,A:J,10, FALSE),"")</f>
        <v>Name Kamerabesitzer</v>
      </c>
      <c r="O2014" s="3" t="str">
        <f>IF(AND(TRIM(J2014)="",M2014=""),"Suffix not translated ",
   IF(AND(TRIM(J2014)&lt;&gt;"",TRIM(M2014)&lt;&gt;"",TRIM(J2014)&lt;&gt;TRIM(M2014)),"Suffix translation &lt;&gt; lookup ", "" ))
&amp;IF(AND(TRIM(K2014)="",N2014=""),"Description not translated ",
   IF(AND(TRIM(K2014)&lt;&gt;"",TRIM(N2014)&lt;&gt;"",TRIM(K2014)&lt;&gt;TRIM(N2014)),"Description translation&lt;&gt; lookup ", "" ))</f>
        <v/>
      </c>
      <c r="P2014" s="3" t="s">
        <v>8447</v>
      </c>
      <c r="Q2014" s="3" t="s">
        <v>8447</v>
      </c>
    </row>
    <row r="2015" spans="1:18" ht="60" x14ac:dyDescent="0.25">
      <c r="A2015" s="2" t="str">
        <f>IF(TRIM(J2015)="","",E2015)</f>
        <v/>
      </c>
      <c r="B2015" s="2" t="str">
        <f>IF(TRIM(K2015)="","",I2015)</f>
        <v>Indicates the color filter array (CFA) geometric pattern of the image sensor when a one-chip color area sensor is used. It does not apply to all sensing methods.</v>
      </c>
      <c r="C2015" s="2" t="str">
        <f>LEFT(F2015,FIND(".",F2015,6))</f>
        <v>Exif.Photo.</v>
      </c>
      <c r="D2015" s="2" t="str">
        <f>VLOOKUP(C2015,PrefixUebersetzung,2,FALSE)</f>
        <v>Exif.Photo.</v>
      </c>
      <c r="E2015" s="2" t="str">
        <f>MID(F2015,FIND(".",F2015,6)+1,99)</f>
        <v>CFAPattern</v>
      </c>
      <c r="F2015" s="3" t="s">
        <v>1251</v>
      </c>
      <c r="G2015" s="3" t="s">
        <v>9517</v>
      </c>
      <c r="I2015" s="3" t="s">
        <v>3009</v>
      </c>
      <c r="J2015" s="3"/>
      <c r="K2015" s="5" t="s">
        <v>5106</v>
      </c>
      <c r="L2015" s="14"/>
      <c r="M2015" s="3" t="str">
        <f>IFERROR(VLOOKUP(E2015,A:J,10, FALSE),"")</f>
        <v>CFA Pattern</v>
      </c>
      <c r="O2015" s="3" t="str">
        <f>IF(AND(TRIM(J2015)="",M2015=""),"Suffix not translated ",
   IF(AND(TRIM(J2015)&lt;&gt;"",TRIM(M2015)&lt;&gt;"",TRIM(J2015)&lt;&gt;TRIM(M2015)),"Suffix translation &lt;&gt; lookup ", "" ))
&amp;IF(AND(TRIM(K2015)="",N2015=""),"Description not translated ",
   IF(AND(TRIM(K2015)&lt;&gt;"",TRIM(N2015)&lt;&gt;"",TRIM(K2015)&lt;&gt;TRIM(N2015)),"Description translation&lt;&gt; lookup ", "" ))</f>
        <v/>
      </c>
      <c r="Q2015" s="3" t="s">
        <v>8447</v>
      </c>
    </row>
    <row r="2016" spans="1:18" ht="120" x14ac:dyDescent="0.25">
      <c r="A2016" s="2" t="str">
        <f>IF(TRIM(J2016)="","",E2016)</f>
        <v/>
      </c>
      <c r="B2016" s="2" t="str">
        <f>IF(TRIM(K2016)="","",I2016)</f>
        <v>The color space information tag is always recorded as the color space specifier. Normally sRGB is used to define the color space based on the PC monitor conditions and environment. If a color space other than sRGB is used, Uncalibrated is set. Image data recorded as Uncalibrated can be treated as sRGB when it is converted to FlashPix.</v>
      </c>
      <c r="C2016" s="2" t="str">
        <f>LEFT(F2016,FIND(".",F2016,6))</f>
        <v>Exif.Photo.</v>
      </c>
      <c r="D2016" s="2" t="str">
        <f>VLOOKUP(C2016,PrefixUebersetzung,2,FALSE)</f>
        <v>Exif.Photo.</v>
      </c>
      <c r="E2016" s="2" t="str">
        <f>MID(F2016,FIND(".",F2016,6)+1,99)</f>
        <v>ColorSpace</v>
      </c>
      <c r="F2016" s="3" t="s">
        <v>1252</v>
      </c>
      <c r="G2016" s="3" t="s">
        <v>9512</v>
      </c>
      <c r="I2016" s="3" t="s">
        <v>3010</v>
      </c>
      <c r="K2016" s="5" t="s">
        <v>6539</v>
      </c>
      <c r="L2016" s="14"/>
      <c r="M2016" s="3" t="str">
        <f>IFERROR(VLOOKUP(E2016,A:J,10, FALSE),"")</f>
        <v>Farbraum</v>
      </c>
      <c r="O2016" s="3" t="str">
        <f>IF(AND(TRIM(J2016)="",M2016=""),"Suffix not translated ",
   IF(AND(TRIM(J2016)&lt;&gt;"",TRIM(M2016)&lt;&gt;"",TRIM(J2016)&lt;&gt;TRIM(M2016)),"Suffix translation &lt;&gt; lookup ", "" ))
&amp;IF(AND(TRIM(K2016)="",N2016=""),"Description not translated ",
   IF(AND(TRIM(K2016)&lt;&gt;"",TRIM(N2016)&lt;&gt;"",TRIM(K2016)&lt;&gt;TRIM(N2016)),"Description translation&lt;&gt; lookup ", "" ))</f>
        <v/>
      </c>
      <c r="Q2016" s="3" t="s">
        <v>8447</v>
      </c>
    </row>
    <row r="2017" spans="1:18" ht="165" x14ac:dyDescent="0.25">
      <c r="A2017" s="2" t="str">
        <f>IF(TRIM(J2017)="","",E2017)</f>
        <v>ComponentsConfiguration</v>
      </c>
      <c r="B2017" s="2" t="str">
        <f>IF(TRIM(K2017)="","",I2017)</f>
        <v>Information specific to compressed data. The channels of each component are arranged in order from the 1st component to the 4th. For uncompressed data the data arrangement is given in the &lt;PhotometricInterpretation&gt; tag. However, since &lt;PhotometricInterpretation&gt; can only express the order of Y, Cb and Cr, this tag is provided for cases when compressed data uses components other than Y, Cb, and Cr and to enable support of other sequences.</v>
      </c>
      <c r="C2017" s="2" t="str">
        <f>LEFT(F2017,FIND(".",F2017,6))</f>
        <v>Exif.Photo.</v>
      </c>
      <c r="D2017" s="2" t="str">
        <f>VLOOKUP(C2017,PrefixUebersetzung,2,FALSE)</f>
        <v>Exif.Photo.</v>
      </c>
      <c r="E2017" s="2" t="str">
        <f>MID(F2017,FIND(".",F2017,6)+1,99)</f>
        <v>ComponentsConfiguration</v>
      </c>
      <c r="F2017" s="3" t="s">
        <v>1253</v>
      </c>
      <c r="G2017" s="3" t="s">
        <v>9517</v>
      </c>
      <c r="I2017" s="3" t="s">
        <v>3011</v>
      </c>
      <c r="J2017" s="3" t="s">
        <v>4896</v>
      </c>
      <c r="K2017" s="5" t="s">
        <v>5136</v>
      </c>
      <c r="L2017" s="14"/>
      <c r="M2017" s="3" t="str">
        <f>IFERROR(VLOOKUP(E2017,A:J,10, FALSE),"")</f>
        <v>Komponentenkonfiguration</v>
      </c>
      <c r="O2017" s="3" t="str">
        <f>IF(AND(TRIM(J2017)="",M2017=""),"Suffix not translated ",
   IF(AND(TRIM(J2017)&lt;&gt;"",TRIM(M2017)&lt;&gt;"",TRIM(J2017)&lt;&gt;TRIM(M2017)),"Suffix translation &lt;&gt; lookup ", "" ))
&amp;IF(AND(TRIM(K2017)="",N2017=""),"Description not translated ",
   IF(AND(TRIM(K2017)&lt;&gt;"",TRIM(N2017)&lt;&gt;"",TRIM(K2017)&lt;&gt;TRIM(N2017)),"Description translation&lt;&gt; lookup ", "" ))</f>
        <v/>
      </c>
      <c r="P2017" s="3" t="s">
        <v>8447</v>
      </c>
      <c r="Q2017" s="3" t="s">
        <v>8447</v>
      </c>
    </row>
    <row r="2018" spans="1:18" ht="30" x14ac:dyDescent="0.25">
      <c r="A2018" s="2" t="str">
        <f>IF(TRIM(J2018)="","",E2018)</f>
        <v/>
      </c>
      <c r="B2018" s="2" t="str">
        <f>IF(TRIM(K2018)="","",I2018)</f>
        <v>Indicates whether the recorded image is a composite image or not.</v>
      </c>
      <c r="C2018" s="2" t="str">
        <f>LEFT(F2018,FIND(".",F2018,6))</f>
        <v>Exif.Photo.</v>
      </c>
      <c r="D2018" s="2" t="str">
        <f>VLOOKUP(C2018,PrefixUebersetzung,2,FALSE)</f>
        <v>Exif.Photo.</v>
      </c>
      <c r="E2018" s="2" t="str">
        <f>MID(F2018,FIND(".",F2018,6)+1,99)</f>
        <v>CompositeImage</v>
      </c>
      <c r="F2018" s="36" t="s">
        <v>9782</v>
      </c>
      <c r="G2018" s="36" t="s">
        <v>9512</v>
      </c>
      <c r="H2018" s="36"/>
      <c r="I2018" s="36" t="s">
        <v>9783</v>
      </c>
      <c r="K2018" s="5" t="s">
        <v>9901</v>
      </c>
      <c r="O2018" s="3" t="str">
        <f>IF(AND(TRIM(J2018)="",M2018=""),"Suffix not translated ",
   IF(AND(TRIM(J2018)&lt;&gt;"",TRIM(M2018)&lt;&gt;"",TRIM(J2018)&lt;&gt;TRIM(M2018)),"Suffix translation &lt;&gt; lookup ", "" ))
&amp;IF(AND(TRIM(K2018)="",N2018=""),"Description not translated ",
   IF(AND(TRIM(K2018)&lt;&gt;"",TRIM(N2018)&lt;&gt;"",TRIM(K2018)&lt;&gt;TRIM(N2018)),"Description translation&lt;&gt; lookup ", "" ))</f>
        <v xml:space="preserve">Suffix not translated </v>
      </c>
      <c r="P2018" s="3" t="s">
        <v>8447</v>
      </c>
      <c r="Q2018" s="3" t="s">
        <v>8447</v>
      </c>
    </row>
    <row r="2019" spans="1:18" ht="60" x14ac:dyDescent="0.25">
      <c r="A2019" s="2" t="str">
        <f>IF(TRIM(J2019)="","",E2019)</f>
        <v/>
      </c>
      <c r="B2019" s="2" t="str">
        <f>IF(TRIM(K2019)="","",I2019)</f>
        <v>Information specific to compressed data. The compression mode used for a compressed image is indicated in unit bits per pixel.</v>
      </c>
      <c r="C2019" s="2" t="str">
        <f>LEFT(F2019,FIND(".",F2019,6))</f>
        <v>Exif.Photo.</v>
      </c>
      <c r="D2019" s="2" t="str">
        <f>VLOOKUP(C2019,PrefixUebersetzung,2,FALSE)</f>
        <v>Exif.Photo.</v>
      </c>
      <c r="E2019" s="2" t="str">
        <f>MID(F2019,FIND(".",F2019,6)+1,99)</f>
        <v>CompressedBitsPerPixel</v>
      </c>
      <c r="F2019" s="3" t="s">
        <v>1254</v>
      </c>
      <c r="G2019" s="3" t="s">
        <v>9519</v>
      </c>
      <c r="I2019" s="3" t="s">
        <v>3012</v>
      </c>
      <c r="J2019" s="3"/>
      <c r="K2019" s="5" t="s">
        <v>6540</v>
      </c>
      <c r="L2019" s="14"/>
      <c r="M2019" s="3" t="str">
        <f>IFERROR(VLOOKUP(E2019,A:J,10, FALSE),"")</f>
        <v>Komprimierte Bits je Pixel</v>
      </c>
      <c r="O2019" s="3" t="str">
        <f>IF(AND(TRIM(J2019)="",M2019=""),"Suffix not translated ",
   IF(AND(TRIM(J2019)&lt;&gt;"",TRIM(M2019)&lt;&gt;"",TRIM(J2019)&lt;&gt;TRIM(M2019)),"Suffix translation &lt;&gt; lookup ", "" ))
&amp;IF(AND(TRIM(K2019)="",N2019=""),"Description not translated ",
   IF(AND(TRIM(K2019)&lt;&gt;"",TRIM(N2019)&lt;&gt;"",TRIM(K2019)&lt;&gt;TRIM(N2019)),"Description translation&lt;&gt; lookup ", "" ))</f>
        <v/>
      </c>
      <c r="Q2019" s="3" t="s">
        <v>8447</v>
      </c>
    </row>
    <row r="2020" spans="1:18" ht="45" x14ac:dyDescent="0.25">
      <c r="A2020" s="2" t="str">
        <f>IF(TRIM(J2020)="","",E2020)</f>
        <v/>
      </c>
      <c r="B2020" s="2" t="str">
        <f>IF(TRIM(K2020)="","",I2020)</f>
        <v>This tag indicates the direction of contrast processing applied by the camera when the image was shot.</v>
      </c>
      <c r="C2020" s="2" t="str">
        <f>LEFT(F2020,FIND(".",F2020,6))</f>
        <v>Exif.Photo.</v>
      </c>
      <c r="D2020" s="2" t="str">
        <f>VLOOKUP(C2020,PrefixUebersetzung,2,FALSE)</f>
        <v>Exif.Photo.</v>
      </c>
      <c r="E2020" s="2" t="str">
        <f>MID(F2020,FIND(".",F2020,6)+1,99)</f>
        <v>Contrast</v>
      </c>
      <c r="F2020" s="3" t="s">
        <v>1255</v>
      </c>
      <c r="G2020" s="3" t="s">
        <v>9512</v>
      </c>
      <c r="I2020" s="3" t="s">
        <v>3013</v>
      </c>
      <c r="K2020" s="5" t="s">
        <v>5228</v>
      </c>
      <c r="L2020" s="14">
        <v>1</v>
      </c>
      <c r="M2020" s="3" t="str">
        <f>IFERROR(VLOOKUP(E2020,A:J,10, FALSE),"")</f>
        <v>Kontrast</v>
      </c>
      <c r="O2020" s="3" t="str">
        <f>IF(AND(TRIM(J2020)="",M2020=""),"Suffix not translated ",
   IF(AND(TRIM(J2020)&lt;&gt;"",TRIM(M2020)&lt;&gt;"",TRIM(J2020)&lt;&gt;TRIM(M2020)),"Suffix translation &lt;&gt; lookup ", "" ))
&amp;IF(AND(TRIM(K2020)="",N2020=""),"Description not translated ",
   IF(AND(TRIM(K2020)&lt;&gt;"",TRIM(N2020)&lt;&gt;"",TRIM(K2020)&lt;&gt;TRIM(N2020)),"Description translation&lt;&gt; lookup ", "" ))</f>
        <v/>
      </c>
      <c r="Q2020" s="3" t="s">
        <v>8447</v>
      </c>
    </row>
    <row r="2021" spans="1:18" ht="75" x14ac:dyDescent="0.25">
      <c r="A2021" s="2" t="str">
        <f>IF(TRIM(J2021)="","",E2021)</f>
        <v>CustomRendered</v>
      </c>
      <c r="B2021" s="2" t="str">
        <f>IF(TRIM(K2021)="","",I2021)</f>
        <v>This tag indicates the use of special processing on image data, such as rendering geared to output. When special processing is performed, the reader is expected to disable or minimize any further processing.</v>
      </c>
      <c r="C2021" s="2" t="str">
        <f>LEFT(F2021,FIND(".",F2021,6))</f>
        <v>Exif.Photo.</v>
      </c>
      <c r="D2021" s="2" t="str">
        <f>VLOOKUP(C2021,PrefixUebersetzung,2,FALSE)</f>
        <v>Exif.Photo.</v>
      </c>
      <c r="E2021" s="2" t="str">
        <f>MID(F2021,FIND(".",F2021,6)+1,99)</f>
        <v>CustomRendered</v>
      </c>
      <c r="F2021" s="3" t="s">
        <v>1256</v>
      </c>
      <c r="G2021" s="3" t="s">
        <v>9512</v>
      </c>
      <c r="I2021" s="3" t="s">
        <v>3014</v>
      </c>
      <c r="J2021" s="3" t="s">
        <v>4583</v>
      </c>
      <c r="K2021" s="5" t="s">
        <v>6541</v>
      </c>
      <c r="L2021" s="14"/>
      <c r="M2021" s="3" t="str">
        <f>IFERROR(VLOOKUP(E2021,A:J,10, FALSE),"")</f>
        <v>Benutzer-gerendert</v>
      </c>
      <c r="O2021" s="3" t="str">
        <f>IF(AND(TRIM(J2021)="",M2021=""),"Suffix not translated ",
   IF(AND(TRIM(J2021)&lt;&gt;"",TRIM(M2021)&lt;&gt;"",TRIM(J2021)&lt;&gt;TRIM(M2021)),"Suffix translation &lt;&gt; lookup ", "" ))
&amp;IF(AND(TRIM(K2021)="",N2021=""),"Description not translated ",
   IF(AND(TRIM(K2021)&lt;&gt;"",TRIM(N2021)&lt;&gt;"",TRIM(K2021)&lt;&gt;TRIM(N2021)),"Description translation&lt;&gt; lookup ", "" ))</f>
        <v/>
      </c>
      <c r="P2021" s="3" t="s">
        <v>8447</v>
      </c>
      <c r="Q2021" s="3" t="s">
        <v>8447</v>
      </c>
    </row>
    <row r="2022" spans="1:18" ht="30" x14ac:dyDescent="0.25">
      <c r="A2022" s="2" t="str">
        <f>IF(TRIM(J2022)="","",E2022)</f>
        <v>DateTimeDigitized</v>
      </c>
      <c r="B2022" s="2" t="str">
        <f>IF(TRIM(K2022)="","",I2022)</f>
        <v>The date and time when the image was stored as digital data.</v>
      </c>
      <c r="C2022" s="2" t="str">
        <f>LEFT(F2022,FIND(".",F2022,6))</f>
        <v>Exif.Photo.</v>
      </c>
      <c r="D2022" s="2" t="str">
        <f>VLOOKUP(C2022,PrefixUebersetzung,2,FALSE)</f>
        <v>Exif.Photo.</v>
      </c>
      <c r="E2022" s="2" t="str">
        <f>MID(F2022,FIND(".",F2022,6)+1,99)</f>
        <v>DateTimeDigitized</v>
      </c>
      <c r="F2022" s="3" t="s">
        <v>1257</v>
      </c>
      <c r="G2022" s="3" t="s">
        <v>9514</v>
      </c>
      <c r="I2022" s="3" t="s">
        <v>3015</v>
      </c>
      <c r="J2022" s="3" t="s">
        <v>4349</v>
      </c>
      <c r="K2022" s="5" t="s">
        <v>5391</v>
      </c>
      <c r="L2022" s="14">
        <v>1</v>
      </c>
      <c r="M2022" s="3" t="str">
        <f>IFERROR(VLOOKUP(E2022,A:J,10, FALSE),"")</f>
        <v>Datum/Zeit Digitalisiert</v>
      </c>
      <c r="O2022" s="3" t="str">
        <f>IF(AND(TRIM(J2022)="",M2022=""),"Suffix not translated ",
   IF(AND(TRIM(J2022)&lt;&gt;"",TRIM(M2022)&lt;&gt;"",TRIM(J2022)&lt;&gt;TRIM(M2022)),"Suffix translation &lt;&gt; lookup ", "" ))
&amp;IF(AND(TRIM(K2022)="",N2022=""),"Description not translated ",
   IF(AND(TRIM(K2022)&lt;&gt;"",TRIM(N2022)&lt;&gt;"",TRIM(K2022)&lt;&gt;TRIM(N2022)),"Description translation&lt;&gt; lookup ", "" ))</f>
        <v/>
      </c>
      <c r="P2022" s="3" t="s">
        <v>8447</v>
      </c>
      <c r="Q2022" s="3" t="s">
        <v>8447</v>
      </c>
    </row>
    <row r="2023" spans="1:18" ht="60" x14ac:dyDescent="0.25">
      <c r="A2023" s="2" t="str">
        <f>IF(TRIM(J2023)="","",E2023)</f>
        <v/>
      </c>
      <c r="B2023" s="2" t="str">
        <f>IF(TRIM(K2023)="","",I2023)</f>
        <v>The date and time when the original image data was generated. For a digital still camera the date and time the picture was taken are recorded.</v>
      </c>
      <c r="C2023" s="2" t="str">
        <f>LEFT(F2023,FIND(".",F2023,6))</f>
        <v>Exif.Photo.</v>
      </c>
      <c r="D2023" s="2" t="str">
        <f>VLOOKUP(C2023,PrefixUebersetzung,2,FALSE)</f>
        <v>Exif.Photo.</v>
      </c>
      <c r="E2023" s="2" t="str">
        <f>MID(F2023,FIND(".",F2023,6)+1,99)</f>
        <v>DateTimeOriginal</v>
      </c>
      <c r="F2023" s="3" t="s">
        <v>1258</v>
      </c>
      <c r="G2023" s="3" t="s">
        <v>9514</v>
      </c>
      <c r="I2023" s="3" t="s">
        <v>3016</v>
      </c>
      <c r="J2023" s="3"/>
      <c r="K2023" s="5" t="s">
        <v>5227</v>
      </c>
      <c r="L2023" s="14">
        <v>1</v>
      </c>
      <c r="M2023" s="3" t="str">
        <f>IFERROR(VLOOKUP(E2023,A:J,10, FALSE),"")</f>
        <v>Datum/Zeit original</v>
      </c>
      <c r="O2023" s="3" t="str">
        <f>IF(AND(TRIM(J2023)="",M2023=""),"Suffix not translated ",
   IF(AND(TRIM(J2023)&lt;&gt;"",TRIM(M2023)&lt;&gt;"",TRIM(J2023)&lt;&gt;TRIM(M2023)),"Suffix translation &lt;&gt; lookup ", "" ))
&amp;IF(AND(TRIM(K2023)="",N2023=""),"Description not translated ",
   IF(AND(TRIM(K2023)&lt;&gt;"",TRIM(N2023)&lt;&gt;"",TRIM(K2023)&lt;&gt;TRIM(N2023)),"Description translation&lt;&gt; lookup ", "" ))</f>
        <v/>
      </c>
      <c r="Q2023" s="3" t="s">
        <v>8447</v>
      </c>
    </row>
    <row r="2024" spans="1:18" ht="60" x14ac:dyDescent="0.25">
      <c r="A2024" s="2" t="str">
        <f>IF(TRIM(J2024)="","",E2024)</f>
        <v>DeviceSettingDescription</v>
      </c>
      <c r="B2024" s="2" t="str">
        <f>IF(TRIM(K2024)="","",I2024)</f>
        <v>This tag indicates information on the picture-taking conditions of a particular camera model. The tag is used only to indicate the picture-taking conditions in the reader.</v>
      </c>
      <c r="C2024" s="2" t="str">
        <f>LEFT(F2024,FIND(".",F2024,6))</f>
        <v>Exif.Photo.</v>
      </c>
      <c r="D2024" s="2" t="str">
        <f>VLOOKUP(C2024,PrefixUebersetzung,2,FALSE)</f>
        <v>Exif.Photo.</v>
      </c>
      <c r="E2024" s="2" t="str">
        <f>MID(F2024,FIND(".",F2024,6)+1,99)</f>
        <v>DeviceSettingDescription</v>
      </c>
      <c r="F2024" s="3" t="s">
        <v>1259</v>
      </c>
      <c r="G2024" s="3" t="s">
        <v>9517</v>
      </c>
      <c r="I2024" s="3" t="s">
        <v>3017</v>
      </c>
      <c r="J2024" s="3" t="s">
        <v>4861</v>
      </c>
      <c r="K2024" s="5" t="s">
        <v>6542</v>
      </c>
      <c r="L2024" s="14"/>
      <c r="M2024" s="3" t="str">
        <f>IFERROR(VLOOKUP(E2024,A:J,10, FALSE),"")</f>
        <v>Geräteeinstellungen Beschreibung</v>
      </c>
      <c r="O2024" s="3" t="str">
        <f>IF(AND(TRIM(J2024)="",M2024=""),"Suffix not translated ",
   IF(AND(TRIM(J2024)&lt;&gt;"",TRIM(M2024)&lt;&gt;"",TRIM(J2024)&lt;&gt;TRIM(M2024)),"Suffix translation &lt;&gt; lookup ", "" ))
&amp;IF(AND(TRIM(K2024)="",N2024=""),"Description not translated ",
   IF(AND(TRIM(K2024)&lt;&gt;"",TRIM(N2024)&lt;&gt;"",TRIM(K2024)&lt;&gt;TRIM(N2024)),"Description translation&lt;&gt; lookup ", "" ))</f>
        <v/>
      </c>
      <c r="P2024" s="3" t="s">
        <v>8447</v>
      </c>
      <c r="Q2024" s="3" t="s">
        <v>8447</v>
      </c>
    </row>
    <row r="2025" spans="1:18" ht="60" x14ac:dyDescent="0.25">
      <c r="A2025" s="2" t="str">
        <f>IF(TRIM(J2025)="","",E2025)</f>
        <v>DigitalZoomRatio</v>
      </c>
      <c r="B2025" s="2" t="str">
        <f>IF(TRIM(K2025)="","",I2025)</f>
        <v>This tag indicates the digital zoom ratio when the image was shot. If the numerator of the recorded value is 0, this indicates that digital zoom was not used.</v>
      </c>
      <c r="C2025" s="2" t="str">
        <f>LEFT(F2025,FIND(".",F2025,6))</f>
        <v>Exif.Photo.</v>
      </c>
      <c r="D2025" s="2" t="str">
        <f>VLOOKUP(C2025,PrefixUebersetzung,2,FALSE)</f>
        <v>Exif.Photo.</v>
      </c>
      <c r="E2025" s="2" t="str">
        <f>MID(F2025,FIND(".",F2025,6)+1,99)</f>
        <v>DigitalZoomRatio</v>
      </c>
      <c r="F2025" s="3" t="s">
        <v>1260</v>
      </c>
      <c r="G2025" s="3" t="s">
        <v>9519</v>
      </c>
      <c r="I2025" s="3" t="s">
        <v>3018</v>
      </c>
      <c r="J2025" s="3" t="s">
        <v>4350</v>
      </c>
      <c r="K2025" s="5" t="s">
        <v>6543</v>
      </c>
      <c r="L2025" s="14"/>
      <c r="M2025" s="3" t="str">
        <f>IFERROR(VLOOKUP(E2025,A:J,10, FALSE),"")</f>
        <v>Digital-Zoom-Faktor</v>
      </c>
      <c r="O2025" s="3" t="str">
        <f>IF(AND(TRIM(J2025)="",M2025=""),"Suffix not translated ",
   IF(AND(TRIM(J2025)&lt;&gt;"",TRIM(M2025)&lt;&gt;"",TRIM(J2025)&lt;&gt;TRIM(M2025)),"Suffix translation &lt;&gt; lookup ", "" ))
&amp;IF(AND(TRIM(K2025)="",N2025=""),"Description not translated ",
   IF(AND(TRIM(K2025)&lt;&gt;"",TRIM(N2025)&lt;&gt;"",TRIM(K2025)&lt;&gt;TRIM(N2025)),"Description translation&lt;&gt; lookup ", "" ))</f>
        <v/>
      </c>
      <c r="P2025" s="3" t="s">
        <v>8447</v>
      </c>
      <c r="Q2025" s="3" t="s">
        <v>8447</v>
      </c>
    </row>
    <row r="2026" spans="1:18" ht="45" x14ac:dyDescent="0.25">
      <c r="A2026" s="2" t="str">
        <f>IF(TRIM(J2026)="","",E2026)</f>
        <v/>
      </c>
      <c r="B2026" s="2" t="str">
        <f>IF(TRIM(K2026)="","",I2026)</f>
        <v>The version of this standard supported. Nonexistence of this field is taken to mean nonconformance to the standard.</v>
      </c>
      <c r="C2026" s="2" t="str">
        <f>LEFT(F2026,FIND(".",F2026,6))</f>
        <v>Exif.Photo.</v>
      </c>
      <c r="D2026" s="2" t="str">
        <f>VLOOKUP(C2026,PrefixUebersetzung,2,FALSE)</f>
        <v>Exif.Photo.</v>
      </c>
      <c r="E2026" s="2" t="str">
        <f>MID(F2026,FIND(".",F2026,6)+1,99)</f>
        <v>ExifVersion</v>
      </c>
      <c r="F2026" s="3" t="s">
        <v>1261</v>
      </c>
      <c r="G2026" s="3" t="s">
        <v>9517</v>
      </c>
      <c r="I2026" s="3" t="s">
        <v>3019</v>
      </c>
      <c r="J2026" s="3"/>
      <c r="K2026" s="5" t="s">
        <v>5229</v>
      </c>
      <c r="L2026" s="14"/>
      <c r="M2026" s="3" t="str">
        <f>IFERROR(VLOOKUP(E2026,A:J,10, FALSE),"")</f>
        <v>Exif-Version</v>
      </c>
      <c r="O2026" s="3" t="str">
        <f>IF(AND(TRIM(J2026)="",M2026=""),"Suffix not translated ",
   IF(AND(TRIM(J2026)&lt;&gt;"",TRIM(M2026)&lt;&gt;"",TRIM(J2026)&lt;&gt;TRIM(M2026)),"Suffix translation &lt;&gt; lookup ", "" ))
&amp;IF(AND(TRIM(K2026)="",N2026=""),"Description not translated ",
   IF(AND(TRIM(K2026)&lt;&gt;"",TRIM(N2026)&lt;&gt;"",TRIM(K2026)&lt;&gt;TRIM(N2026)),"Description translation&lt;&gt; lookup ", "" ))</f>
        <v/>
      </c>
      <c r="Q2026" s="3" t="s">
        <v>8447</v>
      </c>
    </row>
    <row r="2027" spans="1:18" ht="45" x14ac:dyDescent="0.25">
      <c r="A2027" s="2" t="str">
        <f>IF(TRIM(J2027)="","",E2027)</f>
        <v/>
      </c>
      <c r="B2027" s="2" t="str">
        <f>IF(TRIM(K2027)="","",I2027)</f>
        <v>The exposure bias. The units is the APEX value. Ordinarily it is given in the range of -99.99 to 99.99.</v>
      </c>
      <c r="C2027" s="2" t="str">
        <f>LEFT(F2027,FIND(".",F2027,6))</f>
        <v>Exif.Photo.</v>
      </c>
      <c r="D2027" s="2" t="str">
        <f>VLOOKUP(C2027,PrefixUebersetzung,2,FALSE)</f>
        <v>Exif.Photo.</v>
      </c>
      <c r="E2027" s="2" t="str">
        <f>MID(F2027,FIND(".",F2027,6)+1,99)</f>
        <v>ExposureBiasValue</v>
      </c>
      <c r="F2027" s="3" t="s">
        <v>1262</v>
      </c>
      <c r="G2027" s="3" t="s">
        <v>9520</v>
      </c>
      <c r="I2027" s="3" t="s">
        <v>3020</v>
      </c>
      <c r="J2027" s="3"/>
      <c r="K2027" s="5" t="s">
        <v>5230</v>
      </c>
      <c r="L2027" s="14"/>
      <c r="M2027" s="3" t="str">
        <f>IFERROR(VLOOKUP(E2027,A:J,10, FALSE),"")</f>
        <v>Belichtungskorrektur</v>
      </c>
      <c r="O2027" s="3" t="str">
        <f>IF(AND(TRIM(J2027)="",M2027=""),"Suffix not translated ",
   IF(AND(TRIM(J2027)&lt;&gt;"",TRIM(M2027)&lt;&gt;"",TRIM(J2027)&lt;&gt;TRIM(M2027)),"Suffix translation &lt;&gt; lookup ", "" ))
&amp;IF(AND(TRIM(K2027)="",N2027=""),"Description not translated ",
   IF(AND(TRIM(K2027)&lt;&gt;"",TRIM(N2027)&lt;&gt;"",TRIM(K2027)&lt;&gt;TRIM(N2027)),"Description translation&lt;&gt; lookup ", "" ))</f>
        <v/>
      </c>
      <c r="Q2027" s="3" t="s">
        <v>8447</v>
      </c>
    </row>
    <row r="2028" spans="1:18" ht="30" x14ac:dyDescent="0.25">
      <c r="A2028" s="2" t="str">
        <f>IF(TRIM(J2028)="","",E2028)</f>
        <v/>
      </c>
      <c r="B2028" s="2" t="str">
        <f>IF(TRIM(K2028)="","",I2028)</f>
        <v>Indicates the exposure index selected on the camera or input device at the time the image is captured.</v>
      </c>
      <c r="C2028" s="2" t="str">
        <f>LEFT(F2028,FIND(".",F2028,6))</f>
        <v>Exif.Photo.</v>
      </c>
      <c r="D2028" s="2" t="str">
        <f>VLOOKUP(C2028,PrefixUebersetzung,2,FALSE)</f>
        <v>Exif.Photo.</v>
      </c>
      <c r="E2028" s="2" t="str">
        <f>MID(F2028,FIND(".",F2028,6)+1,99)</f>
        <v>ExposureIndex</v>
      </c>
      <c r="F2028" s="3" t="s">
        <v>1263</v>
      </c>
      <c r="G2028" s="3" t="s">
        <v>9519</v>
      </c>
      <c r="I2028" s="3" t="s">
        <v>3021</v>
      </c>
      <c r="J2028" s="3"/>
      <c r="K2028" s="5" t="s">
        <v>5231</v>
      </c>
      <c r="L2028" s="14"/>
      <c r="M2028" s="3" t="str">
        <f>IFERROR(VLOOKUP(E2028,A:J,10, FALSE),"")</f>
        <v>Belichtungsindex</v>
      </c>
      <c r="O2028" s="3" t="str">
        <f>IF(AND(TRIM(J2028)="",M2028=""),"Suffix not translated ",
   IF(AND(TRIM(J2028)&lt;&gt;"",TRIM(M2028)&lt;&gt;"",TRIM(J2028)&lt;&gt;TRIM(M2028)),"Suffix translation &lt;&gt; lookup ", "" ))
&amp;IF(AND(TRIM(K2028)="",N2028=""),"Description not translated ",
   IF(AND(TRIM(K2028)&lt;&gt;"",TRIM(N2028)&lt;&gt;"",TRIM(K2028)&lt;&gt;TRIM(N2028)),"Description translation&lt;&gt; lookup ", "" ))</f>
        <v/>
      </c>
      <c r="Q2028" s="3" t="s">
        <v>8447</v>
      </c>
    </row>
    <row r="2029" spans="1:18" ht="60" x14ac:dyDescent="0.25">
      <c r="A2029" s="2" t="str">
        <f>IF(TRIM(J2029)="","",E2029)</f>
        <v/>
      </c>
      <c r="B2029" s="2" t="str">
        <f>IF(TRIM(K2029)="","",I2029)</f>
        <v>This tag indicates the exposure mode set when the image was shot. In auto-bracketing mode, the camera shoots a series of frames of the same scene at different exposure settings.</v>
      </c>
      <c r="C2029" s="2" t="str">
        <f>LEFT(F2029,FIND(".",F2029,6))</f>
        <v>Exif.Photo.</v>
      </c>
      <c r="D2029" s="2" t="str">
        <f>VLOOKUP(C2029,PrefixUebersetzung,2,FALSE)</f>
        <v>Exif.Photo.</v>
      </c>
      <c r="E2029" s="2" t="str">
        <f>MID(F2029,FIND(".",F2029,6)+1,99)</f>
        <v>ExposureMode</v>
      </c>
      <c r="F2029" s="3" t="s">
        <v>1264</v>
      </c>
      <c r="G2029" s="3" t="s">
        <v>9512</v>
      </c>
      <c r="I2029" s="3" t="s">
        <v>3022</v>
      </c>
      <c r="J2029" s="3"/>
      <c r="K2029" s="5" t="s">
        <v>5232</v>
      </c>
      <c r="L2029" s="14">
        <v>1</v>
      </c>
      <c r="M2029" s="3" t="str">
        <f>IFERROR(VLOOKUP(E2029,A:J,10, FALSE),"")</f>
        <v>Belichtungsmodus</v>
      </c>
      <c r="O2029" s="3" t="str">
        <f>IF(AND(TRIM(J2029)="",M2029=""),"Suffix not translated ",
   IF(AND(TRIM(J2029)&lt;&gt;"",TRIM(M2029)&lt;&gt;"",TRIM(J2029)&lt;&gt;TRIM(M2029)),"Suffix translation &lt;&gt; lookup ", "" ))
&amp;IF(AND(TRIM(K2029)="",N2029=""),"Description not translated ",
   IF(AND(TRIM(K2029)&lt;&gt;"",TRIM(N2029)&lt;&gt;"",TRIM(K2029)&lt;&gt;TRIM(N2029)),"Description translation&lt;&gt; lookup ", "" ))</f>
        <v/>
      </c>
      <c r="Q2029" s="3" t="s">
        <v>8447</v>
      </c>
    </row>
    <row r="2030" spans="1:18" ht="45" x14ac:dyDescent="0.25">
      <c r="A2030" s="2" t="str">
        <f>IF(TRIM(J2030)="","",E2030)</f>
        <v/>
      </c>
      <c r="B2030" s="2" t="str">
        <f>IF(TRIM(K2030)="","",I2030)</f>
        <v/>
      </c>
      <c r="C2030" s="2" t="str">
        <f>LEFT(F2030,FIND(".",F2030,6))</f>
        <v>Exif.Photo.</v>
      </c>
      <c r="D2030" s="2" t="str">
        <f>VLOOKUP(C2030,PrefixUebersetzung,2,FALSE)</f>
        <v>Exif.Photo.</v>
      </c>
      <c r="E2030" s="2" t="str">
        <f>MID(F2030,FIND(".",F2030,6)+1,99)</f>
        <v>ExposureProgram</v>
      </c>
      <c r="F2030" s="3" t="s">
        <v>1265</v>
      </c>
      <c r="G2030" s="3" t="s">
        <v>9512</v>
      </c>
      <c r="I2030" s="3" t="s">
        <v>2346</v>
      </c>
      <c r="J2030" s="3"/>
      <c r="L2030" s="14"/>
      <c r="M2030" s="3" t="str">
        <f>IFERROR(VLOOKUP(E2030,A:J,10, FALSE),"")</f>
        <v>Belichtungsprogramm</v>
      </c>
      <c r="N2030" s="3" t="str">
        <f>IFERROR(VLOOKUP(I2030,B:K,10,FALSE),"")</f>
        <v>Durch die Kamera verwendetes Belichtungsprogramms während der Aufnahme.</v>
      </c>
      <c r="O2030" s="3" t="str">
        <f>IF(AND(TRIM(J2030)="",M2030=""),"Suffix not translated ",
   IF(AND(TRIM(J2030)&lt;&gt;"",TRIM(M2030)&lt;&gt;"",TRIM(J2030)&lt;&gt;TRIM(M2030)),"Suffix translation &lt;&gt; lookup ", "" ))
&amp;IF(AND(TRIM(K2030)="",N2030=""),"Description not translated ",
   IF(AND(TRIM(K2030)&lt;&gt;"",TRIM(N2030)&lt;&gt;"",TRIM(K2030)&lt;&gt;TRIM(N2030)),"Description translation&lt;&gt; lookup ", "" ))</f>
        <v/>
      </c>
    </row>
    <row r="2031" spans="1:18" x14ac:dyDescent="0.25">
      <c r="A2031" s="2" t="str">
        <f>IF(TRIM(J2031)="","",E2031)</f>
        <v/>
      </c>
      <c r="B2031" s="2" t="str">
        <f>IF(TRIM(K2031)="","",I2031)</f>
        <v>Exposure time, given in seconds (sec).</v>
      </c>
      <c r="C2031" s="2" t="str">
        <f>LEFT(F2031,FIND(".",F2031,6))</f>
        <v>Exif.Photo.</v>
      </c>
      <c r="D2031" s="2" t="str">
        <f>VLOOKUP(C2031,PrefixUebersetzung,2,FALSE)</f>
        <v>Exif.Photo.</v>
      </c>
      <c r="E2031" s="2" t="str">
        <f>MID(F2031,FIND(".",F2031,6)+1,99)</f>
        <v>ExposureTime</v>
      </c>
      <c r="F2031" s="3" t="s">
        <v>1266</v>
      </c>
      <c r="G2031" s="3" t="s">
        <v>9519</v>
      </c>
      <c r="I2031" s="3" t="s">
        <v>3023</v>
      </c>
      <c r="J2031" s="3"/>
      <c r="K2031" s="5" t="s">
        <v>5193</v>
      </c>
      <c r="L2031" s="14">
        <v>1</v>
      </c>
      <c r="M2031" s="3" t="str">
        <f>IFERROR(VLOOKUP(E2031,A:J,10, FALSE),"")</f>
        <v>Belichtungszeit</v>
      </c>
      <c r="O2031" s="3" t="str">
        <f>IF(AND(TRIM(J2031)="",M2031=""),"Suffix not translated ",
   IF(AND(TRIM(J2031)&lt;&gt;"",TRIM(M2031)&lt;&gt;"",TRIM(J2031)&lt;&gt;TRIM(M2031)),"Suffix translation &lt;&gt; lookup ", "" ))
&amp;IF(AND(TRIM(K2031)="",N2031=""),"Description not translated ",
   IF(AND(TRIM(K2031)&lt;&gt;"",TRIM(N2031)&lt;&gt;"",TRIM(K2031)&lt;&gt;TRIM(N2031)),"Description translation&lt;&gt; lookup ", "" ))</f>
        <v/>
      </c>
      <c r="Q2031" s="3" t="s">
        <v>8447</v>
      </c>
      <c r="R2031" s="3" t="s">
        <v>6262</v>
      </c>
    </row>
    <row r="2032" spans="1:18" ht="45" x14ac:dyDescent="0.25">
      <c r="A2032" s="2" t="str">
        <f>IF(TRIM(J2032)="","",E2032)</f>
        <v/>
      </c>
      <c r="B2032" s="2" t="str">
        <f>IF(TRIM(K2032)="","",I2032)</f>
        <v>Indicates the image source. If a DSC recorded the image, this tag value of this tag always be set to 3, indicating that the image was recorded on a DSC.</v>
      </c>
      <c r="C2032" s="2" t="str">
        <f>LEFT(F2032,FIND(".",F2032,6))</f>
        <v>Exif.Photo.</v>
      </c>
      <c r="D2032" s="2" t="str">
        <f>VLOOKUP(C2032,PrefixUebersetzung,2,FALSE)</f>
        <v>Exif.Photo.</v>
      </c>
      <c r="E2032" s="2" t="str">
        <f>MID(F2032,FIND(".",F2032,6)+1,99)</f>
        <v>FileSource</v>
      </c>
      <c r="F2032" s="3" t="s">
        <v>1267</v>
      </c>
      <c r="G2032" s="3" t="s">
        <v>9517</v>
      </c>
      <c r="I2032" s="3" t="s">
        <v>3024</v>
      </c>
      <c r="J2032" s="3"/>
      <c r="K2032" s="5" t="s">
        <v>5234</v>
      </c>
      <c r="L2032" s="14"/>
      <c r="M2032" s="3" t="str">
        <f>IFERROR(VLOOKUP(E2032,A:J,10, FALSE),"")</f>
        <v>Quelle der Datei</v>
      </c>
      <c r="O2032" s="3" t="str">
        <f>IF(AND(TRIM(J2032)="",M2032=""),"Suffix not translated ",
   IF(AND(TRIM(J2032)&lt;&gt;"",TRIM(M2032)&lt;&gt;"",TRIM(J2032)&lt;&gt;TRIM(M2032)),"Suffix translation &lt;&gt; lookup ", "" ))
&amp;IF(AND(TRIM(K2032)="",N2032=""),"Description not translated ",
   IF(AND(TRIM(K2032)&lt;&gt;"",TRIM(N2032)&lt;&gt;"",TRIM(K2032)&lt;&gt;TRIM(N2032)),"Description translation&lt;&gt; lookup ", "" ))</f>
        <v/>
      </c>
      <c r="Q2032" s="3" t="s">
        <v>8447</v>
      </c>
    </row>
    <row r="2033" spans="1:18" ht="30" x14ac:dyDescent="0.25">
      <c r="A2033" s="2" t="str">
        <f>IF(TRIM(J2033)="","",E2033)</f>
        <v/>
      </c>
      <c r="B2033" s="2" t="str">
        <f>IF(TRIM(K2033)="","",I2033)</f>
        <v>This tag is recorded when an image is taken using a strobe light (flash).</v>
      </c>
      <c r="C2033" s="2" t="str">
        <f>LEFT(F2033,FIND(".",F2033,6))</f>
        <v>Exif.Photo.</v>
      </c>
      <c r="D2033" s="2" t="str">
        <f>VLOOKUP(C2033,PrefixUebersetzung,2,FALSE)</f>
        <v>Exif.Photo.</v>
      </c>
      <c r="E2033" s="2" t="str">
        <f>MID(F2033,FIND(".",F2033,6)+1,99)</f>
        <v>Flash</v>
      </c>
      <c r="F2033" s="3" t="s">
        <v>1268</v>
      </c>
      <c r="G2033" s="3" t="s">
        <v>9512</v>
      </c>
      <c r="I2033" s="3" t="s">
        <v>3025</v>
      </c>
      <c r="J2033" s="3"/>
      <c r="K2033" s="5" t="s">
        <v>6544</v>
      </c>
      <c r="L2033" s="14">
        <v>1</v>
      </c>
      <c r="M2033" s="3" t="str">
        <f>IFERROR(VLOOKUP(E2033,A:J,10, FALSE),"")</f>
        <v>Blitz</v>
      </c>
      <c r="O2033" s="3" t="str">
        <f>IF(AND(TRIM(J2033)="",M2033=""),"Suffix not translated ",
   IF(AND(TRIM(J2033)&lt;&gt;"",TRIM(M2033)&lt;&gt;"",TRIM(J2033)&lt;&gt;TRIM(M2033)),"Suffix translation &lt;&gt; lookup ", "" ))
&amp;IF(AND(TRIM(K2033)="",N2033=""),"Description not translated ",
   IF(AND(TRIM(K2033)&lt;&gt;"",TRIM(N2033)&lt;&gt;"",TRIM(K2033)&lt;&gt;TRIM(N2033)),"Description translation&lt;&gt; lookup ", "" ))</f>
        <v/>
      </c>
      <c r="Q2033" s="3" t="s">
        <v>8447</v>
      </c>
    </row>
    <row r="2034" spans="1:18" ht="45" x14ac:dyDescent="0.25">
      <c r="A2034" s="2" t="str">
        <f>IF(TRIM(J2034)="","",E2034)</f>
        <v/>
      </c>
      <c r="B2034" s="2" t="str">
        <f>IF(TRIM(K2034)="","",I2034)</f>
        <v>Indicates the strobe energy at the time the image is captured, as measured in Beam Candle Power Seconds (BCPS).</v>
      </c>
      <c r="C2034" s="2" t="str">
        <f>LEFT(F2034,FIND(".",F2034,6))</f>
        <v>Exif.Photo.</v>
      </c>
      <c r="D2034" s="2" t="str">
        <f>VLOOKUP(C2034,PrefixUebersetzung,2,FALSE)</f>
        <v>Exif.Photo.</v>
      </c>
      <c r="E2034" s="2" t="str">
        <f>MID(F2034,FIND(".",F2034,6)+1,99)</f>
        <v>FlashEnergy</v>
      </c>
      <c r="F2034" s="3" t="s">
        <v>1269</v>
      </c>
      <c r="G2034" s="3" t="s">
        <v>9519</v>
      </c>
      <c r="I2034" s="3" t="s">
        <v>3026</v>
      </c>
      <c r="J2034" s="3"/>
      <c r="K2034" s="5" t="s">
        <v>6545</v>
      </c>
      <c r="L2034" s="14"/>
      <c r="M2034" s="3" t="str">
        <f>IFERROR(VLOOKUP(E2034,A:J,10, FALSE),"")</f>
        <v>Blitzenergie</v>
      </c>
      <c r="O2034" s="3" t="str">
        <f>IF(AND(TRIM(J2034)="",M2034=""),"Suffix not translated ",
   IF(AND(TRIM(J2034)&lt;&gt;"",TRIM(M2034)&lt;&gt;"",TRIM(J2034)&lt;&gt;TRIM(M2034)),"Suffix translation &lt;&gt; lookup ", "" ))
&amp;IF(AND(TRIM(K2034)="",N2034=""),"Description not translated ",
   IF(AND(TRIM(K2034)&lt;&gt;"",TRIM(N2034)&lt;&gt;"",TRIM(K2034)&lt;&gt;TRIM(N2034)),"Description translation&lt;&gt; lookup ", "" ))</f>
        <v/>
      </c>
      <c r="Q2034" s="3" t="s">
        <v>8447</v>
      </c>
    </row>
    <row r="2035" spans="1:18" ht="30" x14ac:dyDescent="0.25">
      <c r="A2035" s="2" t="str">
        <f>IF(TRIM(J2035)="","",E2035)</f>
        <v>FlashpixVersion</v>
      </c>
      <c r="B2035" s="2" t="str">
        <f>IF(TRIM(K2035)="","",I2035)</f>
        <v>The FlashPix format version supported by a FPXR file.</v>
      </c>
      <c r="C2035" s="2" t="str">
        <f>LEFT(F2035,FIND(".",F2035,6))</f>
        <v>Exif.Photo.</v>
      </c>
      <c r="D2035" s="2" t="str">
        <f>VLOOKUP(C2035,PrefixUebersetzung,2,FALSE)</f>
        <v>Exif.Photo.</v>
      </c>
      <c r="E2035" s="2" t="str">
        <f>MID(F2035,FIND(".",F2035,6)+1,99)</f>
        <v>FlashpixVersion</v>
      </c>
      <c r="F2035" s="3" t="s">
        <v>1270</v>
      </c>
      <c r="G2035" s="3" t="s">
        <v>9517</v>
      </c>
      <c r="I2035" s="3" t="s">
        <v>3027</v>
      </c>
      <c r="J2035" s="3" t="s">
        <v>4351</v>
      </c>
      <c r="K2035" s="5" t="s">
        <v>5392</v>
      </c>
      <c r="L2035" s="14"/>
      <c r="M2035" s="3" t="str">
        <f>IFERROR(VLOOKUP(E2035,A:J,10, FALSE),"")</f>
        <v>Flashpix-Version</v>
      </c>
      <c r="O2035" s="3" t="str">
        <f>IF(AND(TRIM(J2035)="",M2035=""),"Suffix not translated ",
   IF(AND(TRIM(J2035)&lt;&gt;"",TRIM(M2035)&lt;&gt;"",TRIM(J2035)&lt;&gt;TRIM(M2035)),"Suffix translation &lt;&gt; lookup ", "" ))
&amp;IF(AND(TRIM(K2035)="",N2035=""),"Description not translated ",
   IF(AND(TRIM(K2035)&lt;&gt;"",TRIM(N2035)&lt;&gt;"",TRIM(K2035)&lt;&gt;TRIM(N2035)),"Description translation&lt;&gt; lookup ", "" ))</f>
        <v/>
      </c>
      <c r="P2035" s="3" t="s">
        <v>8447</v>
      </c>
      <c r="Q2035" s="3" t="s">
        <v>8447</v>
      </c>
      <c r="R2035" s="3" t="s">
        <v>9377</v>
      </c>
    </row>
    <row r="2036" spans="1:18" x14ac:dyDescent="0.25">
      <c r="A2036" s="2" t="str">
        <f>IF(TRIM(J2036)="","",E2036)</f>
        <v/>
      </c>
      <c r="B2036" s="2" t="str">
        <f>IF(TRIM(K2036)="","",I2036)</f>
        <v/>
      </c>
      <c r="C2036" s="2" t="str">
        <f>LEFT(F2036,FIND(".",F2036,6))</f>
        <v>Exif.Photo.</v>
      </c>
      <c r="D2036" s="2" t="str">
        <f>VLOOKUP(C2036,PrefixUebersetzung,2,FALSE)</f>
        <v>Exif.Photo.</v>
      </c>
      <c r="E2036" s="2" t="str">
        <f>MID(F2036,FIND(".",F2036,6)+1,99)</f>
        <v>FNumber</v>
      </c>
      <c r="F2036" s="3" t="s">
        <v>1271</v>
      </c>
      <c r="G2036" s="3" t="s">
        <v>9519</v>
      </c>
      <c r="I2036" s="3" t="s">
        <v>2352</v>
      </c>
      <c r="J2036" s="3"/>
      <c r="L2036" s="14">
        <v>1</v>
      </c>
      <c r="M2036" s="3" t="str">
        <f>IFERROR(VLOOKUP(E2036,A:J,10, FALSE),"")</f>
        <v>Blendenzahl</v>
      </c>
      <c r="N2036" s="3" t="str">
        <f>IFERROR(VLOOKUP(I2036,B:K,10,FALSE),"")</f>
        <v>Blendenzahl</v>
      </c>
      <c r="O2036" s="3" t="str">
        <f>IF(AND(TRIM(J2036)="",M2036=""),"Suffix not translated ",
   IF(AND(TRIM(J2036)&lt;&gt;"",TRIM(M2036)&lt;&gt;"",TRIM(J2036)&lt;&gt;TRIM(M2036)),"Suffix translation &lt;&gt; lookup ", "" ))
&amp;IF(AND(TRIM(K2036)="",N2036=""),"Description not translated ",
   IF(AND(TRIM(K2036)&lt;&gt;"",TRIM(N2036)&lt;&gt;"",TRIM(K2036)&lt;&gt;TRIM(N2036)),"Description translation&lt;&gt; lookup ", "" ))</f>
        <v/>
      </c>
    </row>
    <row r="2037" spans="1:18" ht="45" x14ac:dyDescent="0.25">
      <c r="A2037" s="2" t="str">
        <f>IF(TRIM(J2037)="","",E2037)</f>
        <v/>
      </c>
      <c r="B2037" s="2" t="str">
        <f>IF(TRIM(K2037)="","",I2037)</f>
        <v>The actual focal length of the lens, in mm. Conversion is not made to the focal length of a 35 mm film camera.</v>
      </c>
      <c r="C2037" s="2" t="str">
        <f>LEFT(F2037,FIND(".",F2037,6))</f>
        <v>Exif.Photo.</v>
      </c>
      <c r="D2037" s="2" t="str">
        <f>VLOOKUP(C2037,PrefixUebersetzung,2,FALSE)</f>
        <v>Exif.Photo.</v>
      </c>
      <c r="E2037" s="2" t="str">
        <f>MID(F2037,FIND(".",F2037,6)+1,99)</f>
        <v>FocalLength</v>
      </c>
      <c r="F2037" s="3" t="s">
        <v>1272</v>
      </c>
      <c r="G2037" s="3" t="s">
        <v>9519</v>
      </c>
      <c r="I2037" s="3" t="s">
        <v>3028</v>
      </c>
      <c r="J2037" s="3"/>
      <c r="K2037" s="5" t="s">
        <v>6546</v>
      </c>
      <c r="L2037" s="14">
        <v>1</v>
      </c>
      <c r="M2037" s="3" t="str">
        <f>IFERROR(VLOOKUP(E2037,A:J,10, FALSE),"")</f>
        <v>Brennweite</v>
      </c>
      <c r="O2037" s="3" t="str">
        <f>IF(AND(TRIM(J2037)="",M2037=""),"Suffix not translated ",
   IF(AND(TRIM(J2037)&lt;&gt;"",TRIM(M2037)&lt;&gt;"",TRIM(J2037)&lt;&gt;TRIM(M2037)),"Suffix translation &lt;&gt; lookup ", "" ))
&amp;IF(AND(TRIM(K2037)="",N2037=""),"Description not translated ",
   IF(AND(TRIM(K2037)&lt;&gt;"",TRIM(N2037)&lt;&gt;"",TRIM(K2037)&lt;&gt;TRIM(N2037)),"Description translation&lt;&gt; lookup ", "" ))</f>
        <v/>
      </c>
      <c r="Q2037" s="3" t="s">
        <v>8447</v>
      </c>
    </row>
    <row r="2038" spans="1:18" ht="75" x14ac:dyDescent="0.25">
      <c r="A2038" s="2" t="str">
        <f>IF(TRIM(J2038)="","",E2038)</f>
        <v>FocalLengthIn35mmFilm</v>
      </c>
      <c r="B2038" s="2" t="str">
        <f>IF(TRIM(K2038)="","",I2038)</f>
        <v>This tag indicates the equivalent focal length assuming a 35mm film camera, in mm. A value of 0 means the focal length is unknown. Note that this tag differs from the &lt;FocalLength&gt; tag.</v>
      </c>
      <c r="C2038" s="2" t="str">
        <f>LEFT(F2038,FIND(".",F2038,6))</f>
        <v>Exif.Photo.</v>
      </c>
      <c r="D2038" s="2" t="str">
        <f>VLOOKUP(C2038,PrefixUebersetzung,2,FALSE)</f>
        <v>Exif.Photo.</v>
      </c>
      <c r="E2038" s="2" t="str">
        <f>MID(F2038,FIND(".",F2038,6)+1,99)</f>
        <v>FocalLengthIn35mmFilm</v>
      </c>
      <c r="F2038" s="3" t="s">
        <v>1273</v>
      </c>
      <c r="G2038" s="3" t="s">
        <v>9512</v>
      </c>
      <c r="I2038" s="3" t="s">
        <v>3029</v>
      </c>
      <c r="J2038" s="3" t="s">
        <v>4352</v>
      </c>
      <c r="K2038" s="5" t="s">
        <v>6547</v>
      </c>
      <c r="L2038" s="14"/>
      <c r="M2038" s="3" t="str">
        <f>IFERROR(VLOOKUP(E2038,A:J,10, FALSE),"")</f>
        <v>Brennweite 35mm äquiv</v>
      </c>
      <c r="O2038" s="3" t="str">
        <f>IF(AND(TRIM(J2038)="",M2038=""),"Suffix not translated ",
   IF(AND(TRIM(J2038)&lt;&gt;"",TRIM(M2038)&lt;&gt;"",TRIM(J2038)&lt;&gt;TRIM(M2038)),"Suffix translation &lt;&gt; lookup ", "" ))
&amp;IF(AND(TRIM(K2038)="",N2038=""),"Description not translated ",
   IF(AND(TRIM(K2038)&lt;&gt;"",TRIM(N2038)&lt;&gt;"",TRIM(K2038)&lt;&gt;TRIM(N2038)),"Description translation&lt;&gt; lookup ", "" ))</f>
        <v/>
      </c>
      <c r="P2038" s="3" t="s">
        <v>8447</v>
      </c>
      <c r="Q2038" s="3" t="s">
        <v>8447</v>
      </c>
    </row>
    <row r="2039" spans="1:18" ht="60" x14ac:dyDescent="0.25">
      <c r="A2039" s="2" t="str">
        <f>IF(TRIM(J2039)="","",E2039)</f>
        <v/>
      </c>
      <c r="B2039" s="2" t="str">
        <f>IF(TRIM(K2039)="","",I2039)</f>
        <v>Indicates the unit for measuring &lt;FocalPlaneXResolution&gt; and &lt;FocalPlaneYResolution&gt;. This value is the same as the &lt;ResolutionUnit&gt;.</v>
      </c>
      <c r="C2039" s="2" t="str">
        <f>LEFT(F2039,FIND(".",F2039,6))</f>
        <v>Exif.Photo.</v>
      </c>
      <c r="D2039" s="2" t="str">
        <f>VLOOKUP(C2039,PrefixUebersetzung,2,FALSE)</f>
        <v>Exif.Photo.</v>
      </c>
      <c r="E2039" s="2" t="str">
        <f>MID(F2039,FIND(".",F2039,6)+1,99)</f>
        <v>FocalPlaneResolutionUnit</v>
      </c>
      <c r="F2039" s="3" t="s">
        <v>1274</v>
      </c>
      <c r="G2039" s="3" t="s">
        <v>9512</v>
      </c>
      <c r="I2039" s="3" t="s">
        <v>3030</v>
      </c>
      <c r="J2039" s="3"/>
      <c r="K2039" s="5" t="s">
        <v>5235</v>
      </c>
      <c r="L2039" s="14"/>
      <c r="M2039" s="3" t="str">
        <f>IFERROR(VLOOKUP(E2039,A:J,10, FALSE),"")</f>
        <v>Auflösung Brennebene Einheit</v>
      </c>
      <c r="O2039" s="3" t="str">
        <f>IF(AND(TRIM(J2039)="",M2039=""),"Suffix not translated ",
   IF(AND(TRIM(J2039)&lt;&gt;"",TRIM(M2039)&lt;&gt;"",TRIM(J2039)&lt;&gt;TRIM(M2039)),"Suffix translation &lt;&gt; lookup ", "" ))
&amp;IF(AND(TRIM(K2039)="",N2039=""),"Description not translated ",
   IF(AND(TRIM(K2039)&lt;&gt;"",TRIM(N2039)&lt;&gt;"",TRIM(K2039)&lt;&gt;TRIM(N2039)),"Description translation&lt;&gt; lookup ", "" ))</f>
        <v/>
      </c>
      <c r="Q2039" s="3" t="s">
        <v>8447</v>
      </c>
    </row>
    <row r="2040" spans="1:18" ht="45" x14ac:dyDescent="0.25">
      <c r="A2040" s="2" t="str">
        <f>IF(TRIM(J2040)="","",E2040)</f>
        <v/>
      </c>
      <c r="B2040" s="2" t="str">
        <f>IF(TRIM(K2040)="","",I2040)</f>
        <v>Indicates the number of pixels in the image width (X) direction per &lt;FocalPlaneResolutionUnit&gt; on the camera focal plane.</v>
      </c>
      <c r="C2040" s="2" t="str">
        <f>LEFT(F2040,FIND(".",F2040,6))</f>
        <v>Exif.Photo.</v>
      </c>
      <c r="D2040" s="2" t="str">
        <f>VLOOKUP(C2040,PrefixUebersetzung,2,FALSE)</f>
        <v>Exif.Photo.</v>
      </c>
      <c r="E2040" s="2" t="str">
        <f>MID(F2040,FIND(".",F2040,6)+1,99)</f>
        <v>FocalPlaneXResolution</v>
      </c>
      <c r="F2040" s="3" t="s">
        <v>1275</v>
      </c>
      <c r="G2040" s="3" t="s">
        <v>9519</v>
      </c>
      <c r="I2040" s="3" t="s">
        <v>3031</v>
      </c>
      <c r="J2040" s="3"/>
      <c r="K2040" s="5" t="s">
        <v>5236</v>
      </c>
      <c r="L2040" s="14"/>
      <c r="M2040" s="3" t="str">
        <f>IFERROR(VLOOKUP(E2040,A:J,10, FALSE),"")</f>
        <v>Auflösung Brennebene X</v>
      </c>
      <c r="O2040" s="3" t="str">
        <f>IF(AND(TRIM(J2040)="",M2040=""),"Suffix not translated ",
   IF(AND(TRIM(J2040)&lt;&gt;"",TRIM(M2040)&lt;&gt;"",TRIM(J2040)&lt;&gt;TRIM(M2040)),"Suffix translation &lt;&gt; lookup ", "" ))
&amp;IF(AND(TRIM(K2040)="",N2040=""),"Description not translated ",
   IF(AND(TRIM(K2040)&lt;&gt;"",TRIM(N2040)&lt;&gt;"",TRIM(K2040)&lt;&gt;TRIM(N2040)),"Description translation&lt;&gt; lookup ", "" ))</f>
        <v/>
      </c>
      <c r="Q2040" s="3" t="s">
        <v>8447</v>
      </c>
    </row>
    <row r="2041" spans="1:18" ht="45" x14ac:dyDescent="0.25">
      <c r="A2041" s="2" t="str">
        <f>IF(TRIM(J2041)="","",E2041)</f>
        <v/>
      </c>
      <c r="B2041" s="2" t="str">
        <f>IF(TRIM(K2041)="","",I2041)</f>
        <v>Indicates the number of pixels in the image height (V) direction per &lt;FocalPlaneResolutionUnit&gt; on the camera focal plane.</v>
      </c>
      <c r="C2041" s="2" t="str">
        <f>LEFT(F2041,FIND(".",F2041,6))</f>
        <v>Exif.Photo.</v>
      </c>
      <c r="D2041" s="2" t="str">
        <f>VLOOKUP(C2041,PrefixUebersetzung,2,FALSE)</f>
        <v>Exif.Photo.</v>
      </c>
      <c r="E2041" s="2" t="str">
        <f>MID(F2041,FIND(".",F2041,6)+1,99)</f>
        <v>FocalPlaneYResolution</v>
      </c>
      <c r="F2041" s="3" t="s">
        <v>1276</v>
      </c>
      <c r="G2041" s="3" t="s">
        <v>9519</v>
      </c>
      <c r="I2041" s="3" t="s">
        <v>3032</v>
      </c>
      <c r="J2041" s="3"/>
      <c r="K2041" s="5" t="s">
        <v>5237</v>
      </c>
      <c r="L2041" s="14"/>
      <c r="M2041" s="3" t="str">
        <f>IFERROR(VLOOKUP(E2041,A:J,10, FALSE),"")</f>
        <v>Auflösung Brennebene Y</v>
      </c>
      <c r="O2041" s="3" t="str">
        <f>IF(AND(TRIM(J2041)="",M2041=""),"Suffix not translated ",
   IF(AND(TRIM(J2041)&lt;&gt;"",TRIM(M2041)&lt;&gt;"",TRIM(J2041)&lt;&gt;TRIM(M2041)),"Suffix translation &lt;&gt; lookup ", "" ))
&amp;IF(AND(TRIM(K2041)="",N2041=""),"Description not translated ",
   IF(AND(TRIM(K2041)&lt;&gt;"",TRIM(N2041)&lt;&gt;"",TRIM(K2041)&lt;&gt;TRIM(N2041)),"Description translation&lt;&gt; lookup ", "" ))</f>
        <v/>
      </c>
      <c r="Q2041" s="3" t="s">
        <v>8447</v>
      </c>
    </row>
    <row r="2042" spans="1:18" ht="30" x14ac:dyDescent="0.25">
      <c r="A2042" s="2" t="str">
        <f>IF(TRIM(J2042)="","",E2042)</f>
        <v/>
      </c>
      <c r="B2042" s="2" t="str">
        <f>IF(TRIM(K2042)="","",I2042)</f>
        <v/>
      </c>
      <c r="C2042" s="2" t="str">
        <f>LEFT(F2042,FIND(".",F2042,6))</f>
        <v>Exif.Photo.</v>
      </c>
      <c r="D2042" s="2" t="str">
        <f>VLOOKUP(C2042,PrefixUebersetzung,2,FALSE)</f>
        <v>Exif.Photo.</v>
      </c>
      <c r="E2042" s="2" t="str">
        <f>MID(F2042,FIND(".",F2042,6)+1,99)</f>
        <v>GainControl</v>
      </c>
      <c r="F2042" s="3" t="s">
        <v>1277</v>
      </c>
      <c r="G2042" s="3" t="s">
        <v>9512</v>
      </c>
      <c r="I2042" s="3" t="s">
        <v>3033</v>
      </c>
      <c r="J2042" s="3"/>
      <c r="L2042" s="14">
        <v>5</v>
      </c>
      <c r="M2042" s="3" t="str">
        <f>IFERROR(VLOOKUP(E2042,A:J,10, FALSE),"")</f>
        <v/>
      </c>
      <c r="O2042" s="3" t="str">
        <f>IF(AND(TRIM(J2042)="",M2042=""),"Suffix not translated ",
   IF(AND(TRIM(J2042)&lt;&gt;"",TRIM(M2042)&lt;&gt;"",TRIM(J2042)&lt;&gt;TRIM(M2042)),"Suffix translation &lt;&gt; lookup ", "" ))
&amp;IF(AND(TRIM(K2042)="",N2042=""),"Description not translated ",
   IF(AND(TRIM(K2042)&lt;&gt;"",TRIM(N2042)&lt;&gt;"",TRIM(K2042)&lt;&gt;TRIM(N2042)),"Description translation&lt;&gt; lookup ", "" ))</f>
        <v xml:space="preserve">Suffix not translated Description not translated </v>
      </c>
      <c r="P2042" s="3" t="s">
        <v>8447</v>
      </c>
      <c r="Q2042" s="3" t="s">
        <v>8447</v>
      </c>
    </row>
    <row r="2043" spans="1:18" ht="120" x14ac:dyDescent="0.25">
      <c r="A2043" s="6" t="str">
        <f>IF(TRIM(J2043)="","",E2043)</f>
        <v>Gamma</v>
      </c>
      <c r="B2043" s="6" t="str">
        <f>IF(TRIM(K2043)="","",I2043)</f>
        <v>Indicates the value of coefficient gamma. The formula of transfer function used for image reproduction is expressed as follows: (reproduced value) = (input value)^gamma. Both reproduced value and input value indicate normalized value, whose minimum value is 0 and maximum value is 1.</v>
      </c>
      <c r="C2043" s="6" t="str">
        <f>LEFT(F2043,FIND(".",F2043,6))</f>
        <v>Exif.Photo.</v>
      </c>
      <c r="D2043" s="6" t="str">
        <f>VLOOKUP(C2043,PrefixUebersetzung,2,FALSE)</f>
        <v>Exif.Photo.</v>
      </c>
      <c r="E2043" s="6" t="str">
        <f>MID(F2043,FIND(".",F2043,6)+1,99)</f>
        <v>Gamma</v>
      </c>
      <c r="F2043" s="36" t="s">
        <v>9919</v>
      </c>
      <c r="G2043" s="36" t="s">
        <v>9519</v>
      </c>
      <c r="H2043" s="36"/>
      <c r="I2043" s="36" t="s">
        <v>9920</v>
      </c>
      <c r="J2043" s="16" t="s">
        <v>8449</v>
      </c>
      <c r="K2043" s="16" t="s">
        <v>9922</v>
      </c>
      <c r="L2043" s="16"/>
      <c r="M2043" s="36" t="str">
        <f>IFERROR(VLOOKUP(E2043,A:J,10, FALSE),"")</f>
        <v>Gamma</v>
      </c>
      <c r="N2043" s="36"/>
      <c r="O2043" s="36" t="str">
        <f>IF(AND(TRIM(J2043)="",M2043=""),"Suffix not translated ",
   IF(AND(TRIM(J2043)&lt;&gt;"",TRIM(M2043)&lt;&gt;"",TRIM(J2043)&lt;&gt;TRIM(M2043)),"Suffix translation &lt;&gt; lookup ", "" ))
&amp;IF(AND(TRIM(K2043)="",N2043=""),"Description not translated ",
   IF(AND(TRIM(K2043)&lt;&gt;"",TRIM(N2043)&lt;&gt;"",TRIM(K2043)&lt;&gt;TRIM(N2043)),"Description translation&lt;&gt; lookup ", "" ))</f>
        <v/>
      </c>
      <c r="P2043" s="36" t="s">
        <v>8447</v>
      </c>
      <c r="Q2043" s="36" t="s">
        <v>8447</v>
      </c>
      <c r="R2043" s="36"/>
    </row>
    <row r="2044" spans="1:18" ht="60" x14ac:dyDescent="0.25">
      <c r="A2044" s="2" t="str">
        <f>IF(TRIM(J2044)="","",E2044)</f>
        <v>Humidity</v>
      </c>
      <c r="B2044" s="2" t="str">
        <f>IF(TRIM(K2044)="","",I2044)</f>
        <v>Humidity as the ambient situation at the shot, for example the room humidity where the photographer was holding the camera. The unit is %.</v>
      </c>
      <c r="C2044" s="2" t="str">
        <f>LEFT(F2044,FIND(".",F2044,6))</f>
        <v>Exif.Photo.</v>
      </c>
      <c r="D2044" s="2" t="str">
        <f>VLOOKUP(C2044,PrefixUebersetzung,2,FALSE)</f>
        <v>Exif.Photo.</v>
      </c>
      <c r="E2044" s="2" t="str">
        <f>MID(F2044,FIND(".",F2044,6)+1,99)</f>
        <v>Humidity</v>
      </c>
      <c r="F2044" s="36" t="s">
        <v>9784</v>
      </c>
      <c r="G2044" s="36" t="s">
        <v>9519</v>
      </c>
      <c r="H2044" s="36"/>
      <c r="I2044" s="36" t="s">
        <v>9785</v>
      </c>
      <c r="J2044" s="5" t="s">
        <v>10469</v>
      </c>
      <c r="K2044" s="5" t="s">
        <v>9902</v>
      </c>
      <c r="O2044" s="3" t="str">
        <f>IF(AND(TRIM(J2044)="",M2044=""),"Suffix not translated ",
   IF(AND(TRIM(J2044)&lt;&gt;"",TRIM(M2044)&lt;&gt;"",TRIM(J2044)&lt;&gt;TRIM(M2044)),"Suffix translation &lt;&gt; lookup ", "" ))
&amp;IF(AND(TRIM(K2044)="",N2044=""),"Description not translated ",
   IF(AND(TRIM(K2044)&lt;&gt;"",TRIM(N2044)&lt;&gt;"",TRIM(K2044)&lt;&gt;TRIM(N2044)),"Description translation&lt;&gt; lookup ", "" ))</f>
        <v/>
      </c>
      <c r="P2044" s="3" t="s">
        <v>8447</v>
      </c>
      <c r="Q2044" s="3" t="s">
        <v>8447</v>
      </c>
    </row>
    <row r="2045" spans="1:18" ht="90" x14ac:dyDescent="0.25">
      <c r="A2045" s="2" t="str">
        <f>IF(TRIM(J2045)="","",E2045)</f>
        <v>ImageEditingSoftware</v>
      </c>
      <c r="B2045" s="2" t="str">
        <f>IF(TRIM(K2045)="","",I2045)</f>
        <v>This tag records the name and version of the main software used for processing and editing the image. Preferably, a single software is written, but multiple main software may be entered.</v>
      </c>
      <c r="C2045" s="2" t="str">
        <f>LEFT(F2045,FIND(".",F2045,6))</f>
        <v>Exif.Photo.</v>
      </c>
      <c r="D2045" s="2" t="str">
        <f>VLOOKUP(C2045,PrefixUebersetzung,2,FALSE)</f>
        <v>Exif.Photo.</v>
      </c>
      <c r="E2045" s="2" t="str">
        <f>MID(F2045,FIND(".",F2045,6)+1,99)</f>
        <v>ImageEditingSoftware</v>
      </c>
      <c r="F2045" s="6" t="s">
        <v>11184</v>
      </c>
      <c r="G2045" s="6" t="s">
        <v>9514</v>
      </c>
      <c r="H2045" s="6"/>
      <c r="I2045" s="36" t="s">
        <v>11185</v>
      </c>
      <c r="J2045" s="5" t="s">
        <v>11204</v>
      </c>
      <c r="K2045" s="5" t="s">
        <v>11205</v>
      </c>
      <c r="O2045" s="3" t="str">
        <f>IF(AND(TRIM(J2045)="",M2045=""),"Suffix not translated ",
   IF(AND(TRIM(J2045)&lt;&gt;"",TRIM(M2045)&lt;&gt;"",TRIM(J2045)&lt;&gt;TRIM(M2045)),"Suffix translation &lt;&gt; lookup ", "" ))
&amp;IF(AND(TRIM(K2045)="",N2045=""),"Description not translated ",
   IF(AND(TRIM(K2045)&lt;&gt;"",TRIM(N2045)&lt;&gt;"",TRIM(K2045)&lt;&gt;TRIM(N2045)),"Description translation&lt;&gt; lookup ", "" ))</f>
        <v/>
      </c>
      <c r="P2045" s="3" t="s">
        <v>8447</v>
      </c>
      <c r="Q2045" s="3" t="s">
        <v>8447</v>
      </c>
    </row>
    <row r="2046" spans="1:18" ht="75" x14ac:dyDescent="0.25">
      <c r="A2046" s="2" t="str">
        <f>IF(TRIM(J2046)="","",E2046)</f>
        <v>ImageEditor</v>
      </c>
      <c r="B2046" s="2" t="str">
        <f>IF(TRIM(K2046)="","",I2046)</f>
        <v>This tag records the name of the main person who edited the image. Preferably, a single name is written (individual name, group/organization name, etc.), but multiple main editors may be entered.</v>
      </c>
      <c r="C2046" s="2" t="str">
        <f>LEFT(F2046,FIND(".",F2046,6))</f>
        <v>Exif.Photo.</v>
      </c>
      <c r="D2046" s="2" t="str">
        <f>VLOOKUP(C2046,PrefixUebersetzung,2,FALSE)</f>
        <v>Exif.Photo.</v>
      </c>
      <c r="E2046" s="2" t="str">
        <f>MID(F2046,FIND(".",F2046,6)+1,99)</f>
        <v>ImageEditor</v>
      </c>
      <c r="F2046" s="6" t="s">
        <v>11186</v>
      </c>
      <c r="G2046" s="6" t="s">
        <v>9514</v>
      </c>
      <c r="H2046" s="6"/>
      <c r="I2046" s="36" t="s">
        <v>11187</v>
      </c>
      <c r="J2046" s="5" t="s">
        <v>11206</v>
      </c>
      <c r="K2046" s="5" t="s">
        <v>11207</v>
      </c>
      <c r="O2046" s="3" t="str">
        <f>IF(AND(TRIM(J2046)="",M2046=""),"Suffix not translated ",
   IF(AND(TRIM(J2046)&lt;&gt;"",TRIM(M2046)&lt;&gt;"",TRIM(J2046)&lt;&gt;TRIM(M2046)),"Suffix translation &lt;&gt; lookup ", "" ))
&amp;IF(AND(TRIM(K2046)="",N2046=""),"Description not translated ",
   IF(AND(TRIM(K2046)&lt;&gt;"",TRIM(N2046)&lt;&gt;"",TRIM(K2046)&lt;&gt;TRIM(N2046)),"Description translation&lt;&gt; lookup ", "" ))</f>
        <v/>
      </c>
      <c r="P2046" s="3" t="s">
        <v>8447</v>
      </c>
      <c r="Q2046" s="3" t="s">
        <v>8447</v>
      </c>
    </row>
    <row r="2047" spans="1:18" x14ac:dyDescent="0.25">
      <c r="A2047" s="2" t="str">
        <f>IF(TRIM(J2047)="","",E2047)</f>
        <v>ImageTitle</v>
      </c>
      <c r="B2047" s="2" t="str">
        <f>IF(TRIM(K2047)="","",I2047)</f>
        <v>This tag records the title of the image.</v>
      </c>
      <c r="C2047" s="2" t="str">
        <f>LEFT(F2047,FIND(".",F2047,6))</f>
        <v>Exif.Photo.</v>
      </c>
      <c r="D2047" s="2" t="str">
        <f>VLOOKUP(C2047,PrefixUebersetzung,2,FALSE)</f>
        <v>Exif.Photo.</v>
      </c>
      <c r="E2047" s="2" t="str">
        <f>MID(F2047,FIND(".",F2047,6)+1,99)</f>
        <v>ImageTitle</v>
      </c>
      <c r="F2047" s="6" t="s">
        <v>11188</v>
      </c>
      <c r="G2047" s="6" t="s">
        <v>9514</v>
      </c>
      <c r="H2047" s="6"/>
      <c r="I2047" s="36" t="s">
        <v>11189</v>
      </c>
      <c r="J2047" s="5" t="s">
        <v>11208</v>
      </c>
      <c r="K2047" s="5" t="s">
        <v>11213</v>
      </c>
      <c r="O2047" s="3" t="str">
        <f>IF(AND(TRIM(J2047)="",M2047=""),"Suffix not translated ",
   IF(AND(TRIM(J2047)&lt;&gt;"",TRIM(M2047)&lt;&gt;"",TRIM(J2047)&lt;&gt;TRIM(M2047)),"Suffix translation &lt;&gt; lookup ", "" ))
&amp;IF(AND(TRIM(K2047)="",N2047=""),"Description not translated ",
   IF(AND(TRIM(K2047)&lt;&gt;"",TRIM(N2047)&lt;&gt;"",TRIM(K2047)&lt;&gt;TRIM(N2047)),"Description translation&lt;&gt; lookup ", "" ))</f>
        <v/>
      </c>
      <c r="P2047" s="3" t="s">
        <v>8447</v>
      </c>
      <c r="Q2047" s="3" t="s">
        <v>8447</v>
      </c>
    </row>
    <row r="2048" spans="1:18" ht="60" x14ac:dyDescent="0.25">
      <c r="A2048" s="2" t="str">
        <f>IF(TRIM(J2048)="","",E2048)</f>
        <v/>
      </c>
      <c r="B2048" s="2" t="str">
        <f>IF(TRIM(K2048)="","",I2048)</f>
        <v>This tag indicates an identifier assigned uniquely to each image. It is recorded as an ASCII string equivalent to hexadecimal notation and 128-bit fixed length.</v>
      </c>
      <c r="C2048" s="2" t="str">
        <f>LEFT(F2048,FIND(".",F2048,6))</f>
        <v>Exif.Photo.</v>
      </c>
      <c r="D2048" s="2" t="str">
        <f>VLOOKUP(C2048,PrefixUebersetzung,2,FALSE)</f>
        <v>Exif.Photo.</v>
      </c>
      <c r="E2048" s="2" t="str">
        <f>MID(F2048,FIND(".",F2048,6)+1,99)</f>
        <v>ImageUniqueID</v>
      </c>
      <c r="F2048" s="3" t="s">
        <v>1278</v>
      </c>
      <c r="G2048" s="3" t="s">
        <v>9514</v>
      </c>
      <c r="I2048" s="3" t="s">
        <v>3034</v>
      </c>
      <c r="J2048" s="3"/>
      <c r="K2048" s="5" t="s">
        <v>5393</v>
      </c>
      <c r="L2048" s="14"/>
      <c r="M2048" s="3" t="str">
        <f>IFERROR(VLOOKUP(E2048,A:J,10, FALSE),"")</f>
        <v>Bildnummer eindeutig</v>
      </c>
      <c r="O2048" s="3" t="str">
        <f>IF(AND(TRIM(J2048)="",M2048=""),"Suffix not translated ",
   IF(AND(TRIM(J2048)&lt;&gt;"",TRIM(M2048)&lt;&gt;"",TRIM(J2048)&lt;&gt;TRIM(M2048)),"Suffix translation &lt;&gt; lookup ", "" ))
&amp;IF(AND(TRIM(K2048)="",N2048=""),"Description not translated ",
   IF(AND(TRIM(K2048)&lt;&gt;"",TRIM(N2048)&lt;&gt;"",TRIM(K2048)&lt;&gt;TRIM(N2048)),"Description translation&lt;&gt; lookup ", "" ))</f>
        <v/>
      </c>
      <c r="Q2048" s="3" t="s">
        <v>8447</v>
      </c>
    </row>
    <row r="2049" spans="1:17" ht="105" x14ac:dyDescent="0.25">
      <c r="A2049" s="2" t="str">
        <f>IF(TRIM(J2049)="","",E2049)</f>
        <v/>
      </c>
      <c r="B2049" s="2" t="str">
        <f>IF(TRIM(K2049)="","",I2049)</f>
        <v/>
      </c>
      <c r="C2049" s="2" t="str">
        <f>LEFT(F2049,FIND(".",F2049,6))</f>
        <v>Exif.Photo.</v>
      </c>
      <c r="D2049" s="2" t="str">
        <f>VLOOKUP(C2049,PrefixUebersetzung,2,FALSE)</f>
        <v>Exif.Photo.</v>
      </c>
      <c r="E2049" s="2" t="str">
        <f>MID(F2049,FIND(".",F2049,6)+1,99)</f>
        <v>InteroperabilityTag</v>
      </c>
      <c r="F2049" s="3" t="s">
        <v>1279</v>
      </c>
      <c r="G2049" s="3" t="s">
        <v>9515</v>
      </c>
      <c r="I2049" s="3" t="s">
        <v>3035</v>
      </c>
      <c r="J2049" s="3"/>
      <c r="L2049" s="14">
        <v>5</v>
      </c>
      <c r="O2049" s="3" t="str">
        <f>IF(AND(TRIM(J2049)="",M2049=""),"Suffix not translated ",
   IF(AND(TRIM(J2049)&lt;&gt;"",TRIM(M2049)&lt;&gt;"",TRIM(J2049)&lt;&gt;TRIM(M2049)),"Suffix translation &lt;&gt; lookup ", "" ))
&amp;IF(AND(TRIM(K2049)="",N2049=""),"Description not translated ",
   IF(AND(TRIM(K2049)&lt;&gt;"",TRIM(N2049)&lt;&gt;"",TRIM(K2049)&lt;&gt;TRIM(N2049)),"Description translation&lt;&gt; lookup ", "" ))</f>
        <v xml:space="preserve">Suffix not translated Description not translated </v>
      </c>
      <c r="P2049" s="3" t="s">
        <v>8447</v>
      </c>
      <c r="Q2049" s="3" t="s">
        <v>8447</v>
      </c>
    </row>
    <row r="2050" spans="1:17" ht="75" x14ac:dyDescent="0.25">
      <c r="A2050" s="2" t="str">
        <f>IF(TRIM(J2050)="","",E2050)</f>
        <v/>
      </c>
      <c r="B2050" s="2" t="str">
        <f>IF(TRIM(K2050)="","",I2050)</f>
        <v>This tag indicates the ISO speed value of a camera or input device that is defined in ISO 12232. When recording this tag, the PhotographicSensitivity and SensitivityType tags shall also be recorded.</v>
      </c>
      <c r="C2050" s="2" t="str">
        <f>LEFT(F2050,FIND(".",F2050,6))</f>
        <v>Exif.Photo.</v>
      </c>
      <c r="D2050" s="2" t="str">
        <f>VLOOKUP(C2050,PrefixUebersetzung,2,FALSE)</f>
        <v>Exif.Photo.</v>
      </c>
      <c r="E2050" s="2" t="str">
        <f>MID(F2050,FIND(".",F2050,6)+1,99)</f>
        <v>ISOSpeed</v>
      </c>
      <c r="F2050" s="3" t="s">
        <v>1280</v>
      </c>
      <c r="G2050" s="3" t="s">
        <v>9515</v>
      </c>
      <c r="I2050" s="3" t="s">
        <v>3036</v>
      </c>
      <c r="J2050" s="3"/>
      <c r="K2050" s="5" t="s">
        <v>5238</v>
      </c>
      <c r="L2050" s="14">
        <v>1</v>
      </c>
      <c r="M2050" s="3" t="str">
        <f>IFERROR(VLOOKUP(E2050,A:J,10, FALSE),"")</f>
        <v>ISO-Empfindlichkeit</v>
      </c>
      <c r="O2050" s="3" t="str">
        <f>IF(AND(TRIM(J2050)="",M2050=""),"Suffix not translated ",
   IF(AND(TRIM(J2050)&lt;&gt;"",TRIM(M2050)&lt;&gt;"",TRIM(J2050)&lt;&gt;TRIM(M2050)),"Suffix translation &lt;&gt; lookup ", "" ))
&amp;IF(AND(TRIM(K2050)="",N2050=""),"Description not translated ",
   IF(AND(TRIM(K2050)&lt;&gt;"",TRIM(N2050)&lt;&gt;"",TRIM(K2050)&lt;&gt;TRIM(N2050)),"Description translation&lt;&gt; lookup ", "" ))</f>
        <v/>
      </c>
      <c r="Q2050" s="3" t="s">
        <v>8447</v>
      </c>
    </row>
    <row r="2051" spans="1:17" ht="75" x14ac:dyDescent="0.25">
      <c r="A2051" s="2" t="str">
        <f>IF(TRIM(J2051)="","",E2051)</f>
        <v/>
      </c>
      <c r="B2051" s="2" t="str">
        <f>IF(TRIM(K2051)="","",I2051)</f>
        <v>This tag indicates the ISO speed latitude yyy value of a camera or input device that is defined in ISO 12232. However, this tag shall not be recorded without ISOSpeed and ISOSpeedLatitudezzz.</v>
      </c>
      <c r="C2051" s="2" t="str">
        <f>LEFT(F2051,FIND(".",F2051,6))</f>
        <v>Exif.Photo.</v>
      </c>
      <c r="D2051" s="2" t="str">
        <f>VLOOKUP(C2051,PrefixUebersetzung,2,FALSE)</f>
        <v>Exif.Photo.</v>
      </c>
      <c r="E2051" s="2" t="str">
        <f>MID(F2051,FIND(".",F2051,6)+1,99)</f>
        <v>ISOSpeedLatitudeyyy</v>
      </c>
      <c r="F2051" s="3" t="s">
        <v>1281</v>
      </c>
      <c r="G2051" s="3" t="s">
        <v>9515</v>
      </c>
      <c r="I2051" s="3" t="s">
        <v>3037</v>
      </c>
      <c r="J2051" s="3"/>
      <c r="K2051" s="5" t="s">
        <v>8679</v>
      </c>
      <c r="L2051" s="14">
        <v>5</v>
      </c>
      <c r="M2051" s="3" t="str">
        <f>IFERROR(VLOOKUP(E2051,A:J,10, FALSE),"")</f>
        <v/>
      </c>
      <c r="O2051" s="3" t="str">
        <f>IF(AND(TRIM(J2051)="",M2051=""),"Suffix not translated ",
   IF(AND(TRIM(J2051)&lt;&gt;"",TRIM(M2051)&lt;&gt;"",TRIM(J2051)&lt;&gt;TRIM(M2051)),"Suffix translation &lt;&gt; lookup ", "" ))
&amp;IF(AND(TRIM(K2051)="",N2051=""),"Description not translated ",
   IF(AND(TRIM(K2051)&lt;&gt;"",TRIM(N2051)&lt;&gt;"",TRIM(K2051)&lt;&gt;TRIM(N2051)),"Description translation&lt;&gt; lookup ", "" ))</f>
        <v xml:space="preserve">Suffix not translated </v>
      </c>
      <c r="P2051" s="3" t="s">
        <v>8447</v>
      </c>
      <c r="Q2051" s="3" t="s">
        <v>8447</v>
      </c>
    </row>
    <row r="2052" spans="1:17" ht="75" x14ac:dyDescent="0.25">
      <c r="A2052" s="2" t="str">
        <f>IF(TRIM(J2052)="","",E2052)</f>
        <v/>
      </c>
      <c r="B2052" s="2" t="str">
        <f>IF(TRIM(K2052)="","",I2052)</f>
        <v>This tag indicates the ISO speed latitude zzz value of a camera or input device that is defined in ISO 12232. However, this tag shall not be recorded without ISOSpeed and ISOSpeedLatitudeyyy.</v>
      </c>
      <c r="C2052" s="2" t="str">
        <f>LEFT(F2052,FIND(".",F2052,6))</f>
        <v>Exif.Photo.</v>
      </c>
      <c r="D2052" s="2" t="str">
        <f>VLOOKUP(C2052,PrefixUebersetzung,2,FALSE)</f>
        <v>Exif.Photo.</v>
      </c>
      <c r="E2052" s="2" t="str">
        <f>MID(F2052,FIND(".",F2052,6)+1,99)</f>
        <v>ISOSpeedLatitudezzz</v>
      </c>
      <c r="F2052" s="3" t="s">
        <v>1282</v>
      </c>
      <c r="G2052" s="3" t="s">
        <v>9515</v>
      </c>
      <c r="I2052" s="3" t="s">
        <v>3038</v>
      </c>
      <c r="J2052" s="3"/>
      <c r="K2052" s="5" t="s">
        <v>8680</v>
      </c>
      <c r="L2052" s="14">
        <v>5</v>
      </c>
      <c r="M2052" s="3" t="str">
        <f>IFERROR(VLOOKUP(E2052,A:J,10, FALSE),"")</f>
        <v/>
      </c>
      <c r="O2052" s="3" t="str">
        <f>IF(AND(TRIM(J2052)="",M2052=""),"Suffix not translated ",
   IF(AND(TRIM(J2052)&lt;&gt;"",TRIM(M2052)&lt;&gt;"",TRIM(J2052)&lt;&gt;TRIM(M2052)),"Suffix translation &lt;&gt; lookup ", "" ))
&amp;IF(AND(TRIM(K2052)="",N2052=""),"Description not translated ",
   IF(AND(TRIM(K2052)&lt;&gt;"",TRIM(N2052)&lt;&gt;"",TRIM(K2052)&lt;&gt;TRIM(N2052)),"Description translation&lt;&gt; lookup ", "" ))</f>
        <v xml:space="preserve">Suffix not translated </v>
      </c>
      <c r="P2052" s="3" t="s">
        <v>8447</v>
      </c>
      <c r="Q2052" s="3" t="s">
        <v>8447</v>
      </c>
    </row>
    <row r="2053" spans="1:17" ht="45" x14ac:dyDescent="0.25">
      <c r="A2053" s="2" t="str">
        <f>IF(TRIM(J2053)="","",E2053)</f>
        <v/>
      </c>
      <c r="B2053" s="2" t="str">
        <f>IF(TRIM(K2053)="","",I2053)</f>
        <v/>
      </c>
      <c r="C2053" s="2" t="str">
        <f>LEFT(F2053,FIND(".",F2053,6))</f>
        <v>Exif.Photo.</v>
      </c>
      <c r="D2053" s="2" t="str">
        <f>VLOOKUP(C2053,PrefixUebersetzung,2,FALSE)</f>
        <v>Exif.Photo.</v>
      </c>
      <c r="E2053" s="2" t="str">
        <f>MID(F2053,FIND(".",F2053,6)+1,99)</f>
        <v>ISOSpeedRatings</v>
      </c>
      <c r="F2053" s="3" t="s">
        <v>1283</v>
      </c>
      <c r="G2053" s="3" t="s">
        <v>9512</v>
      </c>
      <c r="I2053" s="3" t="s">
        <v>2376</v>
      </c>
      <c r="J2053" s="3"/>
      <c r="L2053" s="14"/>
      <c r="M2053" s="3" t="str">
        <f>IFERROR(VLOOKUP(E2053,A:J,10, FALSE),"")</f>
        <v>ISO-Empfindlichkeit/Bewertung</v>
      </c>
      <c r="N2053" s="3" t="str">
        <f>IFERROR(VLOOKUP(I2053,B:K,10,FALSE),"")</f>
        <v>ISO-Empfindlichkeit/Bewertung der Kamera oder des Eingabegerätes, wie in ISO 12232 spezifiziert.</v>
      </c>
      <c r="O2053" s="3" t="str">
        <f>IF(AND(TRIM(J2053)="",M2053=""),"Suffix not translated ",
   IF(AND(TRIM(J2053)&lt;&gt;"",TRIM(M2053)&lt;&gt;"",TRIM(J2053)&lt;&gt;TRIM(M2053)),"Suffix translation &lt;&gt; lookup ", "" ))
&amp;IF(AND(TRIM(K2053)="",N2053=""),"Description not translated ",
   IF(AND(TRIM(K2053)&lt;&gt;"",TRIM(N2053)&lt;&gt;"",TRIM(K2053)&lt;&gt;TRIM(N2053)),"Description translation&lt;&gt; lookup ", "" ))</f>
        <v/>
      </c>
    </row>
    <row r="2054" spans="1:17" x14ac:dyDescent="0.25">
      <c r="A2054" s="2" t="str">
        <f>IF(TRIM(J2054)="","",E2054)</f>
        <v>LensMake</v>
      </c>
      <c r="B2054" s="2" t="str">
        <f>IF(TRIM(K2054)="","",I2054)</f>
        <v>This tag records the lens manufactor as an ASCII string.</v>
      </c>
      <c r="C2054" s="2" t="str">
        <f>LEFT(F2054,FIND(".",F2054,6))</f>
        <v>Exif.Photo.</v>
      </c>
      <c r="D2054" s="2" t="str">
        <f>VLOOKUP(C2054,PrefixUebersetzung,2,FALSE)</f>
        <v>Exif.Photo.</v>
      </c>
      <c r="E2054" s="2" t="str">
        <f>MID(F2054,FIND(".",F2054,6)+1,99)</f>
        <v>LensMake</v>
      </c>
      <c r="F2054" s="3" t="s">
        <v>1284</v>
      </c>
      <c r="G2054" s="3" t="s">
        <v>9514</v>
      </c>
      <c r="I2054" s="3" t="s">
        <v>3039</v>
      </c>
      <c r="J2054" s="3" t="s">
        <v>5053</v>
      </c>
      <c r="K2054" s="5" t="s">
        <v>5394</v>
      </c>
      <c r="L2054" s="14"/>
      <c r="M2054" s="3" t="str">
        <f>IFERROR(VLOOKUP(E2054,A:J,10, FALSE),"")</f>
        <v>Objektiv Hersteller</v>
      </c>
      <c r="O2054" s="3" t="str">
        <f>IF(AND(TRIM(J2054)="",M2054=""),"Suffix not translated ",
   IF(AND(TRIM(J2054)&lt;&gt;"",TRIM(M2054)&lt;&gt;"",TRIM(J2054)&lt;&gt;TRIM(M2054)),"Suffix translation &lt;&gt; lookup ", "" ))
&amp;IF(AND(TRIM(K2054)="",N2054=""),"Description not translated ",
   IF(AND(TRIM(K2054)&lt;&gt;"",TRIM(N2054)&lt;&gt;"",TRIM(K2054)&lt;&gt;TRIM(N2054)),"Description translation&lt;&gt; lookup ", "" ))</f>
        <v/>
      </c>
      <c r="P2054" s="3" t="s">
        <v>8447</v>
      </c>
      <c r="Q2054" s="3" t="s">
        <v>8447</v>
      </c>
    </row>
    <row r="2055" spans="1:17" ht="30" x14ac:dyDescent="0.25">
      <c r="A2055" s="2" t="str">
        <f>IF(TRIM(J2055)="","",E2055)</f>
        <v/>
      </c>
      <c r="B2055" s="2" t="str">
        <f>IF(TRIM(K2055)="","",I2055)</f>
        <v>This tag records the lens's model name and model number as an ASCII string.</v>
      </c>
      <c r="C2055" s="2" t="str">
        <f>LEFT(F2055,FIND(".",F2055,6))</f>
        <v>Exif.Photo.</v>
      </c>
      <c r="D2055" s="2" t="str">
        <f>VLOOKUP(C2055,PrefixUebersetzung,2,FALSE)</f>
        <v>Exif.Photo.</v>
      </c>
      <c r="E2055" s="2" t="str">
        <f>MID(F2055,FIND(".",F2055,6)+1,99)</f>
        <v>LensModel</v>
      </c>
      <c r="F2055" s="3" t="s">
        <v>1285</v>
      </c>
      <c r="G2055" s="3" t="s">
        <v>9514</v>
      </c>
      <c r="I2055" s="3" t="s">
        <v>3040</v>
      </c>
      <c r="J2055" s="3"/>
      <c r="K2055" s="5" t="s">
        <v>5239</v>
      </c>
      <c r="L2055" s="14"/>
      <c r="M2055" s="3" t="str">
        <f>IFERROR(VLOOKUP(E2055,A:J,10, FALSE),"")</f>
        <v>Objektiv-Modell</v>
      </c>
      <c r="O2055" s="3" t="str">
        <f>IF(AND(TRIM(J2055)="",M2055=""),"Suffix not translated ",
   IF(AND(TRIM(J2055)&lt;&gt;"",TRIM(M2055)&lt;&gt;"",TRIM(J2055)&lt;&gt;TRIM(M2055)),"Suffix translation &lt;&gt; lookup ", "" ))
&amp;IF(AND(TRIM(K2055)="",N2055=""),"Description not translated ",
   IF(AND(TRIM(K2055)&lt;&gt;"",TRIM(N2055)&lt;&gt;"",TRIM(K2055)&lt;&gt;TRIM(N2055)),"Description translation&lt;&gt; lookup ", "" ))</f>
        <v/>
      </c>
      <c r="Q2055" s="3" t="s">
        <v>8447</v>
      </c>
    </row>
    <row r="2056" spans="1:17" ht="45" x14ac:dyDescent="0.25">
      <c r="A2056" s="2" t="str">
        <f>IF(TRIM(J2056)="","",E2056)</f>
        <v/>
      </c>
      <c r="B2056" s="2" t="str">
        <f>IF(TRIM(K2056)="","",I2056)</f>
        <v>This tag records the serial number of the interchangeable lens that was used in photography as an ASCII string.</v>
      </c>
      <c r="C2056" s="2" t="str">
        <f>LEFT(F2056,FIND(".",F2056,6))</f>
        <v>Exif.Photo.</v>
      </c>
      <c r="D2056" s="2" t="str">
        <f>VLOOKUP(C2056,PrefixUebersetzung,2,FALSE)</f>
        <v>Exif.Photo.</v>
      </c>
      <c r="E2056" s="2" t="str">
        <f>MID(F2056,FIND(".",F2056,6)+1,99)</f>
        <v>LensSerialNumber</v>
      </c>
      <c r="F2056" s="3" t="s">
        <v>1286</v>
      </c>
      <c r="G2056" s="3" t="s">
        <v>9514</v>
      </c>
      <c r="I2056" s="3" t="s">
        <v>3041</v>
      </c>
      <c r="J2056" s="3"/>
      <c r="K2056" s="5" t="s">
        <v>5240</v>
      </c>
      <c r="L2056" s="14"/>
      <c r="M2056" s="3" t="str">
        <f>IFERROR(VLOOKUP(E2056,A:J,10, FALSE),"")</f>
        <v>Objektiv Seriennummer</v>
      </c>
      <c r="O2056" s="3" t="str">
        <f>IF(AND(TRIM(J2056)="",M2056=""),"Suffix not translated ",
   IF(AND(TRIM(J2056)&lt;&gt;"",TRIM(M2056)&lt;&gt;"",TRIM(J2056)&lt;&gt;TRIM(M2056)),"Suffix translation &lt;&gt; lookup ", "" ))
&amp;IF(AND(TRIM(K2056)="",N2056=""),"Description not translated ",
   IF(AND(TRIM(K2056)&lt;&gt;"",TRIM(N2056)&lt;&gt;"",TRIM(K2056)&lt;&gt;TRIM(N2056)),"Description translation&lt;&gt; lookup ", "" ))</f>
        <v/>
      </c>
      <c r="Q2056" s="3" t="s">
        <v>8447</v>
      </c>
    </row>
    <row r="2057" spans="1:17" ht="105" x14ac:dyDescent="0.25">
      <c r="A2057" s="2" t="str">
        <f>IF(TRIM(J2057)="","",E2057)</f>
        <v>LensSpecification</v>
      </c>
      <c r="B2057" s="2" t="str">
        <f>IF(TRIM(K2057)="","",I2057)</f>
        <v>This tag notes minimum focal length, maximum focal length, minimum F number in the minimum focal length, and minimum F number in the maximum focal length, which are specification information for the lens that was used in photography. When the minimum F number is unknown, the notation is 0/0</v>
      </c>
      <c r="C2057" s="2" t="str">
        <f>LEFT(F2057,FIND(".",F2057,6))</f>
        <v>Exif.Photo.</v>
      </c>
      <c r="D2057" s="2" t="str">
        <f>VLOOKUP(C2057,PrefixUebersetzung,2,FALSE)</f>
        <v>Exif.Photo.</v>
      </c>
      <c r="E2057" s="2" t="str">
        <f>MID(F2057,FIND(".",F2057,6)+1,99)</f>
        <v>LensSpecification</v>
      </c>
      <c r="F2057" s="3" t="s">
        <v>1287</v>
      </c>
      <c r="G2057" s="3" t="s">
        <v>9519</v>
      </c>
      <c r="I2057" s="3" t="s">
        <v>3042</v>
      </c>
      <c r="J2057" s="3" t="s">
        <v>5056</v>
      </c>
      <c r="K2057" s="5" t="s">
        <v>6548</v>
      </c>
      <c r="L2057" s="14"/>
      <c r="M2057" s="3" t="str">
        <f>IFERROR(VLOOKUP(E2057,A:J,10, FALSE),"")</f>
        <v>Objektiv Spezifikation</v>
      </c>
      <c r="O2057" s="3" t="str">
        <f>IF(AND(TRIM(J2057)="",M2057=""),"Suffix not translated ",
   IF(AND(TRIM(J2057)&lt;&gt;"",TRIM(M2057)&lt;&gt;"",TRIM(J2057)&lt;&gt;TRIM(M2057)),"Suffix translation &lt;&gt; lookup ", "" ))
&amp;IF(AND(TRIM(K2057)="",N2057=""),"Description not translated ",
   IF(AND(TRIM(K2057)&lt;&gt;"",TRIM(N2057)&lt;&gt;"",TRIM(K2057)&lt;&gt;TRIM(N2057)),"Description translation&lt;&gt; lookup ", "" ))</f>
        <v/>
      </c>
      <c r="P2057" s="3" t="s">
        <v>8447</v>
      </c>
      <c r="Q2057" s="3" t="s">
        <v>8447</v>
      </c>
    </row>
    <row r="2058" spans="1:17" x14ac:dyDescent="0.25">
      <c r="A2058" s="2" t="str">
        <f>IF(TRIM(J2058)="","",E2058)</f>
        <v/>
      </c>
      <c r="B2058" s="2" t="str">
        <f>IF(TRIM(K2058)="","",I2058)</f>
        <v/>
      </c>
      <c r="C2058" s="2" t="str">
        <f>LEFT(F2058,FIND(".",F2058,6))</f>
        <v>Exif.Photo.</v>
      </c>
      <c r="D2058" s="2" t="str">
        <f>VLOOKUP(C2058,PrefixUebersetzung,2,FALSE)</f>
        <v>Exif.Photo.</v>
      </c>
      <c r="E2058" s="2" t="str">
        <f>MID(F2058,FIND(".",F2058,6)+1,99)</f>
        <v>LightSource</v>
      </c>
      <c r="F2058" s="3" t="s">
        <v>1288</v>
      </c>
      <c r="G2058" s="3" t="s">
        <v>9512</v>
      </c>
      <c r="I2058" s="3" t="s">
        <v>2387</v>
      </c>
      <c r="J2058" s="3"/>
      <c r="L2058" s="14"/>
      <c r="M2058" s="3" t="str">
        <f>IFERROR(VLOOKUP(E2058,A:J,10, FALSE),"")</f>
        <v>Lichtquelle</v>
      </c>
      <c r="N2058" s="3" t="str">
        <f>IFERROR(VLOOKUP(I2058,B:K,10,FALSE),"")</f>
        <v>Die Art der Lichtquelle.</v>
      </c>
      <c r="O2058" s="3" t="str">
        <f>IF(AND(TRIM(J2058)="",M2058=""),"Suffix not translated ",
   IF(AND(TRIM(J2058)&lt;&gt;"",TRIM(M2058)&lt;&gt;"",TRIM(J2058)&lt;&gt;TRIM(M2058)),"Suffix translation &lt;&gt; lookup ", "" ))
&amp;IF(AND(TRIM(K2058)="",N2058=""),"Description not translated ",
   IF(AND(TRIM(K2058)&lt;&gt;"",TRIM(N2058)&lt;&gt;"",TRIM(K2058)&lt;&gt;TRIM(N2058)),"Description translation&lt;&gt; lookup ", "" ))</f>
        <v/>
      </c>
    </row>
    <row r="2059" spans="1:17" ht="45" x14ac:dyDescent="0.25">
      <c r="A2059" s="2" t="str">
        <f>IF(TRIM(J2059)="","",E2059)</f>
        <v>MakerNote</v>
      </c>
      <c r="B2059" s="2" t="str">
        <f>IF(TRIM(K2059)="","",I2059)</f>
        <v>A tag for manufacturers of Exif writers to record any desired information. The contents are up to the manufacturer.</v>
      </c>
      <c r="C2059" s="2" t="str">
        <f>LEFT(F2059,FIND(".",F2059,6))</f>
        <v>Exif.Photo.</v>
      </c>
      <c r="D2059" s="2" t="str">
        <f>VLOOKUP(C2059,PrefixUebersetzung,2,FALSE)</f>
        <v>Exif.Photo.</v>
      </c>
      <c r="E2059" s="2" t="str">
        <f>MID(F2059,FIND(".",F2059,6)+1,99)</f>
        <v>MakerNote</v>
      </c>
      <c r="F2059" s="3" t="s">
        <v>1289</v>
      </c>
      <c r="G2059" s="3" t="s">
        <v>9517</v>
      </c>
      <c r="I2059" s="3" t="s">
        <v>3043</v>
      </c>
      <c r="J2059" s="3" t="s">
        <v>4590</v>
      </c>
      <c r="K2059" s="5" t="s">
        <v>5395</v>
      </c>
      <c r="L2059" s="14"/>
      <c r="O2059" s="3" t="str">
        <f>IF(AND(TRIM(J2059)="",M2059=""),"Suffix not translated ",
   IF(AND(TRIM(J2059)&lt;&gt;"",TRIM(M2059)&lt;&gt;"",TRIM(J2059)&lt;&gt;TRIM(M2059)),"Suffix translation &lt;&gt; lookup ", "" ))
&amp;IF(AND(TRIM(K2059)="",N2059=""),"Description not translated ",
   IF(AND(TRIM(K2059)&lt;&gt;"",TRIM(N2059)&lt;&gt;"",TRIM(K2059)&lt;&gt;TRIM(N2059)),"Description translation&lt;&gt; lookup ", "" ))</f>
        <v/>
      </c>
      <c r="P2059" s="3" t="s">
        <v>8447</v>
      </c>
      <c r="Q2059" s="3" t="s">
        <v>8447</v>
      </c>
    </row>
    <row r="2060" spans="1:17" ht="75" x14ac:dyDescent="0.25">
      <c r="A2060" s="2" t="str">
        <f>IF(TRIM(J2060)="","",E2060)</f>
        <v/>
      </c>
      <c r="B2060" s="2" t="str">
        <f>IF(TRIM(K2060)="","",I2060)</f>
        <v>The smallest F number of the lens. The unit is the APEX value. Ordinarily it is given in the range of 00.00 to 99.99, but it is not limited to this range.</v>
      </c>
      <c r="C2060" s="2" t="str">
        <f>LEFT(F2060,FIND(".",F2060,6))</f>
        <v>Exif.Photo.</v>
      </c>
      <c r="D2060" s="2" t="str">
        <f>VLOOKUP(C2060,PrefixUebersetzung,2,FALSE)</f>
        <v>Exif.Photo.</v>
      </c>
      <c r="E2060" s="2" t="str">
        <f>MID(F2060,FIND(".",F2060,6)+1,99)</f>
        <v>MaxApertureValue</v>
      </c>
      <c r="F2060" s="3" t="s">
        <v>1290</v>
      </c>
      <c r="G2060" s="3" t="s">
        <v>9519</v>
      </c>
      <c r="I2060" s="3" t="s">
        <v>3044</v>
      </c>
      <c r="J2060" s="3"/>
      <c r="K2060" s="5" t="s">
        <v>5241</v>
      </c>
      <c r="L2060" s="14"/>
      <c r="M2060" s="3" t="str">
        <f>IFERROR(VLOOKUP(E2060,A:J,10, FALSE),"")</f>
        <v>Blende größte</v>
      </c>
      <c r="O2060" s="3" t="str">
        <f>IF(AND(TRIM(J2060)="",M2060=""),"Suffix not translated ",
   IF(AND(TRIM(J2060)&lt;&gt;"",TRIM(M2060)&lt;&gt;"",TRIM(J2060)&lt;&gt;TRIM(M2060)),"Suffix translation &lt;&gt; lookup ", "" ))
&amp;IF(AND(TRIM(K2060)="",N2060=""),"Description not translated ",
   IF(AND(TRIM(K2060)&lt;&gt;"",TRIM(N2060)&lt;&gt;"",TRIM(K2060)&lt;&gt;TRIM(N2060)),"Description translation&lt;&gt; lookup ", "" ))</f>
        <v/>
      </c>
      <c r="Q2060" s="3" t="s">
        <v>8447</v>
      </c>
    </row>
    <row r="2061" spans="1:17" ht="60" x14ac:dyDescent="0.25">
      <c r="A2061" s="2" t="str">
        <f>IF(TRIM(J2061)="","",E2061)</f>
        <v>MetadataEditingSoftware</v>
      </c>
      <c r="B2061" s="2" t="str">
        <f>IF(TRIM(K2061)="","",I2061)</f>
        <v>This tag records the name and version of one software used to edit the metadata of the image without processing or editing of the image data itself.</v>
      </c>
      <c r="C2061" s="2" t="str">
        <f>LEFT(F2061,FIND(".",F2061,6))</f>
        <v>Exif.Photo.</v>
      </c>
      <c r="D2061" s="2" t="str">
        <f>VLOOKUP(C2061,PrefixUebersetzung,2,FALSE)</f>
        <v>Exif.Photo.</v>
      </c>
      <c r="E2061" s="2" t="str">
        <f>MID(F2061,FIND(".",F2061,6)+1,99)</f>
        <v>MetadataEditingSoftware</v>
      </c>
      <c r="F2061" s="6" t="s">
        <v>11190</v>
      </c>
      <c r="G2061" s="6" t="s">
        <v>9514</v>
      </c>
      <c r="H2061" s="6"/>
      <c r="I2061" s="36" t="s">
        <v>11191</v>
      </c>
      <c r="J2061" s="5" t="s">
        <v>11209</v>
      </c>
      <c r="K2061" s="5" t="s">
        <v>11210</v>
      </c>
      <c r="O2061" s="3" t="str">
        <f>IF(AND(TRIM(J2061)="",M2061=""),"Suffix not translated ",
   IF(AND(TRIM(J2061)&lt;&gt;"",TRIM(M2061)&lt;&gt;"",TRIM(J2061)&lt;&gt;TRIM(M2061)),"Suffix translation &lt;&gt; lookup ", "" ))
&amp;IF(AND(TRIM(K2061)="",N2061=""),"Description not translated ",
   IF(AND(TRIM(K2061)&lt;&gt;"",TRIM(N2061)&lt;&gt;"",TRIM(K2061)&lt;&gt;TRIM(N2061)),"Description translation&lt;&gt; lookup ", "" ))</f>
        <v/>
      </c>
      <c r="P2061" s="3" t="s">
        <v>8447</v>
      </c>
      <c r="Q2061" s="3" t="s">
        <v>8447</v>
      </c>
    </row>
    <row r="2062" spans="1:17" x14ac:dyDescent="0.25">
      <c r="A2062" s="2" t="str">
        <f>IF(TRIM(J2062)="","",E2062)</f>
        <v/>
      </c>
      <c r="B2062" s="2" t="str">
        <f>IF(TRIM(K2062)="","",I2062)</f>
        <v/>
      </c>
      <c r="C2062" s="2" t="str">
        <f>LEFT(F2062,FIND(".",F2062,6))</f>
        <v>Exif.Photo.</v>
      </c>
      <c r="D2062" s="2" t="str">
        <f>VLOOKUP(C2062,PrefixUebersetzung,2,FALSE)</f>
        <v>Exif.Photo.</v>
      </c>
      <c r="E2062" s="2" t="str">
        <f>MID(F2062,FIND(".",F2062,6)+1,99)</f>
        <v>MeteringMode</v>
      </c>
      <c r="F2062" s="3" t="s">
        <v>1291</v>
      </c>
      <c r="G2062" s="3" t="s">
        <v>9512</v>
      </c>
      <c r="I2062" s="3" t="s">
        <v>2395</v>
      </c>
      <c r="J2062" s="3"/>
      <c r="L2062" s="14">
        <v>1</v>
      </c>
      <c r="M2062" s="3" t="str">
        <f>IFERROR(VLOOKUP(E2062,A:J,10, FALSE),"")</f>
        <v>Messmethode</v>
      </c>
      <c r="N2062" s="3" t="str">
        <f>IFERROR(VLOOKUP(I2062,B:K,10,FALSE),"")</f>
        <v>Messmethode</v>
      </c>
      <c r="O2062" s="3" t="str">
        <f>IF(AND(TRIM(J2062)="",M2062=""),"Suffix not translated ",
   IF(AND(TRIM(J2062)&lt;&gt;"",TRIM(M2062)&lt;&gt;"",TRIM(J2062)&lt;&gt;TRIM(M2062)),"Suffix translation &lt;&gt; lookup ", "" ))
&amp;IF(AND(TRIM(K2062)="",N2062=""),"Description not translated ",
   IF(AND(TRIM(K2062)&lt;&gt;"",TRIM(N2062)&lt;&gt;"",TRIM(K2062)&lt;&gt;TRIM(N2062)),"Description translation&lt;&gt; lookup ", "" ))</f>
        <v/>
      </c>
    </row>
    <row r="2063" spans="1:17" ht="60" x14ac:dyDescent="0.25">
      <c r="A2063" s="2" t="str">
        <f>IF(TRIM(J2063)="","",E2063)</f>
        <v/>
      </c>
      <c r="B2063" s="2" t="str">
        <f>IF(TRIM(K2063)="","",I2063)</f>
        <v>Indicates the Opto-Electoric Conversion Function (OECF) specified in ISO 14524. &lt;OECF&gt; is the relationship between the camera optical input and the image values.</v>
      </c>
      <c r="C2063" s="2" t="str">
        <f>LEFT(F2063,FIND(".",F2063,6))</f>
        <v>Exif.Photo.</v>
      </c>
      <c r="D2063" s="2" t="str">
        <f>VLOOKUP(C2063,PrefixUebersetzung,2,FALSE)</f>
        <v>Exif.Photo.</v>
      </c>
      <c r="E2063" s="2" t="str">
        <f>MID(F2063,FIND(".",F2063,6)+1,99)</f>
        <v>OECF</v>
      </c>
      <c r="F2063" s="3" t="s">
        <v>1292</v>
      </c>
      <c r="G2063" s="3" t="s">
        <v>9517</v>
      </c>
      <c r="I2063" s="3" t="s">
        <v>3045</v>
      </c>
      <c r="J2063" s="3"/>
      <c r="K2063" s="5" t="s">
        <v>5242</v>
      </c>
      <c r="L2063" s="14"/>
      <c r="M2063" s="3" t="str">
        <f>IFERROR(VLOOKUP(E2063,A:J,10, FALSE),"")</f>
        <v>OECF</v>
      </c>
      <c r="O2063" s="3" t="str">
        <f>IF(AND(TRIM(J2063)="",M2063=""),"Suffix not translated ",
   IF(AND(TRIM(J2063)&lt;&gt;"",TRIM(M2063)&lt;&gt;"",TRIM(J2063)&lt;&gt;TRIM(M2063)),"Suffix translation &lt;&gt; lookup ", "" ))
&amp;IF(AND(TRIM(K2063)="",N2063=""),"Description not translated ",
   IF(AND(TRIM(K2063)&lt;&gt;"",TRIM(N2063)&lt;&gt;"",TRIM(K2063)&lt;&gt;TRIM(N2063)),"Description translation&lt;&gt; lookup ", "" ))</f>
        <v/>
      </c>
      <c r="Q2063" s="3" t="s">
        <v>8447</v>
      </c>
    </row>
    <row r="2064" spans="1:17" ht="30" x14ac:dyDescent="0.25">
      <c r="A2064" s="2" t="str">
        <f>IF(TRIM(J2064)="","",E2064)</f>
        <v>OffsetTime</v>
      </c>
      <c r="B2064" s="2" t="str">
        <f>IF(TRIM(K2064)="","",I2064)</f>
        <v>Time difference from Universal Time Coordinated including daylight saving time of DateTime tag.</v>
      </c>
      <c r="C2064" s="2" t="str">
        <f>LEFT(F2064,FIND(".",F2064,6))</f>
        <v>Exif.Photo.</v>
      </c>
      <c r="D2064" s="2" t="str">
        <f>VLOOKUP(C2064,PrefixUebersetzung,2,FALSE)</f>
        <v>Exif.Photo.</v>
      </c>
      <c r="E2064" s="2" t="str">
        <f>MID(F2064,FIND(".",F2064,6)+1,99)</f>
        <v>OffsetTime</v>
      </c>
      <c r="F2064" s="36" t="s">
        <v>9786</v>
      </c>
      <c r="G2064" s="36" t="s">
        <v>9514</v>
      </c>
      <c r="H2064" s="36"/>
      <c r="I2064" s="36" t="s">
        <v>9787</v>
      </c>
      <c r="J2064" s="5" t="s">
        <v>9904</v>
      </c>
      <c r="K2064" s="5" t="s">
        <v>9903</v>
      </c>
      <c r="O2064" s="3" t="str">
        <f>IF(AND(TRIM(J2064)="",M2064=""),"Suffix not translated ",
   IF(AND(TRIM(J2064)&lt;&gt;"",TRIM(M2064)&lt;&gt;"",TRIM(J2064)&lt;&gt;TRIM(M2064)),"Suffix translation &lt;&gt; lookup ", "" ))
&amp;IF(AND(TRIM(K2064)="",N2064=""),"Description not translated ",
   IF(AND(TRIM(K2064)&lt;&gt;"",TRIM(N2064)&lt;&gt;"",TRIM(K2064)&lt;&gt;TRIM(N2064)),"Description translation&lt;&gt; lookup ", "" ))</f>
        <v/>
      </c>
      <c r="P2064" s="3" t="s">
        <v>8447</v>
      </c>
      <c r="Q2064" s="3" t="s">
        <v>8447</v>
      </c>
    </row>
    <row r="2065" spans="1:18" ht="45" x14ac:dyDescent="0.25">
      <c r="A2065" s="2" t="str">
        <f>IF(TRIM(J2065)="","",E2065)</f>
        <v>OffsetTimeDigitized</v>
      </c>
      <c r="B2065" s="2" t="str">
        <f>IF(TRIM(K2065)="","",I2065)</f>
        <v>Time difference from Universal Time Coordinated including daylight saving time of DateTimeDigitized tag.</v>
      </c>
      <c r="C2065" s="2" t="str">
        <f>LEFT(F2065,FIND(".",F2065,6))</f>
        <v>Exif.Photo.</v>
      </c>
      <c r="D2065" s="2" t="str">
        <f>VLOOKUP(C2065,PrefixUebersetzung,2,FALSE)</f>
        <v>Exif.Photo.</v>
      </c>
      <c r="E2065" s="2" t="str">
        <f>MID(F2065,FIND(".",F2065,6)+1,99)</f>
        <v>OffsetTimeDigitized</v>
      </c>
      <c r="F2065" s="36" t="s">
        <v>9788</v>
      </c>
      <c r="G2065" s="36" t="s">
        <v>9514</v>
      </c>
      <c r="H2065" s="36"/>
      <c r="I2065" s="36" t="s">
        <v>9789</v>
      </c>
      <c r="J2065" s="5" t="s">
        <v>9906</v>
      </c>
      <c r="K2065" s="5" t="s">
        <v>9905</v>
      </c>
      <c r="O2065" s="3" t="str">
        <f>IF(AND(TRIM(J2065)="",M2065=""),"Suffix not translated ",
   IF(AND(TRIM(J2065)&lt;&gt;"",TRIM(M2065)&lt;&gt;"",TRIM(J2065)&lt;&gt;TRIM(M2065)),"Suffix translation &lt;&gt; lookup ", "" ))
&amp;IF(AND(TRIM(K2065)="",N2065=""),"Description not translated ",
   IF(AND(TRIM(K2065)&lt;&gt;"",TRIM(N2065)&lt;&gt;"",TRIM(K2065)&lt;&gt;TRIM(N2065)),"Description translation&lt;&gt; lookup ", "" ))</f>
        <v/>
      </c>
      <c r="P2065" s="3" t="s">
        <v>8447</v>
      </c>
      <c r="Q2065" s="3" t="s">
        <v>8447</v>
      </c>
    </row>
    <row r="2066" spans="1:18" ht="30" x14ac:dyDescent="0.25">
      <c r="A2066" s="2" t="str">
        <f>IF(TRIM(J2066)="","",E2066)</f>
        <v>OffsetTimeOriginal</v>
      </c>
      <c r="B2066" s="2" t="str">
        <f>IF(TRIM(K2066)="","",I2066)</f>
        <v>Time difference from Universal Time Coordinated including daylight saving time of DateTimeOriginal tag.</v>
      </c>
      <c r="C2066" s="2" t="str">
        <f>LEFT(F2066,FIND(".",F2066,6))</f>
        <v>Exif.Photo.</v>
      </c>
      <c r="D2066" s="2" t="str">
        <f>VLOOKUP(C2066,PrefixUebersetzung,2,FALSE)</f>
        <v>Exif.Photo.</v>
      </c>
      <c r="E2066" s="2" t="str">
        <f>MID(F2066,FIND(".",F2066,6)+1,99)</f>
        <v>OffsetTimeOriginal</v>
      </c>
      <c r="F2066" s="36" t="s">
        <v>9790</v>
      </c>
      <c r="G2066" s="36" t="s">
        <v>9514</v>
      </c>
      <c r="H2066" s="36"/>
      <c r="I2066" s="36" t="s">
        <v>9791</v>
      </c>
      <c r="J2066" s="5" t="s">
        <v>9907</v>
      </c>
      <c r="K2066" s="5" t="s">
        <v>9908</v>
      </c>
      <c r="O2066" s="3" t="str">
        <f>IF(AND(TRIM(J2066)="",M2066=""),"Suffix not translated ",
   IF(AND(TRIM(J2066)&lt;&gt;"",TRIM(M2066)&lt;&gt;"",TRIM(J2066)&lt;&gt;TRIM(M2066)),"Suffix translation &lt;&gt; lookup ", "" ))
&amp;IF(AND(TRIM(K2066)="",N2066=""),"Description not translated ",
   IF(AND(TRIM(K2066)&lt;&gt;"",TRIM(N2066)&lt;&gt;"",TRIM(K2066)&lt;&gt;TRIM(N2066)),"Description translation&lt;&gt; lookup ", "" ))</f>
        <v/>
      </c>
      <c r="P2066" s="3" t="s">
        <v>8447</v>
      </c>
      <c r="Q2066" s="3" t="s">
        <v>8447</v>
      </c>
    </row>
    <row r="2067" spans="1:18" x14ac:dyDescent="0.25">
      <c r="A2067" s="2" t="str">
        <f>IF(TRIM(J2067)="","",E2067)</f>
        <v>Photographer</v>
      </c>
      <c r="B2067" s="2" t="str">
        <f>IF(TRIM(K2067)="","",I2067)</f>
        <v>This tag records the name of the photographer.</v>
      </c>
      <c r="C2067" s="2" t="str">
        <f>LEFT(F2067,FIND(".",F2067,6))</f>
        <v>Exif.Photo.</v>
      </c>
      <c r="D2067" s="2" t="str">
        <f>VLOOKUP(C2067,PrefixUebersetzung,2,FALSE)</f>
        <v>Exif.Photo.</v>
      </c>
      <c r="E2067" s="2" t="str">
        <f>MID(F2067,FIND(".",F2067,6)+1,99)</f>
        <v>Photographer</v>
      </c>
      <c r="F2067" s="6" t="s">
        <v>11192</v>
      </c>
      <c r="G2067" s="6" t="s">
        <v>9514</v>
      </c>
      <c r="H2067" s="6"/>
      <c r="I2067" s="36" t="s">
        <v>11193</v>
      </c>
      <c r="J2067" s="5" t="s">
        <v>11211</v>
      </c>
      <c r="K2067" s="5" t="s">
        <v>11212</v>
      </c>
      <c r="O2067" s="3" t="str">
        <f>IF(AND(TRIM(J2067)="",M2067=""),"Suffix not translated ",
   IF(AND(TRIM(J2067)&lt;&gt;"",TRIM(M2067)&lt;&gt;"",TRIM(J2067)&lt;&gt;TRIM(M2067)),"Suffix translation &lt;&gt; lookup ", "" ))
&amp;IF(AND(TRIM(K2067)="",N2067=""),"Description not translated ",
   IF(AND(TRIM(K2067)&lt;&gt;"",TRIM(N2067)&lt;&gt;"",TRIM(K2067)&lt;&gt;TRIM(N2067)),"Description translation&lt;&gt; lookup ", "" ))</f>
        <v/>
      </c>
      <c r="P2067" s="3" t="s">
        <v>8447</v>
      </c>
      <c r="Q2067" s="3" t="s">
        <v>8447</v>
      </c>
    </row>
    <row r="2068" spans="1:18" ht="105" x14ac:dyDescent="0.25">
      <c r="A2068" s="2" t="str">
        <f>IF(TRIM(J2068)="","",E2068)</f>
        <v>PixelXDimension</v>
      </c>
      <c r="B2068" s="2" t="str">
        <f>IF(TRIM(K2068)="","",I2068)</f>
        <v>Information specific to compressed data. When a compressed file is recorded, the valid width of the meaningful image must be recorded in this tag, whether or not there is padding data or a restart marker. This tag should not exist in an uncompressed file.</v>
      </c>
      <c r="C2068" s="2" t="str">
        <f>LEFT(F2068,FIND(".",F2068,6))</f>
        <v>Exif.Photo.</v>
      </c>
      <c r="D2068" s="2" t="str">
        <f>VLOOKUP(C2068,PrefixUebersetzung,2,FALSE)</f>
        <v>Exif.Photo.</v>
      </c>
      <c r="E2068" s="2" t="str">
        <f>MID(F2068,FIND(".",F2068,6)+1,99)</f>
        <v>PixelXDimension</v>
      </c>
      <c r="F2068" s="3" t="s">
        <v>1293</v>
      </c>
      <c r="G2068" s="3" t="s">
        <v>9515</v>
      </c>
      <c r="I2068" s="3" t="s">
        <v>3046</v>
      </c>
      <c r="J2068" s="3" t="s">
        <v>4468</v>
      </c>
      <c r="K2068" s="5" t="s">
        <v>6549</v>
      </c>
      <c r="L2068" s="14">
        <v>1</v>
      </c>
      <c r="M2068" s="3" t="str">
        <f>IFERROR(VLOOKUP(E2068,A:J,10, FALSE),"")</f>
        <v>Bildbreite in Pixel</v>
      </c>
      <c r="O2068" s="3" t="str">
        <f>IF(AND(TRIM(J2068)="",M2068=""),"Suffix not translated ",
   IF(AND(TRIM(J2068)&lt;&gt;"",TRIM(M2068)&lt;&gt;"",TRIM(J2068)&lt;&gt;TRIM(M2068)),"Suffix translation &lt;&gt; lookup ", "" ))
&amp;IF(AND(TRIM(K2068)="",N2068=""),"Description not translated ",
   IF(AND(TRIM(K2068)&lt;&gt;"",TRIM(N2068)&lt;&gt;"",TRIM(K2068)&lt;&gt;TRIM(N2068)),"Description translation&lt;&gt; lookup ", "" ))</f>
        <v/>
      </c>
      <c r="P2068" s="3" t="s">
        <v>8447</v>
      </c>
      <c r="Q2068" s="3" t="s">
        <v>8447</v>
      </c>
    </row>
    <row r="2069" spans="1:18" ht="150" x14ac:dyDescent="0.25">
      <c r="A2069" s="2" t="str">
        <f>IF(TRIM(J2069)="","",E2069)</f>
        <v>PixelYDimension</v>
      </c>
      <c r="B2069" s="2" t="str">
        <f>IF(TRIM(K2069)="","",I2069)</f>
        <v>Information specific to compressed data. When a compressed file is recorded, the valid height of the meaningful image must be recorded in this tag, whether or not there is padding data or a restart marker. This tag should not exist in an uncompressed file. Since data padding is unnecessary in the vertical direction, the number of lines recorded in this valid image height tag will in fact be the same as that recorded in the SOF.</v>
      </c>
      <c r="C2069" s="2" t="str">
        <f>LEFT(F2069,FIND(".",F2069,6))</f>
        <v>Exif.Photo.</v>
      </c>
      <c r="D2069" s="2" t="str">
        <f>VLOOKUP(C2069,PrefixUebersetzung,2,FALSE)</f>
        <v>Exif.Photo.</v>
      </c>
      <c r="E2069" s="2" t="str">
        <f>MID(F2069,FIND(".",F2069,6)+1,99)</f>
        <v>PixelYDimension</v>
      </c>
      <c r="F2069" s="3" t="s">
        <v>1294</v>
      </c>
      <c r="G2069" s="3" t="s">
        <v>9515</v>
      </c>
      <c r="I2069" s="3" t="s">
        <v>3047</v>
      </c>
      <c r="J2069" s="3" t="s">
        <v>4467</v>
      </c>
      <c r="K2069" s="5" t="s">
        <v>6550</v>
      </c>
      <c r="L2069" s="14">
        <v>1</v>
      </c>
      <c r="M2069" s="3" t="str">
        <f>IFERROR(VLOOKUP(E2069,A:J,10, FALSE),"")</f>
        <v>Bildhöhe in Pixel</v>
      </c>
      <c r="O2069" s="3" t="str">
        <f>IF(AND(TRIM(J2069)="",M2069=""),"Suffix not translated ",
   IF(AND(TRIM(J2069)&lt;&gt;"",TRIM(M2069)&lt;&gt;"",TRIM(J2069)&lt;&gt;TRIM(M2069)),"Suffix translation &lt;&gt; lookup ", "" ))
&amp;IF(AND(TRIM(K2069)="",N2069=""),"Description not translated ",
   IF(AND(TRIM(K2069)&lt;&gt;"",TRIM(N2069)&lt;&gt;"",TRIM(K2069)&lt;&gt;TRIM(N2069)),"Description translation&lt;&gt; lookup ", "" ))</f>
        <v/>
      </c>
      <c r="P2069" s="3" t="s">
        <v>8447</v>
      </c>
      <c r="Q2069" s="3" t="s">
        <v>8447</v>
      </c>
    </row>
    <row r="2070" spans="1:18" ht="60" x14ac:dyDescent="0.25">
      <c r="A2070" s="2" t="str">
        <f>IF(TRIM(J2070)="","",E2070)</f>
        <v>Pressure</v>
      </c>
      <c r="B2070" s="2" t="str">
        <f>IF(TRIM(K2070)="","",I2070)</f>
        <v>Pressure as the ambient situation at the shot, for example the room atmosphere where the photographer was holding the camera or the water pressure under the sea. The unit is hPa.</v>
      </c>
      <c r="C2070" s="2" t="str">
        <f>LEFT(F2070,FIND(".",F2070,6))</f>
        <v>Exif.Photo.</v>
      </c>
      <c r="D2070" s="2" t="str">
        <f>VLOOKUP(C2070,PrefixUebersetzung,2,FALSE)</f>
        <v>Exif.Photo.</v>
      </c>
      <c r="E2070" s="2" t="str">
        <f>MID(F2070,FIND(".",F2070,6)+1,99)</f>
        <v>Pressure</v>
      </c>
      <c r="F2070" s="36" t="s">
        <v>9792</v>
      </c>
      <c r="G2070" s="36" t="s">
        <v>9519</v>
      </c>
      <c r="H2070" s="36"/>
      <c r="I2070" s="36" t="s">
        <v>9793</v>
      </c>
      <c r="J2070" s="5" t="s">
        <v>9915</v>
      </c>
      <c r="K2070" s="5" t="s">
        <v>9909</v>
      </c>
      <c r="O2070" s="3" t="str">
        <f>IF(AND(TRIM(J2070)="",M2070=""),"Suffix not translated ",
   IF(AND(TRIM(J2070)&lt;&gt;"",TRIM(M2070)&lt;&gt;"",TRIM(J2070)&lt;&gt;TRIM(M2070)),"Suffix translation &lt;&gt; lookup ", "" ))
&amp;IF(AND(TRIM(K2070)="",N2070=""),"Description not translated ",
   IF(AND(TRIM(K2070)&lt;&gt;"",TRIM(N2070)&lt;&gt;"",TRIM(K2070)&lt;&gt;TRIM(N2070)),"Description translation&lt;&gt; lookup ", "" ))</f>
        <v/>
      </c>
      <c r="P2070" s="3" t="s">
        <v>8447</v>
      </c>
      <c r="Q2070" s="3" t="s">
        <v>8447</v>
      </c>
    </row>
    <row r="2071" spans="1:18" ht="45" x14ac:dyDescent="0.25">
      <c r="A2071" s="2" t="str">
        <f>IF(TRIM(J2071)="","",E2071)</f>
        <v>RAWDevelopingSoftware</v>
      </c>
      <c r="B2071" s="2" t="str">
        <f>IF(TRIM(K2071)="","",I2071)</f>
        <v>This tag records the name and version of the software used to develop the RAW image.</v>
      </c>
      <c r="C2071" s="2" t="str">
        <f>LEFT(F2071,FIND(".",F2071,6))</f>
        <v>Exif.Photo.</v>
      </c>
      <c r="D2071" s="2" t="str">
        <f>VLOOKUP(C2071,PrefixUebersetzung,2,FALSE)</f>
        <v>Exif.Photo.</v>
      </c>
      <c r="E2071" s="2" t="str">
        <f>MID(F2071,FIND(".",F2071,6)+1,99)</f>
        <v>RAWDevelopingSoftware</v>
      </c>
      <c r="F2071" s="6" t="s">
        <v>11194</v>
      </c>
      <c r="G2071" s="6" t="s">
        <v>9514</v>
      </c>
      <c r="H2071" s="6"/>
      <c r="I2071" s="36" t="s">
        <v>11195</v>
      </c>
      <c r="J2071" s="5" t="s">
        <v>11214</v>
      </c>
      <c r="K2071" s="5" t="s">
        <v>11215</v>
      </c>
      <c r="O2071" s="3" t="str">
        <f>IF(AND(TRIM(J2071)="",M2071=""),"Suffix not translated ",
   IF(AND(TRIM(J2071)&lt;&gt;"",TRIM(M2071)&lt;&gt;"",TRIM(J2071)&lt;&gt;TRIM(M2071)),"Suffix translation &lt;&gt; lookup ", "" ))
&amp;IF(AND(TRIM(K2071)="",N2071=""),"Description not translated ",
   IF(AND(TRIM(K2071)&lt;&gt;"",TRIM(N2071)&lt;&gt;"",TRIM(K2071)&lt;&gt;TRIM(N2071)),"Description translation&lt;&gt; lookup ", "" ))</f>
        <v/>
      </c>
      <c r="P2071" s="3" t="s">
        <v>8447</v>
      </c>
      <c r="Q2071" s="3" t="s">
        <v>8447</v>
      </c>
    </row>
    <row r="2072" spans="1:18" ht="75" x14ac:dyDescent="0.25">
      <c r="A2072" s="2" t="str">
        <f>IF(TRIM(J2072)="","",E2072)</f>
        <v>RecommendedExposureIndex</v>
      </c>
      <c r="B2072" s="2" t="str">
        <f>IF(TRIM(K2072)="","",I2072)</f>
        <v>This tag indicates the recommended exposure index value of a camera or input device defined in ISO 12232. When recording this tag, the PhotographicSensitivity and SensitivityType tags shall also be recorded.</v>
      </c>
      <c r="C2072" s="2" t="str">
        <f>LEFT(F2072,FIND(".",F2072,6))</f>
        <v>Exif.Photo.</v>
      </c>
      <c r="D2072" s="2" t="str">
        <f>VLOOKUP(C2072,PrefixUebersetzung,2,FALSE)</f>
        <v>Exif.Photo.</v>
      </c>
      <c r="E2072" s="2" t="str">
        <f>MID(F2072,FIND(".",F2072,6)+1,99)</f>
        <v>RecommendedExposureIndex</v>
      </c>
      <c r="F2072" s="3" t="s">
        <v>1295</v>
      </c>
      <c r="G2072" s="3" t="s">
        <v>9515</v>
      </c>
      <c r="I2072" s="3" t="s">
        <v>3048</v>
      </c>
      <c r="J2072" s="3" t="s">
        <v>5046</v>
      </c>
      <c r="K2072" s="5" t="s">
        <v>5396</v>
      </c>
      <c r="L2072" s="14"/>
      <c r="M2072" s="3" t="str">
        <f>IFERROR(VLOOKUP(E2072,A:J,10, FALSE),"")</f>
        <v>Belichtungsindex empfohlen</v>
      </c>
      <c r="O2072" s="3" t="str">
        <f>IF(AND(TRIM(J2072)="",M2072=""),"Suffix not translated ",
   IF(AND(TRIM(J2072)&lt;&gt;"",TRIM(M2072)&lt;&gt;"",TRIM(J2072)&lt;&gt;TRIM(M2072)),"Suffix translation &lt;&gt; lookup ", "" ))
&amp;IF(AND(TRIM(K2072)="",N2072=""),"Description not translated ",
   IF(AND(TRIM(K2072)&lt;&gt;"",TRIM(N2072)&lt;&gt;"",TRIM(K2072)&lt;&gt;TRIM(N2072)),"Description translation&lt;&gt; lookup ", "" ))</f>
        <v/>
      </c>
      <c r="P2072" s="3" t="s">
        <v>8447</v>
      </c>
      <c r="Q2072" s="3" t="s">
        <v>8447</v>
      </c>
    </row>
    <row r="2073" spans="1:18" ht="90" x14ac:dyDescent="0.25">
      <c r="A2073" s="2" t="str">
        <f>IF(TRIM(J2073)="","",E2073)</f>
        <v>RelatedSoundFile</v>
      </c>
      <c r="B2073" s="2" t="str">
        <f>IF(TRIM(K2073)="","",I2073)</f>
        <v>This tag is used to record the name of an audio file related to the image data. The only relational information recorded here is the Exif audio file name and extension (an ASCII string consisting of 8 characters + '.' + 3 characters). The path is not recorded.</v>
      </c>
      <c r="C2073" s="2" t="str">
        <f>LEFT(F2073,FIND(".",F2073,6))</f>
        <v>Exif.Photo.</v>
      </c>
      <c r="D2073" s="2" t="str">
        <f>VLOOKUP(C2073,PrefixUebersetzung,2,FALSE)</f>
        <v>Exif.Photo.</v>
      </c>
      <c r="E2073" s="2" t="str">
        <f>MID(F2073,FIND(".",F2073,6)+1,99)</f>
        <v>RelatedSoundFile</v>
      </c>
      <c r="F2073" s="3" t="s">
        <v>1296</v>
      </c>
      <c r="G2073" s="3" t="s">
        <v>9514</v>
      </c>
      <c r="I2073" s="3" t="s">
        <v>3049</v>
      </c>
      <c r="J2073" s="3" t="s">
        <v>4993</v>
      </c>
      <c r="K2073" s="5" t="s">
        <v>6551</v>
      </c>
      <c r="L2073" s="14"/>
      <c r="M2073" s="3" t="str">
        <f>IFERROR(VLOOKUP(E2073,A:J,10, FALSE),"")</f>
        <v>Audio Datei</v>
      </c>
      <c r="O2073" s="3" t="str">
        <f>IF(AND(TRIM(J2073)="",M2073=""),"Suffix not translated ",
   IF(AND(TRIM(J2073)&lt;&gt;"",TRIM(M2073)&lt;&gt;"",TRIM(J2073)&lt;&gt;TRIM(M2073)),"Suffix translation &lt;&gt; lookup ", "" ))
&amp;IF(AND(TRIM(K2073)="",N2073=""),"Description not translated ",
   IF(AND(TRIM(K2073)&lt;&gt;"",TRIM(N2073)&lt;&gt;"",TRIM(K2073)&lt;&gt;TRIM(N2073)),"Description translation&lt;&gt; lookup ", "" ))</f>
        <v/>
      </c>
      <c r="P2073" s="3" t="s">
        <v>8447</v>
      </c>
      <c r="Q2073" s="3" t="s">
        <v>8447</v>
      </c>
    </row>
    <row r="2074" spans="1:18" ht="45" x14ac:dyDescent="0.25">
      <c r="A2074" s="2" t="str">
        <f>IF(TRIM(J2074)="","",E2074)</f>
        <v/>
      </c>
      <c r="B2074" s="2" t="str">
        <f>IF(TRIM(K2074)="","",I2074)</f>
        <v>This tag indicates the direction of saturation processing applied by the camera when the image was shot.</v>
      </c>
      <c r="C2074" s="2" t="str">
        <f>LEFT(F2074,FIND(".",F2074,6))</f>
        <v>Exif.Photo.</v>
      </c>
      <c r="D2074" s="2" t="str">
        <f>VLOOKUP(C2074,PrefixUebersetzung,2,FALSE)</f>
        <v>Exif.Photo.</v>
      </c>
      <c r="E2074" s="2" t="str">
        <f>MID(F2074,FIND(".",F2074,6)+1,99)</f>
        <v>Saturation</v>
      </c>
      <c r="F2074" s="3" t="s">
        <v>1297</v>
      </c>
      <c r="G2074" s="3" t="s">
        <v>9512</v>
      </c>
      <c r="I2074" s="3" t="s">
        <v>3050</v>
      </c>
      <c r="J2074" s="3"/>
      <c r="K2074" s="5" t="s">
        <v>5243</v>
      </c>
      <c r="L2074" s="14">
        <v>1</v>
      </c>
      <c r="M2074" s="3" t="str">
        <f>IFERROR(VLOOKUP(E2074,A:J,10, FALSE),"")</f>
        <v>Sättigung</v>
      </c>
      <c r="O2074" s="3" t="str">
        <f>IF(AND(TRIM(J2074)="",M2074=""),"Suffix not translated ",
   IF(AND(TRIM(J2074)&lt;&gt;"",TRIM(M2074)&lt;&gt;"",TRIM(J2074)&lt;&gt;TRIM(M2074)),"Suffix translation &lt;&gt; lookup ", "" ))
&amp;IF(AND(TRIM(K2074)="",N2074=""),"Description not translated ",
   IF(AND(TRIM(K2074)&lt;&gt;"",TRIM(N2074)&lt;&gt;"",TRIM(K2074)&lt;&gt;TRIM(N2074)),"Description translation&lt;&gt; lookup ", "" ))</f>
        <v/>
      </c>
      <c r="Q2074" s="3" t="s">
        <v>8447</v>
      </c>
    </row>
    <row r="2075" spans="1:18" ht="75" x14ac:dyDescent="0.25">
      <c r="A2075" s="2" t="str">
        <f>IF(TRIM(J2075)="","",E2075)</f>
        <v>SceneCaptureType</v>
      </c>
      <c r="B2075" s="2" t="str">
        <f>IF(TRIM(K2075)="","",I2075)</f>
        <v>This tag indicates the type of scene that was shot. It can also be used to record the mode in which the image was shot. Note that this differs from the &lt;SceneType&gt; tag.</v>
      </c>
      <c r="C2075" s="2" t="str">
        <f>LEFT(F2075,FIND(".",F2075,6))</f>
        <v>Exif.Photo.</v>
      </c>
      <c r="D2075" s="2" t="str">
        <f>VLOOKUP(C2075,PrefixUebersetzung,2,FALSE)</f>
        <v>Exif.Photo.</v>
      </c>
      <c r="E2075" s="2" t="str">
        <f>MID(F2075,FIND(".",F2075,6)+1,99)</f>
        <v>SceneCaptureType</v>
      </c>
      <c r="F2075" s="3" t="s">
        <v>1298</v>
      </c>
      <c r="G2075" s="3" t="s">
        <v>9512</v>
      </c>
      <c r="I2075" s="3" t="s">
        <v>3051</v>
      </c>
      <c r="J2075" s="3" t="s">
        <v>4353</v>
      </c>
      <c r="K2075" s="5" t="s">
        <v>5397</v>
      </c>
      <c r="L2075" s="14">
        <v>1</v>
      </c>
      <c r="M2075" s="3" t="str">
        <f>IFERROR(VLOOKUP(E2075,A:J,10, FALSE),"")</f>
        <v>Typ Aufnahmeszene</v>
      </c>
      <c r="O2075" s="3" t="str">
        <f>IF(AND(TRIM(J2075)="",M2075=""),"Suffix not translated ",
   IF(AND(TRIM(J2075)&lt;&gt;"",TRIM(M2075)&lt;&gt;"",TRIM(J2075)&lt;&gt;TRIM(M2075)),"Suffix translation &lt;&gt; lookup ", "" ))
&amp;IF(AND(TRIM(K2075)="",N2075=""),"Description not translated ",
   IF(AND(TRIM(K2075)&lt;&gt;"",TRIM(N2075)&lt;&gt;"",TRIM(K2075)&lt;&gt;TRIM(N2075)),"Description translation&lt;&gt; lookup ", "" ))</f>
        <v/>
      </c>
      <c r="P2075" s="3" t="s">
        <v>8447</v>
      </c>
      <c r="Q2075" s="3" t="s">
        <v>8447</v>
      </c>
    </row>
    <row r="2076" spans="1:18" ht="60" x14ac:dyDescent="0.25">
      <c r="A2076" s="2" t="str">
        <f>IF(TRIM(J2076)="","",E2076)</f>
        <v>SceneType</v>
      </c>
      <c r="B2076" s="2" t="str">
        <f>IF(TRIM(K2076)="","",I2076)</f>
        <v>Indicates the type of scene. If a DSC recorded the image, this tag value must always be set to 1, indicating that the image was directly photographed.</v>
      </c>
      <c r="C2076" s="2" t="str">
        <f>LEFT(F2076,FIND(".",F2076,6))</f>
        <v>Exif.Photo.</v>
      </c>
      <c r="D2076" s="2" t="str">
        <f>VLOOKUP(C2076,PrefixUebersetzung,2,FALSE)</f>
        <v>Exif.Photo.</v>
      </c>
      <c r="E2076" s="2" t="str">
        <f>MID(F2076,FIND(".",F2076,6)+1,99)</f>
        <v>SceneType</v>
      </c>
      <c r="F2076" s="3" t="s">
        <v>1299</v>
      </c>
      <c r="G2076" s="3" t="s">
        <v>9517</v>
      </c>
      <c r="I2076" s="3" t="s">
        <v>3052</v>
      </c>
      <c r="J2076" s="3" t="s">
        <v>4354</v>
      </c>
      <c r="K2076" s="5" t="s">
        <v>5398</v>
      </c>
      <c r="L2076" s="14"/>
      <c r="M2076" s="3" t="str">
        <f>IFERROR(VLOOKUP(E2076,A:J,10, FALSE),"")</f>
        <v>Typ Szene</v>
      </c>
      <c r="O2076" s="3" t="str">
        <f>IF(AND(TRIM(J2076)="",M2076=""),"Suffix not translated ",
   IF(AND(TRIM(J2076)&lt;&gt;"",TRIM(M2076)&lt;&gt;"",TRIM(J2076)&lt;&gt;TRIM(M2076)),"Suffix translation &lt;&gt; lookup ", "" ))
&amp;IF(AND(TRIM(K2076)="",N2076=""),"Description not translated ",
   IF(AND(TRIM(K2076)&lt;&gt;"",TRIM(N2076)&lt;&gt;"",TRIM(K2076)&lt;&gt;TRIM(N2076)),"Description translation&lt;&gt; lookup ", "" ))</f>
        <v/>
      </c>
      <c r="P2076" s="3" t="s">
        <v>8447</v>
      </c>
      <c r="Q2076" s="3" t="s">
        <v>8447</v>
      </c>
    </row>
    <row r="2077" spans="1:18" ht="30" x14ac:dyDescent="0.25">
      <c r="A2077" s="2" t="str">
        <f>IF(TRIM(J2077)="","",E2077)</f>
        <v/>
      </c>
      <c r="B2077" s="2" t="str">
        <f>IF(TRIM(K2077)="","",I2077)</f>
        <v>Indicates the image sensor type on the camera or input device.</v>
      </c>
      <c r="C2077" s="2" t="str">
        <f>LEFT(F2077,FIND(".",F2077,6))</f>
        <v>Exif.Photo.</v>
      </c>
      <c r="D2077" s="2" t="str">
        <f>VLOOKUP(C2077,PrefixUebersetzung,2,FALSE)</f>
        <v>Exif.Photo.</v>
      </c>
      <c r="E2077" s="2" t="str">
        <f>MID(F2077,FIND(".",F2077,6)+1,99)</f>
        <v>SensingMethod</v>
      </c>
      <c r="F2077" s="3" t="s">
        <v>1300</v>
      </c>
      <c r="G2077" s="3" t="s">
        <v>9512</v>
      </c>
      <c r="I2077" s="3" t="s">
        <v>3053</v>
      </c>
      <c r="J2077" s="3"/>
      <c r="K2077" s="5" t="s">
        <v>5244</v>
      </c>
      <c r="L2077" s="14"/>
      <c r="M2077" s="3" t="str">
        <f>IFERROR(VLOOKUP(E2077,A:J,10, FALSE),"")</f>
        <v>Bildsensor Typ</v>
      </c>
      <c r="O2077" s="3" t="str">
        <f>IF(AND(TRIM(J2077)="",M2077=""),"Suffix not translated ",
   IF(AND(TRIM(J2077)&lt;&gt;"",TRIM(M2077)&lt;&gt;"",TRIM(J2077)&lt;&gt;TRIM(M2077)),"Suffix translation &lt;&gt; lookup ", "" ))
&amp;IF(AND(TRIM(K2077)="",N2077=""),"Description not translated ",
   IF(AND(TRIM(K2077)&lt;&gt;"",TRIM(N2077)&lt;&gt;"",TRIM(K2077)&lt;&gt;TRIM(N2077)),"Description translation&lt;&gt; lookup ", "" ))</f>
        <v/>
      </c>
      <c r="Q2077" s="3" t="s">
        <v>8447</v>
      </c>
      <c r="R2077" s="3" t="s">
        <v>9231</v>
      </c>
    </row>
    <row r="2078" spans="1:18" ht="105" x14ac:dyDescent="0.25">
      <c r="A2078" s="2" t="str">
        <f>IF(TRIM(J2078)="","",E2078)</f>
        <v>SensitivityType</v>
      </c>
      <c r="B2078" s="2" t="str">
        <f>IF(TRIM(K2078)="","",I2078)</f>
        <v>The SensitivityType tag indicates which one of the parameters of ISO12232 is the PhotographicSensitivity tag. Although it is an optional tag, it should be recorded when a PhotographicSensitivity tag is recorded. Value = 4, 5, 6, or 7 may be used in case that the values of plural parameters are the same.</v>
      </c>
      <c r="C2078" s="2" t="str">
        <f>LEFT(F2078,FIND(".",F2078,6))</f>
        <v>Exif.Photo.</v>
      </c>
      <c r="D2078" s="2" t="str">
        <f>VLOOKUP(C2078,PrefixUebersetzung,2,FALSE)</f>
        <v>Exif.Photo.</v>
      </c>
      <c r="E2078" s="2" t="str">
        <f>MID(F2078,FIND(".",F2078,6)+1,99)</f>
        <v>SensitivityType</v>
      </c>
      <c r="F2078" s="3" t="s">
        <v>1301</v>
      </c>
      <c r="G2078" s="3" t="s">
        <v>9512</v>
      </c>
      <c r="I2078" s="3" t="s">
        <v>9479</v>
      </c>
      <c r="J2078" s="3" t="s">
        <v>9481</v>
      </c>
      <c r="K2078" s="3" t="s">
        <v>9480</v>
      </c>
      <c r="L2078" s="14">
        <v>5</v>
      </c>
      <c r="M2078" s="3" t="str">
        <f>IFERROR(VLOOKUP(E2078,A:J,10, FALSE),"")</f>
        <v>Empfindlichkeitstyp</v>
      </c>
      <c r="O2078" s="3" t="str">
        <f>IF(AND(TRIM(J2078)="",M2078=""),"Suffix not translated ",
   IF(AND(TRIM(J2078)&lt;&gt;"",TRIM(M2078)&lt;&gt;"",TRIM(J2078)&lt;&gt;TRIM(M2078)),"Suffix translation &lt;&gt; lookup ", "" ))
&amp;IF(AND(TRIM(K2078)="",N2078=""),"Description not translated ",
   IF(AND(TRIM(K2078)&lt;&gt;"",TRIM(N2078)&lt;&gt;"",TRIM(K2078)&lt;&gt;TRIM(N2078)),"Description translation&lt;&gt; lookup ", "" ))</f>
        <v/>
      </c>
      <c r="P2078" s="3" t="s">
        <v>8447</v>
      </c>
      <c r="Q2078" s="3" t="s">
        <v>8447</v>
      </c>
    </row>
    <row r="2079" spans="1:18" ht="45" x14ac:dyDescent="0.25">
      <c r="A2079" s="2" t="str">
        <f>IF(TRIM(J2079)="","",E2079)</f>
        <v/>
      </c>
      <c r="B2079" s="2" t="str">
        <f>IF(TRIM(K2079)="","",I2079)</f>
        <v>This tag indicates the direction of sharpness processing applied by the camera when the image was shot.</v>
      </c>
      <c r="C2079" s="2" t="str">
        <f>LEFT(F2079,FIND(".",F2079,6))</f>
        <v>Exif.Photo.</v>
      </c>
      <c r="D2079" s="2" t="str">
        <f>VLOOKUP(C2079,PrefixUebersetzung,2,FALSE)</f>
        <v>Exif.Photo.</v>
      </c>
      <c r="E2079" s="2" t="str">
        <f>MID(F2079,FIND(".",F2079,6)+1,99)</f>
        <v>Sharpness</v>
      </c>
      <c r="F2079" s="3" t="s">
        <v>1302</v>
      </c>
      <c r="G2079" s="3" t="s">
        <v>9512</v>
      </c>
      <c r="I2079" s="3" t="s">
        <v>3054</v>
      </c>
      <c r="J2079" s="3"/>
      <c r="K2079" s="5" t="s">
        <v>6552</v>
      </c>
      <c r="L2079" s="14">
        <v>1</v>
      </c>
      <c r="M2079" s="3" t="str">
        <f>IFERROR(VLOOKUP(E2079,A:J,10, FALSE),"")</f>
        <v>Schärfe</v>
      </c>
      <c r="O2079" s="3" t="str">
        <f>IF(AND(TRIM(J2079)="",M2079=""),"Suffix not translated ",
   IF(AND(TRIM(J2079)&lt;&gt;"",TRIM(M2079)&lt;&gt;"",TRIM(J2079)&lt;&gt;TRIM(M2079)),"Suffix translation &lt;&gt; lookup ", "" ))
&amp;IF(AND(TRIM(K2079)="",N2079=""),"Description not translated ",
   IF(AND(TRIM(K2079)&lt;&gt;"",TRIM(N2079)&lt;&gt;"",TRIM(K2079)&lt;&gt;TRIM(N2079)),"Description translation&lt;&gt; lookup ", "" ))</f>
        <v/>
      </c>
      <c r="Q2079" s="3" t="s">
        <v>8447</v>
      </c>
    </row>
    <row r="2080" spans="1:18" ht="30" x14ac:dyDescent="0.25">
      <c r="A2080" s="2" t="str">
        <f>IF(TRIM(J2080)="","",E2080)</f>
        <v/>
      </c>
      <c r="B2080" s="2" t="str">
        <f>IF(TRIM(K2080)="","",I2080)</f>
        <v>Shutter speed. The unit is the APEX (Additive System of Photographic Exposure) setting.</v>
      </c>
      <c r="C2080" s="2" t="str">
        <f>LEFT(F2080,FIND(".",F2080,6))</f>
        <v>Exif.Photo.</v>
      </c>
      <c r="D2080" s="2" t="str">
        <f>VLOOKUP(C2080,PrefixUebersetzung,2,FALSE)</f>
        <v>Exif.Photo.</v>
      </c>
      <c r="E2080" s="2" t="str">
        <f>MID(F2080,FIND(".",F2080,6)+1,99)</f>
        <v>ShutterSpeedValue</v>
      </c>
      <c r="F2080" s="3" t="s">
        <v>1303</v>
      </c>
      <c r="G2080" s="3" t="s">
        <v>9520</v>
      </c>
      <c r="I2080" s="3" t="s">
        <v>3055</v>
      </c>
      <c r="J2080" s="3"/>
      <c r="K2080" s="5" t="s">
        <v>5245</v>
      </c>
      <c r="L2080" s="14"/>
      <c r="M2080" s="3" t="str">
        <f>IFERROR(VLOOKUP(E2080,A:J,10, FALSE),"")</f>
        <v>Verschlusszeit</v>
      </c>
      <c r="O2080" s="3" t="str">
        <f>IF(AND(TRIM(J2080)="",M2080=""),"Suffix not translated ",
   IF(AND(TRIM(J2080)&lt;&gt;"",TRIM(M2080)&lt;&gt;"",TRIM(J2080)&lt;&gt;TRIM(M2080)),"Suffix translation &lt;&gt; lookup ", "" ))
&amp;IF(AND(TRIM(K2080)="",N2080=""),"Description not translated ",
   IF(AND(TRIM(K2080)&lt;&gt;"",TRIM(N2080)&lt;&gt;"",TRIM(K2080)&lt;&gt;TRIM(N2080)),"Description translation&lt;&gt; lookup ", "" ))</f>
        <v/>
      </c>
      <c r="Q2080" s="3" t="s">
        <v>8447</v>
      </c>
    </row>
    <row r="2081" spans="1:18" ht="90" x14ac:dyDescent="0.25">
      <c r="A2081" s="2" t="str">
        <f>IF(TRIM(J2081)="","",E2081)</f>
        <v/>
      </c>
      <c r="B2081" s="2" t="str">
        <f>IF(TRIM(K2081)="","",I2081)</f>
        <v>For a composite image, records the parameters relating exposure time of the exposures for generating the said composite image, such as respective exposure times of captured source images (tentatively recorded images).</v>
      </c>
      <c r="C2081" s="2" t="str">
        <f>LEFT(F2081,FIND(".",F2081,6))</f>
        <v>Exif.Photo.</v>
      </c>
      <c r="D2081" s="2" t="str">
        <f>VLOOKUP(C2081,PrefixUebersetzung,2,FALSE)</f>
        <v>Exif.Photo.</v>
      </c>
      <c r="E2081" s="2" t="str">
        <f>MID(F2081,FIND(".",F2081,6)+1,99)</f>
        <v>SourceExposureTimesOfCompositeImage</v>
      </c>
      <c r="F2081" s="36" t="s">
        <v>9794</v>
      </c>
      <c r="G2081" s="36" t="s">
        <v>9517</v>
      </c>
      <c r="H2081" s="36"/>
      <c r="I2081" s="36" t="s">
        <v>9795</v>
      </c>
      <c r="K2081" s="5" t="s">
        <v>9910</v>
      </c>
      <c r="O2081" s="3" t="str">
        <f>IF(AND(TRIM(J2081)="",M2081=""),"Suffix not translated ",
   IF(AND(TRIM(J2081)&lt;&gt;"",TRIM(M2081)&lt;&gt;"",TRIM(J2081)&lt;&gt;TRIM(M2081)),"Suffix translation &lt;&gt; lookup ", "" ))
&amp;IF(AND(TRIM(K2081)="",N2081=""),"Description not translated ",
   IF(AND(TRIM(K2081)&lt;&gt;"",TRIM(N2081)&lt;&gt;"",TRIM(K2081)&lt;&gt;TRIM(N2081)),"Description translation&lt;&gt; lookup ", "" ))</f>
        <v xml:space="preserve">Suffix not translated </v>
      </c>
      <c r="P2081" s="3" t="s">
        <v>8447</v>
      </c>
      <c r="Q2081" s="3" t="s">
        <v>8447</v>
      </c>
    </row>
    <row r="2082" spans="1:18" ht="45" x14ac:dyDescent="0.25">
      <c r="A2082" s="2" t="str">
        <f>IF(TRIM(J2082)="","",E2082)</f>
        <v/>
      </c>
      <c r="B2082" s="2" t="str">
        <f>IF(TRIM(K2082)="","",I2082)</f>
        <v>Indicates the number of the source images (tentatively recorded images) captured for a composite Image.</v>
      </c>
      <c r="C2082" s="2" t="str">
        <f>LEFT(F2082,FIND(".",F2082,6))</f>
        <v>Exif.Photo.</v>
      </c>
      <c r="D2082" s="2" t="str">
        <f>VLOOKUP(C2082,PrefixUebersetzung,2,FALSE)</f>
        <v>Exif.Photo.</v>
      </c>
      <c r="E2082" s="2" t="str">
        <f>MID(F2082,FIND(".",F2082,6)+1,99)</f>
        <v>SourceImageNumberOfCompositeImage</v>
      </c>
      <c r="F2082" s="36" t="s">
        <v>9796</v>
      </c>
      <c r="G2082" s="36" t="s">
        <v>9512</v>
      </c>
      <c r="H2082" s="36"/>
      <c r="I2082" s="36" t="s">
        <v>9797</v>
      </c>
      <c r="K2082" s="5" t="s">
        <v>9911</v>
      </c>
      <c r="O2082" s="3" t="str">
        <f>IF(AND(TRIM(J2082)="",M2082=""),"Suffix not translated ",
   IF(AND(TRIM(J2082)&lt;&gt;"",TRIM(M2082)&lt;&gt;"",TRIM(J2082)&lt;&gt;TRIM(M2082)),"Suffix translation &lt;&gt; lookup ", "" ))
&amp;IF(AND(TRIM(K2082)="",N2082=""),"Description not translated ",
   IF(AND(TRIM(K2082)&lt;&gt;"",TRIM(N2082)&lt;&gt;"",TRIM(K2082)&lt;&gt;TRIM(N2082)),"Description translation&lt;&gt; lookup ", "" ))</f>
        <v xml:space="preserve">Suffix not translated </v>
      </c>
      <c r="P2082" s="3" t="s">
        <v>8447</v>
      </c>
      <c r="Q2082" s="3" t="s">
        <v>8447</v>
      </c>
    </row>
    <row r="2083" spans="1:18" ht="60" x14ac:dyDescent="0.25">
      <c r="A2083" s="2" t="str">
        <f>IF(TRIM(J2083)="","",E2083)</f>
        <v/>
      </c>
      <c r="B2083" s="2" t="str">
        <f>IF(TRIM(K2083)="","",I2083)</f>
        <v/>
      </c>
      <c r="C2083" s="2" t="str">
        <f>LEFT(F2083,FIND(".",F2083,6))</f>
        <v>Exif.Photo.</v>
      </c>
      <c r="D2083" s="2" t="str">
        <f>VLOOKUP(C2083,PrefixUebersetzung,2,FALSE)</f>
        <v>Exif.Photo.</v>
      </c>
      <c r="E2083" s="2" t="str">
        <f>MID(F2083,FIND(".",F2083,6)+1,99)</f>
        <v>SpatialFrequencyResponse</v>
      </c>
      <c r="F2083" s="3" t="s">
        <v>1304</v>
      </c>
      <c r="G2083" s="3" t="s">
        <v>9517</v>
      </c>
      <c r="I2083" s="3" t="s">
        <v>3056</v>
      </c>
      <c r="J2083" s="3"/>
      <c r="L2083" s="14">
        <v>5</v>
      </c>
      <c r="M2083" s="3" t="str">
        <f>IFERROR(VLOOKUP(E2083,A:J,10, FALSE),"")</f>
        <v/>
      </c>
      <c r="O2083" s="3" t="str">
        <f>IF(AND(TRIM(J2083)="",M2083=""),"Suffix not translated ",
   IF(AND(TRIM(J2083)&lt;&gt;"",TRIM(M2083)&lt;&gt;"",TRIM(J2083)&lt;&gt;TRIM(M2083)),"Suffix translation &lt;&gt; lookup ", "" ))
&amp;IF(AND(TRIM(K2083)="",N2083=""),"Description not translated ",
   IF(AND(TRIM(K2083)&lt;&gt;"",TRIM(N2083)&lt;&gt;"",TRIM(K2083)&lt;&gt;TRIM(N2083)),"Description translation&lt;&gt; lookup ", "" ))</f>
        <v xml:space="preserve">Suffix not translated Description not translated </v>
      </c>
      <c r="Q2083" s="3" t="s">
        <v>8447</v>
      </c>
    </row>
    <row r="2084" spans="1:18" ht="60" x14ac:dyDescent="0.25">
      <c r="A2084" s="2" t="str">
        <f>IF(TRIM(J2084)="","",E2084)</f>
        <v/>
      </c>
      <c r="B2084" s="2" t="str">
        <f>IF(TRIM(K2084)="","",I2084)</f>
        <v>Indicates the spectral sensitivity of each channel of the camera used. The tag value is an ASCII string compatible with the standard developed by the ASTM Technical Committee.</v>
      </c>
      <c r="C2084" s="2" t="str">
        <f>LEFT(F2084,FIND(".",F2084,6))</f>
        <v>Exif.Photo.</v>
      </c>
      <c r="D2084" s="2" t="str">
        <f>VLOOKUP(C2084,PrefixUebersetzung,2,FALSE)</f>
        <v>Exif.Photo.</v>
      </c>
      <c r="E2084" s="2" t="str">
        <f>MID(F2084,FIND(".",F2084,6)+1,99)</f>
        <v>SpectralSensitivity</v>
      </c>
      <c r="F2084" s="3" t="s">
        <v>1305</v>
      </c>
      <c r="G2084" s="3" t="s">
        <v>9514</v>
      </c>
      <c r="I2084" s="3" t="s">
        <v>3057</v>
      </c>
      <c r="J2084" s="3"/>
      <c r="K2084" s="5" t="s">
        <v>5246</v>
      </c>
      <c r="L2084" s="14"/>
      <c r="M2084" s="3" t="str">
        <f>IFERROR(VLOOKUP(E2084,A:J,10, FALSE),"")</f>
        <v>Spektrale Empfindlichkeit</v>
      </c>
      <c r="O2084" s="3" t="str">
        <f>IF(AND(TRIM(J2084)="",M2084=""),"Suffix not translated ",
   IF(AND(TRIM(J2084)&lt;&gt;"",TRIM(M2084)&lt;&gt;"",TRIM(J2084)&lt;&gt;TRIM(M2084)),"Suffix translation &lt;&gt; lookup ", "" ))
&amp;IF(AND(TRIM(K2084)="",N2084=""),"Description not translated ",
   IF(AND(TRIM(K2084)&lt;&gt;"",TRIM(N2084)&lt;&gt;"",TRIM(K2084)&lt;&gt;TRIM(N2084)),"Description translation&lt;&gt; lookup ", "" ))</f>
        <v/>
      </c>
      <c r="Q2084" s="3" t="s">
        <v>8447</v>
      </c>
    </row>
    <row r="2085" spans="1:18" ht="75" x14ac:dyDescent="0.25">
      <c r="A2085" s="2" t="str">
        <f>IF(TRIM(J2085)="","",E2085)</f>
        <v>StandardOutputSensitivity</v>
      </c>
      <c r="B2085" s="2" t="str">
        <f>IF(TRIM(K2085)="","",I2085)</f>
        <v>This tag indicates the standard output sensitivity value of a camera or input device defined in ISO 12232. When recording this tag, the PhotographicSensitivity and SensitivityType tags shall also be recorded.</v>
      </c>
      <c r="C2085" s="2" t="str">
        <f>LEFT(F2085,FIND(".",F2085,6))</f>
        <v>Exif.Photo.</v>
      </c>
      <c r="D2085" s="2" t="str">
        <f>VLOOKUP(C2085,PrefixUebersetzung,2,FALSE)</f>
        <v>Exif.Photo.</v>
      </c>
      <c r="E2085" s="2" t="str">
        <f>MID(F2085,FIND(".",F2085,6)+1,99)</f>
        <v>StandardOutputSensitivity</v>
      </c>
      <c r="F2085" s="3" t="s">
        <v>1306</v>
      </c>
      <c r="G2085" s="3" t="s">
        <v>9515</v>
      </c>
      <c r="I2085" s="3" t="s">
        <v>3058</v>
      </c>
      <c r="J2085" s="3" t="s">
        <v>4355</v>
      </c>
      <c r="K2085" s="5" t="s">
        <v>5399</v>
      </c>
      <c r="L2085" s="14"/>
      <c r="O2085" s="3" t="str">
        <f>IF(AND(TRIM(J2085)="",M2085=""),"Suffix not translated ",
   IF(AND(TRIM(J2085)&lt;&gt;"",TRIM(M2085)&lt;&gt;"",TRIM(J2085)&lt;&gt;TRIM(M2085)),"Suffix translation &lt;&gt; lookup ", "" ))
&amp;IF(AND(TRIM(K2085)="",N2085=""),"Description not translated ",
   IF(AND(TRIM(K2085)&lt;&gt;"",TRIM(N2085)&lt;&gt;"",TRIM(K2085)&lt;&gt;TRIM(N2085)),"Description translation&lt;&gt; lookup ", "" ))</f>
        <v/>
      </c>
      <c r="P2085" s="3" t="s">
        <v>8447</v>
      </c>
      <c r="Q2085" s="3" t="s">
        <v>8447</v>
      </c>
    </row>
    <row r="2086" spans="1:18" ht="30" x14ac:dyDescent="0.25">
      <c r="A2086" s="2" t="str">
        <f>IF(TRIM(J2086)="","",E2086)</f>
        <v>SubjectArea</v>
      </c>
      <c r="B2086" s="2" t="str">
        <f>IF(TRIM(K2086)="","",I2086)</f>
        <v>This tag indicates the location and area of the main subject in the overall scene.</v>
      </c>
      <c r="C2086" s="2" t="str">
        <f>LEFT(F2086,FIND(".",F2086,6))</f>
        <v>Exif.Photo.</v>
      </c>
      <c r="D2086" s="2" t="str">
        <f>VLOOKUP(C2086,PrefixUebersetzung,2,FALSE)</f>
        <v>Exif.Photo.</v>
      </c>
      <c r="E2086" s="2" t="str">
        <f>MID(F2086,FIND(".",F2086,6)+1,99)</f>
        <v>SubjectArea</v>
      </c>
      <c r="F2086" s="3" t="s">
        <v>1307</v>
      </c>
      <c r="G2086" s="3" t="s">
        <v>9512</v>
      </c>
      <c r="I2086" s="3" t="s">
        <v>3059</v>
      </c>
      <c r="J2086" s="3" t="s">
        <v>4469</v>
      </c>
      <c r="K2086" s="5" t="s">
        <v>5400</v>
      </c>
      <c r="L2086" s="14"/>
      <c r="M2086" s="3" t="str">
        <f>IFERROR(VLOOKUP(E2086,A:J,10, FALSE),"")</f>
        <v>Motivumgebung</v>
      </c>
      <c r="O2086" s="3" t="str">
        <f>IF(AND(TRIM(J2086)="",M2086=""),"Suffix not translated ",
   IF(AND(TRIM(J2086)&lt;&gt;"",TRIM(M2086)&lt;&gt;"",TRIM(J2086)&lt;&gt;TRIM(M2086)),"Suffix translation &lt;&gt; lookup ", "" ))
&amp;IF(AND(TRIM(K2086)="",N2086=""),"Description not translated ",
   IF(AND(TRIM(K2086)&lt;&gt;"",TRIM(N2086)&lt;&gt;"",TRIM(K2086)&lt;&gt;TRIM(N2086)),"Description translation&lt;&gt; lookup ", "" ))</f>
        <v/>
      </c>
      <c r="P2086" s="3" t="s">
        <v>8447</v>
      </c>
      <c r="Q2086" s="3" t="s">
        <v>8447</v>
      </c>
    </row>
    <row r="2087" spans="1:18" ht="30" x14ac:dyDescent="0.25">
      <c r="A2087" s="2" t="str">
        <f>IF(TRIM(J2087)="","",E2087)</f>
        <v/>
      </c>
      <c r="B2087" s="2" t="str">
        <f>IF(TRIM(K2087)="","",I2087)</f>
        <v/>
      </c>
      <c r="C2087" s="2" t="str">
        <f>LEFT(F2087,FIND(".",F2087,6))</f>
        <v>Exif.Photo.</v>
      </c>
      <c r="D2087" s="2" t="str">
        <f>VLOOKUP(C2087,PrefixUebersetzung,2,FALSE)</f>
        <v>Exif.Photo.</v>
      </c>
      <c r="E2087" s="2" t="str">
        <f>MID(F2087,FIND(".",F2087,6)+1,99)</f>
        <v>SubjectDistance</v>
      </c>
      <c r="F2087" s="3" t="s">
        <v>1308</v>
      </c>
      <c r="G2087" s="3" t="s">
        <v>9519</v>
      </c>
      <c r="I2087" s="3" t="s">
        <v>2458</v>
      </c>
      <c r="J2087" s="3"/>
      <c r="L2087" s="14">
        <v>1</v>
      </c>
      <c r="M2087" s="3" t="str">
        <f>IFERROR(VLOOKUP(E2087,A:J,10, FALSE),"")</f>
        <v>Motivabstand</v>
      </c>
      <c r="N2087" s="3" t="str">
        <f>IFERROR(VLOOKUP(I2087,B:K,10,FALSE),"")</f>
        <v>Der Abstand zum Motiv, in Metern angegeben.</v>
      </c>
      <c r="O2087" s="3" t="str">
        <f>IF(AND(TRIM(J2087)="",M2087=""),"Suffix not translated ",
   IF(AND(TRIM(J2087)&lt;&gt;"",TRIM(M2087)&lt;&gt;"",TRIM(J2087)&lt;&gt;TRIM(M2087)),"Suffix translation &lt;&gt; lookup ", "" ))
&amp;IF(AND(TRIM(K2087)="",N2087=""),"Description not translated ",
   IF(AND(TRIM(K2087)&lt;&gt;"",TRIM(N2087)&lt;&gt;"",TRIM(K2087)&lt;&gt;TRIM(N2087)),"Description translation&lt;&gt; lookup ", "" ))</f>
        <v/>
      </c>
    </row>
    <row r="2088" spans="1:18" ht="30" x14ac:dyDescent="0.25">
      <c r="A2088" s="2" t="str">
        <f>IF(TRIM(J2088)="","",E2088)</f>
        <v>SubjectDistanceRange</v>
      </c>
      <c r="B2088" s="2" t="str">
        <f>IF(TRIM(K2088)="","",I2088)</f>
        <v>This tag indicates the distance to the subject.</v>
      </c>
      <c r="C2088" s="2" t="str">
        <f>LEFT(F2088,FIND(".",F2088,6))</f>
        <v>Exif.Photo.</v>
      </c>
      <c r="D2088" s="2" t="str">
        <f>VLOOKUP(C2088,PrefixUebersetzung,2,FALSE)</f>
        <v>Exif.Photo.</v>
      </c>
      <c r="E2088" s="2" t="str">
        <f>MID(F2088,FIND(".",F2088,6)+1,99)</f>
        <v>SubjectDistanceRange</v>
      </c>
      <c r="F2088" s="3" t="s">
        <v>1309</v>
      </c>
      <c r="G2088" s="3" t="s">
        <v>9512</v>
      </c>
      <c r="I2088" s="3" t="s">
        <v>3060</v>
      </c>
      <c r="J2088" s="3" t="s">
        <v>4356</v>
      </c>
      <c r="K2088" s="5" t="s">
        <v>5401</v>
      </c>
      <c r="L2088" s="14"/>
      <c r="M2088" s="3" t="str">
        <f>IFERROR(VLOOKUP(E2088,A:J,10, FALSE),"")</f>
        <v>Motivabstandbereich</v>
      </c>
      <c r="O2088" s="3" t="str">
        <f>IF(AND(TRIM(J2088)="",M2088=""),"Suffix not translated ",
   IF(AND(TRIM(J2088)&lt;&gt;"",TRIM(M2088)&lt;&gt;"",TRIM(J2088)&lt;&gt;TRIM(M2088)),"Suffix translation &lt;&gt; lookup ", "" ))
&amp;IF(AND(TRIM(K2088)="",N2088=""),"Description not translated ",
   IF(AND(TRIM(K2088)&lt;&gt;"",TRIM(N2088)&lt;&gt;"",TRIM(K2088)&lt;&gt;TRIM(N2088)),"Description translation&lt;&gt; lookup ", "" ))</f>
        <v/>
      </c>
      <c r="P2088" s="3" t="s">
        <v>8447</v>
      </c>
      <c r="Q2088" s="3" t="s">
        <v>8447</v>
      </c>
      <c r="R2088" s="3" t="s">
        <v>9400</v>
      </c>
    </row>
    <row r="2089" spans="1:18" ht="90" x14ac:dyDescent="0.25">
      <c r="A2089" s="2" t="str">
        <f>IF(TRIM(J2089)="","",E2089)</f>
        <v/>
      </c>
      <c r="B2089" s="2" t="str">
        <f>IF(TRIM(K2089)="","",I2089)</f>
        <v>Indicates the location of the main subject in the scene. The value of this tag represents the pixel at the center of the main subject relative to the left edge, prior to rotation processing as per the &lt;Rotation&gt; tag. The first value indicates the X column number and second indicates the Y row number.</v>
      </c>
      <c r="C2089" s="2" t="str">
        <f>LEFT(F2089,FIND(".",F2089,6))</f>
        <v>Exif.Photo.</v>
      </c>
      <c r="D2089" s="2" t="str">
        <f>VLOOKUP(C2089,PrefixUebersetzung,2,FALSE)</f>
        <v>Exif.Photo.</v>
      </c>
      <c r="E2089" s="2" t="str">
        <f>MID(F2089,FIND(".",F2089,6)+1,99)</f>
        <v>SubjectLocation</v>
      </c>
      <c r="F2089" s="3" t="s">
        <v>1310</v>
      </c>
      <c r="G2089" s="3" t="s">
        <v>9512</v>
      </c>
      <c r="I2089" s="3" t="s">
        <v>3061</v>
      </c>
      <c r="J2089" s="3"/>
      <c r="K2089" s="5" t="s">
        <v>5247</v>
      </c>
      <c r="L2089" s="14"/>
      <c r="M2089" s="3" t="str">
        <f>IFERROR(VLOOKUP(E2089,A:J,10, FALSE),"")</f>
        <v>Motivort</v>
      </c>
      <c r="O2089" s="3" t="str">
        <f>IF(AND(TRIM(J2089)="",M2089=""),"Suffix not translated ",
   IF(AND(TRIM(J2089)&lt;&gt;"",TRIM(M2089)&lt;&gt;"",TRIM(J2089)&lt;&gt;TRIM(M2089)),"Suffix translation &lt;&gt; lookup ", "" ))
&amp;IF(AND(TRIM(K2089)="",N2089=""),"Description not translated ",
   IF(AND(TRIM(K2089)&lt;&gt;"",TRIM(N2089)&lt;&gt;"",TRIM(K2089)&lt;&gt;TRIM(N2089)),"Description translation&lt;&gt; lookup ", "" ))</f>
        <v/>
      </c>
      <c r="Q2089" s="3" t="s">
        <v>8447</v>
      </c>
    </row>
    <row r="2090" spans="1:18" ht="30" x14ac:dyDescent="0.25">
      <c r="A2090" s="2" t="str">
        <f>IF(TRIM(J2090)="","",E2090)</f>
        <v>SubSecTime</v>
      </c>
      <c r="B2090" s="2" t="str">
        <f>IF(TRIM(K2090)="","",I2090)</f>
        <v>A tag used to record fractions of seconds for the &lt;DateTime&gt; tag.</v>
      </c>
      <c r="C2090" s="2" t="str">
        <f>LEFT(F2090,FIND(".",F2090,6))</f>
        <v>Exif.Photo.</v>
      </c>
      <c r="D2090" s="2" t="str">
        <f>VLOOKUP(C2090,PrefixUebersetzung,2,FALSE)</f>
        <v>Exif.Photo.</v>
      </c>
      <c r="E2090" s="2" t="str">
        <f>MID(F2090,FIND(".",F2090,6)+1,99)</f>
        <v>SubSecTime</v>
      </c>
      <c r="F2090" s="3" t="s">
        <v>1311</v>
      </c>
      <c r="G2090" s="3" t="s">
        <v>9514</v>
      </c>
      <c r="I2090" s="3" t="s">
        <v>3062</v>
      </c>
      <c r="J2090" s="3" t="s">
        <v>4357</v>
      </c>
      <c r="K2090" s="5" t="s">
        <v>5402</v>
      </c>
      <c r="L2090" s="14"/>
      <c r="O2090" s="3" t="str">
        <f>IF(AND(TRIM(J2090)="",M2090=""),"Suffix not translated ",
   IF(AND(TRIM(J2090)&lt;&gt;"",TRIM(M2090)&lt;&gt;"",TRIM(J2090)&lt;&gt;TRIM(M2090)),"Suffix translation &lt;&gt; lookup ", "" ))
&amp;IF(AND(TRIM(K2090)="",N2090=""),"Description not translated ",
   IF(AND(TRIM(K2090)&lt;&gt;"",TRIM(N2090)&lt;&gt;"",TRIM(K2090)&lt;&gt;TRIM(N2090)),"Description translation&lt;&gt; lookup ", "" ))</f>
        <v/>
      </c>
      <c r="P2090" s="3" t="s">
        <v>8447</v>
      </c>
      <c r="Q2090" s="3" t="s">
        <v>8447</v>
      </c>
    </row>
    <row r="2091" spans="1:18" ht="30" x14ac:dyDescent="0.25">
      <c r="A2091" s="2" t="str">
        <f>IF(TRIM(J2091)="","",E2091)</f>
        <v>SubSecTimeDigitized</v>
      </c>
      <c r="B2091" s="2" t="str">
        <f>IF(TRIM(K2091)="","",I2091)</f>
        <v>A tag used to record fractions of seconds for the &lt;DateTimeDigitized&gt; tag.</v>
      </c>
      <c r="C2091" s="2" t="str">
        <f>LEFT(F2091,FIND(".",F2091,6))</f>
        <v>Exif.Photo.</v>
      </c>
      <c r="D2091" s="2" t="str">
        <f>VLOOKUP(C2091,PrefixUebersetzung,2,FALSE)</f>
        <v>Exif.Photo.</v>
      </c>
      <c r="E2091" s="2" t="str">
        <f>MID(F2091,FIND(".",F2091,6)+1,99)</f>
        <v>SubSecTimeDigitized</v>
      </c>
      <c r="F2091" s="3" t="s">
        <v>1312</v>
      </c>
      <c r="G2091" s="3" t="s">
        <v>9514</v>
      </c>
      <c r="I2091" s="3" t="s">
        <v>3063</v>
      </c>
      <c r="J2091" s="3" t="s">
        <v>4867</v>
      </c>
      <c r="K2091" s="5" t="s">
        <v>5403</v>
      </c>
      <c r="L2091" s="14">
        <v>1</v>
      </c>
      <c r="O2091" s="3" t="str">
        <f>IF(AND(TRIM(J2091)="",M2091=""),"Suffix not translated ",
   IF(AND(TRIM(J2091)&lt;&gt;"",TRIM(M2091)&lt;&gt;"",TRIM(J2091)&lt;&gt;TRIM(M2091)),"Suffix translation &lt;&gt; lookup ", "" ))
&amp;IF(AND(TRIM(K2091)="",N2091=""),"Description not translated ",
   IF(AND(TRIM(K2091)&lt;&gt;"",TRIM(N2091)&lt;&gt;"",TRIM(K2091)&lt;&gt;TRIM(N2091)),"Description translation&lt;&gt; lookup ", "" ))</f>
        <v/>
      </c>
      <c r="P2091" s="3" t="s">
        <v>8447</v>
      </c>
      <c r="Q2091" s="3" t="s">
        <v>8447</v>
      </c>
    </row>
    <row r="2092" spans="1:18" ht="30" x14ac:dyDescent="0.25">
      <c r="A2092" s="2" t="str">
        <f>IF(TRIM(J2092)="","",E2092)</f>
        <v>SubSecTimeOriginal</v>
      </c>
      <c r="B2092" s="2" t="str">
        <f>IF(TRIM(K2092)="","",I2092)</f>
        <v>A tag used to record fractions of seconds for the &lt;DateTimeOriginal&gt; tag.</v>
      </c>
      <c r="C2092" s="2" t="str">
        <f>LEFT(F2092,FIND(".",F2092,6))</f>
        <v>Exif.Photo.</v>
      </c>
      <c r="D2092" s="2" t="str">
        <f>VLOOKUP(C2092,PrefixUebersetzung,2,FALSE)</f>
        <v>Exif.Photo.</v>
      </c>
      <c r="E2092" s="2" t="str">
        <f>MID(F2092,FIND(".",F2092,6)+1,99)</f>
        <v>SubSecTimeOriginal</v>
      </c>
      <c r="F2092" s="3" t="s">
        <v>1313</v>
      </c>
      <c r="G2092" s="3" t="s">
        <v>9514</v>
      </c>
      <c r="I2092" s="3" t="s">
        <v>3064</v>
      </c>
      <c r="J2092" s="3" t="s">
        <v>4868</v>
      </c>
      <c r="K2092" s="5" t="s">
        <v>5404</v>
      </c>
      <c r="L2092" s="14">
        <v>1</v>
      </c>
      <c r="O2092" s="3" t="str">
        <f>IF(AND(TRIM(J2092)="",M2092=""),"Suffix not translated ",
   IF(AND(TRIM(J2092)&lt;&gt;"",TRIM(M2092)&lt;&gt;"",TRIM(J2092)&lt;&gt;TRIM(M2092)),"Suffix translation &lt;&gt; lookup ", "" ))
&amp;IF(AND(TRIM(K2092)="",N2092=""),"Description not translated ",
   IF(AND(TRIM(K2092)&lt;&gt;"",TRIM(N2092)&lt;&gt;"",TRIM(K2092)&lt;&gt;TRIM(N2092)),"Description translation&lt;&gt; lookup ", "" ))</f>
        <v/>
      </c>
      <c r="P2092" s="3" t="s">
        <v>8447</v>
      </c>
      <c r="Q2092" s="3" t="s">
        <v>8447</v>
      </c>
    </row>
    <row r="2093" spans="1:18" ht="60" x14ac:dyDescent="0.25">
      <c r="A2093" s="2" t="str">
        <f>IF(TRIM(J2093)="","",E2093)</f>
        <v/>
      </c>
      <c r="B2093" s="2" t="str">
        <f>IF(TRIM(K2093)="","",I2093)</f>
        <v>Temperature as the ambient situation at the shot, for example the room temperature where the photographer was holding the camera. The unit is degrees C.</v>
      </c>
      <c r="C2093" s="2" t="str">
        <f>LEFT(F2093,FIND(".",F2093,6))</f>
        <v>Exif.Photo.</v>
      </c>
      <c r="D2093" s="2" t="str">
        <f>VLOOKUP(C2093,PrefixUebersetzung,2,FALSE)</f>
        <v>Exif.Photo.</v>
      </c>
      <c r="E2093" s="2" t="str">
        <f>MID(F2093,FIND(".",F2093,6)+1,99)</f>
        <v>Temperature</v>
      </c>
      <c r="F2093" s="36" t="s">
        <v>9798</v>
      </c>
      <c r="G2093" s="36" t="s">
        <v>9520</v>
      </c>
      <c r="H2093" s="36"/>
      <c r="I2093" s="36" t="s">
        <v>9799</v>
      </c>
      <c r="K2093" s="5" t="s">
        <v>9912</v>
      </c>
      <c r="M2093" s="3" t="str">
        <f>IFERROR(VLOOKUP(E2093,A:J,10, FALSE),"")</f>
        <v>Temperatur</v>
      </c>
      <c r="O2093" s="3" t="str">
        <f>IF(AND(TRIM(J2093)="",M2093=""),"Suffix not translated ",
   IF(AND(TRIM(J2093)&lt;&gt;"",TRIM(M2093)&lt;&gt;"",TRIM(J2093)&lt;&gt;TRIM(M2093)),"Suffix translation &lt;&gt; lookup ", "" ))
&amp;IF(AND(TRIM(K2093)="",N2093=""),"Description not translated ",
   IF(AND(TRIM(K2093)&lt;&gt;"",TRIM(N2093)&lt;&gt;"",TRIM(K2093)&lt;&gt;TRIM(N2093)),"Description translation&lt;&gt; lookup ", "" ))</f>
        <v/>
      </c>
      <c r="Q2093" s="3" t="s">
        <v>8447</v>
      </c>
    </row>
    <row r="2094" spans="1:18" ht="75" x14ac:dyDescent="0.25">
      <c r="A2094" s="2" t="str">
        <f>IF(TRIM(J2094)="","",E2094)</f>
        <v>UserComment</v>
      </c>
      <c r="B2094" s="2" t="str">
        <f>IF(TRIM(K2094)="","",I2094)</f>
        <v>A tag for Exif users to write keywords or comments on the image besides those in &lt;ImageDescription&gt;, and without the character code limitations of the &lt;ImageDescription&gt; tag.</v>
      </c>
      <c r="C2094" s="2" t="str">
        <f>LEFT(F2094,FIND(".",F2094,6))</f>
        <v>Exif.Photo.</v>
      </c>
      <c r="D2094" s="2" t="str">
        <f>VLOOKUP(C2094,PrefixUebersetzung,2,FALSE)</f>
        <v>Exif.Photo.</v>
      </c>
      <c r="E2094" s="2" t="str">
        <f>MID(F2094,FIND(".",F2094,6)+1,99)</f>
        <v>UserComment</v>
      </c>
      <c r="F2094" s="3" t="s">
        <v>1314</v>
      </c>
      <c r="G2094" s="3" t="s">
        <v>9521</v>
      </c>
      <c r="I2094" s="3" t="s">
        <v>3065</v>
      </c>
      <c r="J2094" s="3" t="s">
        <v>4358</v>
      </c>
      <c r="K2094" s="5" t="s">
        <v>6553</v>
      </c>
      <c r="L2094" s="14">
        <v>1</v>
      </c>
      <c r="M2094" s="3" t="str">
        <f>IFERROR(VLOOKUP(E2094,A:J,10, FALSE),"")</f>
        <v>Benutzerkommentar</v>
      </c>
      <c r="O2094" s="3" t="str">
        <f>IF(AND(TRIM(J2094)="",M2094=""),"Suffix not translated ",
   IF(AND(TRIM(J2094)&lt;&gt;"",TRIM(M2094)&lt;&gt;"",TRIM(J2094)&lt;&gt;TRIM(M2094)),"Suffix translation &lt;&gt; lookup ", "" ))
&amp;IF(AND(TRIM(K2094)="",N2094=""),"Description not translated ",
   IF(AND(TRIM(K2094)&lt;&gt;"",TRIM(N2094)&lt;&gt;"",TRIM(K2094)&lt;&gt;TRIM(N2094)),"Description translation&lt;&gt; lookup ", "" ))</f>
        <v/>
      </c>
      <c r="P2094" s="3" t="s">
        <v>8447</v>
      </c>
      <c r="Q2094" s="3" t="s">
        <v>8447</v>
      </c>
    </row>
    <row r="2095" spans="1:18" ht="45" x14ac:dyDescent="0.25">
      <c r="A2095" s="2" t="str">
        <f>IF(TRIM(J2095)="","",E2095)</f>
        <v>WaterDepth</v>
      </c>
      <c r="B2095" s="2" t="str">
        <f>IF(TRIM(K2095)="","",I2095)</f>
        <v>Water depth as the ambient situation at the shot, for example the water depth of the camera at underwater photography. The unit is m.</v>
      </c>
      <c r="C2095" s="2" t="str">
        <f>LEFT(F2095,FIND(".",F2095,6))</f>
        <v>Exif.Photo.</v>
      </c>
      <c r="D2095" s="2" t="str">
        <f>VLOOKUP(C2095,PrefixUebersetzung,2,FALSE)</f>
        <v>Exif.Photo.</v>
      </c>
      <c r="E2095" s="2" t="str">
        <f>MID(F2095,FIND(".",F2095,6)+1,99)</f>
        <v>WaterDepth</v>
      </c>
      <c r="F2095" s="36" t="s">
        <v>9800</v>
      </c>
      <c r="G2095" s="36" t="s">
        <v>9520</v>
      </c>
      <c r="H2095" s="36"/>
      <c r="I2095" s="36" t="s">
        <v>9801</v>
      </c>
      <c r="J2095" s="5" t="s">
        <v>9914</v>
      </c>
      <c r="K2095" s="5" t="s">
        <v>9913</v>
      </c>
      <c r="O2095" s="3" t="str">
        <f>IF(AND(TRIM(J2095)="",M2095=""),"Suffix not translated ",
   IF(AND(TRIM(J2095)&lt;&gt;"",TRIM(M2095)&lt;&gt;"",TRIM(J2095)&lt;&gt;TRIM(M2095)),"Suffix translation &lt;&gt; lookup ", "" ))
&amp;IF(AND(TRIM(K2095)="",N2095=""),"Description not translated ",
   IF(AND(TRIM(K2095)&lt;&gt;"",TRIM(N2095)&lt;&gt;"",TRIM(K2095)&lt;&gt;TRIM(N2095)),"Description translation&lt;&gt; lookup ", "" ))</f>
        <v/>
      </c>
      <c r="P2095" s="3" t="s">
        <v>8447</v>
      </c>
      <c r="Q2095" s="3" t="s">
        <v>8447</v>
      </c>
    </row>
    <row r="2096" spans="1:18" ht="30" x14ac:dyDescent="0.25">
      <c r="A2096" s="2" t="str">
        <f>IF(TRIM(J2096)="","",E2096)</f>
        <v/>
      </c>
      <c r="B2096" s="2" t="str">
        <f>IF(TRIM(K2096)="","",I2096)</f>
        <v>This tag indicates the white balance mode set when the image was shot.</v>
      </c>
      <c r="C2096" s="2" t="str">
        <f>LEFT(F2096,FIND(".",F2096,6))</f>
        <v>Exif.Photo.</v>
      </c>
      <c r="D2096" s="2" t="str">
        <f>VLOOKUP(C2096,PrefixUebersetzung,2,FALSE)</f>
        <v>Exif.Photo.</v>
      </c>
      <c r="E2096" s="2" t="str">
        <f>MID(F2096,FIND(".",F2096,6)+1,99)</f>
        <v>WhiteBalance</v>
      </c>
      <c r="F2096" s="3" t="s">
        <v>1315</v>
      </c>
      <c r="G2096" s="3" t="s">
        <v>9512</v>
      </c>
      <c r="I2096" s="3" t="s">
        <v>3066</v>
      </c>
      <c r="J2096" s="3"/>
      <c r="K2096" s="5" t="s">
        <v>5248</v>
      </c>
      <c r="L2096" s="14">
        <v>1</v>
      </c>
      <c r="M2096" s="3" t="str">
        <f>IFERROR(VLOOKUP(E2096,A:J,10, FALSE),"")</f>
        <v>Weißabgleich</v>
      </c>
      <c r="O2096" s="3" t="str">
        <f>IF(AND(TRIM(J2096)="",M2096=""),"Suffix not translated ",
   IF(AND(TRIM(J2096)&lt;&gt;"",TRIM(M2096)&lt;&gt;"",TRIM(J2096)&lt;&gt;TRIM(M2096)),"Suffix translation &lt;&gt; lookup ", "" ))
&amp;IF(AND(TRIM(K2096)="",N2096=""),"Description not translated ",
   IF(AND(TRIM(K2096)&lt;&gt;"",TRIM(N2096)&lt;&gt;"",TRIM(K2096)&lt;&gt;TRIM(N2096)),"Description translation&lt;&gt; lookup ", "" ))</f>
        <v/>
      </c>
      <c r="Q2096" s="3" t="s">
        <v>8447</v>
      </c>
    </row>
    <row r="2097" spans="1:18" x14ac:dyDescent="0.25">
      <c r="A2097" s="2" t="str">
        <f>IF(TRIM(J2097)="","",E2097)</f>
        <v/>
      </c>
      <c r="B2097" s="2" t="str">
        <f>IF(TRIM(K2097)="","",I2097)</f>
        <v/>
      </c>
      <c r="C2097" s="2" t="str">
        <f>LEFT(F2097,FIND(".",F2097,6))</f>
        <v>Exif.Samsung2.</v>
      </c>
      <c r="D2097" s="2" t="str">
        <f>VLOOKUP(C2097,PrefixUebersetzung,2,FALSE)</f>
        <v>Exif.Samsung2.</v>
      </c>
      <c r="E2097" s="2" t="str">
        <f>MID(F2097,FIND(".",F2097,6)+1,99)</f>
        <v>CameraTemperature</v>
      </c>
      <c r="F2097" s="3" t="s">
        <v>1316</v>
      </c>
      <c r="G2097" s="3" t="s">
        <v>9520</v>
      </c>
      <c r="I2097" s="3" t="s">
        <v>2993</v>
      </c>
      <c r="J2097" s="3"/>
      <c r="L2097" s="14"/>
      <c r="M2097" s="3" t="str">
        <f>IFERROR(VLOOKUP(E2097,A:J,10, FALSE),"")</f>
        <v>Kameratemperatur</v>
      </c>
      <c r="N2097" s="3" t="str">
        <f>IFERROR(VLOOKUP(I2097,B:K,10,FALSE),"")</f>
        <v>Kameratemperatur</v>
      </c>
      <c r="O2097" s="3" t="str">
        <f>IF(AND(TRIM(J2097)="",M2097=""),"Suffix not translated ",
   IF(AND(TRIM(J2097)&lt;&gt;"",TRIM(M2097)&lt;&gt;"",TRIM(J2097)&lt;&gt;TRIM(M2097)),"Suffix translation &lt;&gt; lookup ", "" ))
&amp;IF(AND(TRIM(K2097)="",N2097=""),"Description not translated ",
   IF(AND(TRIM(K2097)&lt;&gt;"",TRIM(N2097)&lt;&gt;"",TRIM(K2097)&lt;&gt;TRIM(N2097)),"Description translation&lt;&gt; lookup ", "" ))</f>
        <v/>
      </c>
    </row>
    <row r="2098" spans="1:18" x14ac:dyDescent="0.25">
      <c r="A2098" s="2" t="str">
        <f>IF(TRIM(J2098)="","",E2098)</f>
        <v/>
      </c>
      <c r="B2098" s="2" t="str">
        <f>IF(TRIM(K2098)="","",I2098)</f>
        <v/>
      </c>
      <c r="C2098" s="2" t="str">
        <f>LEFT(F2098,FIND(".",F2098,6))</f>
        <v>Exif.Samsung2.</v>
      </c>
      <c r="D2098" s="2" t="str">
        <f>VLOOKUP(C2098,PrefixUebersetzung,2,FALSE)</f>
        <v>Exif.Samsung2.</v>
      </c>
      <c r="E2098" s="2" t="str">
        <f>MID(F2098,FIND(".",F2098,6)+1,99)</f>
        <v>ColorMatrix</v>
      </c>
      <c r="F2098" s="3" t="s">
        <v>1317</v>
      </c>
      <c r="G2098" s="3" t="s">
        <v>9516</v>
      </c>
      <c r="I2098" s="3" t="s">
        <v>2726</v>
      </c>
      <c r="J2098" s="3"/>
      <c r="L2098" s="14"/>
      <c r="M2098" s="3" t="str">
        <f>IFERROR(VLOOKUP(E2098,A:J,10, FALSE),"")</f>
        <v>Farbmatrix</v>
      </c>
      <c r="N2098" s="3" t="str">
        <f>IFERROR(VLOOKUP(I2098,B:K,10,FALSE),"")</f>
        <v>Farbmatrix</v>
      </c>
      <c r="O2098" s="3" t="str">
        <f>IF(AND(TRIM(J2098)="",M2098=""),"Suffix not translated ",
   IF(AND(TRIM(J2098)&lt;&gt;"",TRIM(M2098)&lt;&gt;"",TRIM(J2098)&lt;&gt;TRIM(M2098)),"Suffix translation &lt;&gt; lookup ", "" ))
&amp;IF(AND(TRIM(K2098)="",N2098=""),"Description not translated ",
   IF(AND(TRIM(K2098)&lt;&gt;"",TRIM(N2098)&lt;&gt;"",TRIM(K2098)&lt;&gt;TRIM(N2098)),"Description translation&lt;&gt; lookup ", "" ))</f>
        <v/>
      </c>
    </row>
    <row r="2099" spans="1:18" x14ac:dyDescent="0.25">
      <c r="A2099" s="2" t="str">
        <f>IF(TRIM(J2099)="","",E2099)</f>
        <v>ColorMatrixAdobeRGB</v>
      </c>
      <c r="B2099" s="2" t="str">
        <f>IF(TRIM(K2099)="","",I2099)</f>
        <v>Color matrix Adobe RGB</v>
      </c>
      <c r="C2099" s="2" t="str">
        <f>LEFT(F2099,FIND(".",F2099,6))</f>
        <v>Exif.Samsung2.</v>
      </c>
      <c r="D2099" s="2" t="str">
        <f>VLOOKUP(C2099,PrefixUebersetzung,2,FALSE)</f>
        <v>Exif.Samsung2.</v>
      </c>
      <c r="E2099" s="2" t="str">
        <f>MID(F2099,FIND(".",F2099,6)+1,99)</f>
        <v>ColorMatrixAdobeRGB</v>
      </c>
      <c r="F2099" s="3" t="s">
        <v>1318</v>
      </c>
      <c r="G2099" s="3" t="s">
        <v>9516</v>
      </c>
      <c r="I2099" s="3" t="s">
        <v>3067</v>
      </c>
      <c r="J2099" s="3" t="s">
        <v>4360</v>
      </c>
      <c r="K2099" s="5" t="s">
        <v>4360</v>
      </c>
      <c r="L2099" s="14"/>
      <c r="O2099" s="3" t="str">
        <f>IF(AND(TRIM(J2099)="",M2099=""),"Suffix not translated ",
   IF(AND(TRIM(J2099)&lt;&gt;"",TRIM(M2099)&lt;&gt;"",TRIM(J2099)&lt;&gt;TRIM(M2099)),"Suffix translation &lt;&gt; lookup ", "" ))
&amp;IF(AND(TRIM(K2099)="",N2099=""),"Description not translated ",
   IF(AND(TRIM(K2099)&lt;&gt;"",TRIM(N2099)&lt;&gt;"",TRIM(K2099)&lt;&gt;TRIM(N2099)),"Description translation&lt;&gt; lookup ", "" ))</f>
        <v/>
      </c>
      <c r="P2099" s="3" t="s">
        <v>8447</v>
      </c>
      <c r="Q2099" s="3" t="s">
        <v>8447</v>
      </c>
    </row>
    <row r="2100" spans="1:18" x14ac:dyDescent="0.25">
      <c r="A2100" s="2" t="str">
        <f>IF(TRIM(J2100)="","",E2100)</f>
        <v>ColorMatrixSRGB</v>
      </c>
      <c r="B2100" s="2" t="str">
        <f>IF(TRIM(K2100)="","",I2100)</f>
        <v>Color matrix sRGB</v>
      </c>
      <c r="C2100" s="2" t="str">
        <f>LEFT(F2100,FIND(".",F2100,6))</f>
        <v>Exif.Samsung2.</v>
      </c>
      <c r="D2100" s="2" t="str">
        <f>VLOOKUP(C2100,PrefixUebersetzung,2,FALSE)</f>
        <v>Exif.Samsung2.</v>
      </c>
      <c r="E2100" s="2" t="str">
        <f>MID(F2100,FIND(".",F2100,6)+1,99)</f>
        <v>ColorMatrixSRGB</v>
      </c>
      <c r="F2100" s="3" t="s">
        <v>1319</v>
      </c>
      <c r="G2100" s="3" t="s">
        <v>9516</v>
      </c>
      <c r="I2100" s="3" t="s">
        <v>3068</v>
      </c>
      <c r="J2100" s="3" t="s">
        <v>4361</v>
      </c>
      <c r="K2100" s="5" t="s">
        <v>4361</v>
      </c>
      <c r="L2100" s="14"/>
      <c r="O2100" s="3" t="str">
        <f>IF(AND(TRIM(J2100)="",M2100=""),"Suffix not translated ",
   IF(AND(TRIM(J2100)&lt;&gt;"",TRIM(M2100)&lt;&gt;"",TRIM(J2100)&lt;&gt;TRIM(M2100)),"Suffix translation &lt;&gt; lookup ", "" ))
&amp;IF(AND(TRIM(K2100)="",N2100=""),"Description not translated ",
   IF(AND(TRIM(K2100)&lt;&gt;"",TRIM(N2100)&lt;&gt;"",TRIM(K2100)&lt;&gt;TRIM(N2100)),"Description translation&lt;&gt; lookup ", "" ))</f>
        <v/>
      </c>
      <c r="P2100" s="3" t="s">
        <v>8447</v>
      </c>
      <c r="Q2100" s="3" t="s">
        <v>8447</v>
      </c>
    </row>
    <row r="2101" spans="1:18" x14ac:dyDescent="0.25">
      <c r="A2101" s="2" t="str">
        <f>IF(TRIM(J2101)="","",E2101)</f>
        <v/>
      </c>
      <c r="B2101" s="2" t="str">
        <f>IF(TRIM(K2101)="","",I2101)</f>
        <v/>
      </c>
      <c r="C2101" s="2" t="str">
        <f>LEFT(F2101,FIND(".",F2101,6))</f>
        <v>Exif.Samsung2.</v>
      </c>
      <c r="D2101" s="2" t="str">
        <f>VLOOKUP(C2101,PrefixUebersetzung,2,FALSE)</f>
        <v>Exif.Samsung2.</v>
      </c>
      <c r="E2101" s="2" t="str">
        <f>MID(F2101,FIND(".",F2101,6)+1,99)</f>
        <v>ColorSpace</v>
      </c>
      <c r="F2101" s="3" t="s">
        <v>1320</v>
      </c>
      <c r="G2101" s="3" t="s">
        <v>9512</v>
      </c>
      <c r="I2101" s="3" t="s">
        <v>2519</v>
      </c>
      <c r="L2101" s="14"/>
      <c r="M2101" s="3" t="str">
        <f>IFERROR(VLOOKUP(E2101,A:J,10, FALSE),"")</f>
        <v>Farbraum</v>
      </c>
      <c r="N2101" s="3" t="str">
        <f>IFERROR(VLOOKUP(I2101,B:K,10,FALSE),"")</f>
        <v>Farbraum</v>
      </c>
      <c r="O2101" s="3" t="str">
        <f>IF(AND(TRIM(J2101)="",M2101=""),"Suffix not translated ",
   IF(AND(TRIM(J2101)&lt;&gt;"",TRIM(M2101)&lt;&gt;"",TRIM(J2101)&lt;&gt;TRIM(M2101)),"Suffix translation &lt;&gt; lookup ", "" ))
&amp;IF(AND(TRIM(K2101)="",N2101=""),"Description not translated ",
   IF(AND(TRIM(K2101)&lt;&gt;"",TRIM(N2101)&lt;&gt;"",TRIM(K2101)&lt;&gt;TRIM(N2101)),"Description translation&lt;&gt; lookup ", "" ))</f>
        <v/>
      </c>
    </row>
    <row r="2102" spans="1:18" x14ac:dyDescent="0.25">
      <c r="A2102" s="2" t="str">
        <f>IF(TRIM(J2102)="","",E2102)</f>
        <v>EncryptionKey</v>
      </c>
      <c r="B2102" s="2" t="str">
        <f>IF(TRIM(K2102)="","",I2102)</f>
        <v>Encryption key</v>
      </c>
      <c r="C2102" s="2" t="str">
        <f>LEFT(F2102,FIND(".",F2102,6))</f>
        <v>Exif.Samsung2.</v>
      </c>
      <c r="D2102" s="2" t="str">
        <f>VLOOKUP(C2102,PrefixUebersetzung,2,FALSE)</f>
        <v>Exif.Samsung2.</v>
      </c>
      <c r="E2102" s="2" t="str">
        <f>MID(F2102,FIND(".",F2102,6)+1,99)</f>
        <v>EncryptionKey</v>
      </c>
      <c r="F2102" s="3" t="s">
        <v>1321</v>
      </c>
      <c r="G2102" s="3" t="s">
        <v>9515</v>
      </c>
      <c r="I2102" s="3" t="s">
        <v>3069</v>
      </c>
      <c r="J2102" s="3" t="s">
        <v>4592</v>
      </c>
      <c r="K2102" s="5" t="s">
        <v>4592</v>
      </c>
      <c r="L2102" s="14"/>
      <c r="O2102" s="3" t="str">
        <f>IF(AND(TRIM(J2102)="",M2102=""),"Suffix not translated ",
   IF(AND(TRIM(J2102)&lt;&gt;"",TRIM(M2102)&lt;&gt;"",TRIM(J2102)&lt;&gt;TRIM(M2102)),"Suffix translation &lt;&gt; lookup ", "" ))
&amp;IF(AND(TRIM(K2102)="",N2102=""),"Description not translated ",
   IF(AND(TRIM(K2102)&lt;&gt;"",TRIM(N2102)&lt;&gt;"",TRIM(K2102)&lt;&gt;TRIM(N2102)),"Description translation&lt;&gt; lookup ", "" ))</f>
        <v/>
      </c>
      <c r="P2102" s="3" t="s">
        <v>8447</v>
      </c>
      <c r="Q2102" s="3" t="s">
        <v>8447</v>
      </c>
    </row>
    <row r="2103" spans="1:18" x14ac:dyDescent="0.25">
      <c r="A2103" s="2" t="str">
        <f>IF(TRIM(J2103)="","",E2103)</f>
        <v/>
      </c>
      <c r="B2103" s="2" t="str">
        <f>IF(TRIM(K2103)="","",I2103)</f>
        <v/>
      </c>
      <c r="C2103" s="2" t="str">
        <f>LEFT(F2103,FIND(".",F2103,6))</f>
        <v>Exif.Samsung2.</v>
      </c>
      <c r="D2103" s="2" t="str">
        <f>VLOOKUP(C2103,PrefixUebersetzung,2,FALSE)</f>
        <v>Exif.Samsung2.</v>
      </c>
      <c r="E2103" s="2" t="str">
        <f>MID(F2103,FIND(".",F2103,6)+1,99)</f>
        <v>ExposureBiasValue</v>
      </c>
      <c r="F2103" s="3" t="s">
        <v>1322</v>
      </c>
      <c r="G2103" s="3" t="s">
        <v>9520</v>
      </c>
      <c r="I2103" s="3" t="s">
        <v>2885</v>
      </c>
      <c r="J2103" s="3"/>
      <c r="L2103" s="14"/>
      <c r="M2103" s="3" t="str">
        <f>IFERROR(VLOOKUP(E2103,A:J,10, FALSE),"")</f>
        <v>Belichtungskorrektur</v>
      </c>
      <c r="N2103" s="3" t="str">
        <f>IFERROR(VLOOKUP(I2103,B:K,10,FALSE),"")</f>
        <v>Belichtungskorrektur</v>
      </c>
      <c r="O2103" s="3" t="str">
        <f>IF(AND(TRIM(J2103)="",M2103=""),"Suffix not translated ",
   IF(AND(TRIM(J2103)&lt;&gt;"",TRIM(M2103)&lt;&gt;"",TRIM(J2103)&lt;&gt;TRIM(M2103)),"Suffix translation &lt;&gt; lookup ", "" ))
&amp;IF(AND(TRIM(K2103)="",N2103=""),"Description not translated ",
   IF(AND(TRIM(K2103)&lt;&gt;"",TRIM(N2103)&lt;&gt;"",TRIM(K2103)&lt;&gt;TRIM(N2103)),"Description translation&lt;&gt; lookup ", "" ))</f>
        <v/>
      </c>
    </row>
    <row r="2104" spans="1:18" x14ac:dyDescent="0.25">
      <c r="A2104" s="2" t="str">
        <f>IF(TRIM(J2104)="","",E2104)</f>
        <v/>
      </c>
      <c r="B2104" s="2" t="str">
        <f>IF(TRIM(K2104)="","",I2104)</f>
        <v/>
      </c>
      <c r="C2104" s="2" t="str">
        <f>LEFT(F2104,FIND(".",F2104,6))</f>
        <v>Exif.Samsung2.</v>
      </c>
      <c r="D2104" s="2" t="str">
        <f>VLOOKUP(C2104,PrefixUebersetzung,2,FALSE)</f>
        <v>Exif.Samsung2.</v>
      </c>
      <c r="E2104" s="2" t="str">
        <f>MID(F2104,FIND(".",F2104,6)+1,99)</f>
        <v>ExposureTime</v>
      </c>
      <c r="F2104" s="3" t="s">
        <v>1323</v>
      </c>
      <c r="G2104" s="3" t="s">
        <v>9519</v>
      </c>
      <c r="I2104" s="3" t="s">
        <v>2525</v>
      </c>
      <c r="J2104" s="3"/>
      <c r="L2104" s="14">
        <v>1</v>
      </c>
      <c r="M2104" s="3" t="str">
        <f>IFERROR(VLOOKUP(E2104,A:J,10, FALSE),"")</f>
        <v>Belichtungszeit</v>
      </c>
      <c r="N2104" s="3" t="str">
        <f>IFERROR(VLOOKUP(I2104,B:K,10,FALSE),"")</f>
        <v>Belichtungszeit</v>
      </c>
      <c r="O2104" s="3" t="str">
        <f>IF(AND(TRIM(J2104)="",M2104=""),"Suffix not translated ",
   IF(AND(TRIM(J2104)&lt;&gt;"",TRIM(M2104)&lt;&gt;"",TRIM(J2104)&lt;&gt;TRIM(M2104)),"Suffix translation &lt;&gt; lookup ", "" ))
&amp;IF(AND(TRIM(K2104)="",N2104=""),"Description not translated ",
   IF(AND(TRIM(K2104)&lt;&gt;"",TRIM(N2104)&lt;&gt;"",TRIM(K2104)&lt;&gt;TRIM(N2104)),"Description translation&lt;&gt; lookup ", "" ))</f>
        <v/>
      </c>
    </row>
    <row r="2105" spans="1:18" x14ac:dyDescent="0.25">
      <c r="A2105" s="2" t="str">
        <f>IF(TRIM(J2105)="","",E2105)</f>
        <v>FirmwareName</v>
      </c>
      <c r="B2105" s="2" t="str">
        <f>IF(TRIM(K2105)="","",I2105)</f>
        <v>Firmware name</v>
      </c>
      <c r="C2105" s="2" t="str">
        <f>LEFT(F2105,FIND(".",F2105,6))</f>
        <v>Exif.Samsung2.</v>
      </c>
      <c r="D2105" s="2" t="str">
        <f>VLOOKUP(C2105,PrefixUebersetzung,2,FALSE)</f>
        <v>Exif.Samsung2.</v>
      </c>
      <c r="E2105" s="2" t="str">
        <f>MID(F2105,FIND(".",F2105,6)+1,99)</f>
        <v>FirmwareName</v>
      </c>
      <c r="F2105" s="3" t="s">
        <v>1324</v>
      </c>
      <c r="G2105" s="3" t="s">
        <v>9514</v>
      </c>
      <c r="I2105" s="3" t="s">
        <v>3070</v>
      </c>
      <c r="J2105" s="3" t="s">
        <v>4362</v>
      </c>
      <c r="K2105" s="5" t="s">
        <v>4362</v>
      </c>
      <c r="L2105" s="14"/>
      <c r="O2105" s="3" t="str">
        <f>IF(AND(TRIM(J2105)="",M2105=""),"Suffix not translated ",
   IF(AND(TRIM(J2105)&lt;&gt;"",TRIM(M2105)&lt;&gt;"",TRIM(J2105)&lt;&gt;TRIM(M2105)),"Suffix translation &lt;&gt; lookup ", "" ))
&amp;IF(AND(TRIM(K2105)="",N2105=""),"Description not translated ",
   IF(AND(TRIM(K2105)&lt;&gt;"",TRIM(N2105)&lt;&gt;"",TRIM(K2105)&lt;&gt;TRIM(N2105)),"Description translation&lt;&gt; lookup ", "" ))</f>
        <v/>
      </c>
      <c r="P2105" s="3" t="s">
        <v>8447</v>
      </c>
      <c r="Q2105" s="3" t="s">
        <v>8447</v>
      </c>
    </row>
    <row r="2106" spans="1:18" x14ac:dyDescent="0.25">
      <c r="A2106" s="2" t="str">
        <f>IF(TRIM(J2106)="","",E2106)</f>
        <v/>
      </c>
      <c r="B2106" s="2" t="str">
        <f>IF(TRIM(K2106)="","",I2106)</f>
        <v/>
      </c>
      <c r="C2106" s="2" t="str">
        <f>LEFT(F2106,FIND(".",F2106,6))</f>
        <v>Exif.Samsung2.</v>
      </c>
      <c r="D2106" s="2" t="str">
        <f>VLOOKUP(C2106,PrefixUebersetzung,2,FALSE)</f>
        <v>Exif.Samsung2.</v>
      </c>
      <c r="E2106" s="2" t="str">
        <f>MID(F2106,FIND(".",F2106,6)+1,99)</f>
        <v>FNumber</v>
      </c>
      <c r="F2106" s="3" t="s">
        <v>1325</v>
      </c>
      <c r="G2106" s="3" t="s">
        <v>9519</v>
      </c>
      <c r="I2106" s="3" t="s">
        <v>2352</v>
      </c>
      <c r="J2106" s="3"/>
      <c r="L2106" s="14">
        <v>1</v>
      </c>
      <c r="M2106" s="3" t="str">
        <f>IFERROR(VLOOKUP(E2106,A:J,10, FALSE),"")</f>
        <v>Blendenzahl</v>
      </c>
      <c r="N2106" s="3" t="str">
        <f>IFERROR(VLOOKUP(I2106,B:K,10,FALSE),"")</f>
        <v>Blendenzahl</v>
      </c>
      <c r="O2106" s="3" t="str">
        <f>IF(AND(TRIM(J2106)="",M2106=""),"Suffix not translated ",
   IF(AND(TRIM(J2106)&lt;&gt;"",TRIM(M2106)&lt;&gt;"",TRIM(J2106)&lt;&gt;TRIM(M2106)),"Suffix translation &lt;&gt; lookup ", "" ))
&amp;IF(AND(TRIM(K2106)="",N2106=""),"Description not translated ",
   IF(AND(TRIM(K2106)&lt;&gt;"",TRIM(N2106)&lt;&gt;"",TRIM(K2106)&lt;&gt;TRIM(N2106)),"Description translation&lt;&gt; lookup ", "" ))</f>
        <v/>
      </c>
    </row>
    <row r="2107" spans="1:18" x14ac:dyDescent="0.25">
      <c r="A2107" s="2" t="str">
        <f>IF(TRIM(J2107)="","",E2107)</f>
        <v>FocalLengthIn35mmFormat</v>
      </c>
      <c r="B2107" s="2" t="str">
        <f>IF(TRIM(K2107)="","",I2107)</f>
        <v>Focal length in 35mm format</v>
      </c>
      <c r="C2107" s="2" t="str">
        <f>LEFT(F2107,FIND(".",F2107,6))</f>
        <v>Exif.Samsung2.</v>
      </c>
      <c r="D2107" s="2" t="str">
        <f>VLOOKUP(C2107,PrefixUebersetzung,2,FALSE)</f>
        <v>Exif.Samsung2.</v>
      </c>
      <c r="E2107" s="2" t="str">
        <f>MID(F2107,FIND(".",F2107,6)+1,99)</f>
        <v>FocalLengthIn35mmFormat</v>
      </c>
      <c r="F2107" s="3" t="s">
        <v>1326</v>
      </c>
      <c r="G2107" s="3" t="s">
        <v>9515</v>
      </c>
      <c r="I2107" s="3" t="s">
        <v>3071</v>
      </c>
      <c r="J2107" s="5" t="s">
        <v>4006</v>
      </c>
      <c r="K2107" s="5" t="s">
        <v>4006</v>
      </c>
      <c r="L2107" s="14"/>
      <c r="O2107" s="3" t="str">
        <f>IF(AND(TRIM(J2107)="",M2107=""),"Suffix not translated ",
   IF(AND(TRIM(J2107)&lt;&gt;"",TRIM(M2107)&lt;&gt;"",TRIM(J2107)&lt;&gt;TRIM(M2107)),"Suffix translation &lt;&gt; lookup ", "" ))
&amp;IF(AND(TRIM(K2107)="",N2107=""),"Description not translated ",
   IF(AND(TRIM(K2107)&lt;&gt;"",TRIM(N2107)&lt;&gt;"",TRIM(K2107)&lt;&gt;TRIM(N2107)),"Description translation&lt;&gt; lookup ", "" ))</f>
        <v/>
      </c>
      <c r="P2107" s="3" t="s">
        <v>8447</v>
      </c>
      <c r="Q2107" s="3" t="s">
        <v>8447</v>
      </c>
    </row>
    <row r="2108" spans="1:18" x14ac:dyDescent="0.25">
      <c r="A2108" s="2" t="str">
        <f>IF(TRIM(J2108)="","",E2108)</f>
        <v/>
      </c>
      <c r="B2108" s="2" t="str">
        <f>IF(TRIM(K2108)="","",I2108)</f>
        <v/>
      </c>
      <c r="C2108" s="2" t="str">
        <f>LEFT(F2108,FIND(".",F2108,6))</f>
        <v>Exif.Samsung2.</v>
      </c>
      <c r="D2108" s="2" t="str">
        <f>VLOOKUP(C2108,PrefixUebersetzung,2,FALSE)</f>
        <v>Exif.Samsung2.</v>
      </c>
      <c r="E2108" s="2" t="str">
        <f>MID(F2108,FIND(".",F2108,6)+1,99)</f>
        <v>ISO</v>
      </c>
      <c r="F2108" s="3" t="s">
        <v>1327</v>
      </c>
      <c r="G2108" s="3" t="s">
        <v>9515</v>
      </c>
      <c r="I2108" s="3" t="s">
        <v>2678</v>
      </c>
      <c r="J2108" s="3"/>
      <c r="L2108" s="14"/>
      <c r="M2108" s="3" t="str">
        <f>IFERROR(VLOOKUP(E2108,A:J,10, FALSE),"")</f>
        <v>ISO</v>
      </c>
      <c r="N2108" s="3" t="str">
        <f>IFERROR(VLOOKUP(I2108,B:K,10,FALSE),"")</f>
        <v>ISO</v>
      </c>
      <c r="O2108" s="3" t="str">
        <f>IF(AND(TRIM(J2108)="",M2108=""),"Suffix not translated ",
   IF(AND(TRIM(J2108)&lt;&gt;"",TRIM(M2108)&lt;&gt;"",TRIM(J2108)&lt;&gt;TRIM(M2108)),"Suffix translation &lt;&gt; lookup ", "" ))
&amp;IF(AND(TRIM(K2108)="",N2108=""),"Description not translated ",
   IF(AND(TRIM(K2108)&lt;&gt;"",TRIM(N2108)&lt;&gt;"",TRIM(K2108)&lt;&gt;TRIM(N2108)),"Description translation&lt;&gt; lookup ", "" ))</f>
        <v/>
      </c>
    </row>
    <row r="2109" spans="1:18" x14ac:dyDescent="0.25">
      <c r="A2109" s="2" t="str">
        <f>IF(TRIM(J2109)="","",E2109)</f>
        <v>LensFirmware</v>
      </c>
      <c r="B2109" s="2" t="str">
        <f>IF(TRIM(K2109)="","",I2109)</f>
        <v>Lens firmware</v>
      </c>
      <c r="C2109" s="2" t="str">
        <f>LEFT(F2109,FIND(".",F2109,6))</f>
        <v>Exif.Samsung2.</v>
      </c>
      <c r="D2109" s="2" t="str">
        <f>VLOOKUP(C2109,PrefixUebersetzung,2,FALSE)</f>
        <v>Exif.Samsung2.</v>
      </c>
      <c r="E2109" s="2" t="str">
        <f>MID(F2109,FIND(".",F2109,6)+1,99)</f>
        <v>LensFirmware</v>
      </c>
      <c r="F2109" s="3" t="s">
        <v>1328</v>
      </c>
      <c r="G2109" s="3" t="s">
        <v>9514</v>
      </c>
      <c r="I2109" s="3" t="s">
        <v>3072</v>
      </c>
      <c r="J2109" s="5" t="s">
        <v>4869</v>
      </c>
      <c r="K2109" s="5" t="s">
        <v>4869</v>
      </c>
      <c r="L2109" s="14"/>
      <c r="O2109" s="3" t="str">
        <f>IF(AND(TRIM(J2109)="",M2109=""),"Suffix not translated ",
   IF(AND(TRIM(J2109)&lt;&gt;"",TRIM(M2109)&lt;&gt;"",TRIM(J2109)&lt;&gt;TRIM(M2109)),"Suffix translation &lt;&gt; lookup ", "" ))
&amp;IF(AND(TRIM(K2109)="",N2109=""),"Description not translated ",
   IF(AND(TRIM(K2109)&lt;&gt;"",TRIM(N2109)&lt;&gt;"",TRIM(K2109)&lt;&gt;TRIM(N2109)),"Description translation&lt;&gt; lookup ", "" ))</f>
        <v/>
      </c>
      <c r="P2109" s="3" t="s">
        <v>8447</v>
      </c>
      <c r="Q2109" s="3" t="s">
        <v>8447</v>
      </c>
    </row>
    <row r="2110" spans="1:18" ht="15.75" thickBot="1" x14ac:dyDescent="0.3">
      <c r="A2110" s="2" t="str">
        <f>IF(TRIM(J2110)="","",E2110)</f>
        <v/>
      </c>
      <c r="B2110" s="2" t="str">
        <f>IF(TRIM(K2110)="","",I2110)</f>
        <v/>
      </c>
      <c r="C2110" s="2" t="str">
        <f>LEFT(F2110,FIND(".",F2110,6))</f>
        <v>Exif.Samsung2.</v>
      </c>
      <c r="D2110" s="2" t="str">
        <f>VLOOKUP(C2110,PrefixUebersetzung,2,FALSE)</f>
        <v>Exif.Samsung2.</v>
      </c>
      <c r="E2110" s="2" t="str">
        <f>MID(F2110,FIND(".",F2110,6)+1,99)</f>
        <v>LensType</v>
      </c>
      <c r="F2110" s="3" t="s">
        <v>1329</v>
      </c>
      <c r="G2110" s="3" t="s">
        <v>9512</v>
      </c>
      <c r="I2110" s="3" t="s">
        <v>2177</v>
      </c>
      <c r="J2110" s="3"/>
      <c r="L2110" s="14"/>
      <c r="M2110" s="3" t="str">
        <f>IFERROR(VLOOKUP(E2110,A:J,10, FALSE),"")</f>
        <v>Objektiv Typ</v>
      </c>
      <c r="N2110" s="3" t="str">
        <f>IFERROR(VLOOKUP(I2110,B:K,10,FALSE),"")</f>
        <v>Objektiv Typ</v>
      </c>
      <c r="O2110" s="3" t="str">
        <f>IF(AND(TRIM(J2110)="",M2110=""),"Suffix not translated ",
   IF(AND(TRIM(J2110)&lt;&gt;"",TRIM(M2110)&lt;&gt;"",TRIM(J2110)&lt;&gt;TRIM(M2110)),"Suffix translation &lt;&gt; lookup ", "" ))
&amp;IF(AND(TRIM(K2110)="",N2110=""),"Description not translated ",
   IF(AND(TRIM(K2110)&lt;&gt;"",TRIM(N2110)&lt;&gt;"",TRIM(K2110)&lt;&gt;TRIM(N2110)),"Description translation&lt;&gt; lookup ", "" ))</f>
        <v/>
      </c>
    </row>
    <row r="2111" spans="1:18" ht="15.75" thickBot="1" x14ac:dyDescent="0.3">
      <c r="A2111" s="2" t="str">
        <f>IF(TRIM(J2111)="","",E2111)</f>
        <v>LocalLocationName</v>
      </c>
      <c r="B2111" s="2" t="str">
        <f>IF(TRIM(K2111)="","",I2111)</f>
        <v>Local location name</v>
      </c>
      <c r="C2111" s="2" t="str">
        <f>LEFT(F2111,FIND(".",F2111,6))</f>
        <v>Exif.Samsung2.</v>
      </c>
      <c r="D2111" s="2" t="str">
        <f>VLOOKUP(C2111,PrefixUebersetzung,2,FALSE)</f>
        <v>Exif.Samsung2.</v>
      </c>
      <c r="E2111" s="2" t="str">
        <f>MID(F2111,FIND(".",F2111,6)+1,99)</f>
        <v>LocalLocationName</v>
      </c>
      <c r="F2111" s="3" t="s">
        <v>1330</v>
      </c>
      <c r="G2111" s="3" t="s">
        <v>9514</v>
      </c>
      <c r="I2111" s="3" t="s">
        <v>3073</v>
      </c>
      <c r="J2111" s="5" t="s">
        <v>4007</v>
      </c>
      <c r="K2111" s="7" t="s">
        <v>4007</v>
      </c>
      <c r="L2111" s="14"/>
      <c r="O2111" s="3" t="str">
        <f>IF(AND(TRIM(J2111)="",M2111=""),"Suffix not translated ",
   IF(AND(TRIM(J2111)&lt;&gt;"",TRIM(M2111)&lt;&gt;"",TRIM(J2111)&lt;&gt;TRIM(M2111)),"Suffix translation &lt;&gt; lookup ", "" ))
&amp;IF(AND(TRIM(K2111)="",N2111=""),"Description not translated ",
   IF(AND(TRIM(K2111)&lt;&gt;"",TRIM(N2111)&lt;&gt;"",TRIM(K2111)&lt;&gt;TRIM(N2111)),"Description translation&lt;&gt; lookup ", "" ))</f>
        <v/>
      </c>
      <c r="P2111" s="3" t="s">
        <v>8447</v>
      </c>
      <c r="Q2111" s="3" t="s">
        <v>8447</v>
      </c>
    </row>
    <row r="2112" spans="1:18" ht="15.75" thickBot="1" x14ac:dyDescent="0.3">
      <c r="A2112" s="2" t="str">
        <f>IF(TRIM(J2112)="","",E2112)</f>
        <v>LocationName</v>
      </c>
      <c r="B2112" s="2" t="str">
        <f>IF(TRIM(K2112)="","",I2112)</f>
        <v>Location name</v>
      </c>
      <c r="C2112" s="2" t="str">
        <f>LEFT(F2112,FIND(".",F2112,6))</f>
        <v>Exif.Samsung2.</v>
      </c>
      <c r="D2112" s="2" t="str">
        <f>VLOOKUP(C2112,PrefixUebersetzung,2,FALSE)</f>
        <v>Exif.Samsung2.</v>
      </c>
      <c r="E2112" s="2" t="str">
        <f>MID(F2112,FIND(".",F2112,6)+1,99)</f>
        <v>LocationName</v>
      </c>
      <c r="F2112" s="3" t="s">
        <v>1331</v>
      </c>
      <c r="G2112" s="3" t="s">
        <v>9514</v>
      </c>
      <c r="I2112" s="3" t="s">
        <v>3074</v>
      </c>
      <c r="J2112" s="5" t="s">
        <v>4363</v>
      </c>
      <c r="K2112" s="7" t="s">
        <v>4363</v>
      </c>
      <c r="L2112" s="14"/>
      <c r="M2112" s="3" t="str">
        <f>IFERROR(VLOOKUP(E2112,A:J,10, FALSE),"")</f>
        <v>Ortsname</v>
      </c>
      <c r="O2112" s="3" t="str">
        <f>IF(AND(TRIM(J2112)="",M2112=""),"Suffix not translated ",
   IF(AND(TRIM(J2112)&lt;&gt;"",TRIM(M2112)&lt;&gt;"",TRIM(J2112)&lt;&gt;TRIM(M2112)),"Suffix translation &lt;&gt; lookup ", "" ))
&amp;IF(AND(TRIM(K2112)="",N2112=""),"Description not translated ",
   IF(AND(TRIM(K2112)&lt;&gt;"",TRIM(N2112)&lt;&gt;"",TRIM(K2112)&lt;&gt;TRIM(N2112)),"Description translation&lt;&gt; lookup ", "" ))</f>
        <v/>
      </c>
      <c r="P2112" s="3" t="s">
        <v>8447</v>
      </c>
      <c r="Q2112" s="3" t="s">
        <v>8447</v>
      </c>
      <c r="R2112" s="3" t="s">
        <v>4363</v>
      </c>
    </row>
    <row r="2113" spans="1:18" ht="15.75" thickBot="1" x14ac:dyDescent="0.3">
      <c r="A2113" s="2" t="str">
        <f>IF(TRIM(J2113)="","",E2113)</f>
        <v/>
      </c>
      <c r="B2113" s="2" t="str">
        <f>IF(TRIM(K2113)="","",I2113)</f>
        <v/>
      </c>
      <c r="C2113" s="2" t="str">
        <f>LEFT(F2113,FIND(".",F2113,6))</f>
        <v>Exif.Samsung2.</v>
      </c>
      <c r="D2113" s="2" t="str">
        <f>VLOOKUP(C2113,PrefixUebersetzung,2,FALSE)</f>
        <v>Exif.Samsung2.</v>
      </c>
      <c r="E2113" s="2" t="str">
        <f>MID(F2113,FIND(".",F2113,6)+1,99)</f>
        <v>PictureWizard</v>
      </c>
      <c r="F2113" s="3" t="s">
        <v>1332</v>
      </c>
      <c r="G2113" s="3" t="s">
        <v>9512</v>
      </c>
      <c r="I2113" s="3" t="s">
        <v>3075</v>
      </c>
      <c r="J2113" s="3"/>
      <c r="K2113" s="7"/>
      <c r="L2113" s="14">
        <v>5</v>
      </c>
      <c r="O2113" s="3" t="str">
        <f>IF(AND(TRIM(J2113)="",M2113=""),"Suffix not translated ",
   IF(AND(TRIM(J2113)&lt;&gt;"",TRIM(M2113)&lt;&gt;"",TRIM(J2113)&lt;&gt;TRIM(M2113)),"Suffix translation &lt;&gt; lookup ", "" ))
&amp;IF(AND(TRIM(K2113)="",N2113=""),"Description not translated ",
   IF(AND(TRIM(K2113)&lt;&gt;"",TRIM(N2113)&lt;&gt;"",TRIM(K2113)&lt;&gt;TRIM(N2113)),"Description translation&lt;&gt; lookup ", "" ))</f>
        <v xml:space="preserve">Suffix not translated Description not translated </v>
      </c>
      <c r="P2113" s="3" t="s">
        <v>8447</v>
      </c>
      <c r="Q2113" s="3" t="s">
        <v>8447</v>
      </c>
    </row>
    <row r="2114" spans="1:18" ht="30.75" thickBot="1" x14ac:dyDescent="0.3">
      <c r="A2114" s="2" t="str">
        <f>IF(TRIM(J2114)="","",E2114)</f>
        <v/>
      </c>
      <c r="B2114" s="2" t="str">
        <f>IF(TRIM(K2114)="","",I2114)</f>
        <v/>
      </c>
      <c r="C2114" s="2" t="str">
        <f>LEFT(F2114,FIND(".",F2114,6))</f>
        <v>Exif.Samsung2.</v>
      </c>
      <c r="D2114" s="2" t="str">
        <f>VLOOKUP(C2114,PrefixUebersetzung,2,FALSE)</f>
        <v>Exif.Samsung2.</v>
      </c>
      <c r="E2114" s="2" t="str">
        <f>MID(F2114,FIND(".",F2114,6)+1,99)</f>
        <v>Preview</v>
      </c>
      <c r="F2114" s="3" t="s">
        <v>1333</v>
      </c>
      <c r="G2114" s="3" t="s">
        <v>9515</v>
      </c>
      <c r="I2114" s="3" t="s">
        <v>2625</v>
      </c>
      <c r="J2114" s="3"/>
      <c r="K2114" s="7"/>
      <c r="L2114" s="14"/>
      <c r="M2114" s="3" t="str">
        <f>IFERROR(VLOOKUP(E2114,A:J,10, FALSE),"")</f>
        <v>Vorschau</v>
      </c>
      <c r="N2114" s="3" t="str">
        <f>IFERROR(VLOOKUP(I2114,B:K,10,FALSE),"")</f>
        <v>Offset zu einem IFD mit einem Vorschaubild</v>
      </c>
      <c r="O2114" s="3" t="str">
        <f>IF(AND(TRIM(J2114)="",M2114=""),"Suffix not translated ",
   IF(AND(TRIM(J2114)&lt;&gt;"",TRIM(M2114)&lt;&gt;"",TRIM(J2114)&lt;&gt;TRIM(M2114)),"Suffix translation &lt;&gt; lookup ", "" ))
&amp;IF(AND(TRIM(K2114)="",N2114=""),"Description not translated ",
   IF(AND(TRIM(K2114)&lt;&gt;"",TRIM(N2114)&lt;&gt;"",TRIM(K2114)&lt;&gt;TRIM(N2114)),"Description translation&lt;&gt; lookup ", "" ))</f>
        <v/>
      </c>
    </row>
    <row r="2115" spans="1:18" ht="15.75" thickBot="1" x14ac:dyDescent="0.3">
      <c r="A2115" s="2" t="str">
        <f>IF(TRIM(J2115)="","",E2115)</f>
        <v>SensorAreas</v>
      </c>
      <c r="B2115" s="2" t="str">
        <f>IF(TRIM(K2115)="","",I2115)</f>
        <v>Sensor areas</v>
      </c>
      <c r="C2115" s="2" t="str">
        <f>LEFT(F2115,FIND(".",F2115,6))</f>
        <v>Exif.Samsung2.</v>
      </c>
      <c r="D2115" s="2" t="str">
        <f>VLOOKUP(C2115,PrefixUebersetzung,2,FALSE)</f>
        <v>Exif.Samsung2.</v>
      </c>
      <c r="E2115" s="2" t="str">
        <f>MID(F2115,FIND(".",F2115,6)+1,99)</f>
        <v>SensorAreas</v>
      </c>
      <c r="F2115" s="3" t="s">
        <v>1334</v>
      </c>
      <c r="G2115" s="3" t="s">
        <v>9515</v>
      </c>
      <c r="I2115" s="3" t="s">
        <v>3076</v>
      </c>
      <c r="J2115" s="5" t="s">
        <v>5063</v>
      </c>
      <c r="K2115" s="7" t="s">
        <v>4008</v>
      </c>
      <c r="L2115" s="14"/>
      <c r="O2115" s="3" t="str">
        <f>IF(AND(TRIM(J2115)="",M2115=""),"Suffix not translated ",
   IF(AND(TRIM(J2115)&lt;&gt;"",TRIM(M2115)&lt;&gt;"",TRIM(J2115)&lt;&gt;TRIM(M2115)),"Suffix translation &lt;&gt; lookup ", "" ))
&amp;IF(AND(TRIM(K2115)="",N2115=""),"Description not translated ",
   IF(AND(TRIM(K2115)&lt;&gt;"",TRIM(N2115)&lt;&gt;"",TRIM(K2115)&lt;&gt;TRIM(N2115)),"Description translation&lt;&gt; lookup ", "" ))</f>
        <v/>
      </c>
      <c r="P2115" s="3" t="s">
        <v>8447</v>
      </c>
      <c r="Q2115" s="3" t="s">
        <v>8447</v>
      </c>
    </row>
    <row r="2116" spans="1:18" ht="15.75" thickBot="1" x14ac:dyDescent="0.3">
      <c r="A2116" s="2" t="str">
        <f>IF(TRIM(J2116)="","",E2116)</f>
        <v/>
      </c>
      <c r="B2116" s="2" t="str">
        <f>IF(TRIM(K2116)="","",I2116)</f>
        <v/>
      </c>
      <c r="C2116" s="2" t="str">
        <f>LEFT(F2116,FIND(".",F2116,6))</f>
        <v>Exif.Samsung2.</v>
      </c>
      <c r="D2116" s="2" t="str">
        <f>VLOOKUP(C2116,PrefixUebersetzung,2,FALSE)</f>
        <v>Exif.Samsung2.</v>
      </c>
      <c r="E2116" s="2" t="str">
        <f>MID(F2116,FIND(".",F2116,6)+1,99)</f>
        <v>SmartRange</v>
      </c>
      <c r="F2116" s="3" t="s">
        <v>1335</v>
      </c>
      <c r="G2116" s="3" t="s">
        <v>9512</v>
      </c>
      <c r="I2116" s="3" t="s">
        <v>3077</v>
      </c>
      <c r="J2116" s="3"/>
      <c r="K2116" s="7"/>
      <c r="L2116" s="14">
        <v>5</v>
      </c>
      <c r="O2116" s="3" t="str">
        <f>IF(AND(TRIM(J2116)="",M2116=""),"Suffix not translated ",
   IF(AND(TRIM(J2116)&lt;&gt;"",TRIM(M2116)&lt;&gt;"",TRIM(J2116)&lt;&gt;TRIM(M2116)),"Suffix translation &lt;&gt; lookup ", "" ))
&amp;IF(AND(TRIM(K2116)="",N2116=""),"Description not translated ",
   IF(AND(TRIM(K2116)&lt;&gt;"",TRIM(N2116)&lt;&gt;"",TRIM(K2116)&lt;&gt;TRIM(N2116)),"Description translation&lt;&gt; lookup ", "" ))</f>
        <v xml:space="preserve">Suffix not translated Description not translated </v>
      </c>
      <c r="P2116" s="3" t="s">
        <v>8447</v>
      </c>
      <c r="Q2116" s="3" t="s">
        <v>8447</v>
      </c>
    </row>
    <row r="2117" spans="1:18" ht="15.75" thickBot="1" x14ac:dyDescent="0.3">
      <c r="A2117" s="2" t="str">
        <f>IF(TRIM(J2117)="","",E2117)</f>
        <v>ToneCurve1</v>
      </c>
      <c r="B2117" s="2" t="str">
        <f>IF(TRIM(K2117)="","",I2117)</f>
        <v>Tone curve 1</v>
      </c>
      <c r="C2117" s="2" t="str">
        <f>LEFT(F2117,FIND(".",F2117,6))</f>
        <v>Exif.Samsung2.</v>
      </c>
      <c r="D2117" s="2" t="str">
        <f>VLOOKUP(C2117,PrefixUebersetzung,2,FALSE)</f>
        <v>Exif.Samsung2.</v>
      </c>
      <c r="E2117" s="2" t="str">
        <f>MID(F2117,FIND(".",F2117,6)+1,99)</f>
        <v>ToneCurve1</v>
      </c>
      <c r="F2117" s="3" t="s">
        <v>1336</v>
      </c>
      <c r="G2117" s="3" t="s">
        <v>9515</v>
      </c>
      <c r="I2117" s="3" t="s">
        <v>3078</v>
      </c>
      <c r="J2117" s="3" t="s">
        <v>5018</v>
      </c>
      <c r="K2117" s="7" t="s">
        <v>4009</v>
      </c>
      <c r="L2117" s="14"/>
      <c r="O2117" s="3" t="str">
        <f>IF(AND(TRIM(J2117)="",M2117=""),"Suffix not translated ",
   IF(AND(TRIM(J2117)&lt;&gt;"",TRIM(M2117)&lt;&gt;"",TRIM(J2117)&lt;&gt;TRIM(M2117)),"Suffix translation &lt;&gt; lookup ", "" ))
&amp;IF(AND(TRIM(K2117)="",N2117=""),"Description not translated ",
   IF(AND(TRIM(K2117)&lt;&gt;"",TRIM(N2117)&lt;&gt;"",TRIM(K2117)&lt;&gt;TRIM(N2117)),"Description translation&lt;&gt; lookup ", "" ))</f>
        <v/>
      </c>
      <c r="P2117" s="3" t="s">
        <v>8447</v>
      </c>
      <c r="Q2117" s="3" t="s">
        <v>8447</v>
      </c>
    </row>
    <row r="2118" spans="1:18" ht="15.75" thickBot="1" x14ac:dyDescent="0.3">
      <c r="A2118" s="2" t="str">
        <f>IF(TRIM(J2118)="","",E2118)</f>
        <v>ToneCurve2</v>
      </c>
      <c r="B2118" s="2" t="str">
        <f>IF(TRIM(K2118)="","",I2118)</f>
        <v>Tone curve 2</v>
      </c>
      <c r="C2118" s="2" t="str">
        <f>LEFT(F2118,FIND(".",F2118,6))</f>
        <v>Exif.Samsung2.</v>
      </c>
      <c r="D2118" s="2" t="str">
        <f>VLOOKUP(C2118,PrefixUebersetzung,2,FALSE)</f>
        <v>Exif.Samsung2.</v>
      </c>
      <c r="E2118" s="2" t="str">
        <f>MID(F2118,FIND(".",F2118,6)+1,99)</f>
        <v>ToneCurve2</v>
      </c>
      <c r="F2118" s="3" t="s">
        <v>1337</v>
      </c>
      <c r="G2118" s="3" t="s">
        <v>9515</v>
      </c>
      <c r="I2118" s="3" t="s">
        <v>3079</v>
      </c>
      <c r="J2118" s="3" t="s">
        <v>5019</v>
      </c>
      <c r="K2118" s="7" t="s">
        <v>4010</v>
      </c>
      <c r="L2118" s="14"/>
      <c r="O2118" s="3" t="str">
        <f>IF(AND(TRIM(J2118)="",M2118=""),"Suffix not translated ",
   IF(AND(TRIM(J2118)&lt;&gt;"",TRIM(M2118)&lt;&gt;"",TRIM(J2118)&lt;&gt;TRIM(M2118)),"Suffix translation &lt;&gt; lookup ", "" ))
&amp;IF(AND(TRIM(K2118)="",N2118=""),"Description not translated ",
   IF(AND(TRIM(K2118)&lt;&gt;"",TRIM(N2118)&lt;&gt;"",TRIM(K2118)&lt;&gt;TRIM(N2118)),"Description translation&lt;&gt; lookup ", "" ))</f>
        <v/>
      </c>
      <c r="P2118" s="3" t="s">
        <v>8447</v>
      </c>
      <c r="Q2118" s="3" t="s">
        <v>8447</v>
      </c>
    </row>
    <row r="2119" spans="1:18" ht="15.75" thickBot="1" x14ac:dyDescent="0.3">
      <c r="A2119" s="2" t="str">
        <f>IF(TRIM(J2119)="","",E2119)</f>
        <v>ToneCurve3</v>
      </c>
      <c r="B2119" s="2" t="str">
        <f>IF(TRIM(K2119)="","",I2119)</f>
        <v>Tone curve 3</v>
      </c>
      <c r="C2119" s="2" t="str">
        <f>LEFT(F2119,FIND(".",F2119,6))</f>
        <v>Exif.Samsung2.</v>
      </c>
      <c r="D2119" s="2" t="str">
        <f>VLOOKUP(C2119,PrefixUebersetzung,2,FALSE)</f>
        <v>Exif.Samsung2.</v>
      </c>
      <c r="E2119" s="2" t="str">
        <f>MID(F2119,FIND(".",F2119,6)+1,99)</f>
        <v>ToneCurve3</v>
      </c>
      <c r="F2119" s="3" t="s">
        <v>1338</v>
      </c>
      <c r="G2119" s="3" t="s">
        <v>9515</v>
      </c>
      <c r="I2119" s="3" t="s">
        <v>3080</v>
      </c>
      <c r="J2119" s="3" t="s">
        <v>5020</v>
      </c>
      <c r="K2119" s="7" t="s">
        <v>4011</v>
      </c>
      <c r="L2119" s="14"/>
      <c r="O2119" s="3" t="str">
        <f>IF(AND(TRIM(J2119)="",M2119=""),"Suffix not translated ",
   IF(AND(TRIM(J2119)&lt;&gt;"",TRIM(M2119)&lt;&gt;"",TRIM(J2119)&lt;&gt;TRIM(M2119)),"Suffix translation &lt;&gt; lookup ", "" ))
&amp;IF(AND(TRIM(K2119)="",N2119=""),"Description not translated ",
   IF(AND(TRIM(K2119)&lt;&gt;"",TRIM(N2119)&lt;&gt;"",TRIM(K2119)&lt;&gt;TRIM(N2119)),"Description translation&lt;&gt; lookup ", "" ))</f>
        <v/>
      </c>
      <c r="P2119" s="3" t="s">
        <v>8447</v>
      </c>
      <c r="Q2119" s="3" t="s">
        <v>8447</v>
      </c>
    </row>
    <row r="2120" spans="1:18" ht="15.75" thickBot="1" x14ac:dyDescent="0.3">
      <c r="A2120" s="2" t="str">
        <f>IF(TRIM(J2120)="","",E2120)</f>
        <v>ToneCurve4</v>
      </c>
      <c r="B2120" s="2" t="str">
        <f>IF(TRIM(K2120)="","",I2120)</f>
        <v>Tone curve 4</v>
      </c>
      <c r="C2120" s="2" t="str">
        <f>LEFT(F2120,FIND(".",F2120,6))</f>
        <v>Exif.Samsung2.</v>
      </c>
      <c r="D2120" s="2" t="str">
        <f>VLOOKUP(C2120,PrefixUebersetzung,2,FALSE)</f>
        <v>Exif.Samsung2.</v>
      </c>
      <c r="E2120" s="2" t="str">
        <f>MID(F2120,FIND(".",F2120,6)+1,99)</f>
        <v>ToneCurve4</v>
      </c>
      <c r="F2120" s="3" t="s">
        <v>1339</v>
      </c>
      <c r="G2120" s="3" t="s">
        <v>9515</v>
      </c>
      <c r="I2120" s="3" t="s">
        <v>3081</v>
      </c>
      <c r="J2120" s="3" t="s">
        <v>5021</v>
      </c>
      <c r="K2120" s="7" t="s">
        <v>4012</v>
      </c>
      <c r="L2120" s="14"/>
      <c r="O2120" s="3" t="str">
        <f>IF(AND(TRIM(J2120)="",M2120=""),"Suffix not translated ",
   IF(AND(TRIM(J2120)&lt;&gt;"",TRIM(M2120)&lt;&gt;"",TRIM(J2120)&lt;&gt;TRIM(M2120)),"Suffix translation &lt;&gt; lookup ", "" ))
&amp;IF(AND(TRIM(K2120)="",N2120=""),"Description not translated ",
   IF(AND(TRIM(K2120)&lt;&gt;"",TRIM(N2120)&lt;&gt;"",TRIM(K2120)&lt;&gt;TRIM(N2120)),"Description translation&lt;&gt; lookup ", "" ))</f>
        <v/>
      </c>
      <c r="P2120" s="3" t="s">
        <v>8447</v>
      </c>
      <c r="Q2120" s="3" t="s">
        <v>8447</v>
      </c>
    </row>
    <row r="2121" spans="1:18" ht="15.75" thickBot="1" x14ac:dyDescent="0.3">
      <c r="A2121" s="2" t="str">
        <f>IF(TRIM(J2121)="","",E2121)</f>
        <v/>
      </c>
      <c r="B2121" s="2" t="str">
        <f>IF(TRIM(K2121)="","",I2121)</f>
        <v/>
      </c>
      <c r="C2121" s="2" t="str">
        <f>LEFT(F2121,FIND(".",F2121,6))</f>
        <v>Exif.Samsung2.</v>
      </c>
      <c r="D2121" s="2" t="str">
        <f>VLOOKUP(C2121,PrefixUebersetzung,2,FALSE)</f>
        <v>Exif.Samsung2.</v>
      </c>
      <c r="E2121" s="2" t="str">
        <f>MID(F2121,FIND(".",F2121,6)+1,99)</f>
        <v>Version</v>
      </c>
      <c r="F2121" s="3" t="s">
        <v>1340</v>
      </c>
      <c r="G2121" s="3" t="s">
        <v>9517</v>
      </c>
      <c r="I2121" s="3" t="s">
        <v>3082</v>
      </c>
      <c r="J2121" s="3"/>
      <c r="K2121" s="7"/>
      <c r="L2121" s="14"/>
      <c r="M2121" s="3" t="str">
        <f>IFERROR(VLOOKUP(E2121,A:J,10, FALSE),"")</f>
        <v>Version</v>
      </c>
      <c r="N2121" s="3" t="str">
        <f>IFERROR(VLOOKUP(I2121,B:K,10,FALSE),"")</f>
        <v>Herstellernotiz Version</v>
      </c>
      <c r="O2121" s="3" t="str">
        <f>IF(AND(TRIM(J2121)="",M2121=""),"Suffix not translated ",
   IF(AND(TRIM(J2121)&lt;&gt;"",TRIM(M2121)&lt;&gt;"",TRIM(J2121)&lt;&gt;TRIM(M2121)),"Suffix translation &lt;&gt; lookup ", "" ))
&amp;IF(AND(TRIM(K2121)="",N2121=""),"Description not translated ",
   IF(AND(TRIM(K2121)&lt;&gt;"",TRIM(N2121)&lt;&gt;"",TRIM(K2121)&lt;&gt;TRIM(N2121)),"Description translation&lt;&gt; lookup ", "" ))</f>
        <v/>
      </c>
    </row>
    <row r="2122" spans="1:18" x14ac:dyDescent="0.25">
      <c r="A2122" s="2" t="str">
        <f>IF(TRIM(J2122)="","",E2122)</f>
        <v>WB_RGGBLevelsAuto</v>
      </c>
      <c r="B2122" s="2" t="str">
        <f>IF(TRIM(K2122)="","",I2122)</f>
        <v>WB RGGB levels auto</v>
      </c>
      <c r="C2122" s="2" t="str">
        <f>LEFT(F2122,FIND(".",F2122,6))</f>
        <v>Exif.Samsung2.</v>
      </c>
      <c r="D2122" s="2" t="str">
        <f>VLOOKUP(C2122,PrefixUebersetzung,2,FALSE)</f>
        <v>Exif.Samsung2.</v>
      </c>
      <c r="E2122" s="2" t="str">
        <f>MID(F2122,FIND(".",F2122,6)+1,99)</f>
        <v>WB_RGGBLevelsAuto</v>
      </c>
      <c r="F2122" s="3" t="s">
        <v>1341</v>
      </c>
      <c r="G2122" s="3" t="s">
        <v>9515</v>
      </c>
      <c r="I2122" s="3" t="s">
        <v>3083</v>
      </c>
      <c r="J2122" s="3" t="s">
        <v>4364</v>
      </c>
      <c r="K2122" s="5" t="s">
        <v>4364</v>
      </c>
      <c r="L2122" s="14"/>
      <c r="O2122" s="3" t="str">
        <f>IF(AND(TRIM(J2122)="",M2122=""),"Suffix not translated ",
   IF(AND(TRIM(J2122)&lt;&gt;"",TRIM(M2122)&lt;&gt;"",TRIM(J2122)&lt;&gt;TRIM(M2122)),"Suffix translation &lt;&gt; lookup ", "" ))
&amp;IF(AND(TRIM(K2122)="",N2122=""),"Description not translated ",
   IF(AND(TRIM(K2122)&lt;&gt;"",TRIM(N2122)&lt;&gt;"",TRIM(K2122)&lt;&gt;TRIM(N2122)),"Description translation&lt;&gt; lookup ", "" ))</f>
        <v/>
      </c>
      <c r="P2122" s="3" t="s">
        <v>8447</v>
      </c>
      <c r="Q2122" s="3" t="s">
        <v>8447</v>
      </c>
    </row>
    <row r="2123" spans="1:18" x14ac:dyDescent="0.25">
      <c r="A2123" s="2" t="str">
        <f>IF(TRIM(J2123)="","",E2123)</f>
        <v>WB_RGGBLevelsBlack</v>
      </c>
      <c r="B2123" s="2" t="str">
        <f>IF(TRIM(K2123)="","",I2123)</f>
        <v>WB RGGB levels black</v>
      </c>
      <c r="C2123" s="2" t="str">
        <f>LEFT(F2123,FIND(".",F2123,6))</f>
        <v>Exif.Samsung2.</v>
      </c>
      <c r="D2123" s="2" t="str">
        <f>VLOOKUP(C2123,PrefixUebersetzung,2,FALSE)</f>
        <v>Exif.Samsung2.</v>
      </c>
      <c r="E2123" s="2" t="str">
        <f>MID(F2123,FIND(".",F2123,6)+1,99)</f>
        <v>WB_RGGBLevelsBlack</v>
      </c>
      <c r="F2123" s="3" t="s">
        <v>1342</v>
      </c>
      <c r="G2123" s="3" t="s">
        <v>9516</v>
      </c>
      <c r="I2123" s="3" t="s">
        <v>3084</v>
      </c>
      <c r="J2123" s="3" t="s">
        <v>4365</v>
      </c>
      <c r="K2123" s="5" t="s">
        <v>4365</v>
      </c>
      <c r="L2123" s="14"/>
      <c r="O2123" s="3" t="str">
        <f>IF(AND(TRIM(J2123)="",M2123=""),"Suffix not translated ",
   IF(AND(TRIM(J2123)&lt;&gt;"",TRIM(M2123)&lt;&gt;"",TRIM(J2123)&lt;&gt;TRIM(M2123)),"Suffix translation &lt;&gt; lookup ", "" ))
&amp;IF(AND(TRIM(K2123)="",N2123=""),"Description not translated ",
   IF(AND(TRIM(K2123)&lt;&gt;"",TRIM(N2123)&lt;&gt;"",TRIM(K2123)&lt;&gt;TRIM(N2123)),"Description translation&lt;&gt; lookup ", "" ))</f>
        <v/>
      </c>
      <c r="P2123" s="3" t="s">
        <v>8447</v>
      </c>
      <c r="Q2123" s="3" t="s">
        <v>8447</v>
      </c>
    </row>
    <row r="2124" spans="1:18" ht="30" x14ac:dyDescent="0.25">
      <c r="A2124" s="2" t="str">
        <f>IF(TRIM(J2124)="","",E2124)</f>
        <v>WB_RGGBLevelsIlluminator1</v>
      </c>
      <c r="B2124" s="2" t="str">
        <f>IF(TRIM(K2124)="","",I2124)</f>
        <v>WB RGGB levels illuminator1</v>
      </c>
      <c r="C2124" s="2" t="str">
        <f>LEFT(F2124,FIND(".",F2124,6))</f>
        <v>Exif.Samsung2.</v>
      </c>
      <c r="D2124" s="2" t="str">
        <f>VLOOKUP(C2124,PrefixUebersetzung,2,FALSE)</f>
        <v>Exif.Samsung2.</v>
      </c>
      <c r="E2124" s="2" t="str">
        <f>MID(F2124,FIND(".",F2124,6)+1,99)</f>
        <v>WB_RGGBLevelsIlluminator1</v>
      </c>
      <c r="F2124" s="3" t="s">
        <v>1343</v>
      </c>
      <c r="G2124" s="3" t="s">
        <v>9515</v>
      </c>
      <c r="I2124" s="3" t="s">
        <v>3085</v>
      </c>
      <c r="J2124" s="3" t="s">
        <v>4367</v>
      </c>
      <c r="K2124" s="5" t="s">
        <v>4367</v>
      </c>
      <c r="L2124" s="14"/>
      <c r="O2124" s="3" t="str">
        <f>IF(AND(TRIM(J2124)="",M2124=""),"Suffix not translated ",
   IF(AND(TRIM(J2124)&lt;&gt;"",TRIM(M2124)&lt;&gt;"",TRIM(J2124)&lt;&gt;TRIM(M2124)),"Suffix translation &lt;&gt; lookup ", "" ))
&amp;IF(AND(TRIM(K2124)="",N2124=""),"Description not translated ",
   IF(AND(TRIM(K2124)&lt;&gt;"",TRIM(N2124)&lt;&gt;"",TRIM(K2124)&lt;&gt;TRIM(N2124)),"Description translation&lt;&gt; lookup ", "" ))</f>
        <v/>
      </c>
      <c r="P2124" s="3" t="s">
        <v>8447</v>
      </c>
      <c r="Q2124" s="3" t="s">
        <v>8447</v>
      </c>
    </row>
    <row r="2125" spans="1:18" ht="30" x14ac:dyDescent="0.25">
      <c r="A2125" s="2" t="str">
        <f>IF(TRIM(J2125)="","",E2125)</f>
        <v>WB_RGGBLevelsIlluminator2</v>
      </c>
      <c r="B2125" s="2" t="str">
        <f>IF(TRIM(K2125)="","",I2125)</f>
        <v>WB RGGB levels illuminator2</v>
      </c>
      <c r="C2125" s="2" t="str">
        <f>LEFT(F2125,FIND(".",F2125,6))</f>
        <v>Exif.Samsung2.</v>
      </c>
      <c r="D2125" s="2" t="str">
        <f>VLOOKUP(C2125,PrefixUebersetzung,2,FALSE)</f>
        <v>Exif.Samsung2.</v>
      </c>
      <c r="E2125" s="2" t="str">
        <f>MID(F2125,FIND(".",F2125,6)+1,99)</f>
        <v>WB_RGGBLevelsIlluminator2</v>
      </c>
      <c r="F2125" s="3" t="s">
        <v>1344</v>
      </c>
      <c r="G2125" s="3" t="s">
        <v>9515</v>
      </c>
      <c r="I2125" s="3" t="s">
        <v>3086</v>
      </c>
      <c r="J2125" s="3" t="s">
        <v>4366</v>
      </c>
      <c r="K2125" s="5" t="s">
        <v>4366</v>
      </c>
      <c r="L2125" s="14"/>
      <c r="O2125" s="3" t="str">
        <f>IF(AND(TRIM(J2125)="",M2125=""),"Suffix not translated ",
   IF(AND(TRIM(J2125)&lt;&gt;"",TRIM(M2125)&lt;&gt;"",TRIM(J2125)&lt;&gt;TRIM(M2125)),"Suffix translation &lt;&gt; lookup ", "" ))
&amp;IF(AND(TRIM(K2125)="",N2125=""),"Description not translated ",
   IF(AND(TRIM(K2125)&lt;&gt;"",TRIM(N2125)&lt;&gt;"",TRIM(K2125)&lt;&gt;TRIM(N2125)),"Description translation&lt;&gt; lookup ", "" ))</f>
        <v/>
      </c>
      <c r="P2125" s="3" t="s">
        <v>8447</v>
      </c>
      <c r="Q2125" s="3" t="s">
        <v>8447</v>
      </c>
    </row>
    <row r="2126" spans="1:18" ht="30" x14ac:dyDescent="0.25">
      <c r="A2126" s="2" t="str">
        <f>IF(TRIM(J2126)="","",E2126)</f>
        <v>WB_RGGBLevelsUncorrected</v>
      </c>
      <c r="B2126" s="2" t="str">
        <f>IF(TRIM(K2126)="","",I2126)</f>
        <v>WB RGGB levels not corrected for WB_RGGBLevelsBlack</v>
      </c>
      <c r="C2126" s="2" t="str">
        <f>LEFT(F2126,FIND(".",F2126,6))</f>
        <v>Exif.Samsung2.</v>
      </c>
      <c r="D2126" s="2" t="str">
        <f>VLOOKUP(C2126,PrefixUebersetzung,2,FALSE)</f>
        <v>Exif.Samsung2.</v>
      </c>
      <c r="E2126" s="2" t="str">
        <f>MID(F2126,FIND(".",F2126,6)+1,99)</f>
        <v>WB_RGGBLevelsUncorrected</v>
      </c>
      <c r="F2126" s="3" t="s">
        <v>1345</v>
      </c>
      <c r="G2126" s="3" t="s">
        <v>9515</v>
      </c>
      <c r="I2126" s="3" t="s">
        <v>3087</v>
      </c>
      <c r="J2126" s="3" t="s">
        <v>4368</v>
      </c>
      <c r="K2126" s="5" t="s">
        <v>5138</v>
      </c>
      <c r="L2126" s="14"/>
      <c r="O2126" s="3" t="str">
        <f>IF(AND(TRIM(J2126)="",M2126=""),"Suffix not translated ",
   IF(AND(TRIM(J2126)&lt;&gt;"",TRIM(M2126)&lt;&gt;"",TRIM(J2126)&lt;&gt;TRIM(M2126)),"Suffix translation &lt;&gt; lookup ", "" ))
&amp;IF(AND(TRIM(K2126)="",N2126=""),"Description not translated ",
   IF(AND(TRIM(K2126)&lt;&gt;"",TRIM(N2126)&lt;&gt;"",TRIM(K2126)&lt;&gt;TRIM(N2126)),"Description translation&lt;&gt; lookup ", "" ))</f>
        <v/>
      </c>
      <c r="P2126" s="3" t="s">
        <v>8447</v>
      </c>
      <c r="Q2126" s="3" t="s">
        <v>8447</v>
      </c>
    </row>
    <row r="2127" spans="1:18" x14ac:dyDescent="0.25">
      <c r="A2127" s="2" t="str">
        <f>IF(TRIM(J2127)="","",E2127)</f>
        <v/>
      </c>
      <c r="B2127" s="2" t="str">
        <f>IF(TRIM(K2127)="","",I2127)</f>
        <v>Color</v>
      </c>
      <c r="C2127" s="2" t="str">
        <f>LEFT(F2127,FIND(".",F2127,6))</f>
        <v>Exif.SamsungPictureWizard.</v>
      </c>
      <c r="D2127" s="2" t="str">
        <f>VLOOKUP(C2127,PrefixUebersetzung,2,FALSE)</f>
        <v>Exif.SamsungPictureWizard.</v>
      </c>
      <c r="E2127" s="2" t="str">
        <f>MID(F2127,FIND(".",F2127,6)+1,99)</f>
        <v>Color</v>
      </c>
      <c r="F2127" s="3" t="s">
        <v>1346</v>
      </c>
      <c r="G2127" s="3" t="s">
        <v>9512</v>
      </c>
      <c r="I2127" s="3" t="s">
        <v>3088</v>
      </c>
      <c r="K2127" s="5" t="s">
        <v>4013</v>
      </c>
      <c r="L2127" s="14"/>
      <c r="M2127" s="3" t="str">
        <f>IFERROR(VLOOKUP(E2127,A:J,10, FALSE),"")</f>
        <v>Farbe</v>
      </c>
      <c r="O2127" s="3" t="str">
        <f>IF(AND(TRIM(J2127)="",M2127=""),"Suffix not translated ",
   IF(AND(TRIM(J2127)&lt;&gt;"",TRIM(M2127)&lt;&gt;"",TRIM(J2127)&lt;&gt;TRIM(M2127)),"Suffix translation &lt;&gt; lookup ", "" ))
&amp;IF(AND(TRIM(K2127)="",N2127=""),"Description not translated ",
   IF(AND(TRIM(K2127)&lt;&gt;"",TRIM(N2127)&lt;&gt;"",TRIM(K2127)&lt;&gt;TRIM(N2127)),"Description translation&lt;&gt; lookup ", "" ))</f>
        <v/>
      </c>
      <c r="Q2127" s="3" t="s">
        <v>8447</v>
      </c>
      <c r="R2127" s="3" t="s">
        <v>4013</v>
      </c>
    </row>
    <row r="2128" spans="1:18" x14ac:dyDescent="0.25">
      <c r="A2128" s="2" t="str">
        <f>IF(TRIM(J2128)="","",E2128)</f>
        <v/>
      </c>
      <c r="B2128" s="2" t="str">
        <f>IF(TRIM(K2128)="","",I2128)</f>
        <v/>
      </c>
      <c r="C2128" s="2" t="str">
        <f>LEFT(F2128,FIND(".",F2128,6))</f>
        <v>Exif.SamsungPictureWizard.</v>
      </c>
      <c r="D2128" s="2" t="str">
        <f>VLOOKUP(C2128,PrefixUebersetzung,2,FALSE)</f>
        <v>Exif.SamsungPictureWizard.</v>
      </c>
      <c r="E2128" s="2" t="str">
        <f>MID(F2128,FIND(".",F2128,6)+1,99)</f>
        <v>Contrast</v>
      </c>
      <c r="F2128" s="3" t="s">
        <v>1347</v>
      </c>
      <c r="G2128" s="3" t="s">
        <v>9512</v>
      </c>
      <c r="I2128" s="3" t="s">
        <v>2520</v>
      </c>
      <c r="L2128" s="14">
        <v>1</v>
      </c>
      <c r="M2128" s="3" t="str">
        <f>IFERROR(VLOOKUP(E2128,A:J,10, FALSE),"")</f>
        <v>Kontrast</v>
      </c>
      <c r="N2128" s="3" t="str">
        <f>IFERROR(VLOOKUP(I2128,B:K,10,FALSE),"")</f>
        <v>Kontrast</v>
      </c>
      <c r="O2128" s="3" t="str">
        <f>IF(AND(TRIM(J2128)="",M2128=""),"Suffix not translated ",
   IF(AND(TRIM(J2128)&lt;&gt;"",TRIM(M2128)&lt;&gt;"",TRIM(J2128)&lt;&gt;TRIM(M2128)),"Suffix translation &lt;&gt; lookup ", "" ))
&amp;IF(AND(TRIM(K2128)="",N2128=""),"Description not translated ",
   IF(AND(TRIM(K2128)&lt;&gt;"",TRIM(N2128)&lt;&gt;"",TRIM(K2128)&lt;&gt;TRIM(N2128)),"Description translation&lt;&gt; lookup ", "" ))</f>
        <v/>
      </c>
    </row>
    <row r="2129" spans="1:18" x14ac:dyDescent="0.25">
      <c r="A2129" s="2" t="str">
        <f>IF(TRIM(J2129)="","",E2129)</f>
        <v/>
      </c>
      <c r="B2129" s="2" t="str">
        <f>IF(TRIM(K2129)="","",I2129)</f>
        <v>Mode</v>
      </c>
      <c r="C2129" s="2" t="str">
        <f>LEFT(F2129,FIND(".",F2129,6))</f>
        <v>Exif.SamsungPictureWizard.</v>
      </c>
      <c r="D2129" s="2" t="str">
        <f>VLOOKUP(C2129,PrefixUebersetzung,2,FALSE)</f>
        <v>Exif.SamsungPictureWizard.</v>
      </c>
      <c r="E2129" s="2" t="str">
        <f>MID(F2129,FIND(".",F2129,6)+1,99)</f>
        <v>Mode</v>
      </c>
      <c r="F2129" s="3" t="s">
        <v>1348</v>
      </c>
      <c r="G2129" s="3" t="s">
        <v>9512</v>
      </c>
      <c r="I2129" s="3" t="s">
        <v>3089</v>
      </c>
      <c r="K2129" s="5" t="s">
        <v>4014</v>
      </c>
      <c r="L2129" s="14"/>
      <c r="M2129" s="3" t="str">
        <f>IFERROR(VLOOKUP(E2129,A:J,10, FALSE),"")</f>
        <v>Modus</v>
      </c>
      <c r="O2129" s="3" t="str">
        <f>IF(AND(TRIM(J2129)="",M2129=""),"Suffix not translated ",
   IF(AND(TRIM(J2129)&lt;&gt;"",TRIM(M2129)&lt;&gt;"",TRIM(J2129)&lt;&gt;TRIM(M2129)),"Suffix translation &lt;&gt; lookup ", "" ))
&amp;IF(AND(TRIM(K2129)="",N2129=""),"Description not translated ",
   IF(AND(TRIM(K2129)&lt;&gt;"",TRIM(N2129)&lt;&gt;"",TRIM(K2129)&lt;&gt;TRIM(N2129)),"Description translation&lt;&gt; lookup ", "" ))</f>
        <v/>
      </c>
      <c r="Q2129" s="3" t="s">
        <v>8447</v>
      </c>
    </row>
    <row r="2130" spans="1:18" x14ac:dyDescent="0.25">
      <c r="A2130" s="2" t="str">
        <f>IF(TRIM(J2130)="","",E2130)</f>
        <v/>
      </c>
      <c r="B2130" s="2" t="str">
        <f>IF(TRIM(K2130)="","",I2130)</f>
        <v/>
      </c>
      <c r="C2130" s="2" t="str">
        <f>LEFT(F2130,FIND(".",F2130,6))</f>
        <v>Exif.SamsungPictureWizard.</v>
      </c>
      <c r="D2130" s="2" t="str">
        <f>VLOOKUP(C2130,PrefixUebersetzung,2,FALSE)</f>
        <v>Exif.SamsungPictureWizard.</v>
      </c>
      <c r="E2130" s="2" t="str">
        <f>MID(F2130,FIND(".",F2130,6)+1,99)</f>
        <v>Saturation</v>
      </c>
      <c r="F2130" s="3" t="s">
        <v>1349</v>
      </c>
      <c r="G2130" s="3" t="s">
        <v>9512</v>
      </c>
      <c r="I2130" s="3" t="s">
        <v>2538</v>
      </c>
      <c r="L2130" s="14">
        <v>1</v>
      </c>
      <c r="M2130" s="3" t="str">
        <f>IFERROR(VLOOKUP(E2130,A:J,10, FALSE),"")</f>
        <v>Sättigung</v>
      </c>
      <c r="N2130" s="3" t="str">
        <f>IFERROR(VLOOKUP(I2130,B:K,10,FALSE),"")</f>
        <v>Sättigung</v>
      </c>
      <c r="O2130" s="3" t="str">
        <f>IF(AND(TRIM(J2130)="",M2130=""),"Suffix not translated ",
   IF(AND(TRIM(J2130)&lt;&gt;"",TRIM(M2130)&lt;&gt;"",TRIM(J2130)&lt;&gt;TRIM(M2130)),"Suffix translation &lt;&gt; lookup ", "" ))
&amp;IF(AND(TRIM(K2130)="",N2130=""),"Description not translated ",
   IF(AND(TRIM(K2130)&lt;&gt;"",TRIM(N2130)&lt;&gt;"",TRIM(K2130)&lt;&gt;TRIM(N2130)),"Description translation&lt;&gt; lookup ", "" ))</f>
        <v/>
      </c>
    </row>
    <row r="2131" spans="1:18" x14ac:dyDescent="0.25">
      <c r="A2131" s="2" t="str">
        <f>IF(TRIM(J2131)="","",E2131)</f>
        <v/>
      </c>
      <c r="B2131" s="2" t="str">
        <f>IF(TRIM(K2131)="","",I2131)</f>
        <v/>
      </c>
      <c r="C2131" s="2" t="str">
        <f>LEFT(F2131,FIND(".",F2131,6))</f>
        <v>Exif.SamsungPictureWizard.</v>
      </c>
      <c r="D2131" s="2" t="str">
        <f>VLOOKUP(C2131,PrefixUebersetzung,2,FALSE)</f>
        <v>Exif.SamsungPictureWizard.</v>
      </c>
      <c r="E2131" s="2" t="str">
        <f>MID(F2131,FIND(".",F2131,6)+1,99)</f>
        <v>Sharpness</v>
      </c>
      <c r="F2131" s="3" t="s">
        <v>1350</v>
      </c>
      <c r="G2131" s="3" t="s">
        <v>9512</v>
      </c>
      <c r="I2131" s="3" t="s">
        <v>2221</v>
      </c>
      <c r="L2131" s="14">
        <v>1</v>
      </c>
      <c r="M2131" s="3" t="str">
        <f>IFERROR(VLOOKUP(E2131,A:J,10, FALSE),"")</f>
        <v>Schärfe</v>
      </c>
      <c r="N2131" s="3" t="str">
        <f>IFERROR(VLOOKUP(I2131,B:K,10,FALSE),"")</f>
        <v>Schärfe</v>
      </c>
      <c r="O2131" s="3" t="str">
        <f>IF(AND(TRIM(J2131)="",M2131=""),"Suffix not translated ",
   IF(AND(TRIM(J2131)&lt;&gt;"",TRIM(M2131)&lt;&gt;"",TRIM(J2131)&lt;&gt;TRIM(M2131)),"Suffix translation &lt;&gt; lookup ", "" ))
&amp;IF(AND(TRIM(K2131)="",N2131=""),"Description not translated ",
   IF(AND(TRIM(K2131)&lt;&gt;"",TRIM(N2131)&lt;&gt;"",TRIM(K2131)&lt;&gt;TRIM(N2131)),"Description translation&lt;&gt; lookup ", "" ))</f>
        <v/>
      </c>
    </row>
    <row r="2132" spans="1:18" x14ac:dyDescent="0.25">
      <c r="A2132" s="2" t="str">
        <f>IF(TRIM(J2132)="","",E2132)</f>
        <v>AdjustmentMode</v>
      </c>
      <c r="B2132" s="2" t="str">
        <f>IF(TRIM(K2132)="","",I2132)</f>
        <v>Adjustment mode</v>
      </c>
      <c r="C2132" s="2" t="str">
        <f>LEFT(F2132,FIND(".",F2132,6))</f>
        <v>Exif.Sigma.</v>
      </c>
      <c r="D2132" s="2" t="str">
        <f>VLOOKUP(C2132,PrefixUebersetzung,2,FALSE)</f>
        <v>Exif.Sigma.</v>
      </c>
      <c r="E2132" s="2" t="str">
        <f>MID(F2132,FIND(".",F2132,6)+1,99)</f>
        <v>AdjustmentMode</v>
      </c>
      <c r="F2132" s="3" t="s">
        <v>1351</v>
      </c>
      <c r="G2132" s="3" t="s">
        <v>9514</v>
      </c>
      <c r="I2132" s="3" t="s">
        <v>3090</v>
      </c>
      <c r="J2132" s="5" t="s">
        <v>4015</v>
      </c>
      <c r="K2132" s="5" t="s">
        <v>4015</v>
      </c>
      <c r="L2132" s="14"/>
      <c r="O2132" s="3" t="str">
        <f>IF(AND(TRIM(J2132)="",M2132=""),"Suffix not translated ",
   IF(AND(TRIM(J2132)&lt;&gt;"",TRIM(M2132)&lt;&gt;"",TRIM(J2132)&lt;&gt;TRIM(M2132)),"Suffix translation &lt;&gt; lookup ", "" ))
&amp;IF(AND(TRIM(K2132)="",N2132=""),"Description not translated ",
   IF(AND(TRIM(K2132)&lt;&gt;"",TRIM(N2132)&lt;&gt;"",TRIM(K2132)&lt;&gt;TRIM(N2132)),"Description translation&lt;&gt; lookup ", "" ))</f>
        <v/>
      </c>
      <c r="P2132" s="3" t="s">
        <v>8447</v>
      </c>
      <c r="Q2132" s="3" t="s">
        <v>8447</v>
      </c>
      <c r="R2132" s="3" t="s">
        <v>8987</v>
      </c>
    </row>
    <row r="2133" spans="1:18" x14ac:dyDescent="0.25">
      <c r="A2133" s="2" t="str">
        <f>IF(TRIM(J2133)="","",E2133)</f>
        <v>AutoBracket</v>
      </c>
      <c r="B2133" s="2" t="str">
        <f>IF(TRIM(K2133)="","",I2133)</f>
        <v>Auto bracket</v>
      </c>
      <c r="C2133" s="2" t="str">
        <f>LEFT(F2133,FIND(".",F2133,6))</f>
        <v>Exif.Sigma.</v>
      </c>
      <c r="D2133" s="2" t="str">
        <f>VLOOKUP(C2133,PrefixUebersetzung,2,FALSE)</f>
        <v>Exif.Sigma.</v>
      </c>
      <c r="E2133" s="2" t="str">
        <f>MID(F2133,FIND(".",F2133,6)+1,99)</f>
        <v>AutoBracket</v>
      </c>
      <c r="F2133" s="3" t="s">
        <v>1352</v>
      </c>
      <c r="G2133" s="3" t="s">
        <v>9514</v>
      </c>
      <c r="I2133" s="3" t="s">
        <v>3091</v>
      </c>
      <c r="J2133" s="3" t="s">
        <v>5037</v>
      </c>
      <c r="K2133" s="5" t="s">
        <v>5037</v>
      </c>
      <c r="L2133" s="14"/>
      <c r="O2133" s="3" t="str">
        <f>IF(AND(TRIM(J2133)="",M2133=""),"Suffix not translated ",
   IF(AND(TRIM(J2133)&lt;&gt;"",TRIM(M2133)&lt;&gt;"",TRIM(J2133)&lt;&gt;TRIM(M2133)),"Suffix translation &lt;&gt; lookup ", "" ))
&amp;IF(AND(TRIM(K2133)="",N2133=""),"Description not translated ",
   IF(AND(TRIM(K2133)&lt;&gt;"",TRIM(N2133)&lt;&gt;"",TRIM(K2133)&lt;&gt;TRIM(N2133)),"Description translation&lt;&gt; lookup ", "" ))</f>
        <v/>
      </c>
      <c r="P2133" s="3" t="s">
        <v>8447</v>
      </c>
      <c r="Q2133" s="3" t="s">
        <v>8447</v>
      </c>
      <c r="R2133" s="3" t="s">
        <v>9004</v>
      </c>
    </row>
    <row r="2134" spans="1:18" x14ac:dyDescent="0.25">
      <c r="A2134" s="2" t="str">
        <f>IF(TRIM(J2134)="","",E2134)</f>
        <v>AutofocusMode</v>
      </c>
      <c r="B2134" s="2" t="str">
        <f>IF(TRIM(K2134)="","",I2134)</f>
        <v>Autofocus mode</v>
      </c>
      <c r="C2134" s="2" t="str">
        <f>LEFT(F2134,FIND(".",F2134,6))</f>
        <v>Exif.Sigma.</v>
      </c>
      <c r="D2134" s="2" t="str">
        <f>VLOOKUP(C2134,PrefixUebersetzung,2,FALSE)</f>
        <v>Exif.Sigma.</v>
      </c>
      <c r="E2134" s="2" t="str">
        <f>MID(F2134,FIND(".",F2134,6)+1,99)</f>
        <v>AutofocusMode</v>
      </c>
      <c r="F2134" s="3" t="s">
        <v>1353</v>
      </c>
      <c r="G2134" s="3" t="s">
        <v>9514</v>
      </c>
      <c r="I2134" s="3" t="s">
        <v>3092</v>
      </c>
      <c r="J2134" s="5" t="s">
        <v>3966</v>
      </c>
      <c r="K2134" s="5" t="s">
        <v>5139</v>
      </c>
      <c r="L2134" s="14"/>
      <c r="O2134" s="3" t="str">
        <f>IF(AND(TRIM(J2134)="",M2134=""),"Suffix not translated ",
   IF(AND(TRIM(J2134)&lt;&gt;"",TRIM(M2134)&lt;&gt;"",TRIM(J2134)&lt;&gt;TRIM(M2134)),"Suffix translation &lt;&gt; lookup ", "" ))
&amp;IF(AND(TRIM(K2134)="",N2134=""),"Description not translated ",
   IF(AND(TRIM(K2134)&lt;&gt;"",TRIM(N2134)&lt;&gt;"",TRIM(K2134)&lt;&gt;TRIM(N2134)),"Description translation&lt;&gt; lookup ", "" ))</f>
        <v/>
      </c>
      <c r="P2134" s="3" t="s">
        <v>8447</v>
      </c>
      <c r="Q2134" s="3" t="s">
        <v>8447</v>
      </c>
      <c r="R2134" s="3" t="s">
        <v>9010</v>
      </c>
    </row>
    <row r="2135" spans="1:18" x14ac:dyDescent="0.25">
      <c r="A2135" s="2" t="str">
        <f>IF(TRIM(J2135)="","",E2135)</f>
        <v>ColorAdjustment</v>
      </c>
      <c r="B2135" s="2" t="str">
        <f>IF(TRIM(K2135)="","",I2135)</f>
        <v>Color adjustment</v>
      </c>
      <c r="C2135" s="2" t="str">
        <f>LEFT(F2135,FIND(".",F2135,6))</f>
        <v>Exif.Sigma.</v>
      </c>
      <c r="D2135" s="2" t="str">
        <f>VLOOKUP(C2135,PrefixUebersetzung,2,FALSE)</f>
        <v>Exif.Sigma.</v>
      </c>
      <c r="E2135" s="2" t="str">
        <f>MID(F2135,FIND(".",F2135,6)+1,99)</f>
        <v>ColorAdjustment</v>
      </c>
      <c r="F2135" s="3" t="s">
        <v>1354</v>
      </c>
      <c r="G2135" s="3" t="s">
        <v>9514</v>
      </c>
      <c r="I2135" s="3" t="s">
        <v>3093</v>
      </c>
      <c r="J2135" s="5" t="s">
        <v>4016</v>
      </c>
      <c r="K2135" s="5" t="s">
        <v>4016</v>
      </c>
      <c r="L2135" s="14"/>
      <c r="O2135" s="3" t="str">
        <f>IF(AND(TRIM(J2135)="",M2135=""),"Suffix not translated ",
   IF(AND(TRIM(J2135)&lt;&gt;"",TRIM(M2135)&lt;&gt;"",TRIM(J2135)&lt;&gt;TRIM(M2135)),"Suffix translation &lt;&gt; lookup ", "" ))
&amp;IF(AND(TRIM(K2135)="",N2135=""),"Description not translated ",
   IF(AND(TRIM(K2135)&lt;&gt;"",TRIM(N2135)&lt;&gt;"",TRIM(K2135)&lt;&gt;TRIM(N2135)),"Description translation&lt;&gt; lookup ", "" ))</f>
        <v/>
      </c>
      <c r="P2135" s="3" t="s">
        <v>8447</v>
      </c>
      <c r="Q2135" s="3" t="s">
        <v>8447</v>
      </c>
      <c r="R2135" s="3" t="s">
        <v>9062</v>
      </c>
    </row>
    <row r="2136" spans="1:18" x14ac:dyDescent="0.25">
      <c r="A2136" s="2" t="str">
        <f>IF(TRIM(J2136)="","",E2136)</f>
        <v/>
      </c>
      <c r="B2136" s="2" t="str">
        <f>IF(TRIM(K2136)="","",I2136)</f>
        <v/>
      </c>
      <c r="C2136" s="2" t="str">
        <f>LEFT(F2136,FIND(".",F2136,6))</f>
        <v>Exif.Sigma.</v>
      </c>
      <c r="D2136" s="2" t="str">
        <f>VLOOKUP(C2136,PrefixUebersetzung,2,FALSE)</f>
        <v>Exif.Sigma.</v>
      </c>
      <c r="E2136" s="2" t="str">
        <f>MID(F2136,FIND(".",F2136,6)+1,99)</f>
        <v>ColorSpace</v>
      </c>
      <c r="F2136" s="3" t="s">
        <v>1355</v>
      </c>
      <c r="G2136" s="3" t="s">
        <v>9514</v>
      </c>
      <c r="I2136" s="3" t="s">
        <v>2519</v>
      </c>
      <c r="L2136" s="14"/>
      <c r="M2136" s="3" t="str">
        <f>IFERROR(VLOOKUP(E2136,A:J,10, FALSE),"")</f>
        <v>Farbraum</v>
      </c>
      <c r="N2136" s="3" t="str">
        <f>IFERROR(VLOOKUP(I2136,B:K,10,FALSE),"")</f>
        <v>Farbraum</v>
      </c>
      <c r="O2136" s="3" t="str">
        <f>IF(AND(TRIM(J2136)="",M2136=""),"Suffix not translated ",
   IF(AND(TRIM(J2136)&lt;&gt;"",TRIM(M2136)&lt;&gt;"",TRIM(J2136)&lt;&gt;TRIM(M2136)),"Suffix translation &lt;&gt; lookup ", "" ))
&amp;IF(AND(TRIM(K2136)="",N2136=""),"Description not translated ",
   IF(AND(TRIM(K2136)&lt;&gt;"",TRIM(N2136)&lt;&gt;"",TRIM(K2136)&lt;&gt;TRIM(N2136)),"Description translation&lt;&gt; lookup ", "" ))</f>
        <v/>
      </c>
    </row>
    <row r="2137" spans="1:18" x14ac:dyDescent="0.25">
      <c r="A2137" s="2" t="str">
        <f>IF(TRIM(J2137)="","",E2137)</f>
        <v/>
      </c>
      <c r="B2137" s="2" t="str">
        <f>IF(TRIM(K2137)="","",I2137)</f>
        <v/>
      </c>
      <c r="C2137" s="2" t="str">
        <f>LEFT(F2137,FIND(".",F2137,6))</f>
        <v>Exif.Sigma.</v>
      </c>
      <c r="D2137" s="2" t="str">
        <f>VLOOKUP(C2137,PrefixUebersetzung,2,FALSE)</f>
        <v>Exif.Sigma.</v>
      </c>
      <c r="E2137" s="2" t="str">
        <f>MID(F2137,FIND(".",F2137,6)+1,99)</f>
        <v>Contrast</v>
      </c>
      <c r="F2137" s="3" t="s">
        <v>1356</v>
      </c>
      <c r="G2137" s="3" t="s">
        <v>9514</v>
      </c>
      <c r="I2137" s="3" t="s">
        <v>2520</v>
      </c>
      <c r="L2137" s="14">
        <v>1</v>
      </c>
      <c r="M2137" s="3" t="str">
        <f>IFERROR(VLOOKUP(E2137,A:J,10, FALSE),"")</f>
        <v>Kontrast</v>
      </c>
      <c r="N2137" s="3" t="str">
        <f>IFERROR(VLOOKUP(I2137,B:K,10,FALSE),"")</f>
        <v>Kontrast</v>
      </c>
      <c r="O2137" s="3" t="str">
        <f>IF(AND(TRIM(J2137)="",M2137=""),"Suffix not translated ",
   IF(AND(TRIM(J2137)&lt;&gt;"",TRIM(M2137)&lt;&gt;"",TRIM(J2137)&lt;&gt;TRIM(M2137)),"Suffix translation &lt;&gt; lookup ", "" ))
&amp;IF(AND(TRIM(K2137)="",N2137=""),"Description not translated ",
   IF(AND(TRIM(K2137)&lt;&gt;"",TRIM(N2137)&lt;&gt;"",TRIM(K2137)&lt;&gt;TRIM(N2137)),"Description translation&lt;&gt; lookup ", "" ))</f>
        <v/>
      </c>
    </row>
    <row r="2138" spans="1:18" x14ac:dyDescent="0.25">
      <c r="A2138" s="2" t="str">
        <f>IF(TRIM(J2138)="","",E2138)</f>
        <v/>
      </c>
      <c r="B2138" s="2" t="str">
        <f>IF(TRIM(K2138)="","",I2138)</f>
        <v/>
      </c>
      <c r="C2138" s="2" t="str">
        <f>LEFT(F2138,FIND(".",F2138,6))</f>
        <v>Exif.Sigma.</v>
      </c>
      <c r="D2138" s="2" t="str">
        <f>VLOOKUP(C2138,PrefixUebersetzung,2,FALSE)</f>
        <v>Exif.Sigma.</v>
      </c>
      <c r="E2138" s="2" t="str">
        <f>MID(F2138,FIND(".",F2138,6)+1,99)</f>
        <v>DriveMode</v>
      </c>
      <c r="F2138" s="3" t="s">
        <v>1357</v>
      </c>
      <c r="G2138" s="3" t="s">
        <v>9514</v>
      </c>
      <c r="I2138" s="3" t="s">
        <v>2554</v>
      </c>
      <c r="J2138" s="3"/>
      <c r="L2138" s="14"/>
      <c r="M2138" s="3" t="str">
        <f>IFERROR(VLOOKUP(E2138,A:J,10, FALSE),"")</f>
        <v>Betriebsart</v>
      </c>
      <c r="N2138" s="3" t="str">
        <f>IFERROR(VLOOKUP(I2138,B:K,10,FALSE),"")</f>
        <v>Betriebsart</v>
      </c>
      <c r="O2138" s="3" t="str">
        <f>IF(AND(TRIM(J2138)="",M2138=""),"Suffix not translated ",
   IF(AND(TRIM(J2138)&lt;&gt;"",TRIM(M2138)&lt;&gt;"",TRIM(J2138)&lt;&gt;TRIM(M2138)),"Suffix translation &lt;&gt; lookup ", "" ))
&amp;IF(AND(TRIM(K2138)="",N2138=""),"Description not translated ",
   IF(AND(TRIM(K2138)&lt;&gt;"",TRIM(N2138)&lt;&gt;"",TRIM(K2138)&lt;&gt;TRIM(N2138)),"Description translation&lt;&gt; lookup ", "" ))</f>
        <v/>
      </c>
    </row>
    <row r="2139" spans="1:18" x14ac:dyDescent="0.25">
      <c r="A2139" s="2" t="str">
        <f>IF(TRIM(J2139)="","",E2139)</f>
        <v>Exposure</v>
      </c>
      <c r="B2139" s="2" t="str">
        <f>IF(TRIM(K2139)="","",I2139)</f>
        <v>Exposure</v>
      </c>
      <c r="C2139" s="2" t="str">
        <f>LEFT(F2139,FIND(".",F2139,6))</f>
        <v>Exif.Sigma.</v>
      </c>
      <c r="D2139" s="2" t="str">
        <f>VLOOKUP(C2139,PrefixUebersetzung,2,FALSE)</f>
        <v>Exif.Sigma.</v>
      </c>
      <c r="E2139" s="2" t="str">
        <f>MID(F2139,FIND(".",F2139,6)+1,99)</f>
        <v>Exposure</v>
      </c>
      <c r="F2139" s="3" t="s">
        <v>1358</v>
      </c>
      <c r="G2139" s="3" t="s">
        <v>9514</v>
      </c>
      <c r="I2139" s="3" t="s">
        <v>3094</v>
      </c>
      <c r="J2139" s="5" t="s">
        <v>4017</v>
      </c>
      <c r="K2139" s="5" t="s">
        <v>4017</v>
      </c>
      <c r="L2139" s="14"/>
      <c r="M2139" s="3" t="str">
        <f>IFERROR(VLOOKUP(E2139,A:J,10, FALSE),"")</f>
        <v>Belichtung</v>
      </c>
      <c r="O2139" s="3" t="str">
        <f>IF(AND(TRIM(J2139)="",M2139=""),"Suffix not translated ",
   IF(AND(TRIM(J2139)&lt;&gt;"",TRIM(M2139)&lt;&gt;"",TRIM(J2139)&lt;&gt;TRIM(M2139)),"Suffix translation &lt;&gt; lookup ", "" ))
&amp;IF(AND(TRIM(K2139)="",N2139=""),"Description not translated ",
   IF(AND(TRIM(K2139)&lt;&gt;"",TRIM(N2139)&lt;&gt;"",TRIM(K2139)&lt;&gt;TRIM(N2139)),"Description translation&lt;&gt; lookup ", "" ))</f>
        <v/>
      </c>
      <c r="P2139" s="3" t="s">
        <v>8447</v>
      </c>
      <c r="Q2139" s="3" t="s">
        <v>8447</v>
      </c>
      <c r="R2139" s="3" t="s">
        <v>4017</v>
      </c>
    </row>
    <row r="2140" spans="1:18" x14ac:dyDescent="0.25">
      <c r="A2140" s="2" t="str">
        <f>IF(TRIM(J2140)="","",E2140)</f>
        <v/>
      </c>
      <c r="B2140" s="2" t="str">
        <f>IF(TRIM(K2140)="","",I2140)</f>
        <v/>
      </c>
      <c r="C2140" s="2" t="str">
        <f>LEFT(F2140,FIND(".",F2140,6))</f>
        <v>Exif.Sigma.</v>
      </c>
      <c r="D2140" s="2" t="str">
        <f>VLOOKUP(C2140,PrefixUebersetzung,2,FALSE)</f>
        <v>Exif.Sigma.</v>
      </c>
      <c r="E2140" s="2" t="str">
        <f>MID(F2140,FIND(".",F2140,6)+1,99)</f>
        <v>ExposureMode</v>
      </c>
      <c r="F2140" s="3" t="s">
        <v>1359</v>
      </c>
      <c r="G2140" s="3" t="s">
        <v>9514</v>
      </c>
      <c r="I2140" s="3" t="s">
        <v>2523</v>
      </c>
      <c r="L2140" s="14">
        <v>1</v>
      </c>
      <c r="M2140" s="3" t="str">
        <f>IFERROR(VLOOKUP(E2140,A:J,10, FALSE),"")</f>
        <v>Belichtungsmodus</v>
      </c>
      <c r="N2140" s="3" t="str">
        <f>IFERROR(VLOOKUP(I2140,B:K,10,FALSE),"")</f>
        <v>Belichtungsmodus</v>
      </c>
      <c r="O2140" s="3" t="str">
        <f>IF(AND(TRIM(J2140)="",M2140=""),"Suffix not translated ",
   IF(AND(TRIM(J2140)&lt;&gt;"",TRIM(M2140)&lt;&gt;"",TRIM(J2140)&lt;&gt;TRIM(M2140)),"Suffix translation &lt;&gt; lookup ", "" ))
&amp;IF(AND(TRIM(K2140)="",N2140=""),"Description not translated ",
   IF(AND(TRIM(K2140)&lt;&gt;"",TRIM(N2140)&lt;&gt;"",TRIM(K2140)&lt;&gt;TRIM(N2140)),"Description translation&lt;&gt; lookup ", "" ))</f>
        <v/>
      </c>
    </row>
    <row r="2141" spans="1:18" x14ac:dyDescent="0.25">
      <c r="A2141" s="2" t="str">
        <f>IF(TRIM(J2141)="","",E2141)</f>
        <v/>
      </c>
      <c r="B2141" s="2" t="str">
        <f>IF(TRIM(K2141)="","",I2141)</f>
        <v/>
      </c>
      <c r="C2141" s="2" t="str">
        <f>LEFT(F2141,FIND(".",F2141,6))</f>
        <v>Exif.Sigma.</v>
      </c>
      <c r="D2141" s="2" t="str">
        <f>VLOOKUP(C2141,PrefixUebersetzung,2,FALSE)</f>
        <v>Exif.Sigma.</v>
      </c>
      <c r="E2141" s="2" t="str">
        <f>MID(F2141,FIND(".",F2141,6)+1,99)</f>
        <v>FillLight</v>
      </c>
      <c r="F2141" s="3" t="s">
        <v>1360</v>
      </c>
      <c r="G2141" s="3" t="s">
        <v>9514</v>
      </c>
      <c r="I2141" s="3" t="s">
        <v>3095</v>
      </c>
      <c r="J2141" s="3"/>
      <c r="L2141" s="14">
        <v>5</v>
      </c>
      <c r="M2141" s="3" t="str">
        <f>IFERROR(VLOOKUP(E2141,A:J,10, FALSE),"")</f>
        <v/>
      </c>
      <c r="O2141" s="3" t="str">
        <f>IF(AND(TRIM(J2141)="",M2141=""),"Suffix not translated ",
   IF(AND(TRIM(J2141)&lt;&gt;"",TRIM(M2141)&lt;&gt;"",TRIM(J2141)&lt;&gt;TRIM(M2141)),"Suffix translation &lt;&gt; lookup ", "" ))
&amp;IF(AND(TRIM(K2141)="",N2141=""),"Description not translated ",
   IF(AND(TRIM(K2141)&lt;&gt;"",TRIM(N2141)&lt;&gt;"",TRIM(K2141)&lt;&gt;TRIM(N2141)),"Description translation&lt;&gt; lookup ", "" ))</f>
        <v xml:space="preserve">Suffix not translated Description not translated </v>
      </c>
      <c r="P2141" s="3" t="s">
        <v>8447</v>
      </c>
      <c r="Q2141" s="3" t="s">
        <v>8447</v>
      </c>
    </row>
    <row r="2142" spans="1:18" x14ac:dyDescent="0.25">
      <c r="A2142" s="2" t="str">
        <f>IF(TRIM(J2142)="","",E2142)</f>
        <v/>
      </c>
      <c r="B2142" s="2" t="str">
        <f>IF(TRIM(K2142)="","",I2142)</f>
        <v/>
      </c>
      <c r="C2142" s="2" t="str">
        <f>LEFT(F2142,FIND(".",F2142,6))</f>
        <v>Exif.Sigma.</v>
      </c>
      <c r="D2142" s="2" t="str">
        <f>VLOOKUP(C2142,PrefixUebersetzung,2,FALSE)</f>
        <v>Exif.Sigma.</v>
      </c>
      <c r="E2142" s="2" t="str">
        <f>MID(F2142,FIND(".",F2142,6)+1,99)</f>
        <v>Firmware</v>
      </c>
      <c r="F2142" s="3" t="s">
        <v>1361</v>
      </c>
      <c r="G2142" s="3" t="s">
        <v>9514</v>
      </c>
      <c r="I2142" s="3" t="s">
        <v>3096</v>
      </c>
      <c r="J2142" s="3"/>
      <c r="L2142" s="14"/>
      <c r="M2142" s="3" t="str">
        <f>IFERROR(VLOOKUP(E2142,A:J,10, FALSE),"")</f>
        <v>Firmware</v>
      </c>
      <c r="N2142" s="3" t="str">
        <f>IFERROR(VLOOKUP(I2142,B:K,10,FALSE),"")</f>
        <v>Firmware</v>
      </c>
      <c r="O2142" s="3" t="str">
        <f>IF(AND(TRIM(J2142)="",M2142=""),"Suffix not translated ",
   IF(AND(TRIM(J2142)&lt;&gt;"",TRIM(M2142)&lt;&gt;"",TRIM(J2142)&lt;&gt;TRIM(M2142)),"Suffix translation &lt;&gt; lookup ", "" ))
&amp;IF(AND(TRIM(K2142)="",N2142=""),"Description not translated ",
   IF(AND(TRIM(K2142)&lt;&gt;"",TRIM(N2142)&lt;&gt;"",TRIM(K2142)&lt;&gt;TRIM(N2142)),"Description translation&lt;&gt; lookup ", "" ))</f>
        <v/>
      </c>
      <c r="R2142" s="3" t="s">
        <v>3096</v>
      </c>
    </row>
    <row r="2143" spans="1:18" x14ac:dyDescent="0.25">
      <c r="A2143" s="2" t="str">
        <f>IF(TRIM(J2143)="","",E2143)</f>
        <v>FocusSetting</v>
      </c>
      <c r="B2143" s="2" t="str">
        <f>IF(TRIM(K2143)="","",I2143)</f>
        <v>Focus setting</v>
      </c>
      <c r="C2143" s="2" t="str">
        <f>LEFT(F2143,FIND(".",F2143,6))</f>
        <v>Exif.Sigma.</v>
      </c>
      <c r="D2143" s="2" t="str">
        <f>VLOOKUP(C2143,PrefixUebersetzung,2,FALSE)</f>
        <v>Exif.Sigma.</v>
      </c>
      <c r="E2143" s="2" t="str">
        <f>MID(F2143,FIND(".",F2143,6)+1,99)</f>
        <v>FocusSetting</v>
      </c>
      <c r="F2143" s="3" t="s">
        <v>1362</v>
      </c>
      <c r="G2143" s="3" t="s">
        <v>9514</v>
      </c>
      <c r="I2143" s="3" t="s">
        <v>3097</v>
      </c>
      <c r="J2143" s="5" t="s">
        <v>4870</v>
      </c>
      <c r="K2143" s="5" t="s">
        <v>4870</v>
      </c>
      <c r="L2143" s="14"/>
      <c r="M2143" s="3" t="str">
        <f>IFERROR(VLOOKUP(E2143,A:J,10, FALSE),"")</f>
        <v>Fokuseinstellung</v>
      </c>
      <c r="N2143" s="3" t="str">
        <f>IFERROR(VLOOKUP(I2143,B:K,10,FALSE),"")</f>
        <v>Fokuseinstellung</v>
      </c>
      <c r="O2143" s="3" t="str">
        <f>IF(AND(TRIM(J2143)="",M2143=""),"Suffix not translated ",
   IF(AND(TRIM(J2143)&lt;&gt;"",TRIM(M2143)&lt;&gt;"",TRIM(J2143)&lt;&gt;TRIM(M2143)),"Suffix translation &lt;&gt; lookup ", "" ))
&amp;IF(AND(TRIM(K2143)="",N2143=""),"Description not translated ",
   IF(AND(TRIM(K2143)&lt;&gt;"",TRIM(N2143)&lt;&gt;"",TRIM(K2143)&lt;&gt;TRIM(N2143)),"Description translation&lt;&gt; lookup ", "" ))</f>
        <v/>
      </c>
      <c r="R2143" s="3" t="s">
        <v>4870</v>
      </c>
    </row>
    <row r="2144" spans="1:18" x14ac:dyDescent="0.25">
      <c r="A2144" s="2" t="str">
        <f>IF(TRIM(J2144)="","",E2144)</f>
        <v>Highlight</v>
      </c>
      <c r="B2144" s="2" t="str">
        <f>IF(TRIM(K2144)="","",I2144)</f>
        <v>Highlight</v>
      </c>
      <c r="C2144" s="2" t="str">
        <f>LEFT(F2144,FIND(".",F2144,6))</f>
        <v>Exif.Sigma.</v>
      </c>
      <c r="D2144" s="2" t="str">
        <f>VLOOKUP(C2144,PrefixUebersetzung,2,FALSE)</f>
        <v>Exif.Sigma.</v>
      </c>
      <c r="E2144" s="2" t="str">
        <f>MID(F2144,FIND(".",F2144,6)+1,99)</f>
        <v>Highlight</v>
      </c>
      <c r="F2144" s="3" t="s">
        <v>1363</v>
      </c>
      <c r="G2144" s="3" t="s">
        <v>9514</v>
      </c>
      <c r="I2144" s="3" t="s">
        <v>3098</v>
      </c>
      <c r="J2144" s="3" t="s">
        <v>5076</v>
      </c>
      <c r="K2144" s="5" t="s">
        <v>5076</v>
      </c>
      <c r="L2144" s="14"/>
      <c r="O2144" s="3" t="str">
        <f>IF(AND(TRIM(J2144)="",M2144=""),"Suffix not translated ",
   IF(AND(TRIM(J2144)&lt;&gt;"",TRIM(M2144)&lt;&gt;"",TRIM(J2144)&lt;&gt;TRIM(M2144)),"Suffix translation &lt;&gt; lookup ", "" ))
&amp;IF(AND(TRIM(K2144)="",N2144=""),"Description not translated ",
   IF(AND(TRIM(K2144)&lt;&gt;"",TRIM(N2144)&lt;&gt;"",TRIM(K2144)&lt;&gt;TRIM(N2144)),"Description translation&lt;&gt; lookup ", "" ))</f>
        <v/>
      </c>
      <c r="P2144" s="3" t="s">
        <v>8447</v>
      </c>
      <c r="Q2144" s="3" t="s">
        <v>8447</v>
      </c>
      <c r="R2144" s="3" t="s">
        <v>9202</v>
      </c>
    </row>
    <row r="2145" spans="1:18" x14ac:dyDescent="0.25">
      <c r="A2145" s="2" t="str">
        <f>IF(TRIM(J2145)="","",E2145)</f>
        <v>LensRange</v>
      </c>
      <c r="B2145" s="2" t="str">
        <f>IF(TRIM(K2145)="","",I2145)</f>
        <v>Lens focal length range</v>
      </c>
      <c r="C2145" s="2" t="str">
        <f>LEFT(F2145,FIND(".",F2145,6))</f>
        <v>Exif.Sigma.</v>
      </c>
      <c r="D2145" s="2" t="str">
        <f>VLOOKUP(C2145,PrefixUebersetzung,2,FALSE)</f>
        <v>Exif.Sigma.</v>
      </c>
      <c r="E2145" s="2" t="str">
        <f>MID(F2145,FIND(".",F2145,6)+1,99)</f>
        <v>LensRange</v>
      </c>
      <c r="F2145" s="3" t="s">
        <v>1364</v>
      </c>
      <c r="G2145" s="3" t="s">
        <v>9514</v>
      </c>
      <c r="I2145" s="3" t="s">
        <v>3099</v>
      </c>
      <c r="J2145" s="5" t="s">
        <v>4018</v>
      </c>
      <c r="K2145" s="5" t="s">
        <v>4018</v>
      </c>
      <c r="L2145" s="14"/>
      <c r="O2145" s="3" t="str">
        <f>IF(AND(TRIM(J2145)="",M2145=""),"Suffix not translated ",
   IF(AND(TRIM(J2145)&lt;&gt;"",TRIM(M2145)&lt;&gt;"",TRIM(J2145)&lt;&gt;TRIM(M2145)),"Suffix translation &lt;&gt; lookup ", "" ))
&amp;IF(AND(TRIM(K2145)="",N2145=""),"Description not translated ",
   IF(AND(TRIM(K2145)&lt;&gt;"",TRIM(N2145)&lt;&gt;"",TRIM(K2145)&lt;&gt;TRIM(N2145)),"Description translation&lt;&gt; lookup ", "" ))</f>
        <v/>
      </c>
      <c r="P2145" s="3" t="s">
        <v>8447</v>
      </c>
      <c r="Q2145" s="3" t="s">
        <v>8447</v>
      </c>
      <c r="R2145" s="3" t="s">
        <v>9257</v>
      </c>
    </row>
    <row r="2146" spans="1:18" x14ac:dyDescent="0.25">
      <c r="A2146" s="2" t="str">
        <f>IF(TRIM(J2146)="","",E2146)</f>
        <v/>
      </c>
      <c r="B2146" s="2" t="str">
        <f>IF(TRIM(K2146)="","",I2146)</f>
        <v/>
      </c>
      <c r="C2146" s="2" t="str">
        <f>LEFT(F2146,FIND(".",F2146,6))</f>
        <v>Exif.Sigma.</v>
      </c>
      <c r="D2146" s="2" t="str">
        <f>VLOOKUP(C2146,PrefixUebersetzung,2,FALSE)</f>
        <v>Exif.Sigma.</v>
      </c>
      <c r="E2146" s="2" t="str">
        <f>MID(F2146,FIND(".",F2146,6)+1,99)</f>
        <v>MeteringMode</v>
      </c>
      <c r="F2146" s="3" t="s">
        <v>1365</v>
      </c>
      <c r="G2146" s="3" t="s">
        <v>9514</v>
      </c>
      <c r="I2146" s="3" t="s">
        <v>2533</v>
      </c>
      <c r="L2146" s="14">
        <v>1</v>
      </c>
      <c r="M2146" s="3" t="str">
        <f>IFERROR(VLOOKUP(E2146,A:J,10, FALSE),"")</f>
        <v>Messmethode</v>
      </c>
      <c r="N2146" s="3" t="str">
        <f>IFERROR(VLOOKUP(I2146,B:K,10,FALSE),"")</f>
        <v>Messmethode</v>
      </c>
      <c r="O2146" s="3" t="str">
        <f>IF(AND(TRIM(J2146)="",M2146=""),"Suffix not translated ",
   IF(AND(TRIM(J2146)&lt;&gt;"",TRIM(M2146)&lt;&gt;"",TRIM(J2146)&lt;&gt;TRIM(M2146)),"Suffix translation &lt;&gt; lookup ", "" ))
&amp;IF(AND(TRIM(K2146)="",N2146=""),"Description not translated ",
   IF(AND(TRIM(K2146)&lt;&gt;"",TRIM(N2146)&lt;&gt;"",TRIM(K2146)&lt;&gt;TRIM(N2146)),"Description translation&lt;&gt; lookup ", "" ))</f>
        <v/>
      </c>
    </row>
    <row r="2147" spans="1:18" x14ac:dyDescent="0.25">
      <c r="A2147" s="2" t="str">
        <f>IF(TRIM(J2147)="","",E2147)</f>
        <v/>
      </c>
      <c r="B2147" s="2" t="str">
        <f>IF(TRIM(K2147)="","",I2147)</f>
        <v/>
      </c>
      <c r="C2147" s="2" t="str">
        <f>LEFT(F2147,FIND(".",F2147,6))</f>
        <v>Exif.Sigma.</v>
      </c>
      <c r="D2147" s="2" t="str">
        <f>VLOOKUP(C2147,PrefixUebersetzung,2,FALSE)</f>
        <v>Exif.Sigma.</v>
      </c>
      <c r="E2147" s="2" t="str">
        <f>MID(F2147,FIND(".",F2147,6)+1,99)</f>
        <v>Quality</v>
      </c>
      <c r="F2147" s="3" t="s">
        <v>1366</v>
      </c>
      <c r="G2147" s="3" t="s">
        <v>9514</v>
      </c>
      <c r="I2147" s="3" t="s">
        <v>2184</v>
      </c>
      <c r="L2147" s="14"/>
      <c r="M2147" s="3" t="str">
        <f>IFERROR(VLOOKUP(E2147,A:J,10, FALSE),"")</f>
        <v>Qualität</v>
      </c>
      <c r="N2147" s="3" t="str">
        <f>IFERROR(VLOOKUP(I2147,B:K,10,FALSE),"")</f>
        <v>Qualität</v>
      </c>
      <c r="O2147" s="3" t="str">
        <f>IF(AND(TRIM(J2147)="",M2147=""),"Suffix not translated ",
   IF(AND(TRIM(J2147)&lt;&gt;"",TRIM(M2147)&lt;&gt;"",TRIM(J2147)&lt;&gt;TRIM(M2147)),"Suffix translation &lt;&gt; lookup ", "" ))
&amp;IF(AND(TRIM(K2147)="",N2147=""),"Description not translated ",
   IF(AND(TRIM(K2147)&lt;&gt;"",TRIM(N2147)&lt;&gt;"",TRIM(K2147)&lt;&gt;TRIM(N2147)),"Description translation&lt;&gt; lookup ", "" ))</f>
        <v/>
      </c>
    </row>
    <row r="2148" spans="1:18" x14ac:dyDescent="0.25">
      <c r="A2148" s="2" t="str">
        <f>IF(TRIM(J2148)="","",E2148)</f>
        <v>ResolutionMode</v>
      </c>
      <c r="B2148" s="2" t="str">
        <f>IF(TRIM(K2148)="","",I2148)</f>
        <v>Resolution mode</v>
      </c>
      <c r="C2148" s="2" t="str">
        <f>LEFT(F2148,FIND(".",F2148,6))</f>
        <v>Exif.Sigma.</v>
      </c>
      <c r="D2148" s="2" t="str">
        <f>VLOOKUP(C2148,PrefixUebersetzung,2,FALSE)</f>
        <v>Exif.Sigma.</v>
      </c>
      <c r="E2148" s="2" t="str">
        <f>MID(F2148,FIND(".",F2148,6)+1,99)</f>
        <v>ResolutionMode</v>
      </c>
      <c r="F2148" s="3" t="s">
        <v>1367</v>
      </c>
      <c r="G2148" s="3" t="s">
        <v>9514</v>
      </c>
      <c r="I2148" s="3" t="s">
        <v>3100</v>
      </c>
      <c r="J2148" s="3" t="s">
        <v>5036</v>
      </c>
      <c r="K2148" s="5" t="s">
        <v>5036</v>
      </c>
      <c r="L2148" s="14"/>
      <c r="O2148" s="3" t="str">
        <f>IF(AND(TRIM(J2148)="",M2148=""),"Suffix not translated ",
   IF(AND(TRIM(J2148)&lt;&gt;"",TRIM(M2148)&lt;&gt;"",TRIM(J2148)&lt;&gt;TRIM(M2148)),"Suffix translation &lt;&gt; lookup ", "" ))
&amp;IF(AND(TRIM(K2148)="",N2148=""),"Description not translated ",
   IF(AND(TRIM(K2148)&lt;&gt;"",TRIM(N2148)&lt;&gt;"",TRIM(K2148)&lt;&gt;TRIM(N2148)),"Description translation&lt;&gt; lookup ", "" ))</f>
        <v/>
      </c>
      <c r="P2148" s="3" t="s">
        <v>8447</v>
      </c>
      <c r="Q2148" s="3" t="s">
        <v>8447</v>
      </c>
      <c r="R2148" s="3" t="s">
        <v>9235</v>
      </c>
    </row>
    <row r="2149" spans="1:18" x14ac:dyDescent="0.25">
      <c r="A2149" s="2" t="str">
        <f>IF(TRIM(J2149)="","",E2149)</f>
        <v/>
      </c>
      <c r="B2149" s="2" t="str">
        <f>IF(TRIM(K2149)="","",I2149)</f>
        <v/>
      </c>
      <c r="C2149" s="2" t="str">
        <f>LEFT(F2149,FIND(".",F2149,6))</f>
        <v>Exif.Sigma.</v>
      </c>
      <c r="D2149" s="2" t="str">
        <f>VLOOKUP(C2149,PrefixUebersetzung,2,FALSE)</f>
        <v>Exif.Sigma.</v>
      </c>
      <c r="E2149" s="2" t="str">
        <f>MID(F2149,FIND(".",F2149,6)+1,99)</f>
        <v>Saturation</v>
      </c>
      <c r="F2149" s="3" t="s">
        <v>1368</v>
      </c>
      <c r="G2149" s="3" t="s">
        <v>9514</v>
      </c>
      <c r="I2149" s="3" t="s">
        <v>2538</v>
      </c>
      <c r="L2149" s="14">
        <v>1</v>
      </c>
      <c r="M2149" s="3" t="str">
        <f>IFERROR(VLOOKUP(E2149,A:J,10, FALSE),"")</f>
        <v>Sättigung</v>
      </c>
      <c r="N2149" s="3" t="str">
        <f>IFERROR(VLOOKUP(I2149,B:K,10,FALSE),"")</f>
        <v>Sättigung</v>
      </c>
      <c r="O2149" s="3" t="str">
        <f>IF(AND(TRIM(J2149)="",M2149=""),"Suffix not translated ",
   IF(AND(TRIM(J2149)&lt;&gt;"",TRIM(M2149)&lt;&gt;"",TRIM(J2149)&lt;&gt;TRIM(M2149)),"Suffix translation &lt;&gt; lookup ", "" ))
&amp;IF(AND(TRIM(K2149)="",N2149=""),"Description not translated ",
   IF(AND(TRIM(K2149)&lt;&gt;"",TRIM(N2149)&lt;&gt;"",TRIM(K2149)&lt;&gt;TRIM(N2149)),"Description translation&lt;&gt; lookup ", "" ))</f>
        <v/>
      </c>
    </row>
    <row r="2150" spans="1:18" x14ac:dyDescent="0.25">
      <c r="A2150" s="2" t="str">
        <f>IF(TRIM(J2150)="","",E2150)</f>
        <v/>
      </c>
      <c r="B2150" s="2" t="str">
        <f>IF(TRIM(K2150)="","",I2150)</f>
        <v/>
      </c>
      <c r="C2150" s="2" t="str">
        <f>LEFT(F2150,FIND(".",F2150,6))</f>
        <v>Exif.Sigma.</v>
      </c>
      <c r="D2150" s="2" t="str">
        <f>VLOOKUP(C2150,PrefixUebersetzung,2,FALSE)</f>
        <v>Exif.Sigma.</v>
      </c>
      <c r="E2150" s="2" t="str">
        <f>MID(F2150,FIND(".",F2150,6)+1,99)</f>
        <v>SerialNumber</v>
      </c>
      <c r="F2150" s="3" t="s">
        <v>1369</v>
      </c>
      <c r="G2150" s="3" t="s">
        <v>9514</v>
      </c>
      <c r="I2150" s="3" t="s">
        <v>2135</v>
      </c>
      <c r="J2150" s="3"/>
      <c r="L2150" s="14"/>
      <c r="M2150" s="3" t="str">
        <f>IFERROR(VLOOKUP(E2150,A:J,10, FALSE),"")</f>
        <v>Seriennummer</v>
      </c>
      <c r="N2150" s="3" t="str">
        <f>IFERROR(VLOOKUP(I2150,B:K,10,FALSE),"")</f>
        <v>Kamera-Seriennummer</v>
      </c>
      <c r="O2150" s="3" t="str">
        <f>IF(AND(TRIM(J2150)="",M2150=""),"Suffix not translated ",
   IF(AND(TRIM(J2150)&lt;&gt;"",TRIM(M2150)&lt;&gt;"",TRIM(J2150)&lt;&gt;TRIM(M2150)),"Suffix translation &lt;&gt; lookup ", "" ))
&amp;IF(AND(TRIM(K2150)="",N2150=""),"Description not translated ",
   IF(AND(TRIM(K2150)&lt;&gt;"",TRIM(N2150)&lt;&gt;"",TRIM(K2150)&lt;&gt;TRIM(N2150)),"Description translation&lt;&gt; lookup ", "" ))</f>
        <v/>
      </c>
    </row>
    <row r="2151" spans="1:18" x14ac:dyDescent="0.25">
      <c r="A2151" s="2" t="str">
        <f>IF(TRIM(J2151)="","",E2151)</f>
        <v>Shadow</v>
      </c>
      <c r="B2151" s="2" t="str">
        <f>IF(TRIM(K2151)="","",I2151)</f>
        <v>Shadow</v>
      </c>
      <c r="C2151" s="2" t="str">
        <f>LEFT(F2151,FIND(".",F2151,6))</f>
        <v>Exif.Sigma.</v>
      </c>
      <c r="D2151" s="2" t="str">
        <f>VLOOKUP(C2151,PrefixUebersetzung,2,FALSE)</f>
        <v>Exif.Sigma.</v>
      </c>
      <c r="E2151" s="2" t="str">
        <f>MID(F2151,FIND(".",F2151,6)+1,99)</f>
        <v>Shadow</v>
      </c>
      <c r="F2151" s="3" t="s">
        <v>1370</v>
      </c>
      <c r="G2151" s="3" t="s">
        <v>9514</v>
      </c>
      <c r="I2151" s="3" t="s">
        <v>3101</v>
      </c>
      <c r="J2151" s="5" t="s">
        <v>4019</v>
      </c>
      <c r="K2151" s="5" t="s">
        <v>4019</v>
      </c>
      <c r="L2151" s="14"/>
      <c r="O2151" s="3" t="str">
        <f>IF(AND(TRIM(J2151)="",M2151=""),"Suffix not translated ",
   IF(AND(TRIM(J2151)&lt;&gt;"",TRIM(M2151)&lt;&gt;"",TRIM(J2151)&lt;&gt;TRIM(M2151)),"Suffix translation &lt;&gt; lookup ", "" ))
&amp;IF(AND(TRIM(K2151)="",N2151=""),"Description not translated ",
   IF(AND(TRIM(K2151)&lt;&gt;"",TRIM(N2151)&lt;&gt;"",TRIM(K2151)&lt;&gt;TRIM(N2151)),"Description translation&lt;&gt; lookup ", "" ))</f>
        <v/>
      </c>
      <c r="P2151" s="3" t="s">
        <v>8447</v>
      </c>
      <c r="Q2151" s="3" t="s">
        <v>8447</v>
      </c>
      <c r="R2151" s="3" t="s">
        <v>4019</v>
      </c>
    </row>
    <row r="2152" spans="1:18" x14ac:dyDescent="0.25">
      <c r="A2152" s="2" t="str">
        <f>IF(TRIM(J2152)="","",E2152)</f>
        <v/>
      </c>
      <c r="B2152" s="2" t="str">
        <f>IF(TRIM(K2152)="","",I2152)</f>
        <v/>
      </c>
      <c r="C2152" s="2" t="str">
        <f>LEFT(F2152,FIND(".",F2152,6))</f>
        <v>Exif.Sigma.</v>
      </c>
      <c r="D2152" s="2" t="str">
        <f>VLOOKUP(C2152,PrefixUebersetzung,2,FALSE)</f>
        <v>Exif.Sigma.</v>
      </c>
      <c r="E2152" s="2" t="str">
        <f>MID(F2152,FIND(".",F2152,6)+1,99)</f>
        <v>Sharpness</v>
      </c>
      <c r="F2152" s="3" t="s">
        <v>1371</v>
      </c>
      <c r="G2152" s="3" t="s">
        <v>9514</v>
      </c>
      <c r="I2152" s="3" t="s">
        <v>2221</v>
      </c>
      <c r="L2152" s="14">
        <v>1</v>
      </c>
      <c r="M2152" s="3" t="str">
        <f>IFERROR(VLOOKUP(E2152,A:J,10, FALSE),"")</f>
        <v>Schärfe</v>
      </c>
      <c r="N2152" s="3" t="str">
        <f>IFERROR(VLOOKUP(I2152,B:K,10,FALSE),"")</f>
        <v>Schärfe</v>
      </c>
      <c r="O2152" s="3" t="str">
        <f>IF(AND(TRIM(J2152)="",M2152=""),"Suffix not translated ",
   IF(AND(TRIM(J2152)&lt;&gt;"",TRIM(M2152)&lt;&gt;"",TRIM(J2152)&lt;&gt;TRIM(M2152)),"Suffix translation &lt;&gt; lookup ", "" ))
&amp;IF(AND(TRIM(K2152)="",N2152=""),"Description not translated ",
   IF(AND(TRIM(K2152)&lt;&gt;"",TRIM(N2152)&lt;&gt;"",TRIM(K2152)&lt;&gt;TRIM(N2152)),"Description translation&lt;&gt; lookup ", "" ))</f>
        <v/>
      </c>
    </row>
    <row r="2153" spans="1:18" x14ac:dyDescent="0.25">
      <c r="A2153" s="2" t="str">
        <f>IF(TRIM(J2153)="","",E2153)</f>
        <v/>
      </c>
      <c r="B2153" s="2" t="str">
        <f>IF(TRIM(K2153)="","",I2153)</f>
        <v/>
      </c>
      <c r="C2153" s="2" t="str">
        <f>LEFT(F2153,FIND(".",F2153,6))</f>
        <v>Exif.Sigma.</v>
      </c>
      <c r="D2153" s="2" t="str">
        <f>VLOOKUP(C2153,PrefixUebersetzung,2,FALSE)</f>
        <v>Exif.Sigma.</v>
      </c>
      <c r="E2153" s="2" t="str">
        <f>MID(F2153,FIND(".",F2153,6)+1,99)</f>
        <v>Software</v>
      </c>
      <c r="F2153" s="3" t="s">
        <v>1372</v>
      </c>
      <c r="G2153" s="3" t="s">
        <v>9514</v>
      </c>
      <c r="I2153" s="3" t="s">
        <v>2761</v>
      </c>
      <c r="J2153" s="3"/>
      <c r="L2153" s="14"/>
      <c r="M2153" s="3" t="str">
        <f>IFERROR(VLOOKUP(E2153,A:J,10, FALSE),"")</f>
        <v>Software</v>
      </c>
      <c r="N2153" s="3" t="str">
        <f>IFERROR(VLOOKUP(I2153,B:K,10,FALSE),"")</f>
        <v>Software</v>
      </c>
      <c r="O2153" s="3" t="str">
        <f>IF(AND(TRIM(J2153)="",M2153=""),"Suffix not translated ",
   IF(AND(TRIM(J2153)&lt;&gt;"",TRIM(M2153)&lt;&gt;"",TRIM(J2153)&lt;&gt;TRIM(M2153)),"Suffix translation &lt;&gt; lookup ", "" ))
&amp;IF(AND(TRIM(K2153)="",N2153=""),"Description not translated ",
   IF(AND(TRIM(K2153)&lt;&gt;"",TRIM(N2153)&lt;&gt;"",TRIM(K2153)&lt;&gt;TRIM(N2153)),"Description translation&lt;&gt; lookup ", "" ))</f>
        <v/>
      </c>
    </row>
    <row r="2154" spans="1:18" x14ac:dyDescent="0.25">
      <c r="A2154" s="2" t="str">
        <f>IF(TRIM(J2154)="","",E2154)</f>
        <v/>
      </c>
      <c r="B2154" s="2" t="str">
        <f>IF(TRIM(K2154)="","",I2154)</f>
        <v/>
      </c>
      <c r="C2154" s="2" t="str">
        <f>LEFT(F2154,FIND(".",F2154,6))</f>
        <v>Exif.Sigma.</v>
      </c>
      <c r="D2154" s="2" t="str">
        <f>VLOOKUP(C2154,PrefixUebersetzung,2,FALSE)</f>
        <v>Exif.Sigma.</v>
      </c>
      <c r="E2154" s="2" t="str">
        <f>MID(F2154,FIND(".",F2154,6)+1,99)</f>
        <v>WhiteBalance</v>
      </c>
      <c r="F2154" s="3" t="s">
        <v>1373</v>
      </c>
      <c r="G2154" s="3" t="s">
        <v>9514</v>
      </c>
      <c r="I2154" s="3" t="s">
        <v>2226</v>
      </c>
      <c r="L2154" s="14">
        <v>1</v>
      </c>
      <c r="M2154" s="3" t="str">
        <f>IFERROR(VLOOKUP(E2154,A:J,10, FALSE),"")</f>
        <v>Weißabgleich</v>
      </c>
      <c r="N2154" s="3" t="str">
        <f>IFERROR(VLOOKUP(I2154,B:K,10,FALSE),"")</f>
        <v>Weißabgleich</v>
      </c>
      <c r="O2154" s="3" t="str">
        <f>IF(AND(TRIM(J2154)="",M2154=""),"Suffix not translated ",
   IF(AND(TRIM(J2154)&lt;&gt;"",TRIM(M2154)&lt;&gt;"",TRIM(J2154)&lt;&gt;TRIM(M2154)),"Suffix translation &lt;&gt; lookup ", "" ))
&amp;IF(AND(TRIM(K2154)="",N2154=""),"Description not translated ",
   IF(AND(TRIM(K2154)&lt;&gt;"",TRIM(N2154)&lt;&gt;"",TRIM(K2154)&lt;&gt;TRIM(N2154)),"Description translation&lt;&gt; lookup ", "" ))</f>
        <v/>
      </c>
    </row>
    <row r="2155" spans="1:18" x14ac:dyDescent="0.25">
      <c r="A2155" s="2" t="str">
        <f>IF(TRIM(J2155)="","",E2155)</f>
        <v/>
      </c>
      <c r="B2155" s="2" t="str">
        <f>IF(TRIM(K2155)="","",I2155)</f>
        <v/>
      </c>
      <c r="C2155" s="2" t="str">
        <f>LEFT(F2155,FIND(".",F2155,6))</f>
        <v>Exif.Sony1.</v>
      </c>
      <c r="D2155" s="2" t="str">
        <f>VLOOKUP(C2155,PrefixUebersetzung,2,FALSE)</f>
        <v>Exif.Sony1.</v>
      </c>
      <c r="E2155" s="2" t="str">
        <f>MID(F2155,FIND(".",F2155,6)+1,99)</f>
        <v>AFAreaModeSetting</v>
      </c>
      <c r="F2155" s="36" t="s">
        <v>10791</v>
      </c>
      <c r="G2155" s="36" t="s">
        <v>9518</v>
      </c>
      <c r="H2155" s="36"/>
      <c r="I2155" s="36" t="s">
        <v>10792</v>
      </c>
      <c r="L2155" s="15">
        <v>8</v>
      </c>
      <c r="M2155" s="3" t="str">
        <f>IFERROR(VLOOKUP(E2155,A:J,10, FALSE),"")</f>
        <v/>
      </c>
      <c r="N2155" s="3" t="str">
        <f>IFERROR(VLOOKUP(I2155,B:K,10,FALSE),"")</f>
        <v/>
      </c>
      <c r="O2155" s="3" t="str">
        <f>IF(AND(TRIM(J2155)="",M2155=""),"Suffix not translated ",
   IF(AND(TRIM(J2155)&lt;&gt;"",TRIM(M2155)&lt;&gt;"",TRIM(J2155)&lt;&gt;TRIM(M2155)),"Suffix translation &lt;&gt; lookup ", "" ))
&amp;IF(AND(TRIM(K2155)="",N2155=""),"Description not translated ",
   IF(AND(TRIM(K2155)&lt;&gt;"",TRIM(N2155)&lt;&gt;"",TRIM(K2155)&lt;&gt;TRIM(N2155)),"Description translation&lt;&gt; lookup ", "" ))</f>
        <v xml:space="preserve">Suffix not translated Description not translated </v>
      </c>
      <c r="P2155" s="3" t="s">
        <v>8447</v>
      </c>
      <c r="Q2155" s="3" t="s">
        <v>8447</v>
      </c>
    </row>
    <row r="2156" spans="1:18" x14ac:dyDescent="0.25">
      <c r="A2156" s="2" t="str">
        <f>IF(TRIM(J2156)="","",E2156)</f>
        <v>AFIlluminator</v>
      </c>
      <c r="B2156" s="2" t="str">
        <f>IF(TRIM(K2156)="","",I2156)</f>
        <v>Auto focus illuminator</v>
      </c>
      <c r="C2156" s="2" t="str">
        <f>LEFT(F2156,FIND(".",F2156,6))</f>
        <v>Exif.Sony1.</v>
      </c>
      <c r="D2156" s="2" t="str">
        <f>VLOOKUP(C2156,PrefixUebersetzung,2,FALSE)</f>
        <v>Exif.Sony1.</v>
      </c>
      <c r="E2156" s="2" t="str">
        <f>MID(F2156,FIND(".",F2156,6)+1,99)</f>
        <v>AFIlluminator</v>
      </c>
      <c r="F2156" s="3" t="s">
        <v>1374</v>
      </c>
      <c r="G2156" s="3" t="s">
        <v>9512</v>
      </c>
      <c r="I2156" s="3" t="s">
        <v>11028</v>
      </c>
      <c r="J2156" s="5" t="s">
        <v>4871</v>
      </c>
      <c r="K2156" s="5" t="s">
        <v>4871</v>
      </c>
      <c r="L2156" s="14"/>
      <c r="M2156" s="3" t="str">
        <f>IFERROR(VLOOKUP(E2156,A:J,10, FALSE),"")</f>
        <v>AF Hilfslicht</v>
      </c>
      <c r="N2156" s="3" t="str">
        <f>IFERROR(VLOOKUP(I2156,B:K,10,FALSE),"")</f>
        <v>AF Hilfslicht</v>
      </c>
      <c r="O2156" s="3" t="str">
        <f>IF(AND(TRIM(J2156)="",M2156=""),"Suffix not translated ",
   IF(AND(TRIM(J2156)&lt;&gt;"",TRIM(M2156)&lt;&gt;"",TRIM(J2156)&lt;&gt;TRIM(M2156)),"Suffix translation &lt;&gt; lookup ", "" ))
&amp;IF(AND(TRIM(K2156)="",N2156=""),"Description not translated ",
   IF(AND(TRIM(K2156)&lt;&gt;"",TRIM(N2156)&lt;&gt;"",TRIM(K2156)&lt;&gt;TRIM(N2156)),"Description translation&lt;&gt; lookup ", "" ))</f>
        <v/>
      </c>
      <c r="P2156" s="3" t="s">
        <v>8447</v>
      </c>
      <c r="Q2156" s="3" t="s">
        <v>8447</v>
      </c>
    </row>
    <row r="2157" spans="1:18" x14ac:dyDescent="0.25">
      <c r="A2157" s="2" t="str">
        <f>IF(TRIM(J2157)="","",E2157)</f>
        <v/>
      </c>
      <c r="B2157" s="2" t="str">
        <f>IF(TRIM(K2157)="","",I2157)</f>
        <v>Auto focus area mode</v>
      </c>
      <c r="C2157" s="2" t="str">
        <f>LEFT(F2157,FIND(".",F2157,6))</f>
        <v>Exif.Sony1.</v>
      </c>
      <c r="D2157" s="2" t="str">
        <f>VLOOKUP(C2157,PrefixUebersetzung,2,FALSE)</f>
        <v>Exif.Sony1.</v>
      </c>
      <c r="E2157" s="2" t="str">
        <f>MID(F2157,FIND(".",F2157,6)+1,99)</f>
        <v>AFMode</v>
      </c>
      <c r="F2157" s="3" t="s">
        <v>1375</v>
      </c>
      <c r="G2157" s="3" t="s">
        <v>9512</v>
      </c>
      <c r="I2157" s="3" t="s">
        <v>11029</v>
      </c>
      <c r="K2157" s="5" t="s">
        <v>4818</v>
      </c>
      <c r="L2157" s="14"/>
      <c r="M2157" s="3" t="str">
        <f>IFERROR(VLOOKUP(E2157,A:J,10, FALSE),"")</f>
        <v>AF Modus</v>
      </c>
      <c r="N2157" s="3" t="str">
        <f>IFERROR(VLOOKUP(I2157,B:K,10,FALSE),"")</f>
        <v>AF Bereich Modus</v>
      </c>
      <c r="O2157" s="3" t="str">
        <f>IF(AND(TRIM(J2157)="",M2157=""),"Suffix not translated ",
   IF(AND(TRIM(J2157)&lt;&gt;"",TRIM(M2157)&lt;&gt;"",TRIM(J2157)&lt;&gt;TRIM(M2157)),"Suffix translation &lt;&gt; lookup ", "" ))
&amp;IF(AND(TRIM(K2157)="",N2157=""),"Description not translated ",
   IF(AND(TRIM(K2157)&lt;&gt;"",TRIM(N2157)&lt;&gt;"",TRIM(K2157)&lt;&gt;TRIM(N2157)),"Description translation&lt;&gt; lookup ", "" ))</f>
        <v/>
      </c>
      <c r="Q2157" s="3" t="s">
        <v>8447</v>
      </c>
    </row>
    <row r="2158" spans="1:18" x14ac:dyDescent="0.25">
      <c r="A2158" s="2" t="str">
        <f>IF(TRIM(J2158)="","",E2158)</f>
        <v>AFPointSelected</v>
      </c>
      <c r="B2158" s="2" t="str">
        <f>IF(TRIM(K2158)="","",I2158)</f>
        <v>Auto focus point selected</v>
      </c>
      <c r="C2158" s="2" t="str">
        <f>LEFT(F2158,FIND(".",F2158,6))</f>
        <v>Exif.Sony1.</v>
      </c>
      <c r="D2158" s="2" t="str">
        <f>VLOOKUP(C2158,PrefixUebersetzung,2,FALSE)</f>
        <v>Exif.Sony1.</v>
      </c>
      <c r="E2158" s="2" t="str">
        <f>MID(F2158,FIND(".",F2158,6)+1,99)</f>
        <v>AFPointSelected</v>
      </c>
      <c r="F2158" s="36" t="s">
        <v>10793</v>
      </c>
      <c r="G2158" s="36" t="s">
        <v>9518</v>
      </c>
      <c r="H2158" s="36"/>
      <c r="I2158" s="36" t="s">
        <v>10794</v>
      </c>
      <c r="J2158" s="5" t="s">
        <v>11015</v>
      </c>
      <c r="K2158" s="5" t="s">
        <v>11015</v>
      </c>
      <c r="M2158" s="3" t="str">
        <f>IFERROR(VLOOKUP(E2158,A:J,10, FALSE),"")</f>
        <v>Ausgewählter AF Punkt</v>
      </c>
      <c r="N2158" s="3" t="str">
        <f>IFERROR(VLOOKUP(I2158,B:K,10,FALSE),"")</f>
        <v>Ausgewählter AF Punkt</v>
      </c>
      <c r="O2158" s="3" t="str">
        <f>IF(AND(TRIM(J2158)="",M2158=""),"Suffix not translated ",
   IF(AND(TRIM(J2158)&lt;&gt;"",TRIM(M2158)&lt;&gt;"",TRIM(J2158)&lt;&gt;TRIM(M2158)),"Suffix translation &lt;&gt; lookup ", "" ))
&amp;IF(AND(TRIM(K2158)="",N2158=""),"Description not translated ",
   IF(AND(TRIM(K2158)&lt;&gt;"",TRIM(N2158)&lt;&gt;"",TRIM(K2158)&lt;&gt;TRIM(N2158)),"Description translation&lt;&gt; lookup ", "" ))</f>
        <v/>
      </c>
      <c r="Q2158" s="3" t="s">
        <v>8447</v>
      </c>
    </row>
    <row r="2159" spans="1:18" ht="30" x14ac:dyDescent="0.25">
      <c r="A2159" s="2" t="str">
        <f>IF(TRIM(J2159)="","",E2159)</f>
        <v>AFPointsUsed</v>
      </c>
      <c r="B2159" s="2" t="str">
        <f>IF(TRIM(K2159)="","",I2159)</f>
        <v>Auto focus points used</v>
      </c>
      <c r="C2159" s="2" t="str">
        <f>LEFT(F2159,FIND(".",F2159,6))</f>
        <v>Exif.Sony1.</v>
      </c>
      <c r="D2159" s="2" t="str">
        <f>VLOOKUP(C2159,PrefixUebersetzung,2,FALSE)</f>
        <v>Exif.Sony1.</v>
      </c>
      <c r="E2159" s="2" t="str">
        <f>MID(F2159,FIND(".",F2159,6)+1,99)</f>
        <v>AFPointsUsed</v>
      </c>
      <c r="F2159" s="36" t="s">
        <v>10795</v>
      </c>
      <c r="G2159" s="36" t="s">
        <v>9518</v>
      </c>
      <c r="H2159" s="36"/>
      <c r="I2159" s="36" t="s">
        <v>10796</v>
      </c>
      <c r="J2159" s="5" t="s">
        <v>11016</v>
      </c>
      <c r="K2159" s="5" t="s">
        <v>11016</v>
      </c>
      <c r="M2159" s="3" t="str">
        <f>IFERROR(VLOOKUP(E2159,A:J,10, FALSE),"")</f>
        <v>Verwendete AF Messfelder</v>
      </c>
      <c r="N2159" s="3" t="str">
        <f>IFERROR(VLOOKUP(I2159,B:K,10,FALSE),"")</f>
        <v>Verwendete AF Messfelder</v>
      </c>
      <c r="O2159" s="3" t="str">
        <f>IF(AND(TRIM(J2159)="",M2159=""),"Suffix not translated ",
   IF(AND(TRIM(J2159)&lt;&gt;"",TRIM(M2159)&lt;&gt;"",TRIM(J2159)&lt;&gt;TRIM(M2159)),"Suffix translation &lt;&gt; lookup ", "" ))
&amp;IF(AND(TRIM(K2159)="",N2159=""),"Description not translated ",
   IF(AND(TRIM(K2159)&lt;&gt;"",TRIM(N2159)&lt;&gt;"",TRIM(K2159)&lt;&gt;TRIM(N2159)),"Description translation&lt;&gt; lookup ", "" ))</f>
        <v/>
      </c>
      <c r="Q2159" s="3" t="s">
        <v>8447</v>
      </c>
    </row>
    <row r="2160" spans="1:18" x14ac:dyDescent="0.25">
      <c r="A2160" s="2" t="str">
        <f>IF(TRIM(J2160)="","",E2160)</f>
        <v/>
      </c>
      <c r="B2160" s="2" t="str">
        <f>IF(TRIM(K2160)="","",I2160)</f>
        <v/>
      </c>
      <c r="C2160" s="2" t="str">
        <f>LEFT(F2160,FIND(".",F2160,6))</f>
        <v>Exif.Sony1.</v>
      </c>
      <c r="D2160" s="2" t="str">
        <f>VLOOKUP(C2160,PrefixUebersetzung,2,FALSE)</f>
        <v>Exif.Sony1.</v>
      </c>
      <c r="E2160" s="2" t="str">
        <f>MID(F2160,FIND(".",F2160,6)+1,99)</f>
        <v>AFTracking</v>
      </c>
      <c r="F2160" s="36" t="s">
        <v>10797</v>
      </c>
      <c r="G2160" s="36" t="s">
        <v>9518</v>
      </c>
      <c r="H2160" s="36"/>
      <c r="I2160" s="36" t="s">
        <v>10798</v>
      </c>
      <c r="L2160" s="15">
        <v>8</v>
      </c>
      <c r="M2160" s="3" t="str">
        <f>IFERROR(VLOOKUP(E2160,A:J,10, FALSE),"")</f>
        <v/>
      </c>
      <c r="N2160" s="3" t="str">
        <f>IFERROR(VLOOKUP(I2160,B:K,10,FALSE),"")</f>
        <v/>
      </c>
      <c r="O2160" s="3" t="str">
        <f>IF(AND(TRIM(J2160)="",M2160=""),"Suffix not translated ",
   IF(AND(TRIM(J2160)&lt;&gt;"",TRIM(M2160)&lt;&gt;"",TRIM(J2160)&lt;&gt;TRIM(M2160)),"Suffix translation &lt;&gt; lookup ", "" ))
&amp;IF(AND(TRIM(K2160)="",N2160=""),"Description not translated ",
   IF(AND(TRIM(K2160)&lt;&gt;"",TRIM(N2160)&lt;&gt;"",TRIM(K2160)&lt;&gt;TRIM(N2160)),"Description translation&lt;&gt; lookup ", "" ))</f>
        <v xml:space="preserve">Suffix not translated Description not translated </v>
      </c>
      <c r="P2160" s="3" t="s">
        <v>8447</v>
      </c>
      <c r="Q2160" s="3" t="s">
        <v>8447</v>
      </c>
    </row>
    <row r="2161" spans="1:18" x14ac:dyDescent="0.25">
      <c r="A2161" s="2" t="str">
        <f>IF(TRIM(J2161)="","",E2161)</f>
        <v/>
      </c>
      <c r="B2161" s="2" t="str">
        <f>IF(TRIM(K2161)="","",I2161)</f>
        <v/>
      </c>
      <c r="C2161" s="2" t="str">
        <f>LEFT(F2161,FIND(".",F2161,6))</f>
        <v>Exif.Sony1.</v>
      </c>
      <c r="D2161" s="2" t="str">
        <f>VLOOKUP(C2161,PrefixUebersetzung,2,FALSE)</f>
        <v>Exif.Sony1.</v>
      </c>
      <c r="E2161" s="2" t="str">
        <f>MID(F2161,FIND(".",F2161,6)+1,99)</f>
        <v>AntiBlur</v>
      </c>
      <c r="F2161" s="3" t="s">
        <v>1376</v>
      </c>
      <c r="G2161" s="3" t="s">
        <v>9512</v>
      </c>
      <c r="I2161" s="3" t="s">
        <v>3104</v>
      </c>
      <c r="J2161" s="3"/>
      <c r="L2161" s="14">
        <v>5</v>
      </c>
      <c r="M2161" s="3" t="str">
        <f>IFERROR(VLOOKUP(E2161,A:J,10, FALSE),"")</f>
        <v/>
      </c>
      <c r="N2161" s="3" t="str">
        <f>IFERROR(VLOOKUP(I2161,B:K,10,FALSE),"")</f>
        <v/>
      </c>
      <c r="O2161" s="3" t="str">
        <f>IF(AND(TRIM(J2161)="",M2161=""),"Suffix not translated ",
   IF(AND(TRIM(J2161)&lt;&gt;"",TRIM(M2161)&lt;&gt;"",TRIM(J2161)&lt;&gt;TRIM(M2161)),"Suffix translation &lt;&gt; lookup ", "" ))
&amp;IF(AND(TRIM(K2161)="",N2161=""),"Description not translated ",
   IF(AND(TRIM(K2161)&lt;&gt;"",TRIM(N2161)&lt;&gt;"",TRIM(K2161)&lt;&gt;TRIM(N2161)),"Description translation&lt;&gt; lookup ", "" ))</f>
        <v xml:space="preserve">Suffix not translated Description not translated </v>
      </c>
      <c r="P2161" s="3" t="s">
        <v>8447</v>
      </c>
      <c r="Q2161" s="3" t="s">
        <v>8447</v>
      </c>
    </row>
    <row r="2162" spans="1:18" x14ac:dyDescent="0.25">
      <c r="A2162" s="2" t="str">
        <f>IF(TRIM(J2162)="","",E2162)</f>
        <v>AutoHDR</v>
      </c>
      <c r="B2162" s="2" t="str">
        <f>IF(TRIM(K2162)="","",I2162)</f>
        <v>Auto high dynamic range mode</v>
      </c>
      <c r="C2162" s="2" t="str">
        <f>LEFT(F2162,FIND(".",F2162,6))</f>
        <v>Exif.Sony1.</v>
      </c>
      <c r="D2162" s="2" t="str">
        <f>VLOOKUP(C2162,PrefixUebersetzung,2,FALSE)</f>
        <v>Exif.Sony1.</v>
      </c>
      <c r="E2162" s="2" t="str">
        <f>MID(F2162,FIND(".",F2162,6)+1,99)</f>
        <v>AutoHDR</v>
      </c>
      <c r="F2162" s="3" t="s">
        <v>1377</v>
      </c>
      <c r="G2162" s="3" t="s">
        <v>9515</v>
      </c>
      <c r="I2162" s="3" t="s">
        <v>11030</v>
      </c>
      <c r="J2162" s="3" t="s">
        <v>4369</v>
      </c>
      <c r="K2162" s="5" t="s">
        <v>11031</v>
      </c>
      <c r="L2162" s="14"/>
      <c r="M2162" s="3" t="str">
        <f>IFERROR(VLOOKUP(E2162,A:J,10, FALSE),"")</f>
        <v>Auto HDR</v>
      </c>
      <c r="N2162" s="3" t="str">
        <f>IFERROR(VLOOKUP(I2162,B:K,10,FALSE),"")</f>
        <v>Auto High Definition Range Modus</v>
      </c>
      <c r="O2162" s="3" t="str">
        <f>IF(AND(TRIM(J2162)="",M2162=""),"Suffix not translated ",
   IF(AND(TRIM(J2162)&lt;&gt;"",TRIM(M2162)&lt;&gt;"",TRIM(J2162)&lt;&gt;TRIM(M2162)),"Suffix translation &lt;&gt; lookup ", "" ))
&amp;IF(AND(TRIM(K2162)="",N2162=""),"Description not translated ",
   IF(AND(TRIM(K2162)&lt;&gt;"",TRIM(N2162)&lt;&gt;"",TRIM(K2162)&lt;&gt;TRIM(N2162)),"Description translation&lt;&gt; lookup ", "" ))</f>
        <v/>
      </c>
      <c r="P2162" s="3" t="s">
        <v>8447</v>
      </c>
      <c r="Q2162" s="3" t="s">
        <v>8447</v>
      </c>
    </row>
    <row r="2163" spans="1:18" x14ac:dyDescent="0.25">
      <c r="A2163" s="2" t="str">
        <f>IF(TRIM(J2163)="","",E2163)</f>
        <v/>
      </c>
      <c r="B2163" s="2" t="str">
        <f>IF(TRIM(K2163)="","",I2163)</f>
        <v/>
      </c>
      <c r="C2163" s="2" t="str">
        <f>LEFT(F2163,FIND(".",F2163,6))</f>
        <v>Exif.Sony1.</v>
      </c>
      <c r="D2163" s="2" t="str">
        <f>VLOOKUP(C2163,PrefixUebersetzung,2,FALSE)</f>
        <v>Exif.Sony1.</v>
      </c>
      <c r="E2163" s="2" t="str">
        <f>MID(F2163,FIND(".",F2163,6)+1,99)</f>
        <v>AutoPortraitFramed</v>
      </c>
      <c r="F2163" s="36" t="s">
        <v>10799</v>
      </c>
      <c r="G2163" s="36" t="s">
        <v>9512</v>
      </c>
      <c r="H2163" s="36"/>
      <c r="I2163" s="36" t="s">
        <v>10800</v>
      </c>
      <c r="L2163" s="15">
        <v>8</v>
      </c>
      <c r="M2163" s="3" t="str">
        <f>IFERROR(VLOOKUP(E2163,A:J,10, FALSE),"")</f>
        <v/>
      </c>
      <c r="N2163" s="3" t="str">
        <f>IFERROR(VLOOKUP(I2163,B:K,10,FALSE),"")</f>
        <v/>
      </c>
      <c r="O2163" s="3" t="str">
        <f>IF(AND(TRIM(J2163)="",M2163=""),"Suffix not translated ",
   IF(AND(TRIM(J2163)&lt;&gt;"",TRIM(M2163)&lt;&gt;"",TRIM(J2163)&lt;&gt;TRIM(M2163)),"Suffix translation &lt;&gt; lookup ", "" ))
&amp;IF(AND(TRIM(K2163)="",N2163=""),"Description not translated ",
   IF(AND(TRIM(K2163)&lt;&gt;"",TRIM(N2163)&lt;&gt;"",TRIM(K2163)&lt;&gt;TRIM(N2163)),"Description translation&lt;&gt; lookup ", "" ))</f>
        <v xml:space="preserve">Suffix not translated Description not translated </v>
      </c>
      <c r="P2163" s="3" t="s">
        <v>8447</v>
      </c>
      <c r="Q2163" s="3" t="s">
        <v>8447</v>
      </c>
    </row>
    <row r="2164" spans="1:18" x14ac:dyDescent="0.25">
      <c r="A2164" s="2" t="str">
        <f>IF(TRIM(J2164)="","",E2164)</f>
        <v/>
      </c>
      <c r="B2164" s="2" t="str">
        <f>IF(TRIM(K2164)="","",I2164)</f>
        <v/>
      </c>
      <c r="C2164" s="2" t="str">
        <f>LEFT(F2164,FIND(".",F2164,6))</f>
        <v>Exif.Sony1.</v>
      </c>
      <c r="D2164" s="2" t="str">
        <f>VLOOKUP(C2164,PrefixUebersetzung,2,FALSE)</f>
        <v>Exif.Sony1.</v>
      </c>
      <c r="E2164" s="2" t="str">
        <f>MID(F2164,FIND(".",F2164,6)+1,99)</f>
        <v>Brightness</v>
      </c>
      <c r="F2164" s="36" t="s">
        <v>10801</v>
      </c>
      <c r="G2164" s="36" t="s">
        <v>9516</v>
      </c>
      <c r="H2164" s="36"/>
      <c r="I2164" s="36" t="s">
        <v>2544</v>
      </c>
      <c r="M2164" s="3" t="str">
        <f>IFERROR(VLOOKUP(E2164,A:J,10, FALSE),"")</f>
        <v>Helligkeit</v>
      </c>
      <c r="N2164" s="3" t="str">
        <f>IFERROR(VLOOKUP(I2164,B:K,10,FALSE),"")</f>
        <v>Helligkeit</v>
      </c>
      <c r="O2164" s="3" t="str">
        <f>IF(AND(TRIM(J2164)="",M2164=""),"Suffix not translated ",
   IF(AND(TRIM(J2164)&lt;&gt;"",TRIM(M2164)&lt;&gt;"",TRIM(J2164)&lt;&gt;TRIM(M2164)),"Suffix translation &lt;&gt; lookup ", "" ))
&amp;IF(AND(TRIM(K2164)="",N2164=""),"Description not translated ",
   IF(AND(TRIM(K2164)&lt;&gt;"",TRIM(N2164)&lt;&gt;"",TRIM(K2164)&lt;&gt;TRIM(N2164)),"Description translation&lt;&gt; lookup ", "" ))</f>
        <v/>
      </c>
    </row>
    <row r="2165" spans="1:18" x14ac:dyDescent="0.25">
      <c r="A2165" s="2" t="str">
        <f>IF(TRIM(J2165)="","",E2165)</f>
        <v/>
      </c>
      <c r="B2165" s="2" t="str">
        <f>IF(TRIM(K2165)="","",I2165)</f>
        <v/>
      </c>
      <c r="C2165" s="2" t="str">
        <f>LEFT(F2165,FIND(".",F2165,6))</f>
        <v>Exif.Sony1.</v>
      </c>
      <c r="D2165" s="2" t="str">
        <f>VLOOKUP(C2165,PrefixUebersetzung,2,FALSE)</f>
        <v>Exif.Sony1.</v>
      </c>
      <c r="E2165" s="2" t="str">
        <f>MID(F2165,FIND(".",F2165,6)+1,99)</f>
        <v>Clarity</v>
      </c>
      <c r="F2165" s="36" t="s">
        <v>10802</v>
      </c>
      <c r="G2165" s="36" t="s">
        <v>9516</v>
      </c>
      <c r="H2165" s="36"/>
      <c r="I2165" s="36" t="s">
        <v>10803</v>
      </c>
      <c r="L2165" s="15">
        <v>8</v>
      </c>
      <c r="M2165" s="3" t="str">
        <f>IFERROR(VLOOKUP(E2165,A:J,10, FALSE),"")</f>
        <v/>
      </c>
      <c r="N2165" s="3" t="str">
        <f>IFERROR(VLOOKUP(I2165,B:K,10,FALSE),"")</f>
        <v/>
      </c>
      <c r="O2165" s="3" t="str">
        <f>IF(AND(TRIM(J2165)="",M2165=""),"Suffix not translated ",
   IF(AND(TRIM(J2165)&lt;&gt;"",TRIM(M2165)&lt;&gt;"",TRIM(J2165)&lt;&gt;TRIM(M2165)),"Suffix translation &lt;&gt; lookup ", "" ))
&amp;IF(AND(TRIM(K2165)="",N2165=""),"Description not translated ",
   IF(AND(TRIM(K2165)&lt;&gt;"",TRIM(N2165)&lt;&gt;"",TRIM(K2165)&lt;&gt;TRIM(N2165)),"Description translation&lt;&gt; lookup ", "" ))</f>
        <v xml:space="preserve">Suffix not translated Description not translated </v>
      </c>
      <c r="Q2165" s="3" t="s">
        <v>8447</v>
      </c>
    </row>
    <row r="2166" spans="1:18" ht="30" x14ac:dyDescent="0.25">
      <c r="A2166" s="2" t="str">
        <f>IF(TRIM(J2166)="","",E2166)</f>
        <v/>
      </c>
      <c r="B2166" s="2" t="str">
        <f>IF(TRIM(K2166)="","",I2166)</f>
        <v/>
      </c>
      <c r="C2166" s="2" t="str">
        <f>LEFT(F2166,FIND(".",F2166,6))</f>
        <v>Exif.Sony1.</v>
      </c>
      <c r="D2166" s="2" t="str">
        <f>VLOOKUP(C2166,PrefixUebersetzung,2,FALSE)</f>
        <v>Exif.Sony1.</v>
      </c>
      <c r="E2166" s="2" t="str">
        <f>MID(F2166,FIND(".",F2166,6)+1,99)</f>
        <v>ColorCompensationFilter</v>
      </c>
      <c r="F2166" s="3" t="s">
        <v>1378</v>
      </c>
      <c r="G2166" s="3" t="s">
        <v>9515</v>
      </c>
      <c r="I2166" s="3" t="s">
        <v>11032</v>
      </c>
      <c r="L2166" s="14"/>
      <c r="M2166" s="3" t="str">
        <f>IFERROR(VLOOKUP(E2166,A:J,10, FALSE),"")</f>
        <v>Farbkompensationsfilter</v>
      </c>
      <c r="N2166" s="3" t="str">
        <f>IFERROR(VLOOKUP(I2166,B:K,10,FALSE),"")</f>
        <v/>
      </c>
      <c r="O2166" s="3" t="str">
        <f>IF(AND(TRIM(J2166)="",M2166=""),"Suffix not translated ",
   IF(AND(TRIM(J2166)&lt;&gt;"",TRIM(M2166)&lt;&gt;"",TRIM(J2166)&lt;&gt;TRIM(M2166)),"Suffix translation &lt;&gt; lookup ", "" ))
&amp;IF(AND(TRIM(K2166)="",N2166=""),"Description not translated ",
   IF(AND(TRIM(K2166)&lt;&gt;"",TRIM(N2166)&lt;&gt;"",TRIM(K2166)&lt;&gt;TRIM(N2166)),"Description translation&lt;&gt; lookup ", "" ))</f>
        <v xml:space="preserve">Description not translated </v>
      </c>
      <c r="Q2166" s="3" t="s">
        <v>8447</v>
      </c>
    </row>
    <row r="2167" spans="1:18" x14ac:dyDescent="0.25">
      <c r="A2167" s="2" t="str">
        <f>IF(TRIM(J2167)="","",E2167)</f>
        <v/>
      </c>
      <c r="B2167" s="2" t="str">
        <f>IF(TRIM(K2167)="","",I2167)</f>
        <v/>
      </c>
      <c r="C2167" s="2" t="str">
        <f>LEFT(F2167,FIND(".",F2167,6))</f>
        <v>Exif.Sony1.</v>
      </c>
      <c r="D2167" s="2" t="str">
        <f>VLOOKUP(C2167,PrefixUebersetzung,2,FALSE)</f>
        <v>Exif.Sony1.</v>
      </c>
      <c r="E2167" s="2" t="str">
        <f>MID(F2167,FIND(".",F2167,6)+1,99)</f>
        <v>ColorMode</v>
      </c>
      <c r="F2167" s="3" t="s">
        <v>1379</v>
      </c>
      <c r="G2167" s="3" t="s">
        <v>9515</v>
      </c>
      <c r="I2167" s="3" t="s">
        <v>3105</v>
      </c>
      <c r="L2167" s="14"/>
      <c r="M2167" s="3" t="str">
        <f>IFERROR(VLOOKUP(E2167,A:J,10, FALSE),"")</f>
        <v>Farbmodus</v>
      </c>
      <c r="N2167" s="3" t="str">
        <f>IFERROR(VLOOKUP(I2167,B:K,10,FALSE),"")</f>
        <v>Farbmodus</v>
      </c>
      <c r="O2167" s="3" t="str">
        <f>IF(AND(TRIM(J2167)="",M2167=""),"Suffix not translated ",
   IF(AND(TRIM(J2167)&lt;&gt;"",TRIM(M2167)&lt;&gt;"",TRIM(J2167)&lt;&gt;TRIM(M2167)),"Suffix translation &lt;&gt; lookup ", "" ))
&amp;IF(AND(TRIM(K2167)="",N2167=""),"Description not translated ",
   IF(AND(TRIM(K2167)&lt;&gt;"",TRIM(N2167)&lt;&gt;"",TRIM(K2167)&lt;&gt;TRIM(N2167)),"Description translation&lt;&gt; lookup ", "" ))</f>
        <v/>
      </c>
    </row>
    <row r="2168" spans="1:18" x14ac:dyDescent="0.25">
      <c r="A2168" s="2" t="str">
        <f>IF(TRIM(J2168)="","",E2168)</f>
        <v/>
      </c>
      <c r="B2168" s="2" t="str">
        <f>IF(TRIM(K2168)="","",I2168)</f>
        <v/>
      </c>
      <c r="C2168" s="2" t="str">
        <f>LEFT(F2168,FIND(".",F2168,6))</f>
        <v>Exif.Sony1.</v>
      </c>
      <c r="D2168" s="2" t="str">
        <f>VLOOKUP(C2168,PrefixUebersetzung,2,FALSE)</f>
        <v>Exif.Sony1.</v>
      </c>
      <c r="E2168" s="2" t="str">
        <f>MID(F2168,FIND(".",F2168,6)+1,99)</f>
        <v>ColorTemperature</v>
      </c>
      <c r="F2168" s="3" t="s">
        <v>1380</v>
      </c>
      <c r="G2168" s="3" t="s">
        <v>9515</v>
      </c>
      <c r="I2168" s="3" t="s">
        <v>2216</v>
      </c>
      <c r="L2168" s="14"/>
      <c r="M2168" s="3" t="str">
        <f>IFERROR(VLOOKUP(E2168,A:J,10, FALSE),"")</f>
        <v>Farbtemperatur</v>
      </c>
      <c r="N2168" s="3" t="str">
        <f>IFERROR(VLOOKUP(I2168,B:K,10,FALSE),"")</f>
        <v>Farbtemperatur</v>
      </c>
      <c r="O2168" s="3" t="str">
        <f>IF(AND(TRIM(J2168)="",M2168=""),"Suffix not translated ",
   IF(AND(TRIM(J2168)&lt;&gt;"",TRIM(M2168)&lt;&gt;"",TRIM(J2168)&lt;&gt;TRIM(M2168)),"Suffix translation &lt;&gt; lookup ", "" ))
&amp;IF(AND(TRIM(K2168)="",N2168=""),"Description not translated ",
   IF(AND(TRIM(K2168)&lt;&gt;"",TRIM(N2168)&lt;&gt;"",TRIM(K2168)&lt;&gt;TRIM(N2168)),"Description translation&lt;&gt; lookup ", "" ))</f>
        <v/>
      </c>
    </row>
    <row r="2169" spans="1:18" x14ac:dyDescent="0.25">
      <c r="A2169" s="2" t="str">
        <f>IF(TRIM(J2169)="","",E2169)</f>
        <v/>
      </c>
      <c r="B2169" s="2" t="str">
        <f>IF(TRIM(K2169)="","",I2169)</f>
        <v/>
      </c>
      <c r="C2169" s="2" t="str">
        <f>LEFT(F2169,FIND(".",F2169,6))</f>
        <v>Exif.Sony1.</v>
      </c>
      <c r="D2169" s="2" t="str">
        <f>VLOOKUP(C2169,PrefixUebersetzung,2,FALSE)</f>
        <v>Exif.Sony1.</v>
      </c>
      <c r="E2169" s="2" t="str">
        <f>MID(F2169,FIND(".",F2169,6)+1,99)</f>
        <v>Contrast</v>
      </c>
      <c r="F2169" s="3" t="s">
        <v>1381</v>
      </c>
      <c r="G2169" s="3" t="s">
        <v>9516</v>
      </c>
      <c r="I2169" s="3" t="s">
        <v>2520</v>
      </c>
      <c r="L2169" s="14">
        <v>1</v>
      </c>
      <c r="M2169" s="3" t="str">
        <f>IFERROR(VLOOKUP(E2169,A:J,10, FALSE),"")</f>
        <v>Kontrast</v>
      </c>
      <c r="N2169" s="3" t="str">
        <f>IFERROR(VLOOKUP(I2169,B:K,10,FALSE),"")</f>
        <v>Kontrast</v>
      </c>
      <c r="O2169" s="3" t="str">
        <f>IF(AND(TRIM(J2169)="",M2169=""),"Suffix not translated ",
   IF(AND(TRIM(J2169)&lt;&gt;"",TRIM(M2169)&lt;&gt;"",TRIM(J2169)&lt;&gt;TRIM(M2169)),"Suffix translation &lt;&gt; lookup ", "" ))
&amp;IF(AND(TRIM(K2169)="",N2169=""),"Description not translated ",
   IF(AND(TRIM(K2169)&lt;&gt;"",TRIM(N2169)&lt;&gt;"",TRIM(K2169)&lt;&gt;TRIM(N2169)),"Description translation&lt;&gt; lookup ", "" ))</f>
        <v/>
      </c>
    </row>
    <row r="2170" spans="1:18" x14ac:dyDescent="0.25">
      <c r="A2170" s="2" t="str">
        <f>IF(TRIM(J2170)="","",E2170)</f>
        <v/>
      </c>
      <c r="B2170" s="2" t="str">
        <f>IF(TRIM(K2170)="","",I2170)</f>
        <v/>
      </c>
      <c r="C2170" s="2" t="str">
        <f>LEFT(F2170,FIND(".",F2170,6))</f>
        <v>Exif.Sony1.</v>
      </c>
      <c r="D2170" s="2" t="str">
        <f>VLOOKUP(C2170,PrefixUebersetzung,2,FALSE)</f>
        <v>Exif.Sony1.</v>
      </c>
      <c r="E2170" s="2" t="str">
        <f>MID(F2170,FIND(".",F2170,6)+1,99)</f>
        <v>CreativeStyle</v>
      </c>
      <c r="F2170" s="36" t="s">
        <v>10804</v>
      </c>
      <c r="G2170" s="36" t="s">
        <v>9514</v>
      </c>
      <c r="H2170" s="36"/>
      <c r="I2170" s="36" t="s">
        <v>10805</v>
      </c>
      <c r="L2170" s="15">
        <v>8</v>
      </c>
      <c r="M2170" s="3" t="str">
        <f>IFERROR(VLOOKUP(E2170,A:J,10, FALSE),"")</f>
        <v/>
      </c>
      <c r="N2170" s="3" t="str">
        <f>IFERROR(VLOOKUP(I2170,B:K,10,FALSE),"")</f>
        <v/>
      </c>
      <c r="O2170" s="3" t="str">
        <f>IF(AND(TRIM(J2170)="",M2170=""),"Suffix not translated ",
   IF(AND(TRIM(J2170)&lt;&gt;"",TRIM(M2170)&lt;&gt;"",TRIM(J2170)&lt;&gt;TRIM(M2170)),"Suffix translation &lt;&gt; lookup ", "" ))
&amp;IF(AND(TRIM(K2170)="",N2170=""),"Description not translated ",
   IF(AND(TRIM(K2170)&lt;&gt;"",TRIM(N2170)&lt;&gt;"",TRIM(K2170)&lt;&gt;TRIM(N2170)),"Description translation&lt;&gt; lookup ", "" ))</f>
        <v xml:space="preserve">Suffix not translated Description not translated </v>
      </c>
      <c r="P2170" s="3" t="s">
        <v>8447</v>
      </c>
      <c r="Q2170" s="3" t="s">
        <v>8447</v>
      </c>
    </row>
    <row r="2171" spans="1:18" x14ac:dyDescent="0.25">
      <c r="A2171" s="2" t="str">
        <f>IF(TRIM(J2171)="","",E2171)</f>
        <v/>
      </c>
      <c r="B2171" s="2" t="str">
        <f>IF(TRIM(K2171)="","",I2171)</f>
        <v/>
      </c>
      <c r="C2171" s="2" t="str">
        <f>LEFT(F2171,FIND(".",F2171,6))</f>
        <v>Exif.Sony1.</v>
      </c>
      <c r="D2171" s="2" t="str">
        <f>VLOOKUP(C2171,PrefixUebersetzung,2,FALSE)</f>
        <v>Exif.Sony1.</v>
      </c>
      <c r="E2171" s="2" t="str">
        <f>MID(F2171,FIND(".",F2171,6)+1,99)</f>
        <v>DistortionCorrectionSetting</v>
      </c>
      <c r="F2171" s="36" t="s">
        <v>10806</v>
      </c>
      <c r="G2171" s="36" t="s">
        <v>9515</v>
      </c>
      <c r="H2171" s="36"/>
      <c r="I2171" s="36" t="s">
        <v>10807</v>
      </c>
      <c r="L2171" s="15">
        <v>8</v>
      </c>
      <c r="M2171" s="3" t="str">
        <f>IFERROR(VLOOKUP(E2171,A:J,10, FALSE),"")</f>
        <v/>
      </c>
      <c r="N2171" s="3" t="str">
        <f>IFERROR(VLOOKUP(I2171,B:K,10,FALSE),"")</f>
        <v/>
      </c>
      <c r="O2171" s="3" t="str">
        <f>IF(AND(TRIM(J2171)="",M2171=""),"Suffix not translated ",
   IF(AND(TRIM(J2171)&lt;&gt;"",TRIM(M2171)&lt;&gt;"",TRIM(J2171)&lt;&gt;TRIM(M2171)),"Suffix translation &lt;&gt; lookup ", "" ))
&amp;IF(AND(TRIM(K2171)="",N2171=""),"Description not translated ",
   IF(AND(TRIM(K2171)&lt;&gt;"",TRIM(N2171)&lt;&gt;"",TRIM(K2171)&lt;&gt;TRIM(N2171)),"Description translation&lt;&gt; lookup ", "" ))</f>
        <v xml:space="preserve">Suffix not translated Description not translated </v>
      </c>
    </row>
    <row r="2172" spans="1:18" ht="30" x14ac:dyDescent="0.25">
      <c r="A2172" s="2" t="str">
        <f>IF(TRIM(J2172)="","",E2172)</f>
        <v>DynamicRangeOptimizer</v>
      </c>
      <c r="B2172" s="2" t="str">
        <f>IF(TRIM(K2172)="","",I2172)</f>
        <v>Dynamic Range Optimizer</v>
      </c>
      <c r="C2172" s="2" t="str">
        <f>LEFT(F2172,FIND(".",F2172,6))</f>
        <v>Exif.Sony1.</v>
      </c>
      <c r="D2172" s="2" t="str">
        <f>VLOOKUP(C2172,PrefixUebersetzung,2,FALSE)</f>
        <v>Exif.Sony1.</v>
      </c>
      <c r="E2172" s="2" t="str">
        <f>MID(F2172,FIND(".",F2172,6)+1,99)</f>
        <v>DynamicRangeOptimizer</v>
      </c>
      <c r="F2172" s="3" t="s">
        <v>1382</v>
      </c>
      <c r="G2172" s="3" t="s">
        <v>9515</v>
      </c>
      <c r="I2172" s="3" t="s">
        <v>3106</v>
      </c>
      <c r="J2172" s="3" t="s">
        <v>4370</v>
      </c>
      <c r="K2172" s="5" t="s">
        <v>4370</v>
      </c>
      <c r="L2172" s="14"/>
      <c r="M2172" s="3" t="str">
        <f>IFERROR(VLOOKUP(E2172,A:J,10, FALSE),"")</f>
        <v>Dynamikbereich-Optimierer</v>
      </c>
      <c r="N2172" s="3" t="str">
        <f>IFERROR(VLOOKUP(I2172,B:K,10,FALSE),"")</f>
        <v>Dynamikbereich-Optimierer</v>
      </c>
      <c r="O2172" s="3" t="str">
        <f>IF(AND(TRIM(J2172)="",M2172=""),"Suffix not translated ",
   IF(AND(TRIM(J2172)&lt;&gt;"",TRIM(M2172)&lt;&gt;"",TRIM(J2172)&lt;&gt;TRIM(M2172)),"Suffix translation &lt;&gt; lookup ", "" ))
&amp;IF(AND(TRIM(K2172)="",N2172=""),"Description not translated ",
   IF(AND(TRIM(K2172)&lt;&gt;"",TRIM(N2172)&lt;&gt;"",TRIM(K2172)&lt;&gt;TRIM(N2172)),"Description translation&lt;&gt; lookup ", "" ))</f>
        <v/>
      </c>
      <c r="P2172" s="3" t="s">
        <v>8447</v>
      </c>
      <c r="Q2172" s="3" t="s">
        <v>8447</v>
      </c>
      <c r="R2172" s="3" t="s">
        <v>9117</v>
      </c>
    </row>
    <row r="2173" spans="1:18" ht="30" x14ac:dyDescent="0.25">
      <c r="A2173" s="2" t="str">
        <f>IF(TRIM(J2173)="","",E2173)</f>
        <v/>
      </c>
      <c r="B2173" s="2" t="str">
        <f>IF(TRIM(K2173)="","",I2173)</f>
        <v>Dynamic Range Optimizer 2</v>
      </c>
      <c r="C2173" s="2" t="str">
        <f>LEFT(F2173,FIND(".",F2173,6))</f>
        <v>Exif.Sony1.</v>
      </c>
      <c r="D2173" s="2" t="str">
        <f>VLOOKUP(C2173,PrefixUebersetzung,2,FALSE)</f>
        <v>Exif.Sony1.</v>
      </c>
      <c r="E2173" s="2" t="str">
        <f>MID(F2173,FIND(".",F2173,6)+1,99)</f>
        <v>DynamicRangeOptimizer2</v>
      </c>
      <c r="F2173" s="36" t="s">
        <v>10808</v>
      </c>
      <c r="G2173" s="36" t="s">
        <v>9512</v>
      </c>
      <c r="H2173" s="36"/>
      <c r="I2173" s="36" t="s">
        <v>10809</v>
      </c>
      <c r="K2173" s="5" t="s">
        <v>11148</v>
      </c>
      <c r="L2173" s="15">
        <v>8</v>
      </c>
      <c r="M2173" s="3" t="str">
        <f>IFERROR(VLOOKUP(E2173,A:J,10, FALSE),"")</f>
        <v>Dynamikbereich-Optimierer2</v>
      </c>
      <c r="N2173" s="3" t="str">
        <f>IFERROR(VLOOKUP(I2173,B:K,10,FALSE),"")</f>
        <v>Dynamikbereich-Optimierer 2</v>
      </c>
      <c r="O2173" s="3" t="str">
        <f>IF(AND(TRIM(J2173)="",M2173=""),"Suffix not translated ",
   IF(AND(TRIM(J2173)&lt;&gt;"",TRIM(M2173)&lt;&gt;"",TRIM(J2173)&lt;&gt;TRIM(M2173)),"Suffix translation &lt;&gt; lookup ", "" ))
&amp;IF(AND(TRIM(K2173)="",N2173=""),"Description not translated ",
   IF(AND(TRIM(K2173)&lt;&gt;"",TRIM(N2173)&lt;&gt;"",TRIM(K2173)&lt;&gt;TRIM(N2173)),"Description translation&lt;&gt; lookup ", "" ))</f>
        <v/>
      </c>
      <c r="P2173" s="3" t="s">
        <v>8447</v>
      </c>
      <c r="Q2173" s="3" t="s">
        <v>8447</v>
      </c>
    </row>
    <row r="2174" spans="1:18" x14ac:dyDescent="0.25">
      <c r="A2174" s="2" t="str">
        <f>IF(TRIM(J2174)="","",E2174)</f>
        <v/>
      </c>
      <c r="B2174" s="2" t="str">
        <f>IF(TRIM(K2174)="","",I2174)</f>
        <v/>
      </c>
      <c r="C2174" s="2" t="str">
        <f>LEFT(F2174,FIND(".",F2174,6))</f>
        <v>Exif.Sony1.</v>
      </c>
      <c r="D2174" s="2" t="str">
        <f>VLOOKUP(C2174,PrefixUebersetzung,2,FALSE)</f>
        <v>Exif.Sony1.</v>
      </c>
      <c r="E2174" s="2" t="str">
        <f>MID(F2174,FIND(".",F2174,6)+1,99)</f>
        <v>ElectronicFrontCurtainShutter</v>
      </c>
      <c r="F2174" s="36" t="s">
        <v>10810</v>
      </c>
      <c r="G2174" s="36" t="s">
        <v>9515</v>
      </c>
      <c r="H2174" s="36"/>
      <c r="I2174" s="36" t="s">
        <v>10811</v>
      </c>
      <c r="L2174" s="15">
        <v>8</v>
      </c>
      <c r="M2174" s="3" t="str">
        <f>IFERROR(VLOOKUP(E2174,A:J,10, FALSE),"")</f>
        <v/>
      </c>
      <c r="N2174" s="3" t="str">
        <f>IFERROR(VLOOKUP(I2174,B:K,10,FALSE),"")</f>
        <v/>
      </c>
      <c r="O2174" s="3" t="str">
        <f>IF(AND(TRIM(J2174)="",M2174=""),"Suffix not translated ",
   IF(AND(TRIM(J2174)&lt;&gt;"",TRIM(M2174)&lt;&gt;"",TRIM(J2174)&lt;&gt;TRIM(M2174)),"Suffix translation &lt;&gt; lookup ", "" ))
&amp;IF(AND(TRIM(K2174)="",N2174=""),"Description not translated ",
   IF(AND(TRIM(K2174)&lt;&gt;"",TRIM(N2174)&lt;&gt;"",TRIM(K2174)&lt;&gt;TRIM(N2174)),"Description translation&lt;&gt; lookup ", "" ))</f>
        <v xml:space="preserve">Suffix not translated Description not translated </v>
      </c>
      <c r="P2174" s="3" t="s">
        <v>8447</v>
      </c>
      <c r="Q2174" s="3" t="s">
        <v>8447</v>
      </c>
    </row>
    <row r="2175" spans="1:18" x14ac:dyDescent="0.25">
      <c r="A2175" s="2" t="str">
        <f>IF(TRIM(J2175)="","",E2175)</f>
        <v/>
      </c>
      <c r="B2175" s="2" t="str">
        <f>IF(TRIM(K2175)="","",I2175)</f>
        <v/>
      </c>
      <c r="C2175" s="2" t="str">
        <f>LEFT(F2175,FIND(".",F2175,6))</f>
        <v>Exif.Sony1.</v>
      </c>
      <c r="D2175" s="2" t="str">
        <f>VLOOKUP(C2175,PrefixUebersetzung,2,FALSE)</f>
        <v>Exif.Sony1.</v>
      </c>
      <c r="E2175" s="2" t="str">
        <f>MID(F2175,FIND(".",F2175,6)+1,99)</f>
        <v>ExposureMode</v>
      </c>
      <c r="F2175" s="3" t="s">
        <v>1383</v>
      </c>
      <c r="G2175" s="3" t="s">
        <v>9512</v>
      </c>
      <c r="I2175" s="3" t="s">
        <v>3107</v>
      </c>
      <c r="L2175" s="14">
        <v>1</v>
      </c>
      <c r="M2175" s="3" t="str">
        <f>IFERROR(VLOOKUP(E2175,A:J,10, FALSE),"")</f>
        <v>Belichtungsmodus</v>
      </c>
      <c r="N2175" s="3" t="str">
        <f>IFERROR(VLOOKUP(I2175,B:K,10,FALSE),"")</f>
        <v>Belichtungsmodus</v>
      </c>
      <c r="O2175" s="3" t="str">
        <f>IF(AND(TRIM(J2175)="",M2175=""),"Suffix not translated ",
   IF(AND(TRIM(J2175)&lt;&gt;"",TRIM(M2175)&lt;&gt;"",TRIM(J2175)&lt;&gt;TRIM(M2175)),"Suffix translation &lt;&gt; lookup ", "" ))
&amp;IF(AND(TRIM(K2175)="",N2175=""),"Description not translated ",
   IF(AND(TRIM(K2175)&lt;&gt;"",TRIM(N2175)&lt;&gt;"",TRIM(K2175)&lt;&gt;TRIM(N2175)),"Description translation&lt;&gt; lookup ", "" ))</f>
        <v/>
      </c>
    </row>
    <row r="2176" spans="1:18" x14ac:dyDescent="0.25">
      <c r="A2176" s="2" t="str">
        <f>IF(TRIM(J2176)="","",E2176)</f>
        <v/>
      </c>
      <c r="B2176" s="2" t="str">
        <f>IF(TRIM(K2176)="","",I2176)</f>
        <v/>
      </c>
      <c r="C2176" s="2" t="str">
        <f>LEFT(F2176,FIND(".",F2176,6))</f>
        <v>Exif.Sony1.</v>
      </c>
      <c r="D2176" s="2" t="str">
        <f>VLOOKUP(C2176,PrefixUebersetzung,2,FALSE)</f>
        <v>Exif.Sony1.</v>
      </c>
      <c r="E2176" s="2" t="str">
        <f>MID(F2176,FIND(".",F2176,6)+1,99)</f>
        <v>ExposureStandardAdjustment</v>
      </c>
      <c r="F2176" s="36" t="s">
        <v>10812</v>
      </c>
      <c r="G2176" s="36" t="s">
        <v>9520</v>
      </c>
      <c r="H2176" s="36"/>
      <c r="I2176" s="36" t="s">
        <v>10813</v>
      </c>
      <c r="L2176" s="15">
        <v>8</v>
      </c>
      <c r="M2176" s="3" t="str">
        <f>IFERROR(VLOOKUP(E2176,A:J,10, FALSE),"")</f>
        <v/>
      </c>
      <c r="N2176" s="3" t="str">
        <f>IFERROR(VLOOKUP(I2176,B:K,10,FALSE),"")</f>
        <v/>
      </c>
      <c r="O2176" s="3" t="str">
        <f>IF(AND(TRIM(J2176)="",M2176=""),"Suffix not translated ",
   IF(AND(TRIM(J2176)&lt;&gt;"",TRIM(M2176)&lt;&gt;"",TRIM(J2176)&lt;&gt;TRIM(M2176)),"Suffix translation &lt;&gt; lookup ", "" ))
&amp;IF(AND(TRIM(K2176)="",N2176=""),"Description not translated ",
   IF(AND(TRIM(K2176)&lt;&gt;"",TRIM(N2176)&lt;&gt;"",TRIM(K2176)&lt;&gt;TRIM(N2176)),"Description translation&lt;&gt; lookup ", "" ))</f>
        <v xml:space="preserve">Suffix not translated Description not translated </v>
      </c>
      <c r="P2176" s="3" t="s">
        <v>8447</v>
      </c>
      <c r="Q2176" s="3" t="s">
        <v>8447</v>
      </c>
    </row>
    <row r="2177" spans="1:18" x14ac:dyDescent="0.25">
      <c r="A2177" s="2" t="str">
        <f>IF(TRIM(J2177)="","",E2177)</f>
        <v/>
      </c>
      <c r="B2177" s="2" t="str">
        <f>IF(TRIM(K2177)="","",I2177)</f>
        <v/>
      </c>
      <c r="C2177" s="2" t="str">
        <f>LEFT(F2177,FIND(".",F2177,6))</f>
        <v>Exif.Sony1.</v>
      </c>
      <c r="D2177" s="2" t="str">
        <f>VLOOKUP(C2177,PrefixUebersetzung,2,FALSE)</f>
        <v>Exif.Sony1.</v>
      </c>
      <c r="E2177" s="2" t="str">
        <f>MID(F2177,FIND(".",F2177,6)+1,99)</f>
        <v>Fade</v>
      </c>
      <c r="F2177" s="36" t="s">
        <v>10814</v>
      </c>
      <c r="G2177" s="36" t="s">
        <v>9516</v>
      </c>
      <c r="H2177" s="36"/>
      <c r="I2177" s="36" t="s">
        <v>10815</v>
      </c>
      <c r="L2177" s="15">
        <v>8</v>
      </c>
      <c r="M2177" s="3" t="str">
        <f>IFERROR(VLOOKUP(E2177,A:J,10, FALSE),"")</f>
        <v/>
      </c>
      <c r="N2177" s="3" t="str">
        <f>IFERROR(VLOOKUP(I2177,B:K,10,FALSE),"")</f>
        <v/>
      </c>
      <c r="O2177" s="3" t="str">
        <f>IF(AND(TRIM(J2177)="",M2177=""),"Suffix not translated ",
   IF(AND(TRIM(J2177)&lt;&gt;"",TRIM(M2177)&lt;&gt;"",TRIM(J2177)&lt;&gt;TRIM(M2177)),"Suffix translation &lt;&gt; lookup ", "" ))
&amp;IF(AND(TRIM(K2177)="",N2177=""),"Description not translated ",
   IF(AND(TRIM(K2177)&lt;&gt;"",TRIM(N2177)&lt;&gt;"",TRIM(K2177)&lt;&gt;TRIM(N2177)),"Description translation&lt;&gt; lookup ", "" ))</f>
        <v xml:space="preserve">Suffix not translated Description not translated </v>
      </c>
      <c r="P2177" s="3" t="s">
        <v>8447</v>
      </c>
      <c r="Q2177" s="3" t="s">
        <v>8447</v>
      </c>
    </row>
    <row r="2178" spans="1:18" x14ac:dyDescent="0.25">
      <c r="A2178" s="2" t="str">
        <f>IF(TRIM(J2178)="","",E2178)</f>
        <v>FileFormat</v>
      </c>
      <c r="B2178" s="2" t="str">
        <f>IF(TRIM(K2178)="","",I2178)</f>
        <v>File Format</v>
      </c>
      <c r="C2178" s="2" t="str">
        <f>LEFT(F2178,FIND(".",F2178,6))</f>
        <v>Exif.Sony1.</v>
      </c>
      <c r="D2178" s="2" t="str">
        <f>VLOOKUP(C2178,PrefixUebersetzung,2,FALSE)</f>
        <v>Exif.Sony1.</v>
      </c>
      <c r="E2178" s="2" t="str">
        <f>MID(F2178,FIND(".",F2178,6)+1,99)</f>
        <v>FileFormat</v>
      </c>
      <c r="F2178" s="3" t="s">
        <v>1384</v>
      </c>
      <c r="G2178" s="3" t="s">
        <v>9518</v>
      </c>
      <c r="I2178" s="3" t="s">
        <v>3108</v>
      </c>
      <c r="J2178" s="3" t="s">
        <v>4371</v>
      </c>
      <c r="K2178" s="5" t="s">
        <v>4371</v>
      </c>
      <c r="L2178" s="14"/>
      <c r="M2178" s="3" t="str">
        <f>IFERROR(VLOOKUP(E2178,A:J,10, FALSE),"")</f>
        <v>Dateiformat</v>
      </c>
      <c r="N2178" s="3" t="str">
        <f>IFERROR(VLOOKUP(I2178,B:K,10,FALSE),"")</f>
        <v>Dateiformat</v>
      </c>
      <c r="O2178" s="3" t="str">
        <f>IF(AND(TRIM(J2178)="",M2178=""),"Suffix not translated ",
   IF(AND(TRIM(J2178)&lt;&gt;"",TRIM(M2178)&lt;&gt;"",TRIM(J2178)&lt;&gt;TRIM(M2178)),"Suffix translation &lt;&gt; lookup ", "" ))
&amp;IF(AND(TRIM(K2178)="",N2178=""),"Description not translated ",
   IF(AND(TRIM(K2178)&lt;&gt;"",TRIM(N2178)&lt;&gt;"",TRIM(K2178)&lt;&gt;TRIM(N2178)),"Description translation&lt;&gt; lookup ", "" ))</f>
        <v/>
      </c>
      <c r="P2178" s="3" t="s">
        <v>8447</v>
      </c>
      <c r="Q2178" s="3" t="s">
        <v>8447</v>
      </c>
      <c r="R2178" s="3" t="s">
        <v>4371</v>
      </c>
    </row>
    <row r="2179" spans="1:18" x14ac:dyDescent="0.25">
      <c r="A2179" s="2" t="str">
        <f>IF(TRIM(J2179)="","",E2179)</f>
        <v/>
      </c>
      <c r="B2179" s="2" t="str">
        <f>IF(TRIM(K2179)="","",I2179)</f>
        <v/>
      </c>
      <c r="C2179" s="2" t="str">
        <f>LEFT(F2179,FIND(".",F2179,6))</f>
        <v>Exif.Sony1.</v>
      </c>
      <c r="D2179" s="2" t="str">
        <f>VLOOKUP(C2179,PrefixUebersetzung,2,FALSE)</f>
        <v>Exif.Sony1.</v>
      </c>
      <c r="E2179" s="2" t="str">
        <f>MID(F2179,FIND(".",F2179,6)+1,99)</f>
        <v>FlashAction</v>
      </c>
      <c r="F2179" s="36" t="s">
        <v>10816</v>
      </c>
      <c r="G2179" s="36" t="s">
        <v>9515</v>
      </c>
      <c r="H2179" s="36"/>
      <c r="I2179" s="36" t="s">
        <v>10817</v>
      </c>
      <c r="L2179" s="15">
        <v>8</v>
      </c>
      <c r="M2179" s="3" t="str">
        <f>IFERROR(VLOOKUP(E2179,A:J,10, FALSE),"")</f>
        <v/>
      </c>
      <c r="N2179" s="3" t="str">
        <f>IFERROR(VLOOKUP(I2179,B:K,10,FALSE),"")</f>
        <v/>
      </c>
      <c r="O2179" s="3" t="str">
        <f>IF(AND(TRIM(J2179)="",M2179=""),"Suffix not translated ",
   IF(AND(TRIM(J2179)&lt;&gt;"",TRIM(M2179)&lt;&gt;"",TRIM(J2179)&lt;&gt;TRIM(M2179)),"Suffix translation &lt;&gt; lookup ", "" ))
&amp;IF(AND(TRIM(K2179)="",N2179=""),"Description not translated ",
   IF(AND(TRIM(K2179)&lt;&gt;"",TRIM(N2179)&lt;&gt;"",TRIM(K2179)&lt;&gt;TRIM(N2179)),"Description translation&lt;&gt; lookup ", "" ))</f>
        <v xml:space="preserve">Suffix not translated Description not translated </v>
      </c>
      <c r="P2179" s="3" t="s">
        <v>8447</v>
      </c>
      <c r="Q2179" s="3" t="s">
        <v>8447</v>
      </c>
    </row>
    <row r="2180" spans="1:18" ht="30" x14ac:dyDescent="0.25">
      <c r="A2180" s="2" t="str">
        <f>IF(TRIM(J2180)="","",E2180)</f>
        <v/>
      </c>
      <c r="B2180" s="2" t="str">
        <f>IF(TRIM(K2180)="","",I2180)</f>
        <v/>
      </c>
      <c r="C2180" s="2" t="str">
        <f>LEFT(F2180,FIND(".",F2180,6))</f>
        <v>Exif.Sony1.</v>
      </c>
      <c r="D2180" s="2" t="str">
        <f>VLOOKUP(C2180,PrefixUebersetzung,2,FALSE)</f>
        <v>Exif.Sony1.</v>
      </c>
      <c r="E2180" s="2" t="str">
        <f>MID(F2180,FIND(".",F2180,6)+1,99)</f>
        <v>FlashExposureComp</v>
      </c>
      <c r="F2180" s="3" t="s">
        <v>1385</v>
      </c>
      <c r="G2180" s="3" t="s">
        <v>9520</v>
      </c>
      <c r="I2180" s="3" t="s">
        <v>2502</v>
      </c>
      <c r="J2180" s="3"/>
      <c r="L2180" s="14"/>
      <c r="M2180" s="3" t="str">
        <f>IFERROR(VLOOKUP(E2180,A:J,10, FALSE),"")</f>
        <v>Blitzbelichtungskorrektur</v>
      </c>
      <c r="N2180" s="3" t="str">
        <f>IFERROR(VLOOKUP(I2180,B:K,10,FALSE),"")</f>
        <v>Blitzbelichtungskorrektur in EV</v>
      </c>
      <c r="O2180" s="3" t="str">
        <f>IF(AND(TRIM(J2180)="",M2180=""),"Suffix not translated ",
   IF(AND(TRIM(J2180)&lt;&gt;"",TRIM(M2180)&lt;&gt;"",TRIM(J2180)&lt;&gt;TRIM(M2180)),"Suffix translation &lt;&gt; lookup ", "" ))
&amp;IF(AND(TRIM(K2180)="",N2180=""),"Description not translated ",
   IF(AND(TRIM(K2180)&lt;&gt;"",TRIM(N2180)&lt;&gt;"",TRIM(K2180)&lt;&gt;TRIM(N2180)),"Description translation&lt;&gt; lookup ", "" ))</f>
        <v/>
      </c>
    </row>
    <row r="2181" spans="1:18" x14ac:dyDescent="0.25">
      <c r="A2181" s="2" t="str">
        <f>IF(TRIM(J2181)="","",E2181)</f>
        <v/>
      </c>
      <c r="B2181" s="2" t="str">
        <f>IF(TRIM(K2181)="","",I2181)</f>
        <v/>
      </c>
      <c r="C2181" s="2" t="str">
        <f>LEFT(F2181,FIND(".",F2181,6))</f>
        <v>Exif.Sony1.</v>
      </c>
      <c r="D2181" s="2" t="str">
        <f>VLOOKUP(C2181,PrefixUebersetzung,2,FALSE)</f>
        <v>Exif.Sony1.</v>
      </c>
      <c r="E2181" s="2" t="str">
        <f>MID(F2181,FIND(".",F2181,6)+1,99)</f>
        <v>FlashLevel</v>
      </c>
      <c r="F2181" s="3" t="s">
        <v>1386</v>
      </c>
      <c r="G2181" s="3" t="s">
        <v>9513</v>
      </c>
      <c r="I2181" s="3" t="s">
        <v>3109</v>
      </c>
      <c r="J2181" s="3"/>
      <c r="L2181" s="14"/>
      <c r="M2181" s="3" t="str">
        <f>IFERROR(VLOOKUP(E2181,A:J,10, FALSE),"")</f>
        <v>Blitzleitzahl</v>
      </c>
      <c r="N2181" s="3" t="str">
        <f>IFERROR(VLOOKUP(I2181,B:K,10,FALSE),"")</f>
        <v>Blitzleitzahl</v>
      </c>
      <c r="O2181" s="3" t="str">
        <f>IF(AND(TRIM(J2181)="",M2181=""),"Suffix not translated ",
   IF(AND(TRIM(J2181)&lt;&gt;"",TRIM(M2181)&lt;&gt;"",TRIM(J2181)&lt;&gt;TRIM(M2181)),"Suffix translation &lt;&gt; lookup ", "" ))
&amp;IF(AND(TRIM(K2181)="",N2181=""),"Description not translated ",
   IF(AND(TRIM(K2181)&lt;&gt;"",TRIM(N2181)&lt;&gt;"",TRIM(K2181)&lt;&gt;TRIM(N2181)),"Description translation&lt;&gt; lookup ", "" ))</f>
        <v/>
      </c>
    </row>
    <row r="2182" spans="1:18" ht="30" x14ac:dyDescent="0.25">
      <c r="A2182" s="2" t="str">
        <f>IF(TRIM(J2182)="","",E2182)</f>
        <v/>
      </c>
      <c r="B2182" s="2" t="str">
        <f>IF(TRIM(K2182)="","",I2182)</f>
        <v/>
      </c>
      <c r="C2182" s="2" t="str">
        <f>LEFT(F2182,FIND(".",F2182,6))</f>
        <v>Exif.Sony1.</v>
      </c>
      <c r="D2182" s="2" t="str">
        <f>VLOOKUP(C2182,PrefixUebersetzung,2,FALSE)</f>
        <v>Exif.Sony1.</v>
      </c>
      <c r="E2182" s="2" t="str">
        <f>MID(F2182,FIND(".",F2182,6)+1,99)</f>
        <v>FlexibleSpotPosition</v>
      </c>
      <c r="F2182" s="36" t="s">
        <v>10818</v>
      </c>
      <c r="G2182" s="36" t="s">
        <v>9512</v>
      </c>
      <c r="H2182" s="36"/>
      <c r="I2182" s="36" t="s">
        <v>10819</v>
      </c>
      <c r="L2182" s="15">
        <v>8</v>
      </c>
      <c r="M2182" s="3" t="str">
        <f>IFERROR(VLOOKUP(E2182,A:J,10, FALSE),"")</f>
        <v/>
      </c>
      <c r="N2182" s="3" t="str">
        <f>IFERROR(VLOOKUP(I2182,B:K,10,FALSE),"")</f>
        <v/>
      </c>
      <c r="O2182" s="3" t="str">
        <f>IF(AND(TRIM(J2182)="",M2182=""),"Suffix not translated ",
   IF(AND(TRIM(J2182)&lt;&gt;"",TRIM(M2182)&lt;&gt;"",TRIM(J2182)&lt;&gt;TRIM(M2182)),"Suffix translation &lt;&gt; lookup ", "" ))
&amp;IF(AND(TRIM(K2182)="",N2182=""),"Description not translated ",
   IF(AND(TRIM(K2182)&lt;&gt;"",TRIM(N2182)&lt;&gt;"",TRIM(K2182)&lt;&gt;TRIM(N2182)),"Description translation&lt;&gt; lookup ", "" ))</f>
        <v xml:space="preserve">Suffix not translated Description not translated </v>
      </c>
      <c r="P2182" s="3" t="s">
        <v>8447</v>
      </c>
      <c r="Q2182" s="3" t="s">
        <v>8447</v>
      </c>
    </row>
    <row r="2183" spans="1:18" ht="30" x14ac:dyDescent="0.25">
      <c r="A2183" s="2" t="str">
        <f>IF(TRIM(J2183)="","",E2183)</f>
        <v>FocalPlaneAFPointsUsed</v>
      </c>
      <c r="B2183" s="2" t="str">
        <f>IF(TRIM(K2183)="","",I2183)</f>
        <v>Focal plane auto focus points used</v>
      </c>
      <c r="C2183" s="2" t="str">
        <f>LEFT(F2183,FIND(".",F2183,6))</f>
        <v>Exif.Sony1.</v>
      </c>
      <c r="D2183" s="2" t="str">
        <f>VLOOKUP(C2183,PrefixUebersetzung,2,FALSE)</f>
        <v>Exif.Sony1.</v>
      </c>
      <c r="E2183" s="2" t="str">
        <f>MID(F2183,FIND(".",F2183,6)+1,99)</f>
        <v>FocalPlaneAFPointsUsed</v>
      </c>
      <c r="F2183" s="36" t="s">
        <v>10820</v>
      </c>
      <c r="G2183" s="36" t="s">
        <v>9518</v>
      </c>
      <c r="H2183" s="36"/>
      <c r="I2183" s="36" t="s">
        <v>10821</v>
      </c>
      <c r="J2183" s="5" t="s">
        <v>11108</v>
      </c>
      <c r="K2183" s="5" t="s">
        <v>11107</v>
      </c>
      <c r="M2183" s="3" t="str">
        <f>IFERROR(VLOOKUP(E2183,A:J,10, FALSE),"")</f>
        <v>FokusEbeneAFPunkte</v>
      </c>
      <c r="N2183" s="3" t="str">
        <f>IFERROR(VLOOKUP(I2183,B:K,10,FALSE),"")</f>
        <v>Verwendete Autofokus-Punkte in der Fokusebene</v>
      </c>
      <c r="O2183" s="3" t="str">
        <f>IF(AND(TRIM(J2183)="",M2183=""),"Suffix not translated ",
   IF(AND(TRIM(J2183)&lt;&gt;"",TRIM(M2183)&lt;&gt;"",TRIM(J2183)&lt;&gt;TRIM(M2183)),"Suffix translation &lt;&gt; lookup ", "" ))
&amp;IF(AND(TRIM(K2183)="",N2183=""),"Description not translated ",
   IF(AND(TRIM(K2183)&lt;&gt;"",TRIM(N2183)&lt;&gt;"",TRIM(K2183)&lt;&gt;TRIM(N2183)),"Description translation&lt;&gt; lookup ", "" ))</f>
        <v/>
      </c>
      <c r="P2183" s="3" t="s">
        <v>8447</v>
      </c>
      <c r="Q2183" s="3" t="s">
        <v>8447</v>
      </c>
    </row>
    <row r="2184" spans="1:18" ht="30" x14ac:dyDescent="0.25">
      <c r="A2184" s="2" t="str">
        <f>IF(TRIM(J2184)="","",E2184)</f>
        <v/>
      </c>
      <c r="B2184" s="2" t="str">
        <f>IF(TRIM(K2184)="","",I2184)</f>
        <v/>
      </c>
      <c r="C2184" s="2" t="str">
        <f>LEFT(F2184,FIND(".",F2184,6))</f>
        <v>Exif.Sony1.</v>
      </c>
      <c r="D2184" s="2" t="str">
        <f>VLOOKUP(C2184,PrefixUebersetzung,2,FALSE)</f>
        <v>Exif.Sony1.</v>
      </c>
      <c r="E2184" s="2" t="str">
        <f>MID(F2184,FIND(".",F2184,6)+1,99)</f>
        <v>FocusFrameSize</v>
      </c>
      <c r="F2184" s="36" t="s">
        <v>10822</v>
      </c>
      <c r="G2184" s="36" t="s">
        <v>9517</v>
      </c>
      <c r="H2184" s="36"/>
      <c r="I2184" s="36" t="s">
        <v>10823</v>
      </c>
      <c r="L2184" s="15">
        <v>8</v>
      </c>
      <c r="M2184" s="3" t="str">
        <f>IFERROR(VLOOKUP(E2184,A:J,10, FALSE),"")</f>
        <v/>
      </c>
      <c r="N2184" s="3" t="str">
        <f>IFERROR(VLOOKUP(I2184,B:K,10,FALSE),"")</f>
        <v/>
      </c>
      <c r="O2184" s="3" t="str">
        <f>IF(AND(TRIM(J2184)="",M2184=""),"Suffix not translated ",
   IF(AND(TRIM(J2184)&lt;&gt;"",TRIM(M2184)&lt;&gt;"",TRIM(J2184)&lt;&gt;TRIM(M2184)),"Suffix translation &lt;&gt; lookup ", "" ))
&amp;IF(AND(TRIM(K2184)="",N2184=""),"Description not translated ",
   IF(AND(TRIM(K2184)&lt;&gt;"",TRIM(N2184)&lt;&gt;"",TRIM(K2184)&lt;&gt;TRIM(N2184)),"Description translation&lt;&gt; lookup ", "" ))</f>
        <v xml:space="preserve">Suffix not translated Description not translated </v>
      </c>
      <c r="P2184" s="3" t="s">
        <v>8447</v>
      </c>
      <c r="Q2184" s="3" t="s">
        <v>8447</v>
      </c>
    </row>
    <row r="2185" spans="1:18" ht="75" x14ac:dyDescent="0.25">
      <c r="A2185" s="2" t="str">
        <f>IF(TRIM(J2185)="","",E2185)</f>
        <v/>
      </c>
      <c r="B2185" s="2" t="str">
        <f>IF(TRIM(K2185)="","",I2185)</f>
        <v/>
      </c>
      <c r="C2185" s="2" t="str">
        <f>LEFT(F2185,FIND(".",F2185,6))</f>
        <v>Exif.Sony1.</v>
      </c>
      <c r="D2185" s="2" t="str">
        <f>VLOOKUP(C2185,PrefixUebersetzung,2,FALSE)</f>
        <v>Exif.Sony1.</v>
      </c>
      <c r="E2185" s="2" t="str">
        <f>MID(F2185,FIND(".",F2185,6)+1,99)</f>
        <v>FocusLocation</v>
      </c>
      <c r="F2185" s="36" t="s">
        <v>10824</v>
      </c>
      <c r="G2185" s="36" t="s">
        <v>9512</v>
      </c>
      <c r="H2185" s="36"/>
      <c r="I2185" s="36" t="s">
        <v>10825</v>
      </c>
      <c r="L2185" s="15">
        <v>8</v>
      </c>
      <c r="M2185" s="3" t="str">
        <f>IFERROR(VLOOKUP(E2185,A:J,10, FALSE),"")</f>
        <v/>
      </c>
      <c r="N2185" s="3" t="str">
        <f>IFERROR(VLOOKUP(I2185,B:K,10,FALSE),"")</f>
        <v/>
      </c>
      <c r="O2185" s="3" t="str">
        <f>IF(AND(TRIM(J2185)="",M2185=""),"Suffix not translated ",
   IF(AND(TRIM(J2185)&lt;&gt;"",TRIM(M2185)&lt;&gt;"",TRIM(J2185)&lt;&gt;TRIM(M2185)),"Suffix translation &lt;&gt; lookup ", "" ))
&amp;IF(AND(TRIM(K2185)="",N2185=""),"Description not translated ",
   IF(AND(TRIM(K2185)&lt;&gt;"",TRIM(N2185)&lt;&gt;"",TRIM(K2185)&lt;&gt;TRIM(N2185)),"Description translation&lt;&gt; lookup ", "" ))</f>
        <v xml:space="preserve">Suffix not translated Description not translated </v>
      </c>
      <c r="P2185" s="3" t="s">
        <v>8447</v>
      </c>
      <c r="Q2185" s="3" t="s">
        <v>8447</v>
      </c>
    </row>
    <row r="2186" spans="1:18" x14ac:dyDescent="0.25">
      <c r="A2186" s="2" t="str">
        <f>IF(TRIM(J2186)="","",E2186)</f>
        <v/>
      </c>
      <c r="B2186" s="2" t="str">
        <f>IF(TRIM(K2186)="","",I2186)</f>
        <v/>
      </c>
      <c r="C2186" s="2" t="str">
        <f>LEFT(F2186,FIND(".",F2186,6))</f>
        <v>Exif.Sony1.</v>
      </c>
      <c r="D2186" s="2" t="str">
        <f>VLOOKUP(C2186,PrefixUebersetzung,2,FALSE)</f>
        <v>Exif.Sony1.</v>
      </c>
      <c r="E2186" s="2" t="str">
        <f>MID(F2186,FIND(".",F2186,6)+1,99)</f>
        <v>FocusMode</v>
      </c>
      <c r="F2186" s="3" t="s">
        <v>1387</v>
      </c>
      <c r="G2186" s="3" t="s">
        <v>9512</v>
      </c>
      <c r="I2186" s="3" t="s">
        <v>3110</v>
      </c>
      <c r="J2186" s="3"/>
      <c r="L2186" s="14"/>
      <c r="M2186" s="3" t="str">
        <f>IFERROR(VLOOKUP(E2186,A:J,10, FALSE),"")</f>
        <v>Fokusmodus</v>
      </c>
      <c r="N2186" s="3" t="str">
        <f>IFERROR(VLOOKUP(I2186,B:K,10,FALSE),"")</f>
        <v>Fokusmodus</v>
      </c>
      <c r="O2186" s="3" t="str">
        <f>IF(AND(TRIM(J2186)="",M2186=""),"Suffix not translated ",
   IF(AND(TRIM(J2186)&lt;&gt;"",TRIM(M2186)&lt;&gt;"",TRIM(J2186)&lt;&gt;TRIM(M2186)),"Suffix translation &lt;&gt; lookup ", "" ))
&amp;IF(AND(TRIM(K2186)="",N2186=""),"Description not translated ",
   IF(AND(TRIM(K2186)&lt;&gt;"",TRIM(N2186)&lt;&gt;"",TRIM(K2186)&lt;&gt;TRIM(N2186)),"Description translation&lt;&gt; lookup ", "" ))</f>
        <v/>
      </c>
    </row>
    <row r="2187" spans="1:18" x14ac:dyDescent="0.25">
      <c r="A2187" s="2" t="str">
        <f>IF(TRIM(J2187)="","",E2187)</f>
        <v>FocusMode2</v>
      </c>
      <c r="B2187" s="2" t="str">
        <f>IF(TRIM(K2187)="","",I2187)</f>
        <v>Focus mode 2</v>
      </c>
      <c r="C2187" s="2" t="str">
        <f>LEFT(F2187,FIND(".",F2187,6))</f>
        <v>Exif.Sony1.</v>
      </c>
      <c r="D2187" s="2" t="str">
        <f>VLOOKUP(C2187,PrefixUebersetzung,2,FALSE)</f>
        <v>Exif.Sony1.</v>
      </c>
      <c r="E2187" s="2" t="str">
        <f>MID(F2187,FIND(".",F2187,6)+1,99)</f>
        <v>FocusMode2</v>
      </c>
      <c r="F2187" s="36" t="s">
        <v>10826</v>
      </c>
      <c r="G2187" s="36" t="s">
        <v>9518</v>
      </c>
      <c r="H2187" s="36"/>
      <c r="I2187" s="36" t="s">
        <v>10827</v>
      </c>
      <c r="J2187" s="5" t="s">
        <v>7533</v>
      </c>
      <c r="K2187" s="5" t="s">
        <v>11151</v>
      </c>
      <c r="M2187" s="3" t="str">
        <f>IFERROR(VLOOKUP(E2187,A:J,10, FALSE),"")</f>
        <v>Fokusmodus2</v>
      </c>
      <c r="N2187" s="3" t="str">
        <f>IFERROR(VLOOKUP(I2187,B:K,10,FALSE),"")</f>
        <v>Fokusmodus 2</v>
      </c>
      <c r="O2187" s="3" t="str">
        <f>IF(AND(TRIM(J2187)="",M2187=""),"Suffix not translated ",
   IF(AND(TRIM(J2187)&lt;&gt;"",TRIM(M2187)&lt;&gt;"",TRIM(J2187)&lt;&gt;TRIM(M2187)),"Suffix translation &lt;&gt; lookup ", "" ))
&amp;IF(AND(TRIM(K2187)="",N2187=""),"Description not translated ",
   IF(AND(TRIM(K2187)&lt;&gt;"",TRIM(N2187)&lt;&gt;"",TRIM(K2187)&lt;&gt;TRIM(N2187)),"Description translation&lt;&gt; lookup ", "" ))</f>
        <v/>
      </c>
      <c r="Q2187" s="3" t="s">
        <v>8447</v>
      </c>
    </row>
    <row r="2188" spans="1:18" x14ac:dyDescent="0.25">
      <c r="A2188" s="2" t="str">
        <f>IF(TRIM(J2188)="","",E2188)</f>
        <v>FocusMode3</v>
      </c>
      <c r="B2188" s="2" t="str">
        <f>IF(TRIM(K2188)="","",I2188)</f>
        <v>Focus mode 3</v>
      </c>
      <c r="C2188" s="2" t="str">
        <f>LEFT(F2188,FIND(".",F2188,6))</f>
        <v>Exif.Sony1.</v>
      </c>
      <c r="D2188" s="2" t="str">
        <f>VLOOKUP(C2188,PrefixUebersetzung,2,FALSE)</f>
        <v>Exif.Sony1.</v>
      </c>
      <c r="E2188" s="2" t="str">
        <f>MID(F2188,FIND(".",F2188,6)+1,99)</f>
        <v>FocusMode3</v>
      </c>
      <c r="F2188" s="36" t="s">
        <v>10828</v>
      </c>
      <c r="G2188" s="36" t="s">
        <v>9512</v>
      </c>
      <c r="H2188" s="36"/>
      <c r="I2188" s="36" t="s">
        <v>10829</v>
      </c>
      <c r="J2188" s="5" t="s">
        <v>11149</v>
      </c>
      <c r="K2188" s="5" t="s">
        <v>11150</v>
      </c>
      <c r="L2188" s="15">
        <v>8</v>
      </c>
      <c r="M2188" s="3" t="str">
        <f>IFERROR(VLOOKUP(E2188,A:J,10, FALSE),"")</f>
        <v>Fokusmodus3</v>
      </c>
      <c r="N2188" s="3" t="str">
        <f>IFERROR(VLOOKUP(I2188,B:K,10,FALSE),"")</f>
        <v>Fokusmodus 3</v>
      </c>
      <c r="O2188" s="3" t="str">
        <f>IF(AND(TRIM(J2188)="",M2188=""),"Suffix not translated ",
   IF(AND(TRIM(J2188)&lt;&gt;"",TRIM(M2188)&lt;&gt;"",TRIM(J2188)&lt;&gt;TRIM(M2188)),"Suffix translation &lt;&gt; lookup ", "" ))
&amp;IF(AND(TRIM(K2188)="",N2188=""),"Description not translated ",
   IF(AND(TRIM(K2188)&lt;&gt;"",TRIM(N2188)&lt;&gt;"",TRIM(K2188)&lt;&gt;TRIM(N2188)),"Description translation&lt;&gt; lookup ", "" ))</f>
        <v/>
      </c>
      <c r="P2188" s="3" t="s">
        <v>8447</v>
      </c>
      <c r="Q2188" s="3" t="s">
        <v>8447</v>
      </c>
    </row>
    <row r="2189" spans="1:18" x14ac:dyDescent="0.25">
      <c r="A2189" s="2" t="str">
        <f>IF(TRIM(J2189)="","",E2189)</f>
        <v>FullImageSize</v>
      </c>
      <c r="B2189" s="2" t="str">
        <f>IF(TRIM(K2189)="","",I2189)</f>
        <v>Full image Size (width x height)</v>
      </c>
      <c r="C2189" s="2" t="str">
        <f>LEFT(F2189,FIND(".",F2189,6))</f>
        <v>Exif.Sony1.</v>
      </c>
      <c r="D2189" s="2" t="str">
        <f>VLOOKUP(C2189,PrefixUebersetzung,2,FALSE)</f>
        <v>Exif.Sony1.</v>
      </c>
      <c r="E2189" s="2" t="str">
        <f>MID(F2189,FIND(".",F2189,6)+1,99)</f>
        <v>FullImageSize</v>
      </c>
      <c r="F2189" s="3" t="s">
        <v>1388</v>
      </c>
      <c r="G2189" s="3" t="s">
        <v>9515</v>
      </c>
      <c r="I2189" s="3" t="s">
        <v>11033</v>
      </c>
      <c r="J2189" s="5" t="s">
        <v>4020</v>
      </c>
      <c r="K2189" s="5" t="s">
        <v>4020</v>
      </c>
      <c r="L2189" s="14"/>
      <c r="M2189" s="3" t="str">
        <f>IFERROR(VLOOKUP(E2189,A:J,10, FALSE),"")</f>
        <v>Volle Bildgröße</v>
      </c>
      <c r="N2189" s="3" t="str">
        <f>IFERROR(VLOOKUP(I2189,B:K,10,FALSE),"")</f>
        <v>Volle Bildgröße</v>
      </c>
      <c r="O2189" s="3" t="str">
        <f>IF(AND(TRIM(J2189)="",M2189=""),"Suffix not translated ",
   IF(AND(TRIM(J2189)&lt;&gt;"",TRIM(M2189)&lt;&gt;"",TRIM(J2189)&lt;&gt;TRIM(M2189)),"Suffix translation &lt;&gt; lookup ", "" ))
&amp;IF(AND(TRIM(K2189)="",N2189=""),"Description not translated ",
   IF(AND(TRIM(K2189)&lt;&gt;"",TRIM(N2189)&lt;&gt;"",TRIM(K2189)&lt;&gt;TRIM(N2189)),"Description translation&lt;&gt; lookup ", "" ))</f>
        <v/>
      </c>
      <c r="P2189" s="3" t="s">
        <v>8447</v>
      </c>
      <c r="Q2189" s="3" t="s">
        <v>8447</v>
      </c>
      <c r="R2189" s="3" t="s">
        <v>9190</v>
      </c>
    </row>
    <row r="2190" spans="1:18" ht="30" x14ac:dyDescent="0.25">
      <c r="A2190" s="2" t="str">
        <f>IF(TRIM(J2190)="","",E2190)</f>
        <v>HighISONoiseReduction</v>
      </c>
      <c r="B2190" s="2" t="str">
        <f>IF(TRIM(K2190)="","",I2190)</f>
        <v>High ISO noise reduction</v>
      </c>
      <c r="C2190" s="2" t="str">
        <f>LEFT(F2190,FIND(".",F2190,6))</f>
        <v>Exif.Sony1.</v>
      </c>
      <c r="D2190" s="2" t="str">
        <f>VLOOKUP(C2190,PrefixUebersetzung,2,FALSE)</f>
        <v>Exif.Sony1.</v>
      </c>
      <c r="E2190" s="2" t="str">
        <f>MID(F2190,FIND(".",F2190,6)+1,99)</f>
        <v>HighISONoiseReduction</v>
      </c>
      <c r="F2190" s="36" t="s">
        <v>10830</v>
      </c>
      <c r="G2190" s="36" t="s">
        <v>9512</v>
      </c>
      <c r="H2190" s="36"/>
      <c r="I2190" s="36" t="s">
        <v>2973</v>
      </c>
      <c r="J2190" s="5" t="s">
        <v>11109</v>
      </c>
      <c r="K2190" s="5" t="s">
        <v>11110</v>
      </c>
      <c r="M2190" s="3" t="str">
        <f>IFERROR(VLOOKUP(E2190,A:J,10, FALSE),"")</f>
        <v>Rauschunterdrückung bei ISO+</v>
      </c>
      <c r="N2190" s="3" t="str">
        <f>IFERROR(VLOOKUP(I2190,B:K,10,FALSE),"")</f>
        <v>Rauschunterdrückung bei hohen ISO-Werten</v>
      </c>
      <c r="O2190" s="3" t="str">
        <f>IF(AND(TRIM(J2190)="",M2190=""),"Suffix not translated ",
   IF(AND(TRIM(J2190)&lt;&gt;"",TRIM(M2190)&lt;&gt;"",TRIM(J2190)&lt;&gt;TRIM(M2190)),"Suffix translation &lt;&gt; lookup ", "" ))
&amp;IF(AND(TRIM(K2190)="",N2190=""),"Description not translated ",
   IF(AND(TRIM(K2190)&lt;&gt;"",TRIM(N2190)&lt;&gt;"",TRIM(K2190)&lt;&gt;TRIM(N2190)),"Description translation&lt;&gt; lookup ", "" ))</f>
        <v/>
      </c>
    </row>
    <row r="2191" spans="1:18" ht="30" x14ac:dyDescent="0.25">
      <c r="A2191" s="2" t="str">
        <f>IF(TRIM(J2191)="","",E2191)</f>
        <v>HighISONoiseReduction2</v>
      </c>
      <c r="B2191" s="2" t="str">
        <f>IF(TRIM(K2191)="","",I2191)</f>
        <v>High ISO noise reduction 2</v>
      </c>
      <c r="C2191" s="2" t="str">
        <f>LEFT(F2191,FIND(".",F2191,6))</f>
        <v>Exif.Sony1.</v>
      </c>
      <c r="D2191" s="2" t="str">
        <f>VLOOKUP(C2191,PrefixUebersetzung,2,FALSE)</f>
        <v>Exif.Sony1.</v>
      </c>
      <c r="E2191" s="2" t="str">
        <f>MID(F2191,FIND(".",F2191,6)+1,99)</f>
        <v>HighISONoiseReduction2</v>
      </c>
      <c r="F2191" s="36" t="s">
        <v>10831</v>
      </c>
      <c r="G2191" s="36" t="s">
        <v>9512</v>
      </c>
      <c r="H2191" s="36"/>
      <c r="I2191" s="36" t="s">
        <v>10832</v>
      </c>
      <c r="J2191" s="5" t="s">
        <v>11111</v>
      </c>
      <c r="K2191" s="5" t="s">
        <v>11112</v>
      </c>
      <c r="M2191" s="3" t="str">
        <f>IFERROR(VLOOKUP(E2191,A:J,10, FALSE),"")</f>
        <v>Rauschunterdrückung bei ISO+ 2</v>
      </c>
      <c r="N2191" s="3" t="str">
        <f>IFERROR(VLOOKUP(I2191,B:K,10,FALSE),"")</f>
        <v>Rauschunterdrückung bei hohen ISO-Werten 2</v>
      </c>
      <c r="O2191" s="3" t="str">
        <f>IF(AND(TRIM(J2191)="",M2191=""),"Suffix not translated ",
   IF(AND(TRIM(J2191)&lt;&gt;"",TRIM(M2191)&lt;&gt;"",TRIM(J2191)&lt;&gt;TRIM(M2191)),"Suffix translation &lt;&gt; lookup ", "" ))
&amp;IF(AND(TRIM(K2191)="",N2191=""),"Description not translated ",
   IF(AND(TRIM(K2191)&lt;&gt;"",TRIM(N2191)&lt;&gt;"",TRIM(K2191)&lt;&gt;TRIM(N2191)),"Description translation&lt;&gt; lookup ", "" ))</f>
        <v/>
      </c>
      <c r="P2191" s="3" t="s">
        <v>8447</v>
      </c>
      <c r="Q2191" s="3" t="s">
        <v>8447</v>
      </c>
    </row>
    <row r="2192" spans="1:18" x14ac:dyDescent="0.25">
      <c r="A2192" s="2" t="str">
        <f>IF(TRIM(J2192)="","",E2192)</f>
        <v/>
      </c>
      <c r="B2192" s="2" t="str">
        <f>IF(TRIM(K2192)="","",I2192)</f>
        <v/>
      </c>
      <c r="C2192" s="2" t="str">
        <f>LEFT(F2192,FIND(".",F2192,6))</f>
        <v>Exif.Sony1.</v>
      </c>
      <c r="D2192" s="2" t="str">
        <f>VLOOKUP(C2192,PrefixUebersetzung,2,FALSE)</f>
        <v>Exif.Sony1.</v>
      </c>
      <c r="E2192" s="2" t="str">
        <f>MID(F2192,FIND(".",F2192,6)+1,99)</f>
        <v>Highlights</v>
      </c>
      <c r="F2192" s="36" t="s">
        <v>10833</v>
      </c>
      <c r="G2192" s="36" t="s">
        <v>9516</v>
      </c>
      <c r="H2192" s="36"/>
      <c r="I2192" s="36" t="s">
        <v>10834</v>
      </c>
      <c r="L2192" s="15">
        <v>8</v>
      </c>
      <c r="M2192" s="3" t="str">
        <f>IFERROR(VLOOKUP(E2192,A:J,10, FALSE),"")</f>
        <v/>
      </c>
      <c r="N2192" s="3" t="str">
        <f>IFERROR(VLOOKUP(I2192,B:K,10,FALSE),"")</f>
        <v/>
      </c>
      <c r="O2192" s="3" t="str">
        <f>IF(AND(TRIM(J2192)="",M2192=""),"Suffix not translated ",
   IF(AND(TRIM(J2192)&lt;&gt;"",TRIM(M2192)&lt;&gt;"",TRIM(J2192)&lt;&gt;TRIM(M2192)),"Suffix translation &lt;&gt; lookup ", "" ))
&amp;IF(AND(TRIM(K2192)="",N2192=""),"Description not translated ",
   IF(AND(TRIM(K2192)&lt;&gt;"",TRIM(N2192)&lt;&gt;"",TRIM(K2192)&lt;&gt;TRIM(N2192)),"Description translation&lt;&gt; lookup ", "" ))</f>
        <v xml:space="preserve">Suffix not translated Description not translated </v>
      </c>
      <c r="P2192" s="3" t="s">
        <v>8447</v>
      </c>
      <c r="Q2192" s="3" t="s">
        <v>8447</v>
      </c>
    </row>
    <row r="2193" spans="1:18" x14ac:dyDescent="0.25">
      <c r="A2193" s="2" t="str">
        <f>IF(TRIM(J2193)="","",E2193)</f>
        <v/>
      </c>
      <c r="B2193" s="2" t="str">
        <f>IF(TRIM(K2193)="","",I2193)</f>
        <v/>
      </c>
      <c r="C2193" s="2" t="str">
        <f>LEFT(F2193,FIND(".",F2193,6))</f>
        <v>Exif.Sony1.</v>
      </c>
      <c r="D2193" s="2" t="str">
        <f>VLOOKUP(C2193,PrefixUebersetzung,2,FALSE)</f>
        <v>Exif.Sony1.</v>
      </c>
      <c r="E2193" s="2" t="str">
        <f>MID(F2193,FIND(".",F2193,6)+1,99)</f>
        <v>ImageStabilization</v>
      </c>
      <c r="F2193" s="3" t="s">
        <v>1389</v>
      </c>
      <c r="G2193" s="3" t="s">
        <v>9515</v>
      </c>
      <c r="I2193" s="3" t="s">
        <v>2174</v>
      </c>
      <c r="L2193" s="14"/>
      <c r="M2193" s="3" t="str">
        <f>IFERROR(VLOOKUP(E2193,A:J,10, FALSE),"")</f>
        <v>Bildstabilisierung</v>
      </c>
      <c r="N2193" s="3" t="str">
        <f>IFERROR(VLOOKUP(I2193,B:K,10,FALSE),"")</f>
        <v>Bildstabilisierung</v>
      </c>
      <c r="O2193" s="3" t="str">
        <f>IF(AND(TRIM(J2193)="",M2193=""),"Suffix not translated ",
   IF(AND(TRIM(J2193)&lt;&gt;"",TRIM(M2193)&lt;&gt;"",TRIM(J2193)&lt;&gt;TRIM(M2193)),"Suffix translation &lt;&gt; lookup ", "" ))
&amp;IF(AND(TRIM(K2193)="",N2193=""),"Description not translated ",
   IF(AND(TRIM(K2193)&lt;&gt;"",TRIM(N2193)&lt;&gt;"",TRIM(K2193)&lt;&gt;TRIM(N2193)),"Description translation&lt;&gt; lookup ", "" ))</f>
        <v/>
      </c>
    </row>
    <row r="2194" spans="1:18" x14ac:dyDescent="0.25">
      <c r="A2194" s="2" t="str">
        <f>IF(TRIM(J2194)="","",E2194)</f>
        <v/>
      </c>
      <c r="B2194" s="2" t="str">
        <f>IF(TRIM(K2194)="","",I2194)</f>
        <v/>
      </c>
      <c r="C2194" s="2" t="str">
        <f>LEFT(F2194,FIND(".",F2194,6))</f>
        <v>Exif.Sony1.</v>
      </c>
      <c r="D2194" s="2" t="str">
        <f>VLOOKUP(C2194,PrefixUebersetzung,2,FALSE)</f>
        <v>Exif.Sony1.</v>
      </c>
      <c r="E2194" s="2" t="str">
        <f>MID(F2194,FIND(".",F2194,6)+1,99)</f>
        <v>IntelligentAuto</v>
      </c>
      <c r="F2194" s="3" t="s">
        <v>1390</v>
      </c>
      <c r="G2194" s="3" t="s">
        <v>9512</v>
      </c>
      <c r="I2194" s="3" t="s">
        <v>3111</v>
      </c>
      <c r="J2194" s="3"/>
      <c r="L2194" s="14">
        <v>5</v>
      </c>
      <c r="M2194" s="3" t="str">
        <f>IFERROR(VLOOKUP(E2194,A:J,10, FALSE),"")</f>
        <v/>
      </c>
      <c r="N2194" s="3" t="str">
        <f>IFERROR(VLOOKUP(I2194,B:K,10,FALSE),"")</f>
        <v/>
      </c>
      <c r="O2194" s="3" t="str">
        <f>IF(AND(TRIM(J2194)="",M2194=""),"Suffix not translated ",
   IF(AND(TRIM(J2194)&lt;&gt;"",TRIM(M2194)&lt;&gt;"",TRIM(J2194)&lt;&gt;TRIM(M2194)),"Suffix translation &lt;&gt; lookup ", "" ))
&amp;IF(AND(TRIM(K2194)="",N2194=""),"Description not translated ",
   IF(AND(TRIM(K2194)&lt;&gt;"",TRIM(N2194)&lt;&gt;"",TRIM(K2194)&lt;&gt;TRIM(N2194)),"Description translation&lt;&gt; lookup ", "" ))</f>
        <v xml:space="preserve">Suffix not translated Description not translated </v>
      </c>
      <c r="P2194" s="3" t="s">
        <v>8447</v>
      </c>
      <c r="Q2194" s="3" t="s">
        <v>8447</v>
      </c>
    </row>
    <row r="2195" spans="1:18" x14ac:dyDescent="0.25">
      <c r="A2195" s="2" t="str">
        <f>IF(TRIM(J2195)="","",E2195)</f>
        <v/>
      </c>
      <c r="B2195" s="2" t="str">
        <f>IF(TRIM(K2195)="","",I2195)</f>
        <v/>
      </c>
      <c r="C2195" s="2" t="str">
        <f>LEFT(F2195,FIND(".",F2195,6))</f>
        <v>Exif.Sony1.</v>
      </c>
      <c r="D2195" s="2" t="str">
        <f>VLOOKUP(C2195,PrefixUebersetzung,2,FALSE)</f>
        <v>Exif.Sony1.</v>
      </c>
      <c r="E2195" s="2" t="str">
        <f>MID(F2195,FIND(".",F2195,6)+1,99)</f>
        <v>JPEGHEIFSwitch</v>
      </c>
      <c r="F2195" s="36" t="s">
        <v>10835</v>
      </c>
      <c r="G2195" s="36" t="s">
        <v>9512</v>
      </c>
      <c r="H2195" s="36"/>
      <c r="I2195" s="36" t="s">
        <v>10836</v>
      </c>
      <c r="L2195" s="15">
        <v>8</v>
      </c>
      <c r="M2195" s="3" t="str">
        <f>IFERROR(VLOOKUP(E2195,A:J,10, FALSE),"")</f>
        <v/>
      </c>
      <c r="N2195" s="3" t="str">
        <f>IFERROR(VLOOKUP(I2195,B:K,10,FALSE),"")</f>
        <v/>
      </c>
      <c r="O2195" s="3" t="str">
        <f>IF(AND(TRIM(J2195)="",M2195=""),"Suffix not translated ",
   IF(AND(TRIM(J2195)&lt;&gt;"",TRIM(M2195)&lt;&gt;"",TRIM(J2195)&lt;&gt;TRIM(M2195)),"Suffix translation &lt;&gt; lookup ", "" ))
&amp;IF(AND(TRIM(K2195)="",N2195=""),"Description not translated ",
   IF(AND(TRIM(K2195)&lt;&gt;"",TRIM(N2195)&lt;&gt;"",TRIM(K2195)&lt;&gt;TRIM(N2195)),"Description translation&lt;&gt; lookup ", "" ))</f>
        <v xml:space="preserve">Suffix not translated Description not translated </v>
      </c>
      <c r="P2195" s="3" t="s">
        <v>8447</v>
      </c>
      <c r="Q2195" s="3" t="s">
        <v>8447</v>
      </c>
    </row>
    <row r="2196" spans="1:18" x14ac:dyDescent="0.25">
      <c r="A2196" s="2" t="str">
        <f>IF(TRIM(J2196)="","",E2196)</f>
        <v>JPEGQuality</v>
      </c>
      <c r="B2196" s="2" t="str">
        <f>IF(TRIM(K2196)="","",I2196)</f>
        <v>JPEG Quality</v>
      </c>
      <c r="C2196" s="2" t="str">
        <f>LEFT(F2196,FIND(".",F2196,6))</f>
        <v>Exif.Sony1.</v>
      </c>
      <c r="D2196" s="2" t="str">
        <f>VLOOKUP(C2196,PrefixUebersetzung,2,FALSE)</f>
        <v>Exif.Sony1.</v>
      </c>
      <c r="E2196" s="2" t="str">
        <f>MID(F2196,FIND(".",F2196,6)+1,99)</f>
        <v>JPEGQuality</v>
      </c>
      <c r="F2196" s="3" t="s">
        <v>1391</v>
      </c>
      <c r="G2196" s="3" t="s">
        <v>9512</v>
      </c>
      <c r="I2196" s="3" t="s">
        <v>3112</v>
      </c>
      <c r="J2196" s="5" t="s">
        <v>5003</v>
      </c>
      <c r="K2196" s="5" t="s">
        <v>5003</v>
      </c>
      <c r="L2196" s="14"/>
      <c r="M2196" s="3" t="str">
        <f>IFERROR(VLOOKUP(E2196,A:J,10, FALSE),"")</f>
        <v>JPEG Qualität</v>
      </c>
      <c r="N2196" s="3" t="str">
        <f>IFERROR(VLOOKUP(I2196,B:K,10,FALSE),"")</f>
        <v>JPEG Qualität</v>
      </c>
      <c r="O2196" s="3" t="str">
        <f>IF(AND(TRIM(J2196)="",M2196=""),"Suffix not translated ",
   IF(AND(TRIM(J2196)&lt;&gt;"",TRIM(M2196)&lt;&gt;"",TRIM(J2196)&lt;&gt;TRIM(M2196)),"Suffix translation &lt;&gt; lookup ", "" ))
&amp;IF(AND(TRIM(K2196)="",N2196=""),"Description not translated ",
   IF(AND(TRIM(K2196)&lt;&gt;"",TRIM(N2196)&lt;&gt;"",TRIM(K2196)&lt;&gt;TRIM(N2196)),"Description translation&lt;&gt; lookup ", "" ))</f>
        <v/>
      </c>
      <c r="P2196" s="3" t="s">
        <v>8447</v>
      </c>
      <c r="Q2196" s="3" t="s">
        <v>8447</v>
      </c>
      <c r="R2196" s="3" t="s">
        <v>9240</v>
      </c>
    </row>
    <row r="2197" spans="1:18" x14ac:dyDescent="0.25">
      <c r="A2197" s="2" t="str">
        <f>IF(TRIM(J2197)="","",E2197)</f>
        <v/>
      </c>
      <c r="B2197" s="2" t="str">
        <f>IF(TRIM(K2197)="","",I2197)</f>
        <v/>
      </c>
      <c r="C2197" s="2" t="str">
        <f>LEFT(F2197,FIND(".",F2197,6))</f>
        <v>Exif.Sony1.</v>
      </c>
      <c r="D2197" s="2" t="str">
        <f>VLOOKUP(C2197,PrefixUebersetzung,2,FALSE)</f>
        <v>Exif.Sony1.</v>
      </c>
      <c r="E2197" s="2" t="str">
        <f>MID(F2197,FIND(".",F2197,6)+1,99)</f>
        <v>LateralChromaticAberration</v>
      </c>
      <c r="F2197" s="36" t="s">
        <v>10837</v>
      </c>
      <c r="G2197" s="36" t="s">
        <v>9515</v>
      </c>
      <c r="H2197" s="36"/>
      <c r="I2197" s="36" t="s">
        <v>10838</v>
      </c>
      <c r="L2197" s="15">
        <v>8</v>
      </c>
      <c r="M2197" s="3" t="str">
        <f>IFERROR(VLOOKUP(E2197,A:J,10, FALSE),"")</f>
        <v/>
      </c>
      <c r="N2197" s="3" t="str">
        <f>IFERROR(VLOOKUP(I2197,B:K,10,FALSE),"")</f>
        <v/>
      </c>
      <c r="O2197" s="3" t="str">
        <f>IF(AND(TRIM(J2197)="",M2197=""),"Suffix not translated ",
   IF(AND(TRIM(J2197)&lt;&gt;"",TRIM(M2197)&lt;&gt;"",TRIM(J2197)&lt;&gt;TRIM(M2197)),"Suffix translation &lt;&gt; lookup ", "" ))
&amp;IF(AND(TRIM(K2197)="",N2197=""),"Description not translated ",
   IF(AND(TRIM(K2197)&lt;&gt;"",TRIM(N2197)&lt;&gt;"",TRIM(K2197)&lt;&gt;TRIM(N2197)),"Description translation&lt;&gt; lookup ", "" ))</f>
        <v xml:space="preserve">Suffix not translated Description not translated </v>
      </c>
      <c r="P2197" s="3" t="s">
        <v>8447</v>
      </c>
      <c r="Q2197" s="3" t="s">
        <v>8447</v>
      </c>
    </row>
    <row r="2198" spans="1:18" x14ac:dyDescent="0.25">
      <c r="A2198" s="2" t="str">
        <f>IF(TRIM(J2198)="","",E2198)</f>
        <v/>
      </c>
      <c r="B2198" s="2" t="str">
        <f>IF(TRIM(K2198)="","",I2198)</f>
        <v/>
      </c>
      <c r="C2198" s="2" t="str">
        <f>LEFT(F2198,FIND(".",F2198,6))</f>
        <v>Exif.Sony1.</v>
      </c>
      <c r="D2198" s="2" t="str">
        <f>VLOOKUP(C2198,PrefixUebersetzung,2,FALSE)</f>
        <v>Exif.Sony1.</v>
      </c>
      <c r="E2198" s="2" t="str">
        <f>MID(F2198,FIND(".",F2198,6)+1,99)</f>
        <v>LensID</v>
      </c>
      <c r="F2198" s="3" t="s">
        <v>1392</v>
      </c>
      <c r="G2198" s="3" t="s">
        <v>9515</v>
      </c>
      <c r="I2198" s="3" t="s">
        <v>9768</v>
      </c>
      <c r="L2198" s="14"/>
      <c r="M2198" s="3" t="str">
        <f>IFERROR(VLOOKUP(E2198,A:J,10, FALSE),"")</f>
        <v>Objektiv Kennung</v>
      </c>
      <c r="N2198" s="3" t="str">
        <f>IFERROR(VLOOKUP(I2198,B:K,10,FALSE),"")</f>
        <v>Objektiv Kennung</v>
      </c>
      <c r="O2198" s="3" t="str">
        <f>IF(AND(TRIM(J2198)="",M2198=""),"Suffix not translated ",
   IF(AND(TRIM(J2198)&lt;&gt;"",TRIM(M2198)&lt;&gt;"",TRIM(J2198)&lt;&gt;TRIM(M2198)),"Suffix translation &lt;&gt; lookup ", "" ))
&amp;IF(AND(TRIM(K2198)="",N2198=""),"Description not translated ",
   IF(AND(TRIM(K2198)&lt;&gt;"",TRIM(N2198)&lt;&gt;"",TRIM(K2198)&lt;&gt;TRIM(N2198)),"Description translation&lt;&gt; lookup ", "" ))</f>
        <v/>
      </c>
    </row>
    <row r="2199" spans="1:18" ht="45" x14ac:dyDescent="0.25">
      <c r="A2199" s="2" t="str">
        <f>IF(TRIM(J2199)="","",E2199)</f>
        <v/>
      </c>
      <c r="B2199" s="2" t="str">
        <f>IF(TRIM(K2199)="","",I2199)</f>
        <v/>
      </c>
      <c r="C2199" s="2" t="str">
        <f>LEFT(F2199,FIND(".",F2199,6))</f>
        <v>Exif.Sony1.</v>
      </c>
      <c r="D2199" s="2" t="str">
        <f>VLOOKUP(C2199,PrefixUebersetzung,2,FALSE)</f>
        <v>Exif.Sony1.</v>
      </c>
      <c r="E2199" s="2" t="str">
        <f>MID(F2199,FIND(".",F2199,6)+1,99)</f>
        <v>LensSpec</v>
      </c>
      <c r="F2199" s="36" t="s">
        <v>10839</v>
      </c>
      <c r="G2199" s="36" t="s">
        <v>9518</v>
      </c>
      <c r="H2199" s="36"/>
      <c r="I2199" s="36" t="s">
        <v>10840</v>
      </c>
      <c r="L2199" s="15">
        <v>8</v>
      </c>
      <c r="M2199" s="3" t="str">
        <f>IFERROR(VLOOKUP(E2199,A:J,10, FALSE),"")</f>
        <v/>
      </c>
      <c r="N2199" s="3" t="str">
        <f>IFERROR(VLOOKUP(I2199,B:K,10,FALSE),"")</f>
        <v/>
      </c>
      <c r="O2199" s="3" t="str">
        <f>IF(AND(TRIM(J2199)="",M2199=""),"Suffix not translated ",
   IF(AND(TRIM(J2199)&lt;&gt;"",TRIM(M2199)&lt;&gt;"",TRIM(J2199)&lt;&gt;TRIM(M2199)),"Suffix translation &lt;&gt; lookup ", "" ))
&amp;IF(AND(TRIM(K2199)="",N2199=""),"Description not translated ",
   IF(AND(TRIM(K2199)&lt;&gt;"",TRIM(N2199)&lt;&gt;"",TRIM(K2199)&lt;&gt;TRIM(N2199)),"Description translation&lt;&gt; lookup ", "" ))</f>
        <v xml:space="preserve">Suffix not translated Description not translated </v>
      </c>
      <c r="P2199" s="3" t="s">
        <v>8447</v>
      </c>
      <c r="Q2199" s="3" t="s">
        <v>8447</v>
      </c>
    </row>
    <row r="2200" spans="1:18" ht="30" x14ac:dyDescent="0.25">
      <c r="A2200" s="2" t="str">
        <f>IF(TRIM(J2200)="","",E2200)</f>
        <v>LongExposureNoiseReduction</v>
      </c>
      <c r="B2200" s="2" t="str">
        <f>IF(TRIM(K2200)="","",I2200)</f>
        <v/>
      </c>
      <c r="C2200" s="2" t="str">
        <f>LEFT(F2200,FIND(".",F2200,6))</f>
        <v>Exif.Sony1.</v>
      </c>
      <c r="D2200" s="2" t="str">
        <f>VLOOKUP(C2200,PrefixUebersetzung,2,FALSE)</f>
        <v>Exif.Sony1.</v>
      </c>
      <c r="E2200" s="2" t="str">
        <f>MID(F2200,FIND(".",F2200,6)+1,99)</f>
        <v>LongExposureNoiseReduction</v>
      </c>
      <c r="F2200" s="3" t="s">
        <v>1393</v>
      </c>
      <c r="G2200" s="3" t="s">
        <v>9515</v>
      </c>
      <c r="I2200" s="3" t="s">
        <v>2150</v>
      </c>
      <c r="J2200" s="5" t="s">
        <v>3684</v>
      </c>
      <c r="L2200" s="14"/>
      <c r="M2200" s="3" t="str">
        <f>IFERROR(VLOOKUP(E2200,A:J,10, FALSE),"")</f>
        <v>Rauschreduzierung bei Langzeitbelichtung</v>
      </c>
      <c r="N2200" s="3" t="str">
        <f>IFERROR(VLOOKUP(I2200,B:K,10,FALSE),"")</f>
        <v>Rauschreduzierung bei Langzeitbelichtung</v>
      </c>
      <c r="O2200" s="3" t="str">
        <f>IF(AND(TRIM(J2200)="",M2200=""),"Suffix not translated ",
   IF(AND(TRIM(J2200)&lt;&gt;"",TRIM(M2200)&lt;&gt;"",TRIM(J2200)&lt;&gt;TRIM(M2200)),"Suffix translation &lt;&gt; lookup ", "" ))
&amp;IF(AND(TRIM(K2200)="",N2200=""),"Description not translated ",
   IF(AND(TRIM(K2200)&lt;&gt;"",TRIM(N2200)&lt;&gt;"",TRIM(K2200)&lt;&gt;TRIM(N2200)),"Description translation&lt;&gt; lookup ", "" ))</f>
        <v/>
      </c>
    </row>
    <row r="2201" spans="1:18" x14ac:dyDescent="0.25">
      <c r="A2201" s="2" t="str">
        <f>IF(TRIM(J2201)="","",E2201)</f>
        <v/>
      </c>
      <c r="B2201" s="2" t="str">
        <f>IF(TRIM(K2201)="","",I2201)</f>
        <v>Macro</v>
      </c>
      <c r="C2201" s="2" t="str">
        <f>LEFT(F2201,FIND(".",F2201,6))</f>
        <v>Exif.Sony1.</v>
      </c>
      <c r="D2201" s="2" t="str">
        <f>VLOOKUP(C2201,PrefixUebersetzung,2,FALSE)</f>
        <v>Exif.Sony1.</v>
      </c>
      <c r="E2201" s="2" t="str">
        <f>MID(F2201,FIND(".",F2201,6)+1,99)</f>
        <v>Macro</v>
      </c>
      <c r="F2201" s="3" t="s">
        <v>1394</v>
      </c>
      <c r="G2201" s="3" t="s">
        <v>9512</v>
      </c>
      <c r="I2201" s="3" t="s">
        <v>3114</v>
      </c>
      <c r="J2201" s="3"/>
      <c r="K2201" s="5" t="s">
        <v>4130</v>
      </c>
      <c r="L2201" s="14"/>
      <c r="M2201" s="3" t="str">
        <f>IFERROR(VLOOKUP(E2201,A:J,10, FALSE),"")</f>
        <v>Makro</v>
      </c>
      <c r="N2201" s="3" t="str">
        <f>IFERROR(VLOOKUP(I2201,B:K,10,FALSE),"")</f>
        <v>Makro</v>
      </c>
      <c r="O2201" s="3" t="str">
        <f>IF(AND(TRIM(J2201)="",M2201=""),"Suffix not translated ",
   IF(AND(TRIM(J2201)&lt;&gt;"",TRIM(M2201)&lt;&gt;"",TRIM(J2201)&lt;&gt;TRIM(M2201)),"Suffix translation &lt;&gt; lookup ", "" ))
&amp;IF(AND(TRIM(K2201)="",N2201=""),"Description not translated ",
   IF(AND(TRIM(K2201)&lt;&gt;"",TRIM(N2201)&lt;&gt;"",TRIM(K2201)&lt;&gt;TRIM(N2201)),"Description translation&lt;&gt; lookup ", "" ))</f>
        <v/>
      </c>
      <c r="Q2201" s="3" t="s">
        <v>8447</v>
      </c>
      <c r="R2201" s="3" t="s">
        <v>3114</v>
      </c>
    </row>
    <row r="2202" spans="1:18" x14ac:dyDescent="0.25">
      <c r="A2202" s="2" t="str">
        <f>IF(TRIM(J2202)="","",E2202)</f>
        <v/>
      </c>
      <c r="B2202" s="2" t="str">
        <f>IF(TRIM(K2202)="","",I2202)</f>
        <v/>
      </c>
      <c r="C2202" s="2" t="str">
        <f>LEFT(F2202,FIND(".",F2202,6))</f>
        <v>Exif.Sony1.</v>
      </c>
      <c r="D2202" s="2" t="str">
        <f>VLOOKUP(C2202,PrefixUebersetzung,2,FALSE)</f>
        <v>Exif.Sony1.</v>
      </c>
      <c r="E2202" s="2" t="str">
        <f>MID(F2202,FIND(".",F2202,6)+1,99)</f>
        <v>MeteringMode2</v>
      </c>
      <c r="F2202" s="36" t="s">
        <v>10841</v>
      </c>
      <c r="G2202" s="36" t="s">
        <v>9512</v>
      </c>
      <c r="H2202" s="36"/>
      <c r="I2202" s="36" t="s">
        <v>10842</v>
      </c>
      <c r="L2202" s="15">
        <v>8</v>
      </c>
      <c r="M2202" s="3" t="str">
        <f>IFERROR(VLOOKUP(E2202,A:J,10, FALSE),"")</f>
        <v/>
      </c>
      <c r="N2202" s="3" t="str">
        <f>IFERROR(VLOOKUP(I2202,B:K,10,FALSE),"")</f>
        <v/>
      </c>
      <c r="O2202" s="3" t="str">
        <f>IF(AND(TRIM(J2202)="",M2202=""),"Suffix not translated ",
   IF(AND(TRIM(J2202)&lt;&gt;"",TRIM(M2202)&lt;&gt;"",TRIM(J2202)&lt;&gt;TRIM(M2202)),"Suffix translation &lt;&gt; lookup ", "" ))
&amp;IF(AND(TRIM(K2202)="",N2202=""),"Description not translated ",
   IF(AND(TRIM(K2202)&lt;&gt;"",TRIM(N2202)&lt;&gt;"",TRIM(K2202)&lt;&gt;TRIM(N2202)),"Description translation&lt;&gt; lookup ", "" ))</f>
        <v xml:space="preserve">Suffix not translated Description not translated </v>
      </c>
      <c r="P2202" s="3" t="s">
        <v>8447</v>
      </c>
      <c r="Q2202" s="3" t="s">
        <v>8447</v>
      </c>
    </row>
    <row r="2203" spans="1:18" x14ac:dyDescent="0.25">
      <c r="A2203" s="2" t="str">
        <f>IF(TRIM(J2203)="","",E2203)</f>
        <v/>
      </c>
      <c r="B2203" s="2" t="str">
        <f>IF(TRIM(K2203)="","",I2203)</f>
        <v/>
      </c>
      <c r="C2203" s="2" t="str">
        <f>LEFT(F2203,FIND(".",F2203,6))</f>
        <v>Exif.Sony1.</v>
      </c>
      <c r="D2203" s="2" t="str">
        <f>VLOOKUP(C2203,PrefixUebersetzung,2,FALSE)</f>
        <v>Exif.Sony1.</v>
      </c>
      <c r="E2203" s="2" t="str">
        <f>MID(F2203,FIND(".",F2203,6)+1,99)</f>
        <v>MultiBurstImageHeight</v>
      </c>
      <c r="F2203" s="3" t="s">
        <v>1395</v>
      </c>
      <c r="G2203" s="3" t="s">
        <v>9512</v>
      </c>
      <c r="I2203" s="3" t="s">
        <v>3115</v>
      </c>
      <c r="J2203" s="3"/>
      <c r="L2203" s="14">
        <v>5</v>
      </c>
      <c r="M2203" s="3" t="str">
        <f>IFERROR(VLOOKUP(E2203,A:J,10, FALSE),"")</f>
        <v/>
      </c>
      <c r="N2203" s="3" t="str">
        <f>IFERROR(VLOOKUP(I2203,B:K,10,FALSE),"")</f>
        <v/>
      </c>
      <c r="O2203" s="3" t="str">
        <f>IF(AND(TRIM(J2203)="",M2203=""),"Suffix not translated ",
   IF(AND(TRIM(J2203)&lt;&gt;"",TRIM(M2203)&lt;&gt;"",TRIM(J2203)&lt;&gt;TRIM(M2203)),"Suffix translation &lt;&gt; lookup ", "" ))
&amp;IF(AND(TRIM(K2203)="",N2203=""),"Description not translated ",
   IF(AND(TRIM(K2203)&lt;&gt;"",TRIM(N2203)&lt;&gt;"",TRIM(K2203)&lt;&gt;TRIM(N2203)),"Description translation&lt;&gt; lookup ", "" ))</f>
        <v xml:space="preserve">Suffix not translated Description not translated </v>
      </c>
      <c r="P2203" s="3" t="s">
        <v>8447</v>
      </c>
      <c r="Q2203" s="3" t="s">
        <v>8447</v>
      </c>
    </row>
    <row r="2204" spans="1:18" x14ac:dyDescent="0.25">
      <c r="A2204" s="2" t="str">
        <f>IF(TRIM(J2204)="","",E2204)</f>
        <v/>
      </c>
      <c r="B2204" s="2" t="str">
        <f>IF(TRIM(K2204)="","",I2204)</f>
        <v/>
      </c>
      <c r="C2204" s="2" t="str">
        <f>LEFT(F2204,FIND(".",F2204,6))</f>
        <v>Exif.Sony1.</v>
      </c>
      <c r="D2204" s="2" t="str">
        <f>VLOOKUP(C2204,PrefixUebersetzung,2,FALSE)</f>
        <v>Exif.Sony1.</v>
      </c>
      <c r="E2204" s="2" t="str">
        <f>MID(F2204,FIND(".",F2204,6)+1,99)</f>
        <v>MultiBurstImageWidth</v>
      </c>
      <c r="F2204" s="3" t="s">
        <v>1396</v>
      </c>
      <c r="G2204" s="3" t="s">
        <v>9512</v>
      </c>
      <c r="I2204" s="3" t="s">
        <v>3116</v>
      </c>
      <c r="J2204" s="3"/>
      <c r="L2204" s="14">
        <v>5</v>
      </c>
      <c r="M2204" s="3" t="str">
        <f>IFERROR(VLOOKUP(E2204,A:J,10, FALSE),"")</f>
        <v/>
      </c>
      <c r="N2204" s="3" t="str">
        <f>IFERROR(VLOOKUP(I2204,B:K,10,FALSE),"")</f>
        <v/>
      </c>
      <c r="O2204" s="3" t="str">
        <f>IF(AND(TRIM(J2204)="",M2204=""),"Suffix not translated ",
   IF(AND(TRIM(J2204)&lt;&gt;"",TRIM(M2204)&lt;&gt;"",TRIM(J2204)&lt;&gt;TRIM(M2204)),"Suffix translation &lt;&gt; lookup ", "" ))
&amp;IF(AND(TRIM(K2204)="",N2204=""),"Description not translated ",
   IF(AND(TRIM(K2204)&lt;&gt;"",TRIM(N2204)&lt;&gt;"",TRIM(K2204)&lt;&gt;TRIM(N2204)),"Description translation&lt;&gt; lookup ", "" ))</f>
        <v xml:space="preserve">Suffix not translated Description not translated </v>
      </c>
      <c r="P2204" s="3" t="s">
        <v>8447</v>
      </c>
      <c r="Q2204" s="3" t="s">
        <v>8447</v>
      </c>
    </row>
    <row r="2205" spans="1:18" x14ac:dyDescent="0.25">
      <c r="A2205" s="2" t="str">
        <f>IF(TRIM(J2205)="","",E2205)</f>
        <v/>
      </c>
      <c r="B2205" s="2" t="str">
        <f>IF(TRIM(K2205)="","",I2205)</f>
        <v/>
      </c>
      <c r="C2205" s="2" t="str">
        <f>LEFT(F2205,FIND(".",F2205,6))</f>
        <v>Exif.Sony1.</v>
      </c>
      <c r="D2205" s="2" t="str">
        <f>VLOOKUP(C2205,PrefixUebersetzung,2,FALSE)</f>
        <v>Exif.Sony1.</v>
      </c>
      <c r="E2205" s="2" t="str">
        <f>MID(F2205,FIND(".",F2205,6)+1,99)</f>
        <v>MultiBurstMode</v>
      </c>
      <c r="F2205" s="3" t="s">
        <v>1397</v>
      </c>
      <c r="G2205" s="3" t="s">
        <v>9517</v>
      </c>
      <c r="I2205" s="3" t="s">
        <v>3117</v>
      </c>
      <c r="J2205" s="3"/>
      <c r="L2205" s="14">
        <v>5</v>
      </c>
      <c r="M2205" s="3" t="str">
        <f>IFERROR(VLOOKUP(E2205,A:J,10, FALSE),"")</f>
        <v/>
      </c>
      <c r="N2205" s="3" t="str">
        <f>IFERROR(VLOOKUP(I2205,B:K,10,FALSE),"")</f>
        <v/>
      </c>
      <c r="O2205" s="3" t="str">
        <f>IF(AND(TRIM(J2205)="",M2205=""),"Suffix not translated ",
   IF(AND(TRIM(J2205)&lt;&gt;"",TRIM(M2205)&lt;&gt;"",TRIM(J2205)&lt;&gt;TRIM(M2205)),"Suffix translation &lt;&gt; lookup ", "" ))
&amp;IF(AND(TRIM(K2205)="",N2205=""),"Description not translated ",
   IF(AND(TRIM(K2205)&lt;&gt;"",TRIM(N2205)&lt;&gt;"",TRIM(K2205)&lt;&gt;TRIM(N2205)),"Description translation&lt;&gt; lookup ", "" ))</f>
        <v xml:space="preserve">Suffix not translated Description not translated </v>
      </c>
      <c r="P2205" s="3" t="s">
        <v>8447</v>
      </c>
      <c r="Q2205" s="3" t="s">
        <v>8447</v>
      </c>
    </row>
    <row r="2206" spans="1:18" x14ac:dyDescent="0.25">
      <c r="A2206" s="2" t="str">
        <f>IF(TRIM(J2206)="","",E2206)</f>
        <v/>
      </c>
      <c r="B2206" s="2" t="str">
        <f>IF(TRIM(K2206)="","",I2206)</f>
        <v/>
      </c>
      <c r="C2206" s="2" t="str">
        <f>LEFT(F2206,FIND(".",F2206,6))</f>
        <v>Exif.Sony1.</v>
      </c>
      <c r="D2206" s="2" t="str">
        <f>VLOOKUP(C2206,PrefixUebersetzung,2,FALSE)</f>
        <v>Exif.Sony1.</v>
      </c>
      <c r="E2206" s="2" t="str">
        <f>MID(F2206,FIND(".",F2206,6)+1,99)</f>
        <v>MultiFrameNoiseReduction</v>
      </c>
      <c r="F2206" s="36" t="s">
        <v>10843</v>
      </c>
      <c r="G2206" s="36" t="s">
        <v>9515</v>
      </c>
      <c r="H2206" s="36"/>
      <c r="I2206" s="36" t="s">
        <v>10844</v>
      </c>
      <c r="L2206" s="15">
        <v>8</v>
      </c>
      <c r="M2206" s="3" t="str">
        <f>IFERROR(VLOOKUP(E2206,A:J,10, FALSE),"")</f>
        <v/>
      </c>
      <c r="N2206" s="3" t="str">
        <f>IFERROR(VLOOKUP(I2206,B:K,10,FALSE),"")</f>
        <v/>
      </c>
      <c r="O2206" s="3" t="str">
        <f>IF(AND(TRIM(J2206)="",M2206=""),"Suffix not translated ",
   IF(AND(TRIM(J2206)&lt;&gt;"",TRIM(M2206)&lt;&gt;"",TRIM(J2206)&lt;&gt;TRIM(M2206)),"Suffix translation &lt;&gt; lookup ", "" ))
&amp;IF(AND(TRIM(K2206)="",N2206=""),"Description not translated ",
   IF(AND(TRIM(K2206)&lt;&gt;"",TRIM(N2206)&lt;&gt;"",TRIM(K2206)&lt;&gt;TRIM(N2206)),"Description translation&lt;&gt; lookup ", "" ))</f>
        <v xml:space="preserve">Suffix not translated Description not translated </v>
      </c>
      <c r="P2206" s="3" t="s">
        <v>8447</v>
      </c>
      <c r="Q2206" s="3" t="s">
        <v>8447</v>
      </c>
    </row>
    <row r="2207" spans="1:18" x14ac:dyDescent="0.25">
      <c r="A2207" s="2" t="str">
        <f>IF(TRIM(J2207)="","",E2207)</f>
        <v/>
      </c>
      <c r="B2207" s="2" t="str">
        <f>IF(TRIM(K2207)="","",I2207)</f>
        <v/>
      </c>
      <c r="C2207" s="2" t="str">
        <f>LEFT(F2207,FIND(".",F2207,6))</f>
        <v>Exif.Sony1.</v>
      </c>
      <c r="D2207" s="2" t="str">
        <f>VLOOKUP(C2207,PrefixUebersetzung,2,FALSE)</f>
        <v>Exif.Sony1.</v>
      </c>
      <c r="E2207" s="2" t="str">
        <f>MID(F2207,FIND(".",F2207,6)+1,99)</f>
        <v>MultiFrameNREffect</v>
      </c>
      <c r="F2207" s="36" t="s">
        <v>10845</v>
      </c>
      <c r="G2207" s="36" t="s">
        <v>9515</v>
      </c>
      <c r="H2207" s="36"/>
      <c r="I2207" s="36" t="s">
        <v>10846</v>
      </c>
      <c r="L2207" s="15">
        <v>8</v>
      </c>
      <c r="M2207" s="3" t="str">
        <f>IFERROR(VLOOKUP(E2207,A:J,10, FALSE),"")</f>
        <v/>
      </c>
      <c r="N2207" s="3" t="str">
        <f>IFERROR(VLOOKUP(I2207,B:K,10,FALSE),"")</f>
        <v/>
      </c>
      <c r="O2207" s="3" t="str">
        <f>IF(AND(TRIM(J2207)="",M2207=""),"Suffix not translated ",
   IF(AND(TRIM(J2207)&lt;&gt;"",TRIM(M2207)&lt;&gt;"",TRIM(J2207)&lt;&gt;TRIM(M2207)),"Suffix translation &lt;&gt; lookup ", "" ))
&amp;IF(AND(TRIM(K2207)="",N2207=""),"Description not translated ",
   IF(AND(TRIM(K2207)&lt;&gt;"",TRIM(N2207)&lt;&gt;"",TRIM(K2207)&lt;&gt;TRIM(N2207)),"Description translation&lt;&gt; lookup ", "" ))</f>
        <v xml:space="preserve">Suffix not translated Description not translated </v>
      </c>
      <c r="P2207" s="3" t="s">
        <v>8447</v>
      </c>
      <c r="Q2207" s="3" t="s">
        <v>8447</v>
      </c>
    </row>
    <row r="2208" spans="1:18" x14ac:dyDescent="0.25">
      <c r="A2208" s="2" t="str">
        <f>IF(TRIM(J2208)="","",E2208)</f>
        <v/>
      </c>
      <c r="B2208" s="2" t="str">
        <f>IF(TRIM(K2208)="","",I2208)</f>
        <v/>
      </c>
      <c r="C2208" s="2" t="str">
        <f>LEFT(F2208,FIND(".",F2208,6))</f>
        <v>Exif.Sony1.</v>
      </c>
      <c r="D2208" s="2" t="str">
        <f>VLOOKUP(C2208,PrefixUebersetzung,2,FALSE)</f>
        <v>Exif.Sony1.</v>
      </c>
      <c r="E2208" s="2" t="str">
        <f>MID(F2208,FIND(".",F2208,6)+1,99)</f>
        <v>PictureEffect</v>
      </c>
      <c r="F2208" s="36" t="s">
        <v>10847</v>
      </c>
      <c r="G2208" s="36" t="s">
        <v>9512</v>
      </c>
      <c r="H2208" s="36"/>
      <c r="I2208" s="36" t="s">
        <v>10848</v>
      </c>
      <c r="L2208" s="15">
        <v>8</v>
      </c>
      <c r="M2208" s="3" t="str">
        <f>IFERROR(VLOOKUP(E2208,A:J,10, FALSE),"")</f>
        <v/>
      </c>
      <c r="N2208" s="3" t="str">
        <f>IFERROR(VLOOKUP(I2208,B:K,10,FALSE),"")</f>
        <v/>
      </c>
      <c r="O2208" s="3" t="str">
        <f>IF(AND(TRIM(J2208)="",M2208=""),"Suffix not translated ",
   IF(AND(TRIM(J2208)&lt;&gt;"",TRIM(M2208)&lt;&gt;"",TRIM(J2208)&lt;&gt;TRIM(M2208)),"Suffix translation &lt;&gt; lookup ", "" ))
&amp;IF(AND(TRIM(K2208)="",N2208=""),"Description not translated ",
   IF(AND(TRIM(K2208)&lt;&gt;"",TRIM(N2208)&lt;&gt;"",TRIM(K2208)&lt;&gt;TRIM(N2208)),"Description translation&lt;&gt; lookup ", "" ))</f>
        <v xml:space="preserve">Suffix not translated Description not translated </v>
      </c>
      <c r="P2208" s="3" t="s">
        <v>8447</v>
      </c>
      <c r="Q2208" s="3" t="s">
        <v>8447</v>
      </c>
    </row>
    <row r="2209" spans="1:18" ht="30" x14ac:dyDescent="0.25">
      <c r="A2209" s="2" t="str">
        <f>IF(TRIM(J2209)="","",E2209)</f>
        <v/>
      </c>
      <c r="B2209" s="2" t="str">
        <f>IF(TRIM(K2209)="","",I2209)</f>
        <v/>
      </c>
      <c r="C2209" s="2" t="str">
        <f>LEFT(F2209,FIND(".",F2209,6))</f>
        <v>Exif.Sony1.</v>
      </c>
      <c r="D2209" s="2" t="str">
        <f>VLOOKUP(C2209,PrefixUebersetzung,2,FALSE)</f>
        <v>Exif.Sony1.</v>
      </c>
      <c r="E2209" s="2" t="str">
        <f>MID(F2209,FIND(".",F2209,6)+1,99)</f>
        <v>PixelShiftInfo</v>
      </c>
      <c r="F2209" s="36" t="s">
        <v>10849</v>
      </c>
      <c r="G2209" s="36" t="s">
        <v>9517</v>
      </c>
      <c r="H2209" s="36"/>
      <c r="I2209" s="36" t="s">
        <v>10850</v>
      </c>
      <c r="L2209" s="15">
        <v>8</v>
      </c>
      <c r="M2209" s="3" t="str">
        <f>IFERROR(VLOOKUP(E2209,A:J,10, FALSE),"")</f>
        <v/>
      </c>
      <c r="N2209" s="3" t="str">
        <f>IFERROR(VLOOKUP(I2209,B:K,10,FALSE),"")</f>
        <v/>
      </c>
      <c r="O2209" s="3" t="str">
        <f>IF(AND(TRIM(J2209)="",M2209=""),"Suffix not translated ",
   IF(AND(TRIM(J2209)&lt;&gt;"",TRIM(M2209)&lt;&gt;"",TRIM(J2209)&lt;&gt;TRIM(M2209)),"Suffix translation &lt;&gt; lookup ", "" ))
&amp;IF(AND(TRIM(K2209)="",N2209=""),"Description not translated ",
   IF(AND(TRIM(K2209)&lt;&gt;"",TRIM(N2209)&lt;&gt;"",TRIM(K2209)&lt;&gt;TRIM(N2209)),"Description translation&lt;&gt; lookup ", "" ))</f>
        <v xml:space="preserve">Suffix not translated Description not translated </v>
      </c>
      <c r="P2209" s="3" t="s">
        <v>8447</v>
      </c>
      <c r="Q2209" s="3" t="s">
        <v>8447</v>
      </c>
    </row>
    <row r="2210" spans="1:18" x14ac:dyDescent="0.25">
      <c r="A2210" s="2" t="str">
        <f>IF(TRIM(J2210)="","",E2210)</f>
        <v/>
      </c>
      <c r="B2210" s="2" t="str">
        <f>IF(TRIM(K2210)="","",I2210)</f>
        <v>JPEG preview image</v>
      </c>
      <c r="C2210" s="2" t="str">
        <f>LEFT(F2210,FIND(".",F2210,6))</f>
        <v>Exif.Sony1.</v>
      </c>
      <c r="D2210" s="2" t="str">
        <f>VLOOKUP(C2210,PrefixUebersetzung,2,FALSE)</f>
        <v>Exif.Sony1.</v>
      </c>
      <c r="E2210" s="2" t="str">
        <f>MID(F2210,FIND(".",F2210,6)+1,99)</f>
        <v>PreviewImage</v>
      </c>
      <c r="F2210" s="3" t="s">
        <v>1398</v>
      </c>
      <c r="G2210" s="3" t="s">
        <v>9517</v>
      </c>
      <c r="I2210" s="3" t="s">
        <v>3118</v>
      </c>
      <c r="J2210" s="3"/>
      <c r="K2210" s="5" t="s">
        <v>5140</v>
      </c>
      <c r="L2210" s="14"/>
      <c r="M2210" s="3" t="str">
        <f>IFERROR(VLOOKUP(E2210,A:J,10, FALSE),"")</f>
        <v>Vorschaubild</v>
      </c>
      <c r="N2210" s="3" t="str">
        <f>IFERROR(VLOOKUP(I2210,B:K,10,FALSE),"")</f>
        <v>JPEG Vorschaubild</v>
      </c>
      <c r="O2210" s="3" t="str">
        <f>IF(AND(TRIM(J2210)="",M2210=""),"Suffix not translated ",
   IF(AND(TRIM(J2210)&lt;&gt;"",TRIM(M2210)&lt;&gt;"",TRIM(J2210)&lt;&gt;TRIM(M2210)),"Suffix translation &lt;&gt; lookup ", "" ))
&amp;IF(AND(TRIM(K2210)="",N2210=""),"Description not translated ",
   IF(AND(TRIM(K2210)&lt;&gt;"",TRIM(N2210)&lt;&gt;"",TRIM(K2210)&lt;&gt;TRIM(N2210)),"Description translation&lt;&gt; lookup ", "" ))</f>
        <v/>
      </c>
      <c r="Q2210" s="3" t="s">
        <v>8447</v>
      </c>
      <c r="R2210" s="3" t="s">
        <v>9042</v>
      </c>
    </row>
    <row r="2211" spans="1:18" x14ac:dyDescent="0.25">
      <c r="A2211" s="2" t="str">
        <f>IF(TRIM(J2211)="","",E2211)</f>
        <v/>
      </c>
      <c r="B2211" s="2" t="str">
        <f>IF(TRIM(K2211)="","",I2211)</f>
        <v>Preview image size (width x height)</v>
      </c>
      <c r="C2211" s="2" t="str">
        <f>LEFT(F2211,FIND(".",F2211,6))</f>
        <v>Exif.Sony1.</v>
      </c>
      <c r="D2211" s="2" t="str">
        <f>VLOOKUP(C2211,PrefixUebersetzung,2,FALSE)</f>
        <v>Exif.Sony1.</v>
      </c>
      <c r="E2211" s="2" t="str">
        <f>MID(F2211,FIND(".",F2211,6)+1,99)</f>
        <v>PreviewImageSize</v>
      </c>
      <c r="F2211" s="3" t="s">
        <v>1399</v>
      </c>
      <c r="G2211" s="3" t="s">
        <v>9515</v>
      </c>
      <c r="I2211" s="3" t="s">
        <v>11034</v>
      </c>
      <c r="K2211" s="5" t="s">
        <v>11153</v>
      </c>
      <c r="L2211" s="14"/>
      <c r="M2211" s="3" t="str">
        <f>IFERROR(VLOOKUP(E2211,A:J,10, FALSE),"")</f>
        <v>Vorschaubildgröße</v>
      </c>
      <c r="N2211" s="3" t="str">
        <f>IFERROR(VLOOKUP(I2211,B:K,10,FALSE),"")</f>
        <v>Vorschaubildgröße (Breite x Höhe)</v>
      </c>
      <c r="O2211" s="3" t="str">
        <f>IF(AND(TRIM(J2211)="",M2211=""),"Suffix not translated ",
   IF(AND(TRIM(J2211)&lt;&gt;"",TRIM(M2211)&lt;&gt;"",TRIM(J2211)&lt;&gt;TRIM(M2211)),"Suffix translation &lt;&gt; lookup ", "" ))
&amp;IF(AND(TRIM(K2211)="",N2211=""),"Description not translated ",
   IF(AND(TRIM(K2211)&lt;&gt;"",TRIM(N2211)&lt;&gt;"",TRIM(K2211)&lt;&gt;TRIM(N2211)),"Description translation&lt;&gt; lookup ", "" ))</f>
        <v/>
      </c>
      <c r="Q2211" s="3" t="s">
        <v>8447</v>
      </c>
    </row>
    <row r="2212" spans="1:18" x14ac:dyDescent="0.25">
      <c r="A2212" s="2" t="str">
        <f>IF(TRIM(J2212)="","",E2212)</f>
        <v/>
      </c>
      <c r="B2212" s="2" t="str">
        <f>IF(TRIM(K2212)="","",I2212)</f>
        <v/>
      </c>
      <c r="C2212" s="2" t="str">
        <f>LEFT(F2212,FIND(".",F2212,6))</f>
        <v>Exif.Sony1.</v>
      </c>
      <c r="D2212" s="2" t="str">
        <f>VLOOKUP(C2212,PrefixUebersetzung,2,FALSE)</f>
        <v>Exif.Sony1.</v>
      </c>
      <c r="E2212" s="2" t="str">
        <f>MID(F2212,FIND(".",F2212,6)+1,99)</f>
        <v>PrioritySetInAWB</v>
      </c>
      <c r="F2212" s="36" t="s">
        <v>10851</v>
      </c>
      <c r="G2212" s="36" t="s">
        <v>9518</v>
      </c>
      <c r="H2212" s="36"/>
      <c r="I2212" s="36" t="s">
        <v>10852</v>
      </c>
      <c r="L2212" s="15">
        <v>8</v>
      </c>
      <c r="M2212" s="3" t="str">
        <f>IFERROR(VLOOKUP(E2212,A:J,10, FALSE),"")</f>
        <v/>
      </c>
      <c r="N2212" s="3" t="str">
        <f>IFERROR(VLOOKUP(I2212,B:K,10,FALSE),"")</f>
        <v/>
      </c>
      <c r="O2212" s="3" t="str">
        <f>IF(AND(TRIM(J2212)="",M2212=""),"Suffix not translated ",
   IF(AND(TRIM(J2212)&lt;&gt;"",TRIM(M2212)&lt;&gt;"",TRIM(J2212)&lt;&gt;TRIM(M2212)),"Suffix translation &lt;&gt; lookup ", "" ))
&amp;IF(AND(TRIM(K2212)="",N2212=""),"Description not translated ",
   IF(AND(TRIM(K2212)&lt;&gt;"",TRIM(N2212)&lt;&gt;"",TRIM(K2212)&lt;&gt;TRIM(N2212)),"Description translation&lt;&gt; lookup ", "" ))</f>
        <v xml:space="preserve">Suffix not translated Description not translated </v>
      </c>
      <c r="P2212" s="3" t="s">
        <v>8447</v>
      </c>
      <c r="Q2212" s="3" t="s">
        <v>8447</v>
      </c>
    </row>
    <row r="2213" spans="1:18" x14ac:dyDescent="0.25">
      <c r="A2213" s="2" t="str">
        <f>IF(TRIM(J2213)="","",E2213)</f>
        <v/>
      </c>
      <c r="B2213" s="2" t="str">
        <f>IF(TRIM(K2213)="","",I2213)</f>
        <v/>
      </c>
      <c r="C2213" s="2" t="str">
        <f>LEFT(F2213,FIND(".",F2213,6))</f>
        <v>Exif.Sony1.</v>
      </c>
      <c r="D2213" s="2" t="str">
        <f>VLOOKUP(C2213,PrefixUebersetzung,2,FALSE)</f>
        <v>Exif.Sony1.</v>
      </c>
      <c r="E2213" s="2" t="str">
        <f>MID(F2213,FIND(".",F2213,6)+1,99)</f>
        <v>Quality</v>
      </c>
      <c r="F2213" s="3" t="s">
        <v>1400</v>
      </c>
      <c r="G2213" s="3" t="s">
        <v>9515</v>
      </c>
      <c r="I2213" s="3" t="s">
        <v>2507</v>
      </c>
      <c r="J2213" s="3"/>
      <c r="L2213" s="14"/>
      <c r="M2213" s="3" t="str">
        <f>IFERROR(VLOOKUP(E2213,A:J,10, FALSE),"")</f>
        <v>Qualität</v>
      </c>
      <c r="N2213" s="3" t="str">
        <f>IFERROR(VLOOKUP(I2213,B:K,10,FALSE),"")</f>
        <v>Bildqualität</v>
      </c>
      <c r="O2213" s="3" t="str">
        <f>IF(AND(TRIM(J2213)="",M2213=""),"Suffix not translated ",
   IF(AND(TRIM(J2213)&lt;&gt;"",TRIM(M2213)&lt;&gt;"",TRIM(J2213)&lt;&gt;TRIM(M2213)),"Suffix translation &lt;&gt; lookup ", "" ))
&amp;IF(AND(TRIM(K2213)="",N2213=""),"Description not translated ",
   IF(AND(TRIM(K2213)&lt;&gt;"",TRIM(N2213)&lt;&gt;"",TRIM(K2213)&lt;&gt;TRIM(N2213)),"Description translation&lt;&gt; lookup ", "" ))</f>
        <v/>
      </c>
    </row>
    <row r="2214" spans="1:18" x14ac:dyDescent="0.25">
      <c r="A2214" s="2" t="str">
        <f>IF(TRIM(J2214)="","",E2214)</f>
        <v>Quality2</v>
      </c>
      <c r="B2214" s="2" t="str">
        <f>IF(TRIM(K2214)="","",I2214)</f>
        <v>Image quality 2</v>
      </c>
      <c r="C2214" s="2" t="str">
        <f>LEFT(F2214,FIND(".",F2214,6))</f>
        <v>Exif.Sony1.</v>
      </c>
      <c r="D2214" s="2" t="str">
        <f>VLOOKUP(C2214,PrefixUebersetzung,2,FALSE)</f>
        <v>Exif.Sony1.</v>
      </c>
      <c r="E2214" s="2" t="str">
        <f>MID(F2214,FIND(".",F2214,6)+1,99)</f>
        <v>Quality2</v>
      </c>
      <c r="F2214" s="36" t="s">
        <v>10853</v>
      </c>
      <c r="G2214" s="36" t="s">
        <v>9512</v>
      </c>
      <c r="H2214" s="36"/>
      <c r="I2214" s="36" t="s">
        <v>2808</v>
      </c>
      <c r="J2214" s="5" t="s">
        <v>8622</v>
      </c>
      <c r="K2214" s="5" t="s">
        <v>3958</v>
      </c>
      <c r="M2214" s="3" t="str">
        <f>IFERROR(VLOOKUP(E2214,A:J,10, FALSE),"")</f>
        <v>Qualität 2</v>
      </c>
      <c r="N2214" s="3" t="str">
        <f>IFERROR(VLOOKUP(I2214,B:K,10,FALSE),"")</f>
        <v>Bildqualität 2</v>
      </c>
      <c r="O2214" s="3" t="str">
        <f>IF(AND(TRIM(J2214)="",M2214=""),"Suffix not translated ",
   IF(AND(TRIM(J2214)&lt;&gt;"",TRIM(M2214)&lt;&gt;"",TRIM(J2214)&lt;&gt;TRIM(M2214)),"Suffix translation &lt;&gt; lookup ", "" ))
&amp;IF(AND(TRIM(K2214)="",N2214=""),"Description not translated ",
   IF(AND(TRIM(K2214)&lt;&gt;"",TRIM(N2214)&lt;&gt;"",TRIM(K2214)&lt;&gt;TRIM(N2214)),"Description translation&lt;&gt; lookup ", "" ))</f>
        <v/>
      </c>
      <c r="P2214" s="3" t="s">
        <v>8447</v>
      </c>
    </row>
    <row r="2215" spans="1:18" x14ac:dyDescent="0.25">
      <c r="A2215" s="2" t="str">
        <f>IF(TRIM(J2215)="","",E2215)</f>
        <v>Rating</v>
      </c>
      <c r="B2215" s="2" t="str">
        <f>IF(TRIM(K2215)="","",I2215)</f>
        <v>Rating</v>
      </c>
      <c r="C2215" s="2" t="str">
        <f>LEFT(F2215,FIND(".",F2215,6))</f>
        <v>Exif.Sony1.</v>
      </c>
      <c r="D2215" s="2" t="str">
        <f>VLOOKUP(C2215,PrefixUebersetzung,2,FALSE)</f>
        <v>Exif.Sony1.</v>
      </c>
      <c r="E2215" s="2" t="str">
        <f>MID(F2215,FIND(".",F2215,6)+1,99)</f>
        <v>Rating</v>
      </c>
      <c r="F2215" s="36" t="s">
        <v>10854</v>
      </c>
      <c r="G2215" s="36" t="s">
        <v>9515</v>
      </c>
      <c r="H2215" s="36"/>
      <c r="I2215" s="36" t="s">
        <v>8526</v>
      </c>
      <c r="J2215" s="5" t="s">
        <v>4218</v>
      </c>
      <c r="K2215" s="5" t="s">
        <v>4218</v>
      </c>
      <c r="M2215" s="3" t="str">
        <f>IFERROR(VLOOKUP(E2215,A:J,10, FALSE),"")</f>
        <v>Bewertung</v>
      </c>
      <c r="N2215" s="3" t="str">
        <f>IFERROR(VLOOKUP(I2215,B:K,10,FALSE),"")</f>
        <v>Bewertung</v>
      </c>
      <c r="O2215" s="3" t="str">
        <f>IF(AND(TRIM(J2215)="",M2215=""),"Suffix not translated ",
   IF(AND(TRIM(J2215)&lt;&gt;"",TRIM(M2215)&lt;&gt;"",TRIM(J2215)&lt;&gt;TRIM(M2215)),"Suffix translation &lt;&gt; lookup ", "" ))
&amp;IF(AND(TRIM(K2215)="",N2215=""),"Description not translated ",
   IF(AND(TRIM(K2215)&lt;&gt;"",TRIM(N2215)&lt;&gt;"",TRIM(K2215)&lt;&gt;TRIM(N2215)),"Description translation&lt;&gt; lookup ", "" ))</f>
        <v/>
      </c>
    </row>
    <row r="2216" spans="1:18" x14ac:dyDescent="0.25">
      <c r="A2216" s="2" t="str">
        <f>IF(TRIM(J2216)="","",E2216)</f>
        <v/>
      </c>
      <c r="B2216" s="2" t="str">
        <f>IF(TRIM(K2216)="","",I2216)</f>
        <v/>
      </c>
      <c r="C2216" s="2" t="str">
        <f>LEFT(F2216,FIND(".",F2216,6))</f>
        <v>Exif.Sony1.</v>
      </c>
      <c r="D2216" s="2" t="str">
        <f>VLOOKUP(C2216,PrefixUebersetzung,2,FALSE)</f>
        <v>Exif.Sony1.</v>
      </c>
      <c r="E2216" s="2" t="str">
        <f>MID(F2216,FIND(".",F2216,6)+1,99)</f>
        <v>RAWFileType</v>
      </c>
      <c r="F2216" s="36" t="s">
        <v>10855</v>
      </c>
      <c r="G2216" s="36" t="s">
        <v>9512</v>
      </c>
      <c r="H2216" s="36"/>
      <c r="I2216" s="36" t="s">
        <v>10856</v>
      </c>
      <c r="L2216" s="15">
        <v>8</v>
      </c>
      <c r="M2216" s="3" t="str">
        <f>IFERROR(VLOOKUP(E2216,A:J,10, FALSE),"")</f>
        <v/>
      </c>
      <c r="N2216" s="3" t="str">
        <f>IFERROR(VLOOKUP(I2216,B:K,10,FALSE),"")</f>
        <v/>
      </c>
      <c r="O2216" s="3" t="str">
        <f>IF(AND(TRIM(J2216)="",M2216=""),"Suffix not translated ",
   IF(AND(TRIM(J2216)&lt;&gt;"",TRIM(M2216)&lt;&gt;"",TRIM(J2216)&lt;&gt;TRIM(M2216)),"Suffix translation &lt;&gt; lookup ", "" ))
&amp;IF(AND(TRIM(K2216)="",N2216=""),"Description not translated ",
   IF(AND(TRIM(K2216)&lt;&gt;"",TRIM(N2216)&lt;&gt;"",TRIM(K2216)&lt;&gt;TRIM(N2216)),"Description translation&lt;&gt; lookup ", "" ))</f>
        <v xml:space="preserve">Suffix not translated Description not translated </v>
      </c>
      <c r="P2216" s="3" t="s">
        <v>8447</v>
      </c>
      <c r="Q2216" s="3" t="s">
        <v>8447</v>
      </c>
    </row>
    <row r="2217" spans="1:18" x14ac:dyDescent="0.25">
      <c r="A2217" s="2" t="str">
        <f>IF(TRIM(J2217)="","",E2217)</f>
        <v/>
      </c>
      <c r="B2217" s="2" t="str">
        <f>IF(TRIM(K2217)="","",I2217)</f>
        <v/>
      </c>
      <c r="C2217" s="2" t="str">
        <f>LEFT(F2217,FIND(".",F2217,6))</f>
        <v>Exif.Sony1.</v>
      </c>
      <c r="D2217" s="2" t="str">
        <f>VLOOKUP(C2217,PrefixUebersetzung,2,FALSE)</f>
        <v>Exif.Sony1.</v>
      </c>
      <c r="E2217" s="2" t="str">
        <f>MID(F2217,FIND(".",F2217,6)+1,99)</f>
        <v>ReleaseMode</v>
      </c>
      <c r="F2217" s="3" t="s">
        <v>1401</v>
      </c>
      <c r="G2217" s="3" t="s">
        <v>9512</v>
      </c>
      <c r="I2217" s="3" t="s">
        <v>3119</v>
      </c>
      <c r="J2217" s="3"/>
      <c r="L2217" s="14"/>
      <c r="M2217" s="3" t="str">
        <f>IFERROR(VLOOKUP(E2217,A:J,10, FALSE),"")</f>
        <v>Release-Mode</v>
      </c>
      <c r="N2217" s="3" t="str">
        <f>IFERROR(VLOOKUP(I2217,B:K,10,FALSE),"")</f>
        <v>Release-Mode</v>
      </c>
      <c r="O2217" s="3" t="str">
        <f>IF(AND(TRIM(J2217)="",M2217=""),"Suffix not translated ",
   IF(AND(TRIM(J2217)&lt;&gt;"",TRIM(M2217)&lt;&gt;"",TRIM(J2217)&lt;&gt;TRIM(M2217)),"Suffix translation &lt;&gt; lookup ", "" ))
&amp;IF(AND(TRIM(K2217)="",N2217=""),"Description not translated ",
   IF(AND(TRIM(K2217)&lt;&gt;"",TRIM(N2217)&lt;&gt;"",TRIM(K2217)&lt;&gt;TRIM(N2217)),"Description translation&lt;&gt; lookup ", "" ))</f>
        <v/>
      </c>
    </row>
    <row r="2218" spans="1:18" x14ac:dyDescent="0.25">
      <c r="A2218" s="2" t="str">
        <f>IF(TRIM(J2218)="","",E2218)</f>
        <v/>
      </c>
      <c r="B2218" s="2" t="str">
        <f>IF(TRIM(K2218)="","",I2218)</f>
        <v/>
      </c>
      <c r="C2218" s="2" t="str">
        <f>LEFT(F2218,FIND(".",F2218,6))</f>
        <v>Exif.Sony1.</v>
      </c>
      <c r="D2218" s="2" t="str">
        <f>VLOOKUP(C2218,PrefixUebersetzung,2,FALSE)</f>
        <v>Exif.Sony1.</v>
      </c>
      <c r="E2218" s="2" t="str">
        <f>MID(F2218,FIND(".",F2218,6)+1,99)</f>
        <v>Saturation</v>
      </c>
      <c r="F2218" s="3" t="s">
        <v>1402</v>
      </c>
      <c r="G2218" s="3" t="s">
        <v>9516</v>
      </c>
      <c r="I2218" s="3" t="s">
        <v>2538</v>
      </c>
      <c r="L2218" s="14">
        <v>1</v>
      </c>
      <c r="M2218" s="3" t="str">
        <f>IFERROR(VLOOKUP(E2218,A:J,10, FALSE),"")</f>
        <v>Sättigung</v>
      </c>
      <c r="N2218" s="3" t="str">
        <f>IFERROR(VLOOKUP(I2218,B:K,10,FALSE),"")</f>
        <v>Sättigung</v>
      </c>
      <c r="O2218" s="3" t="str">
        <f>IF(AND(TRIM(J2218)="",M2218=""),"Suffix not translated ",
   IF(AND(TRIM(J2218)&lt;&gt;"",TRIM(M2218)&lt;&gt;"",TRIM(J2218)&lt;&gt;TRIM(M2218)),"Suffix translation &lt;&gt; lookup ", "" ))
&amp;IF(AND(TRIM(K2218)="",N2218=""),"Description not translated ",
   IF(AND(TRIM(K2218)&lt;&gt;"",TRIM(N2218)&lt;&gt;"",TRIM(K2218)&lt;&gt;TRIM(N2218)),"Description translation&lt;&gt; lookup ", "" ))</f>
        <v/>
      </c>
    </row>
    <row r="2219" spans="1:18" x14ac:dyDescent="0.25">
      <c r="A2219" s="2" t="str">
        <f>IF(TRIM(J2219)="","",E2219)</f>
        <v/>
      </c>
      <c r="B2219" s="2" t="str">
        <f>IF(TRIM(K2219)="","",I2219)</f>
        <v/>
      </c>
      <c r="C2219" s="2" t="str">
        <f>LEFT(F2219,FIND(".",F2219,6))</f>
        <v>Exif.Sony1.</v>
      </c>
      <c r="D2219" s="2" t="str">
        <f>VLOOKUP(C2219,PrefixUebersetzung,2,FALSE)</f>
        <v>Exif.Sony1.</v>
      </c>
      <c r="E2219" s="2" t="str">
        <f>MID(F2219,FIND(".",F2219,6)+1,99)</f>
        <v>SceneMode</v>
      </c>
      <c r="F2219" s="3" t="s">
        <v>1403</v>
      </c>
      <c r="G2219" s="3" t="s">
        <v>9515</v>
      </c>
      <c r="I2219" s="3" t="s">
        <v>2509</v>
      </c>
      <c r="L2219" s="14">
        <v>1</v>
      </c>
      <c r="M2219" s="3" t="str">
        <f>IFERROR(VLOOKUP(E2219,A:J,10, FALSE),"")</f>
        <v>Szenenmodus</v>
      </c>
      <c r="N2219" s="3" t="str">
        <f>IFERROR(VLOOKUP(I2219,B:K,10,FALSE),"")</f>
        <v>Szenenmodus</v>
      </c>
      <c r="O2219" s="3" t="str">
        <f>IF(AND(TRIM(J2219)="",M2219=""),"Suffix not translated ",
   IF(AND(TRIM(J2219)&lt;&gt;"",TRIM(M2219)&lt;&gt;"",TRIM(J2219)&lt;&gt;TRIM(M2219)),"Suffix translation &lt;&gt; lookup ", "" ))
&amp;IF(AND(TRIM(K2219)="",N2219=""),"Description not translated ",
   IF(AND(TRIM(K2219)&lt;&gt;"",TRIM(N2219)&lt;&gt;"",TRIM(K2219)&lt;&gt;TRIM(N2219)),"Description translation&lt;&gt; lookup ", "" ))</f>
        <v/>
      </c>
    </row>
    <row r="2220" spans="1:18" ht="30" x14ac:dyDescent="0.25">
      <c r="A2220" s="2" t="str">
        <f>IF(TRIM(J2220)="","",E2220)</f>
        <v/>
      </c>
      <c r="B2220" s="2" t="str">
        <f>IF(TRIM(K2220)="","",I2220)</f>
        <v>Shot number in continuous burst mode</v>
      </c>
      <c r="C2220" s="2" t="str">
        <f>LEFT(F2220,FIND(".",F2220,6))</f>
        <v>Exif.Sony1.</v>
      </c>
      <c r="D2220" s="2" t="str">
        <f>VLOOKUP(C2220,PrefixUebersetzung,2,FALSE)</f>
        <v>Exif.Sony1.</v>
      </c>
      <c r="E2220" s="2" t="str">
        <f>MID(F2220,FIND(".",F2220,6)+1,99)</f>
        <v>SequenceNumber</v>
      </c>
      <c r="F2220" s="3" t="s">
        <v>1404</v>
      </c>
      <c r="G2220" s="3" t="s">
        <v>9512</v>
      </c>
      <c r="I2220" s="3" t="s">
        <v>9482</v>
      </c>
      <c r="J2220" s="3"/>
      <c r="K2220" s="5" t="s">
        <v>5145</v>
      </c>
      <c r="L2220" s="14"/>
      <c r="M2220" s="3" t="str">
        <f>IFERROR(VLOOKUP(E2220,A:J,10, FALSE),"")</f>
        <v>Sequenznummer</v>
      </c>
      <c r="N2220" s="3" t="str">
        <f>IFERROR(VLOOKUP(I2220,B:K,10,FALSE),"")</f>
        <v>Sequenznummer in kontinuierlichem Burst-Modus</v>
      </c>
      <c r="O2220" s="3" t="str">
        <f>IF(AND(TRIM(J2220)="",M2220=""),"Suffix not translated ",
   IF(AND(TRIM(J2220)&lt;&gt;"",TRIM(M2220)&lt;&gt;"",TRIM(J2220)&lt;&gt;TRIM(M2220)),"Suffix translation &lt;&gt; lookup ", "" ))
&amp;IF(AND(TRIM(K2220)="",N2220=""),"Description not translated ",
   IF(AND(TRIM(K2220)&lt;&gt;"",TRIM(N2220)&lt;&gt;"",TRIM(K2220)&lt;&gt;TRIM(N2220)),"Description translation&lt;&gt; lookup ", "" ))</f>
        <v/>
      </c>
      <c r="Q2220" s="3" t="s">
        <v>8447</v>
      </c>
    </row>
    <row r="2221" spans="1:18" x14ac:dyDescent="0.25">
      <c r="A2221" s="2" t="str">
        <f>IF(TRIM(J2221)="","",E2221)</f>
        <v>SerialNumber</v>
      </c>
      <c r="B2221" s="2" t="str">
        <f>IF(TRIM(K2221)="","",I2221)</f>
        <v>Serial number</v>
      </c>
      <c r="C2221" s="2" t="str">
        <f>LEFT(F2221,FIND(".",F2221,6))</f>
        <v>Exif.Sony1.</v>
      </c>
      <c r="D2221" s="2" t="str">
        <f>VLOOKUP(C2221,PrefixUebersetzung,2,FALSE)</f>
        <v>Exif.Sony1.</v>
      </c>
      <c r="E2221" s="2" t="str">
        <f>MID(F2221,FIND(".",F2221,6)+1,99)</f>
        <v>SerialNumber</v>
      </c>
      <c r="F2221" s="36" t="s">
        <v>10857</v>
      </c>
      <c r="G2221" s="36" t="s">
        <v>9514</v>
      </c>
      <c r="H2221" s="36"/>
      <c r="I2221" s="36" t="s">
        <v>2826</v>
      </c>
      <c r="J2221" s="5" t="s">
        <v>3896</v>
      </c>
      <c r="K2221" s="5" t="s">
        <v>3896</v>
      </c>
      <c r="M2221" s="3" t="str">
        <f>IFERROR(VLOOKUP(E2221,A:J,10, FALSE),"")</f>
        <v>Seriennummer</v>
      </c>
      <c r="N2221" s="3" t="str">
        <f>IFERROR(VLOOKUP(I2221,B:K,10,FALSE),"")</f>
        <v>Seriennummer</v>
      </c>
      <c r="O2221" s="3" t="str">
        <f>IF(AND(TRIM(J2221)="",M2221=""),"Suffix not translated ",
   IF(AND(TRIM(J2221)&lt;&gt;"",TRIM(M2221)&lt;&gt;"",TRIM(J2221)&lt;&gt;TRIM(M2221)),"Suffix translation &lt;&gt; lookup ", "" ))
&amp;IF(AND(TRIM(K2221)="",N2221=""),"Description not translated ",
   IF(AND(TRIM(K2221)&lt;&gt;"",TRIM(N2221)&lt;&gt;"",TRIM(K2221)&lt;&gt;TRIM(N2221)),"Description translation&lt;&gt; lookup ", "" ))</f>
        <v/>
      </c>
    </row>
    <row r="2222" spans="1:18" x14ac:dyDescent="0.25">
      <c r="A2222" s="2" t="str">
        <f>IF(TRIM(J2222)="","",E2222)</f>
        <v>Shadows</v>
      </c>
      <c r="B2222" s="2" t="str">
        <f>IF(TRIM(K2222)="","",I2222)</f>
        <v>Shadows</v>
      </c>
      <c r="C2222" s="2" t="str">
        <f>LEFT(F2222,FIND(".",F2222,6))</f>
        <v>Exif.Sony1.</v>
      </c>
      <c r="D2222" s="2" t="str">
        <f>VLOOKUP(C2222,PrefixUebersetzung,2,FALSE)</f>
        <v>Exif.Sony1.</v>
      </c>
      <c r="E2222" s="2" t="str">
        <f>MID(F2222,FIND(".",F2222,6)+1,99)</f>
        <v>Shadows</v>
      </c>
      <c r="F2222" s="36" t="s">
        <v>10858</v>
      </c>
      <c r="G2222" s="36" t="s">
        <v>9516</v>
      </c>
      <c r="H2222" s="36"/>
      <c r="I2222" s="36" t="s">
        <v>10859</v>
      </c>
      <c r="J2222" s="5" t="s">
        <v>4019</v>
      </c>
      <c r="K2222" s="5" t="s">
        <v>4019</v>
      </c>
      <c r="M2222" s="3" t="str">
        <f>IFERROR(VLOOKUP(E2222,A:J,10, FALSE),"")</f>
        <v>Schatten</v>
      </c>
      <c r="N2222" s="3" t="str">
        <f>IFERROR(VLOOKUP(I2222,B:K,10,FALSE),"")</f>
        <v>Schatten</v>
      </c>
      <c r="O2222" s="3" t="str">
        <f>IF(AND(TRIM(J2222)="",M2222=""),"Suffix not translated ",
   IF(AND(TRIM(J2222)&lt;&gt;"",TRIM(M2222)&lt;&gt;"",TRIM(J2222)&lt;&gt;TRIM(M2222)),"Suffix translation &lt;&gt; lookup ", "" ))
&amp;IF(AND(TRIM(K2222)="",N2222=""),"Description not translated ",
   IF(AND(TRIM(K2222)&lt;&gt;"",TRIM(N2222)&lt;&gt;"",TRIM(K2222)&lt;&gt;TRIM(N2222)),"Description translation&lt;&gt; lookup ", "" ))</f>
        <v/>
      </c>
      <c r="P2222" s="3" t="s">
        <v>8447</v>
      </c>
      <c r="Q2222" s="3" t="s">
        <v>8447</v>
      </c>
    </row>
    <row r="2223" spans="1:18" x14ac:dyDescent="0.25">
      <c r="A2223" s="2" t="str">
        <f>IF(TRIM(J2223)="","",E2223)</f>
        <v>Sharpness</v>
      </c>
      <c r="B2223" s="2" t="str">
        <f>IF(TRIM(K2223)="","",I2223)</f>
        <v>Sharpness</v>
      </c>
      <c r="C2223" s="2" t="str">
        <f>LEFT(F2223,FIND(".",F2223,6))</f>
        <v>Exif.Sony1.</v>
      </c>
      <c r="D2223" s="2" t="str">
        <f>VLOOKUP(C2223,PrefixUebersetzung,2,FALSE)</f>
        <v>Exif.Sony1.</v>
      </c>
      <c r="E2223" s="2" t="str">
        <f>MID(F2223,FIND(".",F2223,6)+1,99)</f>
        <v>Sharpness</v>
      </c>
      <c r="F2223" s="36" t="s">
        <v>10860</v>
      </c>
      <c r="G2223" s="36" t="s">
        <v>9516</v>
      </c>
      <c r="H2223" s="36"/>
      <c r="I2223" s="36" t="s">
        <v>2221</v>
      </c>
      <c r="J2223" s="5" t="s">
        <v>3744</v>
      </c>
      <c r="K2223" s="5" t="s">
        <v>3744</v>
      </c>
      <c r="M2223" s="3" t="str">
        <f>IFERROR(VLOOKUP(E2223,A:J,10, FALSE),"")</f>
        <v>Schärfe</v>
      </c>
      <c r="N2223" s="3" t="str">
        <f>IFERROR(VLOOKUP(I2223,B:K,10,FALSE),"")</f>
        <v>Schärfe</v>
      </c>
      <c r="O2223" s="3" t="str">
        <f>IF(AND(TRIM(J2223)="",M2223=""),"Suffix not translated ",
   IF(AND(TRIM(J2223)&lt;&gt;"",TRIM(M2223)&lt;&gt;"",TRIM(J2223)&lt;&gt;TRIM(M2223)),"Suffix translation &lt;&gt; lookup ", "" ))
&amp;IF(AND(TRIM(K2223)="",N2223=""),"Description not translated ",
   IF(AND(TRIM(K2223)&lt;&gt;"",TRIM(N2223)&lt;&gt;"",TRIM(K2223)&lt;&gt;TRIM(N2223)),"Description translation&lt;&gt; lookup ", "" ))</f>
        <v/>
      </c>
    </row>
    <row r="2224" spans="1:18" x14ac:dyDescent="0.25">
      <c r="A2224" s="2" t="str">
        <f>IF(TRIM(J2224)="","",E2224)</f>
        <v/>
      </c>
      <c r="B2224" s="2" t="str">
        <f>IF(TRIM(K2224)="","",I2224)</f>
        <v/>
      </c>
      <c r="C2224" s="2" t="str">
        <f>LEFT(F2224,FIND(".",F2224,6))</f>
        <v>Exif.Sony1.</v>
      </c>
      <c r="D2224" s="2" t="str">
        <f>VLOOKUP(C2224,PrefixUebersetzung,2,FALSE)</f>
        <v>Exif.Sony1.</v>
      </c>
      <c r="E2224" s="2" t="str">
        <f>MID(F2224,FIND(".",F2224,6)+1,99)</f>
        <v>SharpnessRange</v>
      </c>
      <c r="F2224" s="36" t="s">
        <v>10861</v>
      </c>
      <c r="G2224" s="36" t="s">
        <v>9516</v>
      </c>
      <c r="H2224" s="36"/>
      <c r="I2224" s="36" t="s">
        <v>10862</v>
      </c>
      <c r="L2224" s="15">
        <v>8</v>
      </c>
      <c r="M2224" s="3" t="str">
        <f>IFERROR(VLOOKUP(E2224,A:J,10, FALSE),"")</f>
        <v/>
      </c>
      <c r="N2224" s="3" t="str">
        <f>IFERROR(VLOOKUP(I2224,B:K,10,FALSE),"")</f>
        <v/>
      </c>
      <c r="O2224" s="3" t="str">
        <f>IF(AND(TRIM(J2224)="",M2224=""),"Suffix not translated ",
   IF(AND(TRIM(J2224)&lt;&gt;"",TRIM(M2224)&lt;&gt;"",TRIM(J2224)&lt;&gt;TRIM(M2224)),"Suffix translation &lt;&gt; lookup ", "" ))
&amp;IF(AND(TRIM(K2224)="",N2224=""),"Description not translated ",
   IF(AND(TRIM(K2224)&lt;&gt;"",TRIM(N2224)&lt;&gt;"",TRIM(K2224)&lt;&gt;TRIM(N2224)),"Description translation&lt;&gt; lookup ", "" ))</f>
        <v xml:space="preserve">Suffix not translated Description not translated </v>
      </c>
      <c r="P2224" s="3" t="s">
        <v>8447</v>
      </c>
      <c r="Q2224" s="3" t="s">
        <v>8447</v>
      </c>
    </row>
    <row r="2225" spans="1:18" x14ac:dyDescent="0.25">
      <c r="A2225" s="2" t="str">
        <f>IF(TRIM(J2225)="","",E2225)</f>
        <v/>
      </c>
      <c r="B2225" s="2" t="str">
        <f>IF(TRIM(K2225)="","",I2225)</f>
        <v/>
      </c>
      <c r="C2225" s="2" t="str">
        <f>LEFT(F2225,FIND(".",F2225,6))</f>
        <v>Exif.Sony1.</v>
      </c>
      <c r="D2225" s="2" t="str">
        <f>VLOOKUP(C2225,PrefixUebersetzung,2,FALSE)</f>
        <v>Exif.Sony1.</v>
      </c>
      <c r="E2225" s="2" t="str">
        <f>MID(F2225,FIND(".",F2225,6)+1,99)</f>
        <v>SoftSkinEffect</v>
      </c>
      <c r="F2225" s="36" t="s">
        <v>10863</v>
      </c>
      <c r="G2225" s="36" t="s">
        <v>9515</v>
      </c>
      <c r="H2225" s="36"/>
      <c r="I2225" s="36" t="s">
        <v>10864</v>
      </c>
      <c r="L2225" s="15">
        <v>8</v>
      </c>
      <c r="M2225" s="3" t="str">
        <f>IFERROR(VLOOKUP(E2225,A:J,10, FALSE),"")</f>
        <v/>
      </c>
      <c r="N2225" s="3" t="str">
        <f>IFERROR(VLOOKUP(I2225,B:K,10,FALSE),"")</f>
        <v/>
      </c>
      <c r="O2225" s="3" t="str">
        <f>IF(AND(TRIM(J2225)="",M2225=""),"Suffix not translated ",
   IF(AND(TRIM(J2225)&lt;&gt;"",TRIM(M2225)&lt;&gt;"",TRIM(J2225)&lt;&gt;TRIM(M2225)),"Suffix translation &lt;&gt; lookup ", "" ))
&amp;IF(AND(TRIM(K2225)="",N2225=""),"Description not translated ",
   IF(AND(TRIM(K2225)&lt;&gt;"",TRIM(N2225)&lt;&gt;"",TRIM(K2225)&lt;&gt;TRIM(N2225)),"Description translation&lt;&gt; lookup ", "" ))</f>
        <v xml:space="preserve">Suffix not translated Description not translated </v>
      </c>
      <c r="P2225" s="3" t="s">
        <v>8447</v>
      </c>
      <c r="Q2225" s="3" t="s">
        <v>8447</v>
      </c>
    </row>
    <row r="2226" spans="1:18" ht="45" x14ac:dyDescent="0.25">
      <c r="A2226" s="2" t="str">
        <f>IF(TRIM(J2226)="","",E2226)</f>
        <v>SonyModelID</v>
      </c>
      <c r="B2226" s="2" t="str">
        <f>IF(TRIM(K2226)="","",I2226)</f>
        <v>Similar to Exif.Image.Model but can contain multiple entries or conditions</v>
      </c>
      <c r="C2226" s="2" t="str">
        <f>LEFT(F2226,FIND(".",F2226,6))</f>
        <v>Exif.Sony1.</v>
      </c>
      <c r="D2226" s="2" t="str">
        <f>VLOOKUP(C2226,PrefixUebersetzung,2,FALSE)</f>
        <v>Exif.Sony1.</v>
      </c>
      <c r="E2226" s="2" t="str">
        <f>MID(F2226,FIND(".",F2226,6)+1,99)</f>
        <v>SonyModelID</v>
      </c>
      <c r="F2226" s="3" t="s">
        <v>1405</v>
      </c>
      <c r="G2226" s="3" t="s">
        <v>9512</v>
      </c>
      <c r="I2226" s="3" t="s">
        <v>11035</v>
      </c>
      <c r="J2226" s="3" t="s">
        <v>4146</v>
      </c>
      <c r="K2226" s="5" t="s">
        <v>11036</v>
      </c>
      <c r="L2226" s="14"/>
      <c r="M2226" s="3" t="str">
        <f>IFERROR(VLOOKUP(E2226,A:J,10, FALSE),"")</f>
        <v>SonyModelID</v>
      </c>
      <c r="N2226" s="3" t="str">
        <f>IFERROR(VLOOKUP(I2226,B:K,10,FALSE),"")</f>
        <v>Ähnlich wie Exif.Image.Model, kann aber mehrere Einträge oder Bedingungen enthalten</v>
      </c>
      <c r="O2226" s="3" t="str">
        <f>IF(AND(TRIM(J2226)="",M2226=""),"Suffix not translated ",
   IF(AND(TRIM(J2226)&lt;&gt;"",TRIM(M2226)&lt;&gt;"",TRIM(J2226)&lt;&gt;TRIM(M2226)),"Suffix translation &lt;&gt; lookup ", "" ))
&amp;IF(AND(TRIM(K2226)="",N2226=""),"Description not translated ",
   IF(AND(TRIM(K2226)&lt;&gt;"",TRIM(N2226)&lt;&gt;"",TRIM(K2226)&lt;&gt;TRIM(N2226)),"Description translation&lt;&gt; lookup ", "" ))</f>
        <v/>
      </c>
      <c r="P2226" s="3" t="s">
        <v>8447</v>
      </c>
      <c r="Q2226" s="3" t="s">
        <v>8447</v>
      </c>
      <c r="R2226" s="3" t="s">
        <v>9283</v>
      </c>
    </row>
    <row r="2227" spans="1:18" x14ac:dyDescent="0.25">
      <c r="A2227" s="2" t="str">
        <f>IF(TRIM(J2227)="","",E2227)</f>
        <v/>
      </c>
      <c r="B2227" s="2" t="str">
        <f>IF(TRIM(K2227)="","",I2227)</f>
        <v/>
      </c>
      <c r="C2227" s="2" t="str">
        <f>LEFT(F2227,FIND(".",F2227,6))</f>
        <v>Exif.Sony1.</v>
      </c>
      <c r="D2227" s="2" t="str">
        <f>VLOOKUP(C2227,PrefixUebersetzung,2,FALSE)</f>
        <v>Exif.Sony1.</v>
      </c>
      <c r="E2227" s="2" t="str">
        <f>MID(F2227,FIND(".",F2227,6)+1,99)</f>
        <v>Teleconverter</v>
      </c>
      <c r="F2227" s="3" t="s">
        <v>1406</v>
      </c>
      <c r="G2227" s="3" t="s">
        <v>9515</v>
      </c>
      <c r="I2227" s="3" t="s">
        <v>2510</v>
      </c>
      <c r="J2227" s="3"/>
      <c r="L2227" s="14"/>
      <c r="M2227" s="3" t="str">
        <f>IFERROR(VLOOKUP(E2227,A:J,10, FALSE),"")</f>
        <v>Telekonverter</v>
      </c>
      <c r="N2227" s="3" t="str">
        <f>IFERROR(VLOOKUP(I2227,B:K,10,FALSE),"")</f>
        <v>Telekonverter Modell</v>
      </c>
      <c r="O2227" s="3" t="str">
        <f>IF(AND(TRIM(J2227)="",M2227=""),"Suffix not translated ",
   IF(AND(TRIM(J2227)&lt;&gt;"",TRIM(M2227)&lt;&gt;"",TRIM(J2227)&lt;&gt;TRIM(M2227)),"Suffix translation &lt;&gt; lookup ", "" ))
&amp;IF(AND(TRIM(K2227)="",N2227=""),"Description not translated ",
   IF(AND(TRIM(K2227)&lt;&gt;"",TRIM(N2227)&lt;&gt;"",TRIM(K2227)&lt;&gt;TRIM(N2227)),"Description translation&lt;&gt; lookup ", "" ))</f>
        <v/>
      </c>
    </row>
    <row r="2228" spans="1:18" x14ac:dyDescent="0.25">
      <c r="A2228" s="2" t="str">
        <f>IF(TRIM(J2228)="","",E2228)</f>
        <v/>
      </c>
      <c r="B2228" s="2" t="str">
        <f>IF(TRIM(K2228)="","",I2228)</f>
        <v/>
      </c>
      <c r="C2228" s="2" t="str">
        <f>LEFT(F2228,FIND(".",F2228,6))</f>
        <v>Exif.Sony1.</v>
      </c>
      <c r="D2228" s="2" t="str">
        <f>VLOOKUP(C2228,PrefixUebersetzung,2,FALSE)</f>
        <v>Exif.Sony1.</v>
      </c>
      <c r="E2228" s="2" t="str">
        <f>MID(F2228,FIND(".",F2228,6)+1,99)</f>
        <v>VariableLowPassFilter</v>
      </c>
      <c r="F2228" s="36" t="s">
        <v>10865</v>
      </c>
      <c r="G2228" s="36" t="s">
        <v>9512</v>
      </c>
      <c r="H2228" s="36"/>
      <c r="I2228" s="36" t="s">
        <v>10866</v>
      </c>
      <c r="L2228" s="15">
        <v>8</v>
      </c>
      <c r="M2228" s="3" t="str">
        <f>IFERROR(VLOOKUP(E2228,A:J,10, FALSE),"")</f>
        <v/>
      </c>
      <c r="N2228" s="3" t="str">
        <f>IFERROR(VLOOKUP(I2228,B:K,10,FALSE),"")</f>
        <v/>
      </c>
      <c r="O2228" s="3" t="str">
        <f>IF(AND(TRIM(J2228)="",M2228=""),"Suffix not translated ",
   IF(AND(TRIM(J2228)&lt;&gt;"",TRIM(M2228)&lt;&gt;"",TRIM(J2228)&lt;&gt;TRIM(M2228)),"Suffix translation &lt;&gt; lookup ", "" ))
&amp;IF(AND(TRIM(K2228)="",N2228=""),"Description not translated ",
   IF(AND(TRIM(K2228)&lt;&gt;"",TRIM(N2228)&lt;&gt;"",TRIM(K2228)&lt;&gt;TRIM(N2228)),"Description translation&lt;&gt; lookup ", "" ))</f>
        <v xml:space="preserve">Suffix not translated Description not translated </v>
      </c>
      <c r="P2228" s="3" t="s">
        <v>8447</v>
      </c>
      <c r="Q2228" s="3" t="s">
        <v>8447</v>
      </c>
    </row>
    <row r="2229" spans="1:18" x14ac:dyDescent="0.25">
      <c r="A2229" s="2" t="str">
        <f>IF(TRIM(J2229)="","",E2229)</f>
        <v/>
      </c>
      <c r="B2229" s="2" t="str">
        <f>IF(TRIM(K2229)="","",I2229)</f>
        <v/>
      </c>
      <c r="C2229" s="2" t="str">
        <f>LEFT(F2229,FIND(".",F2229,6))</f>
        <v>Exif.Sony1.</v>
      </c>
      <c r="D2229" s="2" t="str">
        <f>VLOOKUP(C2229,PrefixUebersetzung,2,FALSE)</f>
        <v>Exif.Sony1.</v>
      </c>
      <c r="E2229" s="2" t="str">
        <f>MID(F2229,FIND(".",F2229,6)+1,99)</f>
        <v>VignettingCorrection</v>
      </c>
      <c r="F2229" s="36" t="s">
        <v>10867</v>
      </c>
      <c r="G2229" s="36" t="s">
        <v>9515</v>
      </c>
      <c r="H2229" s="36"/>
      <c r="I2229" s="36" t="s">
        <v>10868</v>
      </c>
      <c r="L2229" s="15">
        <v>8</v>
      </c>
      <c r="M2229" s="3" t="str">
        <f>IFERROR(VLOOKUP(E2229,A:J,10, FALSE),"")</f>
        <v/>
      </c>
      <c r="N2229" s="3" t="str">
        <f>IFERROR(VLOOKUP(I2229,B:K,10,FALSE),"")</f>
        <v/>
      </c>
      <c r="O2229" s="3" t="str">
        <f>IF(AND(TRIM(J2229)="",M2229=""),"Suffix not translated ",
   IF(AND(TRIM(J2229)&lt;&gt;"",TRIM(M2229)&lt;&gt;"",TRIM(J2229)&lt;&gt;TRIM(M2229)),"Suffix translation &lt;&gt; lookup ", "" ))
&amp;IF(AND(TRIM(K2229)="",N2229=""),"Description not translated ",
   IF(AND(TRIM(K2229)&lt;&gt;"",TRIM(N2229)&lt;&gt;"",TRIM(K2229)&lt;&gt;TRIM(N2229)),"Description translation&lt;&gt; lookup ", "" ))</f>
        <v xml:space="preserve">Suffix not translated Description not translated </v>
      </c>
      <c r="P2229" s="3" t="s">
        <v>8447</v>
      </c>
      <c r="Q2229" s="3" t="s">
        <v>8447</v>
      </c>
    </row>
    <row r="2230" spans="1:18" x14ac:dyDescent="0.25">
      <c r="A2230" s="2" t="str">
        <f>IF(TRIM(J2230)="","",E2230)</f>
        <v/>
      </c>
      <c r="B2230" s="2" t="str">
        <f>IF(TRIM(K2230)="","",I2230)</f>
        <v/>
      </c>
      <c r="C2230" s="2" t="str">
        <f>LEFT(F2230,FIND(".",F2230,6))</f>
        <v>Exif.Sony1.</v>
      </c>
      <c r="D2230" s="2" t="str">
        <f>VLOOKUP(C2230,PrefixUebersetzung,2,FALSE)</f>
        <v>Exif.Sony1.</v>
      </c>
      <c r="E2230" s="2" t="str">
        <f>MID(F2230,FIND(".",F2230,6)+1,99)</f>
        <v>WBShiftABGM</v>
      </c>
      <c r="F2230" s="36" t="s">
        <v>10869</v>
      </c>
      <c r="G2230" s="36" t="s">
        <v>9516</v>
      </c>
      <c r="H2230" s="36"/>
      <c r="I2230" s="36" t="s">
        <v>10870</v>
      </c>
      <c r="L2230" s="15">
        <v>8</v>
      </c>
      <c r="M2230" s="3" t="str">
        <f>IFERROR(VLOOKUP(E2230,A:J,10, FALSE),"")</f>
        <v/>
      </c>
      <c r="N2230" s="3" t="str">
        <f>IFERROR(VLOOKUP(I2230,B:K,10,FALSE),"")</f>
        <v/>
      </c>
      <c r="O2230" s="3" t="str">
        <f>IF(AND(TRIM(J2230)="",M2230=""),"Suffix not translated ",
   IF(AND(TRIM(J2230)&lt;&gt;"",TRIM(M2230)&lt;&gt;"",TRIM(J2230)&lt;&gt;TRIM(M2230)),"Suffix translation &lt;&gt; lookup ", "" ))
&amp;IF(AND(TRIM(K2230)="",N2230=""),"Description not translated ",
   IF(AND(TRIM(K2230)&lt;&gt;"",TRIM(N2230)&lt;&gt;"",TRIM(K2230)&lt;&gt;TRIM(N2230)),"Description translation&lt;&gt; lookup ", "" ))</f>
        <v xml:space="preserve">Suffix not translated Description not translated </v>
      </c>
      <c r="P2230" s="3" t="s">
        <v>8447</v>
      </c>
      <c r="Q2230" s="3" t="s">
        <v>8447</v>
      </c>
    </row>
    <row r="2231" spans="1:18" x14ac:dyDescent="0.25">
      <c r="A2231" s="2" t="str">
        <f>IF(TRIM(J2231)="","",E2231)</f>
        <v/>
      </c>
      <c r="B2231" s="2" t="str">
        <f>IF(TRIM(K2231)="","",I2231)</f>
        <v/>
      </c>
      <c r="C2231" s="2" t="str">
        <f>LEFT(F2231,FIND(".",F2231,6))</f>
        <v>Exif.Sony1.</v>
      </c>
      <c r="D2231" s="2" t="str">
        <f>VLOOKUP(C2231,PrefixUebersetzung,2,FALSE)</f>
        <v>Exif.Sony1.</v>
      </c>
      <c r="E2231" s="2" t="str">
        <f>MID(F2231,FIND(".",F2231,6)+1,99)</f>
        <v>WBShiftABGMPrecise</v>
      </c>
      <c r="F2231" s="36" t="s">
        <v>10871</v>
      </c>
      <c r="G2231" s="36" t="s">
        <v>9516</v>
      </c>
      <c r="H2231" s="36"/>
      <c r="I2231" s="36" t="s">
        <v>10870</v>
      </c>
      <c r="L2231" s="15">
        <v>8</v>
      </c>
      <c r="M2231" s="3" t="str">
        <f>IFERROR(VLOOKUP(E2231,A:J,10, FALSE),"")</f>
        <v/>
      </c>
      <c r="N2231" s="3" t="str">
        <f>IFERROR(VLOOKUP(I2231,B:K,10,FALSE),"")</f>
        <v/>
      </c>
      <c r="O2231" s="3" t="str">
        <f>IF(AND(TRIM(J2231)="",M2231=""),"Suffix not translated ",
   IF(AND(TRIM(J2231)&lt;&gt;"",TRIM(M2231)&lt;&gt;"",TRIM(J2231)&lt;&gt;TRIM(M2231)),"Suffix translation &lt;&gt; lookup ", "" ))
&amp;IF(AND(TRIM(K2231)="",N2231=""),"Description not translated ",
   IF(AND(TRIM(K2231)&lt;&gt;"",TRIM(N2231)&lt;&gt;"",TRIM(K2231)&lt;&gt;TRIM(N2231)),"Description translation&lt;&gt; lookup ", "" ))</f>
        <v xml:space="preserve">Suffix not translated Description not translated </v>
      </c>
      <c r="P2231" s="3" t="s">
        <v>8447</v>
      </c>
    </row>
    <row r="2232" spans="1:18" x14ac:dyDescent="0.25">
      <c r="A2232" s="2" t="str">
        <f>IF(TRIM(J2232)="","",E2232)</f>
        <v/>
      </c>
      <c r="B2232" s="2" t="str">
        <f>IF(TRIM(K2232)="","",I2232)</f>
        <v/>
      </c>
      <c r="C2232" s="2" t="str">
        <f>LEFT(F2232,FIND(".",F2232,6))</f>
        <v>Exif.Sony1.</v>
      </c>
      <c r="D2232" s="2" t="str">
        <f>VLOOKUP(C2232,PrefixUebersetzung,2,FALSE)</f>
        <v>Exif.Sony1.</v>
      </c>
      <c r="E2232" s="2" t="str">
        <f>MID(F2232,FIND(".",F2232,6)+1,99)</f>
        <v>WhiteBalance</v>
      </c>
      <c r="F2232" s="3" t="s">
        <v>1407</v>
      </c>
      <c r="G2232" s="3" t="s">
        <v>9515</v>
      </c>
      <c r="I2232" s="3" t="s">
        <v>2226</v>
      </c>
      <c r="J2232" s="3"/>
      <c r="L2232" s="14">
        <v>1</v>
      </c>
      <c r="M2232" s="3" t="str">
        <f>IFERROR(VLOOKUP(E2232,A:J,10, FALSE),"")</f>
        <v>Weißabgleich</v>
      </c>
      <c r="N2232" s="3" t="str">
        <f>IFERROR(VLOOKUP(I2232,B:K,10,FALSE),"")</f>
        <v>Weißabgleich</v>
      </c>
      <c r="O2232" s="3" t="str">
        <f>IF(AND(TRIM(J2232)="",M2232=""),"Suffix not translated ",
   IF(AND(TRIM(J2232)&lt;&gt;"",TRIM(M2232)&lt;&gt;"",TRIM(J2232)&lt;&gt;TRIM(M2232)),"Suffix translation &lt;&gt; lookup ", "" ))
&amp;IF(AND(TRIM(K2232)="",N2232=""),"Description not translated ",
   IF(AND(TRIM(K2232)&lt;&gt;"",TRIM(N2232)&lt;&gt;"",TRIM(K2232)&lt;&gt;TRIM(N2232)),"Description translation&lt;&gt; lookup ", "" ))</f>
        <v/>
      </c>
    </row>
    <row r="2233" spans="1:18" ht="90" x14ac:dyDescent="0.25">
      <c r="A2233" s="2" t="str">
        <f>IF(TRIM(J2233)="","",E2233)</f>
        <v>WhiteBalance2</v>
      </c>
      <c r="B2233" s="2" t="str">
        <f>IF(TRIM(K2233)="","",I2233)</f>
        <v>White balance 2. Decoding the Fluorescent settings matches the EXIF standard, which is different from the names used by Sony for some models</v>
      </c>
      <c r="C2233" s="2" t="str">
        <f>LEFT(F2233,FIND(".",F2233,6))</f>
        <v>Exif.Sony1.</v>
      </c>
      <c r="D2233" s="2" t="str">
        <f>VLOOKUP(C2233,PrefixUebersetzung,2,FALSE)</f>
        <v>Exif.Sony1.</v>
      </c>
      <c r="E2233" s="2" t="str">
        <f>MID(F2233,FIND(".",F2233,6)+1,99)</f>
        <v>WhiteBalance2</v>
      </c>
      <c r="F2233" s="3" t="s">
        <v>1408</v>
      </c>
      <c r="G2233" s="3" t="s">
        <v>9512</v>
      </c>
      <c r="I2233" s="3" t="s">
        <v>11037</v>
      </c>
      <c r="J2233" s="5" t="s">
        <v>3959</v>
      </c>
      <c r="K2233" s="5" t="s">
        <v>11038</v>
      </c>
      <c r="L2233" s="14"/>
      <c r="M2233" s="3" t="str">
        <f>IFERROR(VLOOKUP(E2233,A:J,10, FALSE),"")</f>
        <v>Weißabgleich 2</v>
      </c>
      <c r="N2233" s="3" t="str">
        <f>IFERROR(VLOOKUP(I2233,B:K,10,FALSE),"")</f>
        <v>Weißabgleich 2. Die Dekodierung der Fluoreszenzeinstellungen entspricht dem EXIF-Standard, der sich von den von Sony für einige Modelle verwendeten Bezeichnungen unterscheidet</v>
      </c>
      <c r="O2233" s="3" t="str">
        <f>IF(AND(TRIM(J2233)="",M2233=""),"Suffix not translated ",
   IF(AND(TRIM(J2233)&lt;&gt;"",TRIM(M2233)&lt;&gt;"",TRIM(J2233)&lt;&gt;TRIM(M2233)),"Suffix translation &lt;&gt; lookup ", "" ))
&amp;IF(AND(TRIM(K2233)="",N2233=""),"Description not translated ",
   IF(AND(TRIM(K2233)&lt;&gt;"",TRIM(N2233)&lt;&gt;"",TRIM(K2233)&lt;&gt;TRIM(N2233)),"Description translation&lt;&gt; lookup ", "" ))</f>
        <v/>
      </c>
      <c r="Q2233" s="3" t="s">
        <v>8447</v>
      </c>
    </row>
    <row r="2234" spans="1:18" ht="30" x14ac:dyDescent="0.25">
      <c r="A2234" s="2" t="str">
        <f>IF(TRIM(J2234)="","",E2234)</f>
        <v/>
      </c>
      <c r="B2234" s="2" t="str">
        <f>IF(TRIM(K2234)="","",I2234)</f>
        <v>White Balance Fine Tune</v>
      </c>
      <c r="C2234" s="2" t="str">
        <f>LEFT(F2234,FIND(".",F2234,6))</f>
        <v>Exif.Sony1.</v>
      </c>
      <c r="D2234" s="2" t="str">
        <f>VLOOKUP(C2234,PrefixUebersetzung,2,FALSE)</f>
        <v>Exif.Sony1.</v>
      </c>
      <c r="E2234" s="2" t="str">
        <f>MID(F2234,FIND(".",F2234,6)+1,99)</f>
        <v>WhiteBalanceFineTune</v>
      </c>
      <c r="F2234" s="3" t="s">
        <v>1409</v>
      </c>
      <c r="G2234" s="3" t="s">
        <v>9515</v>
      </c>
      <c r="I2234" s="3" t="s">
        <v>3139</v>
      </c>
      <c r="J2234" s="3"/>
      <c r="K2234" s="5" t="s">
        <v>4031</v>
      </c>
      <c r="L2234" s="14"/>
      <c r="M2234" s="3" t="str">
        <f>IFERROR(VLOOKUP(E2234,A:J,10, FALSE),"")</f>
        <v>Weißabgleich Feinabstimmung</v>
      </c>
      <c r="N2234" s="3" t="str">
        <f>IFERROR(VLOOKUP(I2234,B:K,10,FALSE),"")</f>
        <v>Weißabgleich Feinabstimmung</v>
      </c>
      <c r="O2234" s="3" t="str">
        <f>IF(AND(TRIM(J2234)="",M2234=""),"Suffix not translated ",
   IF(AND(TRIM(J2234)&lt;&gt;"",TRIM(M2234)&lt;&gt;"",TRIM(J2234)&lt;&gt;TRIM(M2234)),"Suffix translation &lt;&gt; lookup ", "" ))
&amp;IF(AND(TRIM(K2234)="",N2234=""),"Description not translated ",
   IF(AND(TRIM(K2234)&lt;&gt;"",TRIM(N2234)&lt;&gt;"",TRIM(K2234)&lt;&gt;TRIM(N2234)),"Description translation&lt;&gt; lookup ", "" ))</f>
        <v/>
      </c>
      <c r="Q2234" s="3" t="s">
        <v>8447</v>
      </c>
    </row>
    <row r="2235" spans="1:18" x14ac:dyDescent="0.25">
      <c r="A2235" s="2" t="str">
        <f>IF(TRIM(J2235)="","",E2235)</f>
        <v/>
      </c>
      <c r="B2235" s="2" t="str">
        <f>IF(TRIM(K2235)="","",I2235)</f>
        <v/>
      </c>
      <c r="C2235" s="2" t="str">
        <f>LEFT(F2235,FIND(".",F2235,6))</f>
        <v>Exif.Sony1.</v>
      </c>
      <c r="D2235" s="2" t="str">
        <f>VLOOKUP(C2235,PrefixUebersetzung,2,FALSE)</f>
        <v>Exif.Sony1.</v>
      </c>
      <c r="E2235" s="2" t="str">
        <f>MID(F2235,FIND(".",F2235,6)+1,99)</f>
        <v>ZoneMatching</v>
      </c>
      <c r="F2235" s="3" t="s">
        <v>1410</v>
      </c>
      <c r="G2235" s="3" t="s">
        <v>9515</v>
      </c>
      <c r="I2235" s="3" t="s">
        <v>3120</v>
      </c>
      <c r="J2235" s="3"/>
      <c r="L2235" s="14">
        <v>5</v>
      </c>
      <c r="M2235" s="3" t="str">
        <f>IFERROR(VLOOKUP(E2235,A:J,10, FALSE),"")</f>
        <v>Zonenabgleich</v>
      </c>
      <c r="N2235" s="3" t="str">
        <f>IFERROR(VLOOKUP(I2235,B:K,10,FALSE),"")</f>
        <v>Zonenabgleich</v>
      </c>
      <c r="O2235" s="3" t="str">
        <f>IF(AND(TRIM(J2235)="",M2235=""),"Suffix not translated ",
   IF(AND(TRIM(J2235)&lt;&gt;"",TRIM(M2235)&lt;&gt;"",TRIM(J2235)&lt;&gt;TRIM(M2235)),"Suffix translation &lt;&gt; lookup ", "" ))
&amp;IF(AND(TRIM(K2235)="",N2235=""),"Description not translated ",
   IF(AND(TRIM(K2235)&lt;&gt;"",TRIM(N2235)&lt;&gt;"",TRIM(K2235)&lt;&gt;TRIM(N2235)),"Description translation&lt;&gt; lookup ", "" ))</f>
        <v/>
      </c>
    </row>
    <row r="2236" spans="1:18" x14ac:dyDescent="0.25">
      <c r="A2236" s="2" t="str">
        <f>IF(TRIM(J2236)="","",E2236)</f>
        <v/>
      </c>
      <c r="B2236" s="2" t="str">
        <f>IF(TRIM(K2236)="","",I2236)</f>
        <v/>
      </c>
      <c r="C2236" s="2" t="str">
        <f>LEFT(F2236,FIND(".",F2236,6))</f>
        <v>Exif.Sony1Cs.</v>
      </c>
      <c r="D2236" s="2" t="str">
        <f>VLOOKUP(C2236,PrefixUebersetzung,2,FALSE)</f>
        <v>Exif.Sony1Cs.</v>
      </c>
      <c r="E2236" s="2" t="str">
        <f>MID(F2236,FIND(".",F2236,6)+1,99)</f>
        <v>AFAreaMode</v>
      </c>
      <c r="F2236" s="3" t="s">
        <v>1411</v>
      </c>
      <c r="G2236" s="3" t="s">
        <v>9512</v>
      </c>
      <c r="I2236" s="3" t="s">
        <v>3121</v>
      </c>
      <c r="J2236" s="3"/>
      <c r="L2236" s="14"/>
      <c r="M2236" s="3" t="str">
        <f>IFERROR(VLOOKUP(E2236,A:J,10, FALSE),"")</f>
        <v>AF Bereich Modus</v>
      </c>
      <c r="N2236" s="3" t="str">
        <f>IFERROR(VLOOKUP(I2236,B:K,10,FALSE),"")</f>
        <v>AF Bereich Modus</v>
      </c>
      <c r="O2236" s="3" t="str">
        <f>IF(AND(TRIM(J2236)="",M2236=""),"Suffix not translated ",
   IF(AND(TRIM(J2236)&lt;&gt;"",TRIM(M2236)&lt;&gt;"",TRIM(J2236)&lt;&gt;TRIM(M2236)),"Suffix translation &lt;&gt; lookup ", "" ))
&amp;IF(AND(TRIM(K2236)="",N2236=""),"Description not translated ",
   IF(AND(TRIM(K2236)&lt;&gt;"",TRIM(N2236)&lt;&gt;"",TRIM(K2236)&lt;&gt;TRIM(N2236)),"Description translation&lt;&gt; lookup ", "" ))</f>
        <v/>
      </c>
    </row>
    <row r="2237" spans="1:18" x14ac:dyDescent="0.25">
      <c r="A2237" s="2" t="str">
        <f>IF(TRIM(J2237)="","",E2237)</f>
        <v>AFIlluminator</v>
      </c>
      <c r="B2237" s="2" t="str">
        <f>IF(TRIM(K2237)="","",I2237)</f>
        <v>AF Illuminator</v>
      </c>
      <c r="C2237" s="2" t="str">
        <f>LEFT(F2237,FIND(".",F2237,6))</f>
        <v>Exif.Sony1Cs.</v>
      </c>
      <c r="D2237" s="2" t="str">
        <f>VLOOKUP(C2237,PrefixUebersetzung,2,FALSE)</f>
        <v>Exif.Sony1Cs.</v>
      </c>
      <c r="E2237" s="2" t="str">
        <f>MID(F2237,FIND(".",F2237,6)+1,99)</f>
        <v>AFIlluminator</v>
      </c>
      <c r="F2237" s="3" t="s">
        <v>1412</v>
      </c>
      <c r="G2237" s="3" t="s">
        <v>9512</v>
      </c>
      <c r="I2237" s="3" t="s">
        <v>3102</v>
      </c>
      <c r="J2237" s="5" t="s">
        <v>4871</v>
      </c>
      <c r="K2237" s="5" t="s">
        <v>4871</v>
      </c>
      <c r="L2237" s="14"/>
      <c r="M2237" s="3" t="str">
        <f>IFERROR(VLOOKUP(E2237,A:J,10, FALSE),"")</f>
        <v>AF Hilfslicht</v>
      </c>
      <c r="N2237" s="3" t="str">
        <f>IFERROR(VLOOKUP(I2237,B:K,10,FALSE),"")</f>
        <v>AF Hilfslicht</v>
      </c>
      <c r="O2237" s="3" t="str">
        <f>IF(AND(TRIM(J2237)="",M2237=""),"Suffix not translated ",
   IF(AND(TRIM(J2237)&lt;&gt;"",TRIM(M2237)&lt;&gt;"",TRIM(J2237)&lt;&gt;TRIM(M2237)),"Suffix translation &lt;&gt; lookup ", "" ))
&amp;IF(AND(TRIM(K2237)="",N2237=""),"Description not translated ",
   IF(AND(TRIM(K2237)&lt;&gt;"",TRIM(N2237)&lt;&gt;"",TRIM(K2237)&lt;&gt;TRIM(N2237)),"Description translation&lt;&gt; lookup ", "" ))</f>
        <v/>
      </c>
      <c r="Q2237" s="3" t="s">
        <v>8447</v>
      </c>
    </row>
    <row r="2238" spans="1:18" x14ac:dyDescent="0.25">
      <c r="A2238" s="2" t="str">
        <f>IF(TRIM(J2238)="","",E2238)</f>
        <v>AFWithShutter</v>
      </c>
      <c r="B2238" s="2" t="str">
        <f>IF(TRIM(K2238)="","",I2238)</f>
        <v>AF With Shutter</v>
      </c>
      <c r="C2238" s="2" t="str">
        <f>LEFT(F2238,FIND(".",F2238,6))</f>
        <v>Exif.Sony1Cs.</v>
      </c>
      <c r="D2238" s="2" t="str">
        <f>VLOOKUP(C2238,PrefixUebersetzung,2,FALSE)</f>
        <v>Exif.Sony1Cs.</v>
      </c>
      <c r="E2238" s="2" t="str">
        <f>MID(F2238,FIND(".",F2238,6)+1,99)</f>
        <v>AFWithShutter</v>
      </c>
      <c r="F2238" s="3" t="s">
        <v>1413</v>
      </c>
      <c r="G2238" s="3" t="s">
        <v>9512</v>
      </c>
      <c r="I2238" s="3" t="s">
        <v>3122</v>
      </c>
      <c r="J2238" s="3" t="s">
        <v>4372</v>
      </c>
      <c r="K2238" s="5" t="s">
        <v>4372</v>
      </c>
      <c r="L2238" s="14"/>
      <c r="M2238" s="3" t="str">
        <f>IFERROR(VLOOKUP(E2238,A:J,10, FALSE),"")</f>
        <v>AF mit Verschluss</v>
      </c>
      <c r="N2238" s="3" t="str">
        <f>IFERROR(VLOOKUP(I2238,B:K,10,FALSE),"")</f>
        <v>AF mit Verschluss</v>
      </c>
      <c r="O2238" s="3" t="str">
        <f>IF(AND(TRIM(J2238)="",M2238=""),"Suffix not translated ",
   IF(AND(TRIM(J2238)&lt;&gt;"",TRIM(M2238)&lt;&gt;"",TRIM(J2238)&lt;&gt;TRIM(M2238)),"Suffix translation &lt;&gt; lookup ", "" ))
&amp;IF(AND(TRIM(K2238)="",N2238=""),"Description not translated ",
   IF(AND(TRIM(K2238)&lt;&gt;"",TRIM(N2238)&lt;&gt;"",TRIM(K2238)&lt;&gt;TRIM(N2238)),"Description translation&lt;&gt; lookup ", "" ))</f>
        <v/>
      </c>
      <c r="P2238" s="3" t="s">
        <v>8447</v>
      </c>
      <c r="Q2238" s="3" t="s">
        <v>8447</v>
      </c>
      <c r="R2238" s="3" t="s">
        <v>8976</v>
      </c>
    </row>
    <row r="2239" spans="1:18" x14ac:dyDescent="0.25">
      <c r="A2239" s="2" t="str">
        <f>IF(TRIM(J2239)="","",E2239)</f>
        <v/>
      </c>
      <c r="B2239" s="2" t="str">
        <f>IF(TRIM(K2239)="","",I2239)</f>
        <v/>
      </c>
      <c r="C2239" s="2" t="str">
        <f>LEFT(F2239,FIND(".",F2239,6))</f>
        <v>Exif.Sony1Cs.</v>
      </c>
      <c r="D2239" s="2" t="str">
        <f>VLOOKUP(C2239,PrefixUebersetzung,2,FALSE)</f>
        <v>Exif.Sony1Cs.</v>
      </c>
      <c r="E2239" s="2" t="str">
        <f>MID(F2239,FIND(".",F2239,6)+1,99)</f>
        <v>AspectRatio</v>
      </c>
      <c r="F2239" s="3" t="s">
        <v>1414</v>
      </c>
      <c r="G2239" s="3" t="s">
        <v>9512</v>
      </c>
      <c r="I2239" s="3" t="s">
        <v>3123</v>
      </c>
      <c r="L2239" s="14"/>
      <c r="M2239" s="3" t="str">
        <f>IFERROR(VLOOKUP(E2239,A:J,10, FALSE),"")</f>
        <v>Seitenverhältnis</v>
      </c>
      <c r="N2239" s="3" t="str">
        <f>IFERROR(VLOOKUP(I2239,B:K,10,FALSE),"")</f>
        <v>Seitenverhältnis</v>
      </c>
      <c r="O2239" s="3" t="str">
        <f>IF(AND(TRIM(J2239)="",M2239=""),"Suffix not translated ",
   IF(AND(TRIM(J2239)&lt;&gt;"",TRIM(M2239)&lt;&gt;"",TRIM(J2239)&lt;&gt;TRIM(M2239)),"Suffix translation &lt;&gt; lookup ", "" ))
&amp;IF(AND(TRIM(K2239)="",N2239=""),"Description not translated ",
   IF(AND(TRIM(K2239)&lt;&gt;"",TRIM(N2239)&lt;&gt;"",TRIM(K2239)&lt;&gt;TRIM(N2239)),"Description translation&lt;&gt; lookup ", "" ))</f>
        <v/>
      </c>
    </row>
    <row r="2240" spans="1:18" x14ac:dyDescent="0.25">
      <c r="A2240" s="2" t="str">
        <f>IF(TRIM(J2240)="","",E2240)</f>
        <v/>
      </c>
      <c r="B2240" s="2" t="str">
        <f>IF(TRIM(K2240)="","",I2240)</f>
        <v/>
      </c>
      <c r="C2240" s="2" t="str">
        <f>LEFT(F2240,FIND(".",F2240,6))</f>
        <v>Exif.Sony1Cs.</v>
      </c>
      <c r="D2240" s="2" t="str">
        <f>VLOOKUP(C2240,PrefixUebersetzung,2,FALSE)</f>
        <v>Exif.Sony1Cs.</v>
      </c>
      <c r="E2240" s="2" t="str">
        <f>MID(F2240,FIND(".",F2240,6)+1,99)</f>
        <v>Brightness</v>
      </c>
      <c r="F2240" s="3" t="s">
        <v>1415</v>
      </c>
      <c r="G2240" s="3" t="s">
        <v>9512</v>
      </c>
      <c r="I2240" s="3" t="s">
        <v>2544</v>
      </c>
      <c r="L2240" s="14"/>
      <c r="M2240" s="3" t="str">
        <f>IFERROR(VLOOKUP(E2240,A:J,10, FALSE),"")</f>
        <v>Helligkeit</v>
      </c>
      <c r="N2240" s="3" t="str">
        <f>IFERROR(VLOOKUP(I2240,B:K,10,FALSE),"")</f>
        <v>Helligkeit</v>
      </c>
      <c r="O2240" s="3" t="str">
        <f>IF(AND(TRIM(J2240)="",M2240=""),"Suffix not translated ",
   IF(AND(TRIM(J2240)&lt;&gt;"",TRIM(M2240)&lt;&gt;"",TRIM(J2240)&lt;&gt;TRIM(M2240)),"Suffix translation &lt;&gt; lookup ", "" ))
&amp;IF(AND(TRIM(K2240)="",N2240=""),"Description not translated ",
   IF(AND(TRIM(K2240)&lt;&gt;"",TRIM(N2240)&lt;&gt;"",TRIM(K2240)&lt;&gt;TRIM(N2240)),"Description translation&lt;&gt; lookup ", "" ))</f>
        <v/>
      </c>
    </row>
    <row r="2241" spans="1:18" x14ac:dyDescent="0.25">
      <c r="A2241" s="2" t="str">
        <f>IF(TRIM(J2241)="","",E2241)</f>
        <v/>
      </c>
      <c r="B2241" s="2" t="str">
        <f>IF(TRIM(K2241)="","",I2241)</f>
        <v/>
      </c>
      <c r="C2241" s="2" t="str">
        <f>LEFT(F2241,FIND(".",F2241,6))</f>
        <v>Exif.Sony1Cs.</v>
      </c>
      <c r="D2241" s="2" t="str">
        <f>VLOOKUP(C2241,PrefixUebersetzung,2,FALSE)</f>
        <v>Exif.Sony1Cs.</v>
      </c>
      <c r="E2241" s="2" t="str">
        <f>MID(F2241,FIND(".",F2241,6)+1,99)</f>
        <v>Contrast</v>
      </c>
      <c r="F2241" s="3" t="s">
        <v>1416</v>
      </c>
      <c r="G2241" s="3" t="s">
        <v>9512</v>
      </c>
      <c r="I2241" s="3" t="s">
        <v>2520</v>
      </c>
      <c r="L2241" s="14">
        <v>1</v>
      </c>
      <c r="M2241" s="3" t="str">
        <f>IFERROR(VLOOKUP(E2241,A:J,10, FALSE),"")</f>
        <v>Kontrast</v>
      </c>
      <c r="N2241" s="3" t="str">
        <f>IFERROR(VLOOKUP(I2241,B:K,10,FALSE),"")</f>
        <v>Kontrast</v>
      </c>
      <c r="O2241" s="3" t="str">
        <f>IF(AND(TRIM(J2241)="",M2241=""),"Suffix not translated ",
   IF(AND(TRIM(J2241)&lt;&gt;"",TRIM(M2241)&lt;&gt;"",TRIM(J2241)&lt;&gt;TRIM(M2241)),"Suffix translation &lt;&gt; lookup ", "" ))
&amp;IF(AND(TRIM(K2241)="",N2241=""),"Description not translated ",
   IF(AND(TRIM(K2241)&lt;&gt;"",TRIM(N2241)&lt;&gt;"",TRIM(K2241)&lt;&gt;TRIM(N2241)),"Description translation&lt;&gt; lookup ", "" ))</f>
        <v/>
      </c>
    </row>
    <row r="2242" spans="1:18" x14ac:dyDescent="0.25">
      <c r="A2242" s="2" t="str">
        <f>IF(TRIM(J2242)="","",E2242)</f>
        <v/>
      </c>
      <c r="B2242" s="2" t="str">
        <f>IF(TRIM(K2242)="","",I2242)</f>
        <v/>
      </c>
      <c r="C2242" s="2" t="str">
        <f>LEFT(F2242,FIND(".",F2242,6))</f>
        <v>Exif.Sony1Cs.</v>
      </c>
      <c r="D2242" s="2" t="str">
        <f>VLOOKUP(C2242,PrefixUebersetzung,2,FALSE)</f>
        <v>Exif.Sony1Cs.</v>
      </c>
      <c r="E2242" s="2" t="str">
        <f>MID(F2242,FIND(".",F2242,6)+1,99)</f>
        <v>CreativeStyle</v>
      </c>
      <c r="F2242" s="3" t="s">
        <v>1417</v>
      </c>
      <c r="G2242" s="3" t="s">
        <v>9512</v>
      </c>
      <c r="I2242" s="3" t="s">
        <v>3124</v>
      </c>
      <c r="J2242" s="3"/>
      <c r="L2242" s="14">
        <v>5</v>
      </c>
      <c r="M2242" s="3" t="str">
        <f>IFERROR(VLOOKUP(E2242,A:J,10, FALSE),"")</f>
        <v/>
      </c>
      <c r="N2242" s="3" t="str">
        <f>IFERROR(VLOOKUP(I2242,B:K,10,FALSE),"")</f>
        <v/>
      </c>
      <c r="O2242" s="3" t="str">
        <f>IF(AND(TRIM(J2242)="",M2242=""),"Suffix not translated ",
   IF(AND(TRIM(J2242)&lt;&gt;"",TRIM(M2242)&lt;&gt;"",TRIM(J2242)&lt;&gt;TRIM(M2242)),"Suffix translation &lt;&gt; lookup ", "" ))
&amp;IF(AND(TRIM(K2242)="",N2242=""),"Description not translated ",
   IF(AND(TRIM(K2242)&lt;&gt;"",TRIM(N2242)&lt;&gt;"",TRIM(K2242)&lt;&gt;TRIM(N2242)),"Description translation&lt;&gt; lookup ", "" ))</f>
        <v xml:space="preserve">Suffix not translated Description not translated </v>
      </c>
    </row>
    <row r="2243" spans="1:18" x14ac:dyDescent="0.25">
      <c r="A2243" s="2" t="str">
        <f>IF(TRIM(J2243)="","",E2243)</f>
        <v/>
      </c>
      <c r="B2243" s="2" t="str">
        <f>IF(TRIM(K2243)="","",I2243)</f>
        <v/>
      </c>
      <c r="C2243" s="2" t="str">
        <f>LEFT(F2243,FIND(".",F2243,6))</f>
        <v>Exif.Sony1Cs.</v>
      </c>
      <c r="D2243" s="2" t="str">
        <f>VLOOKUP(C2243,PrefixUebersetzung,2,FALSE)</f>
        <v>Exif.Sony1Cs.</v>
      </c>
      <c r="E2243" s="2" t="str">
        <f>MID(F2243,FIND(".",F2243,6)+1,99)</f>
        <v>DriveMode</v>
      </c>
      <c r="F2243" s="3" t="s">
        <v>1418</v>
      </c>
      <c r="G2243" s="3" t="s">
        <v>9512</v>
      </c>
      <c r="I2243" s="3" t="s">
        <v>3125</v>
      </c>
      <c r="J2243" s="3"/>
      <c r="L2243" s="14"/>
      <c r="M2243" s="3" t="str">
        <f>IFERROR(VLOOKUP(E2243,A:J,10, FALSE),"")</f>
        <v>Betriebsart</v>
      </c>
      <c r="N2243" s="3" t="str">
        <f>IFERROR(VLOOKUP(I2243,B:K,10,FALSE),"")</f>
        <v>Betriebsart</v>
      </c>
      <c r="O2243" s="3" t="str">
        <f>IF(AND(TRIM(J2243)="",M2243=""),"Suffix not translated ",
   IF(AND(TRIM(J2243)&lt;&gt;"",TRIM(M2243)&lt;&gt;"",TRIM(J2243)&lt;&gt;TRIM(M2243)),"Suffix translation &lt;&gt; lookup ", "" ))
&amp;IF(AND(TRIM(K2243)="",N2243=""),"Description not translated ",
   IF(AND(TRIM(K2243)&lt;&gt;"",TRIM(N2243)&lt;&gt;"",TRIM(K2243)&lt;&gt;TRIM(N2243)),"Description translation&lt;&gt; lookup ", "" ))</f>
        <v/>
      </c>
    </row>
    <row r="2244" spans="1:18" ht="30" x14ac:dyDescent="0.25">
      <c r="A2244" s="2" t="str">
        <f>IF(TRIM(J2244)="","",E2244)</f>
        <v>DynamicRangeOptimizerLevel</v>
      </c>
      <c r="B2244" s="2" t="str">
        <f>IF(TRIM(K2244)="","",I2244)</f>
        <v>Dynamic Range Optimizer Level</v>
      </c>
      <c r="C2244" s="2" t="str">
        <f>LEFT(F2244,FIND(".",F2244,6))</f>
        <v>Exif.Sony1Cs.</v>
      </c>
      <c r="D2244" s="2" t="str">
        <f>VLOOKUP(C2244,PrefixUebersetzung,2,FALSE)</f>
        <v>Exif.Sony1Cs.</v>
      </c>
      <c r="E2244" s="2" t="str">
        <f>MID(F2244,FIND(".",F2244,6)+1,99)</f>
        <v>DynamicRangeOptimizerLevel</v>
      </c>
      <c r="F2244" s="3" t="s">
        <v>1419</v>
      </c>
      <c r="G2244" s="3" t="s">
        <v>9512</v>
      </c>
      <c r="I2244" s="3" t="s">
        <v>3126</v>
      </c>
      <c r="J2244" s="3" t="s">
        <v>4373</v>
      </c>
      <c r="K2244" s="5" t="s">
        <v>4373</v>
      </c>
      <c r="L2244" s="14"/>
      <c r="M2244" s="3" t="str">
        <f>IFERROR(VLOOKUP(E2244,A:J,10, FALSE),"")</f>
        <v>Dynamikbereich-Optimierer Niveau</v>
      </c>
      <c r="N2244" s="3" t="str">
        <f>IFERROR(VLOOKUP(I2244,B:K,10,FALSE),"")</f>
        <v>Dynamikbereich-Optimierer Niveau</v>
      </c>
      <c r="O2244" s="3" t="str">
        <f>IF(AND(TRIM(J2244)="",M2244=""),"Suffix not translated ",
   IF(AND(TRIM(J2244)&lt;&gt;"",TRIM(M2244)&lt;&gt;"",TRIM(J2244)&lt;&gt;TRIM(M2244)),"Suffix translation &lt;&gt; lookup ", "" ))
&amp;IF(AND(TRIM(K2244)="",N2244=""),"Description not translated ",
   IF(AND(TRIM(K2244)&lt;&gt;"",TRIM(N2244)&lt;&gt;"",TRIM(K2244)&lt;&gt;TRIM(N2244)),"Description translation&lt;&gt; lookup ", "" ))</f>
        <v/>
      </c>
      <c r="P2244" s="3" t="s">
        <v>8447</v>
      </c>
      <c r="Q2244" s="3" t="s">
        <v>8447</v>
      </c>
      <c r="R2244" s="3" t="s">
        <v>9117</v>
      </c>
    </row>
    <row r="2245" spans="1:18" ht="30" x14ac:dyDescent="0.25">
      <c r="A2245" s="2" t="str">
        <f>IF(TRIM(J2245)="","",E2245)</f>
        <v>DynamicRangeOptimizerMode</v>
      </c>
      <c r="B2245" s="2" t="str">
        <f>IF(TRIM(K2245)="","",I2245)</f>
        <v>Dynamic Range Optimizer Mode</v>
      </c>
      <c r="C2245" s="2" t="str">
        <f>LEFT(F2245,FIND(".",F2245,6))</f>
        <v>Exif.Sony1Cs.</v>
      </c>
      <c r="D2245" s="2" t="str">
        <f>VLOOKUP(C2245,PrefixUebersetzung,2,FALSE)</f>
        <v>Exif.Sony1Cs.</v>
      </c>
      <c r="E2245" s="2" t="str">
        <f>MID(F2245,FIND(".",F2245,6)+1,99)</f>
        <v>DynamicRangeOptimizerMode</v>
      </c>
      <c r="F2245" s="3" t="s">
        <v>1420</v>
      </c>
      <c r="G2245" s="3" t="s">
        <v>9512</v>
      </c>
      <c r="I2245" s="3" t="s">
        <v>3127</v>
      </c>
      <c r="J2245" s="3" t="s">
        <v>4023</v>
      </c>
      <c r="K2245" s="5" t="s">
        <v>4023</v>
      </c>
      <c r="L2245" s="14"/>
      <c r="M2245" s="3" t="str">
        <f>IFERROR(VLOOKUP(E2245,A:J,10, FALSE),"")</f>
        <v>Dynamikbereich-Optimierer Modus</v>
      </c>
      <c r="N2245" s="3" t="str">
        <f>IFERROR(VLOOKUP(I2245,B:K,10,FALSE),"")</f>
        <v>Dynamikbereich-Optimierer Modus</v>
      </c>
      <c r="O2245" s="3" t="str">
        <f>IF(AND(TRIM(J2245)="",M2245=""),"Suffix not translated ",
   IF(AND(TRIM(J2245)&lt;&gt;"",TRIM(M2245)&lt;&gt;"",TRIM(J2245)&lt;&gt;TRIM(M2245)),"Suffix translation &lt;&gt; lookup ", "" ))
&amp;IF(AND(TRIM(K2245)="",N2245=""),"Description not translated ",
   IF(AND(TRIM(K2245)&lt;&gt;"",TRIM(N2245)&lt;&gt;"",TRIM(K2245)&lt;&gt;TRIM(N2245)),"Description translation&lt;&gt; lookup ", "" ))</f>
        <v/>
      </c>
      <c r="P2245" s="3" t="s">
        <v>8447</v>
      </c>
      <c r="Q2245" s="3" t="s">
        <v>8447</v>
      </c>
      <c r="R2245" s="3" t="s">
        <v>9118</v>
      </c>
    </row>
    <row r="2246" spans="1:18" x14ac:dyDescent="0.25">
      <c r="A2246" s="2" t="str">
        <f>IF(TRIM(J2246)="","",E2246)</f>
        <v/>
      </c>
      <c r="B2246" s="2" t="str">
        <f>IF(TRIM(K2246)="","",I2246)</f>
        <v>Exposure Level Increments</v>
      </c>
      <c r="C2246" s="2" t="str">
        <f>LEFT(F2246,FIND(".",F2246,6))</f>
        <v>Exif.Sony1Cs.</v>
      </c>
      <c r="D2246" s="2" t="str">
        <f>VLOOKUP(C2246,PrefixUebersetzung,2,FALSE)</f>
        <v>Exif.Sony1Cs.</v>
      </c>
      <c r="E2246" s="2" t="str">
        <f>MID(F2246,FIND(".",F2246,6)+1,99)</f>
        <v>ExposureLevelIncrements</v>
      </c>
      <c r="F2246" s="3" t="s">
        <v>1421</v>
      </c>
      <c r="G2246" s="3" t="s">
        <v>9512</v>
      </c>
      <c r="I2246" s="3" t="s">
        <v>3128</v>
      </c>
      <c r="J2246" s="3"/>
      <c r="K2246" s="5" t="s">
        <v>3854</v>
      </c>
      <c r="L2246" s="14"/>
      <c r="M2246" s="3" t="str">
        <f>IFERROR(VLOOKUP(E2246,A:J,10, FALSE),"")</f>
        <v>Belichtungskorrektur</v>
      </c>
      <c r="N2246" s="3" t="str">
        <f>IFERROR(VLOOKUP(I2246,B:K,10,FALSE),"")</f>
        <v>Belichtungskorrektur</v>
      </c>
      <c r="O2246" s="3" t="str">
        <f>IF(AND(TRIM(J2246)="",M2246=""),"Suffix not translated ",
   IF(AND(TRIM(J2246)&lt;&gt;"",TRIM(M2246)&lt;&gt;"",TRIM(J2246)&lt;&gt;TRIM(M2246)),"Suffix translation &lt;&gt; lookup ", "" ))
&amp;IF(AND(TRIM(K2246)="",N2246=""),"Description not translated ",
   IF(AND(TRIM(K2246)&lt;&gt;"",TRIM(N2246)&lt;&gt;"",TRIM(K2246)&lt;&gt;TRIM(N2246)),"Description translation&lt;&gt; lookup ", "" ))</f>
        <v/>
      </c>
      <c r="Q2246" s="3" t="s">
        <v>8447</v>
      </c>
      <c r="R2246" s="3" t="s">
        <v>9142</v>
      </c>
    </row>
    <row r="2247" spans="1:18" x14ac:dyDescent="0.25">
      <c r="A2247" s="2" t="str">
        <f>IF(TRIM(J2247)="","",E2247)</f>
        <v/>
      </c>
      <c r="B2247" s="2" t="str">
        <f>IF(TRIM(K2247)="","",I2247)</f>
        <v>Exposure Program</v>
      </c>
      <c r="C2247" s="2" t="str">
        <f>LEFT(F2247,FIND(".",F2247,6))</f>
        <v>Exif.Sony1Cs.</v>
      </c>
      <c r="D2247" s="2" t="str">
        <f>VLOOKUP(C2247,PrefixUebersetzung,2,FALSE)</f>
        <v>Exif.Sony1Cs.</v>
      </c>
      <c r="E2247" s="2" t="str">
        <f>MID(F2247,FIND(".",F2247,6)+1,99)</f>
        <v>ExposureProgram</v>
      </c>
      <c r="F2247" s="3" t="s">
        <v>1422</v>
      </c>
      <c r="G2247" s="3" t="s">
        <v>9512</v>
      </c>
      <c r="I2247" s="3" t="s">
        <v>3129</v>
      </c>
      <c r="J2247" s="3"/>
      <c r="K2247" s="5" t="s">
        <v>4021</v>
      </c>
      <c r="L2247" s="14"/>
      <c r="M2247" s="3" t="str">
        <f>IFERROR(VLOOKUP(E2247,A:J,10, FALSE),"")</f>
        <v>Belichtungsprogramm</v>
      </c>
      <c r="N2247" s="3" t="str">
        <f>IFERROR(VLOOKUP(I2247,B:K,10,FALSE),"")</f>
        <v>Belichtungsprogramm</v>
      </c>
      <c r="O2247" s="3" t="str">
        <f>IF(AND(TRIM(J2247)="",M2247=""),"Suffix not translated ",
   IF(AND(TRIM(J2247)&lt;&gt;"",TRIM(M2247)&lt;&gt;"",TRIM(J2247)&lt;&gt;TRIM(M2247)),"Suffix translation &lt;&gt; lookup ", "" ))
&amp;IF(AND(TRIM(K2247)="",N2247=""),"Description not translated ",
   IF(AND(TRIM(K2247)&lt;&gt;"",TRIM(N2247)&lt;&gt;"",TRIM(K2247)&lt;&gt;TRIM(N2247)),"Description translation&lt;&gt; lookup ", "" ))</f>
        <v/>
      </c>
      <c r="Q2247" s="3" t="s">
        <v>8447</v>
      </c>
      <c r="R2247" s="3" t="s">
        <v>4021</v>
      </c>
    </row>
    <row r="2248" spans="1:18" x14ac:dyDescent="0.25">
      <c r="A2248" s="2" t="str">
        <f>IF(TRIM(J2248)="","",E2248)</f>
        <v/>
      </c>
      <c r="B2248" s="2" t="str">
        <f>IF(TRIM(K2248)="","",I2248)</f>
        <v>FlashMode</v>
      </c>
      <c r="C2248" s="2" t="str">
        <f>LEFT(F2248,FIND(".",F2248,6))</f>
        <v>Exif.Sony1Cs.</v>
      </c>
      <c r="D2248" s="2" t="str">
        <f>VLOOKUP(C2248,PrefixUebersetzung,2,FALSE)</f>
        <v>Exif.Sony1Cs.</v>
      </c>
      <c r="E2248" s="2" t="str">
        <f>MID(F2248,FIND(".",F2248,6)+1,99)</f>
        <v>FlashMode</v>
      </c>
      <c r="F2248" s="3" t="s">
        <v>1423</v>
      </c>
      <c r="G2248" s="3" t="s">
        <v>9512</v>
      </c>
      <c r="I2248" s="3" t="s">
        <v>3130</v>
      </c>
      <c r="J2248" s="3"/>
      <c r="K2248" s="5" t="s">
        <v>4249</v>
      </c>
      <c r="L2248" s="14"/>
      <c r="M2248" s="3" t="str">
        <f>IFERROR(VLOOKUP(E2248,A:J,10, FALSE),"")</f>
        <v>Blitzmodus</v>
      </c>
      <c r="N2248" s="3" t="str">
        <f>IFERROR(VLOOKUP(I2248,B:K,10,FALSE),"")</f>
        <v>Blitzmodus</v>
      </c>
      <c r="O2248" s="3" t="str">
        <f>IF(AND(TRIM(J2248)="",M2248=""),"Suffix not translated ",
   IF(AND(TRIM(J2248)&lt;&gt;"",TRIM(M2248)&lt;&gt;"",TRIM(J2248)&lt;&gt;TRIM(M2248)),"Suffix translation &lt;&gt; lookup ", "" ))
&amp;IF(AND(TRIM(K2248)="",N2248=""),"Description not translated ",
   IF(AND(TRIM(K2248)&lt;&gt;"",TRIM(N2248)&lt;&gt;"",TRIM(K2248)&lt;&gt;TRIM(N2248)),"Description translation&lt;&gt; lookup ", "" ))</f>
        <v/>
      </c>
      <c r="Q2248" s="3" t="s">
        <v>8447</v>
      </c>
      <c r="R2248" s="3" t="s">
        <v>4249</v>
      </c>
    </row>
    <row r="2249" spans="1:18" x14ac:dyDescent="0.25">
      <c r="A2249" s="2" t="str">
        <f>IF(TRIM(J2249)="","",E2249)</f>
        <v/>
      </c>
      <c r="B2249" s="2" t="str">
        <f>IF(TRIM(K2249)="","",I2249)</f>
        <v/>
      </c>
      <c r="C2249" s="2" t="str">
        <f>LEFT(F2249,FIND(".",F2249,6))</f>
        <v>Exif.Sony1Cs.</v>
      </c>
      <c r="D2249" s="2" t="str">
        <f>VLOOKUP(C2249,PrefixUebersetzung,2,FALSE)</f>
        <v>Exif.Sony1Cs.</v>
      </c>
      <c r="E2249" s="2" t="str">
        <f>MID(F2249,FIND(".",F2249,6)+1,99)</f>
        <v>FocusMode</v>
      </c>
      <c r="F2249" s="3" t="s">
        <v>1424</v>
      </c>
      <c r="G2249" s="3" t="s">
        <v>9512</v>
      </c>
      <c r="I2249" s="3" t="s">
        <v>3110</v>
      </c>
      <c r="J2249" s="3"/>
      <c r="L2249" s="14"/>
      <c r="M2249" s="3" t="str">
        <f>IFERROR(VLOOKUP(E2249,A:J,10, FALSE),"")</f>
        <v>Fokusmodus</v>
      </c>
      <c r="N2249" s="3" t="str">
        <f>IFERROR(VLOOKUP(I2249,B:K,10,FALSE),"")</f>
        <v>Fokusmodus</v>
      </c>
      <c r="O2249" s="3" t="str">
        <f>IF(AND(TRIM(J2249)="",M2249=""),"Suffix not translated ",
   IF(AND(TRIM(J2249)&lt;&gt;"",TRIM(M2249)&lt;&gt;"",TRIM(J2249)&lt;&gt;TRIM(M2249)),"Suffix translation &lt;&gt; lookup ", "" ))
&amp;IF(AND(TRIM(K2249)="",N2249=""),"Description not translated ",
   IF(AND(TRIM(K2249)&lt;&gt;"",TRIM(N2249)&lt;&gt;"",TRIM(K2249)&lt;&gt;TRIM(N2249)),"Description translation&lt;&gt; lookup ", "" ))</f>
        <v/>
      </c>
    </row>
    <row r="2250" spans="1:18" ht="30" x14ac:dyDescent="0.25">
      <c r="A2250" s="2" t="str">
        <f>IF(TRIM(J2250)="","",E2250)</f>
        <v/>
      </c>
      <c r="B2250" s="2" t="str">
        <f>IF(TRIM(K2250)="","",I2250)</f>
        <v>High ISO NoiseReduction</v>
      </c>
      <c r="C2250" s="2" t="str">
        <f>LEFT(F2250,FIND(".",F2250,6))</f>
        <v>Exif.Sony1Cs.</v>
      </c>
      <c r="D2250" s="2" t="str">
        <f>VLOOKUP(C2250,PrefixUebersetzung,2,FALSE)</f>
        <v>Exif.Sony1Cs.</v>
      </c>
      <c r="E2250" s="2" t="str">
        <f>MID(F2250,FIND(".",F2250,6)+1,99)</f>
        <v>HighISONoiseReduction</v>
      </c>
      <c r="F2250" s="3" t="s">
        <v>1425</v>
      </c>
      <c r="G2250" s="3" t="s">
        <v>9512</v>
      </c>
      <c r="I2250" s="3" t="s">
        <v>3131</v>
      </c>
      <c r="J2250" s="3"/>
      <c r="K2250" s="5" t="s">
        <v>11110</v>
      </c>
      <c r="L2250" s="14"/>
      <c r="M2250" s="3" t="str">
        <f>IFERROR(VLOOKUP(E2250,A:J,10, FALSE),"")</f>
        <v>Rauschunterdrückung bei ISO+</v>
      </c>
      <c r="N2250" s="3" t="str">
        <f>IFERROR(VLOOKUP(I2250,B:K,10,FALSE),"")</f>
        <v>Rauschunterdrückung bei hohen ISO-Werten</v>
      </c>
      <c r="O2250" s="3" t="str">
        <f>IF(AND(TRIM(J2250)="",M2250=""),"Suffix not translated ",
   IF(AND(TRIM(J2250)&lt;&gt;"",TRIM(M2250)&lt;&gt;"",TRIM(J2250)&lt;&gt;TRIM(M2250)),"Suffix translation &lt;&gt; lookup ", "" ))
&amp;IF(AND(TRIM(K2250)="",N2250=""),"Description not translated ",
   IF(AND(TRIM(K2250)&lt;&gt;"",TRIM(N2250)&lt;&gt;"",TRIM(K2250)&lt;&gt;TRIM(N2250)),"Description translation&lt;&gt; lookup ", "" ))</f>
        <v/>
      </c>
      <c r="Q2250" s="3" t="s">
        <v>8447</v>
      </c>
      <c r="R2250" s="3" t="s">
        <v>9201</v>
      </c>
    </row>
    <row r="2251" spans="1:18" x14ac:dyDescent="0.25">
      <c r="A2251" s="2" t="str">
        <f>IF(TRIM(J2251)="","",E2251)</f>
        <v/>
      </c>
      <c r="B2251" s="2" t="str">
        <f>IF(TRIM(K2251)="","",I2251)</f>
        <v/>
      </c>
      <c r="C2251" s="2" t="str">
        <f>LEFT(F2251,FIND(".",F2251,6))</f>
        <v>Exif.Sony1Cs.</v>
      </c>
      <c r="D2251" s="2" t="str">
        <f>VLOOKUP(C2251,PrefixUebersetzung,2,FALSE)</f>
        <v>Exif.Sony1Cs.</v>
      </c>
      <c r="E2251" s="2" t="str">
        <f>MID(F2251,FIND(".",F2251,6)+1,99)</f>
        <v>ImageStabilization</v>
      </c>
      <c r="F2251" s="3" t="s">
        <v>1426</v>
      </c>
      <c r="G2251" s="3" t="s">
        <v>9512</v>
      </c>
      <c r="I2251" s="3" t="s">
        <v>3132</v>
      </c>
      <c r="J2251" s="3"/>
      <c r="L2251" s="14"/>
      <c r="M2251" s="3" t="str">
        <f>IFERROR(VLOOKUP(E2251,A:J,10, FALSE),"")</f>
        <v>Bildstabilisierung</v>
      </c>
      <c r="N2251" s="3" t="str">
        <f>IFERROR(VLOOKUP(I2251,B:K,10,FALSE),"")</f>
        <v>Bildstabilisierung</v>
      </c>
      <c r="O2251" s="3" t="str">
        <f>IF(AND(TRIM(J2251)="",M2251=""),"Suffix not translated ",
   IF(AND(TRIM(J2251)&lt;&gt;"",TRIM(M2251)&lt;&gt;"",TRIM(J2251)&lt;&gt;TRIM(M2251)),"Suffix translation &lt;&gt; lookup ", "" ))
&amp;IF(AND(TRIM(K2251)="",N2251=""),"Description not translated ",
   IF(AND(TRIM(K2251)&lt;&gt;"",TRIM(N2251)&lt;&gt;"",TRIM(K2251)&lt;&gt;TRIM(N2251)),"Description translation&lt;&gt; lookup ", "" ))</f>
        <v/>
      </c>
    </row>
    <row r="2252" spans="1:18" x14ac:dyDescent="0.25">
      <c r="A2252" s="2" t="str">
        <f>IF(TRIM(J2252)="","",E2252)</f>
        <v>ImageStyle</v>
      </c>
      <c r="B2252" s="2" t="str">
        <f>IF(TRIM(K2252)="","",I2252)</f>
        <v>Image Style</v>
      </c>
      <c r="C2252" s="2" t="str">
        <f>LEFT(F2252,FIND(".",F2252,6))</f>
        <v>Exif.Sony1Cs.</v>
      </c>
      <c r="D2252" s="2" t="str">
        <f>VLOOKUP(C2252,PrefixUebersetzung,2,FALSE)</f>
        <v>Exif.Sony1Cs.</v>
      </c>
      <c r="E2252" s="2" t="str">
        <f>MID(F2252,FIND(".",F2252,6)+1,99)</f>
        <v>ImageStyle</v>
      </c>
      <c r="F2252" s="3" t="s">
        <v>1427</v>
      </c>
      <c r="G2252" s="3" t="s">
        <v>9512</v>
      </c>
      <c r="I2252" s="3" t="s">
        <v>3133</v>
      </c>
      <c r="J2252" s="5" t="s">
        <v>3741</v>
      </c>
      <c r="K2252" s="5" t="s">
        <v>3741</v>
      </c>
      <c r="L2252" s="14"/>
      <c r="M2252" s="3" t="str">
        <f>IFERROR(VLOOKUP(E2252,A:J,10, FALSE),"")</f>
        <v>Bildstil</v>
      </c>
      <c r="N2252" s="3" t="str">
        <f>IFERROR(VLOOKUP(I2252,B:K,10,FALSE),"")</f>
        <v>Bildstil</v>
      </c>
      <c r="O2252" s="3" t="str">
        <f>IF(AND(TRIM(J2252)="",M2252=""),"Suffix not translated ",
   IF(AND(TRIM(J2252)&lt;&gt;"",TRIM(M2252)&lt;&gt;"",TRIM(J2252)&lt;&gt;TRIM(M2252)),"Suffix translation &lt;&gt; lookup ", "" ))
&amp;IF(AND(TRIM(K2252)="",N2252=""),"Description not translated ",
   IF(AND(TRIM(K2252)&lt;&gt;"",TRIM(N2252)&lt;&gt;"",TRIM(K2252)&lt;&gt;TRIM(N2252)),"Description translation&lt;&gt; lookup ", "" ))</f>
        <v/>
      </c>
      <c r="P2252" s="3" t="s">
        <v>8447</v>
      </c>
      <c r="Q2252" s="3" t="s">
        <v>8447</v>
      </c>
      <c r="R2252" s="3" t="s">
        <v>3663</v>
      </c>
    </row>
    <row r="2253" spans="1:18" x14ac:dyDescent="0.25">
      <c r="A2253" s="2" t="str">
        <f>IF(TRIM(J2253)="","",E2253)</f>
        <v/>
      </c>
      <c r="B2253" s="2" t="str">
        <f>IF(TRIM(K2253)="","",I2253)</f>
        <v/>
      </c>
      <c r="C2253" s="2" t="str">
        <f>LEFT(F2253,FIND(".",F2253,6))</f>
        <v>Exif.Sony1Cs.</v>
      </c>
      <c r="D2253" s="2" t="str">
        <f>VLOOKUP(C2253,PrefixUebersetzung,2,FALSE)</f>
        <v>Exif.Sony1Cs.</v>
      </c>
      <c r="E2253" s="2" t="str">
        <f>MID(F2253,FIND(".",F2253,6)+1,99)</f>
        <v>ISOSetting</v>
      </c>
      <c r="F2253" s="3" t="s">
        <v>1428</v>
      </c>
      <c r="G2253" s="3" t="s">
        <v>9512</v>
      </c>
      <c r="I2253" s="3" t="s">
        <v>3134</v>
      </c>
      <c r="J2253" s="3"/>
      <c r="L2253" s="14"/>
      <c r="M2253" s="3" t="str">
        <f>IFERROR(VLOOKUP(E2253,A:J,10, FALSE),"")</f>
        <v>ISO-Einstellung</v>
      </c>
      <c r="N2253" s="3" t="str">
        <f>IFERROR(VLOOKUP(I2253,B:K,10,FALSE),"")</f>
        <v>ISO-Einstellung</v>
      </c>
      <c r="O2253" s="3" t="str">
        <f>IF(AND(TRIM(J2253)="",M2253=""),"Suffix not translated ",
   IF(AND(TRIM(J2253)&lt;&gt;"",TRIM(M2253)&lt;&gt;"",TRIM(J2253)&lt;&gt;TRIM(M2253)),"Suffix translation &lt;&gt; lookup ", "" ))
&amp;IF(AND(TRIM(K2253)="",N2253=""),"Description not translated ",
   IF(AND(TRIM(K2253)&lt;&gt;"",TRIM(N2253)&lt;&gt;"",TRIM(K2253)&lt;&gt;TRIM(N2253)),"Description translation&lt;&gt; lookup ", "" ))</f>
        <v/>
      </c>
    </row>
    <row r="2254" spans="1:18" x14ac:dyDescent="0.25">
      <c r="A2254" s="2" t="str">
        <f>IF(TRIM(J2254)="","",E2254)</f>
        <v>LocalAFAreaPoint</v>
      </c>
      <c r="B2254" s="2" t="str">
        <f>IF(TRIM(K2254)="","",I2254)</f>
        <v>Local AF Area Point</v>
      </c>
      <c r="C2254" s="2" t="str">
        <f>LEFT(F2254,FIND(".",F2254,6))</f>
        <v>Exif.Sony1Cs.</v>
      </c>
      <c r="D2254" s="2" t="str">
        <f>VLOOKUP(C2254,PrefixUebersetzung,2,FALSE)</f>
        <v>Exif.Sony1Cs.</v>
      </c>
      <c r="E2254" s="2" t="str">
        <f>MID(F2254,FIND(".",F2254,6)+1,99)</f>
        <v>LocalAFAreaPoint</v>
      </c>
      <c r="F2254" s="3" t="s">
        <v>1429</v>
      </c>
      <c r="G2254" s="3" t="s">
        <v>9512</v>
      </c>
      <c r="I2254" s="3" t="s">
        <v>3135</v>
      </c>
      <c r="J2254" s="3" t="s">
        <v>5077</v>
      </c>
      <c r="K2254" s="5" t="s">
        <v>5146</v>
      </c>
      <c r="L2254" s="14"/>
      <c r="M2254" s="3" t="str">
        <f>IFERROR(VLOOKUP(E2254,A:J,10, FALSE),"")</f>
        <v>AF Bereich Punkt lokal</v>
      </c>
      <c r="N2254" s="3" t="str">
        <f>IFERROR(VLOOKUP(I2254,B:K,10,FALSE),"")</f>
        <v>Lokaler Punkt AF-Bereich</v>
      </c>
      <c r="O2254" s="3" t="str">
        <f>IF(AND(TRIM(J2254)="",M2254=""),"Suffix not translated ",
   IF(AND(TRIM(J2254)&lt;&gt;"",TRIM(M2254)&lt;&gt;"",TRIM(J2254)&lt;&gt;TRIM(M2254)),"Suffix translation &lt;&gt; lookup ", "" ))
&amp;IF(AND(TRIM(K2254)="",N2254=""),"Description not translated ",
   IF(AND(TRIM(K2254)&lt;&gt;"",TRIM(N2254)&lt;&gt;"",TRIM(K2254)&lt;&gt;TRIM(N2254)),"Description translation&lt;&gt; lookup ", "" ))</f>
        <v/>
      </c>
      <c r="P2254" s="3" t="s">
        <v>8447</v>
      </c>
      <c r="Q2254" s="3" t="s">
        <v>8447</v>
      </c>
    </row>
    <row r="2255" spans="1:18" ht="30" x14ac:dyDescent="0.25">
      <c r="A2255" s="2" t="str">
        <f>IF(TRIM(J2255)="","",E2255)</f>
        <v/>
      </c>
      <c r="B2255" s="2" t="str">
        <f>IF(TRIM(K2255)="","",I2255)</f>
        <v/>
      </c>
      <c r="C2255" s="2" t="str">
        <f>LEFT(F2255,FIND(".",F2255,6))</f>
        <v>Exif.Sony1Cs.</v>
      </c>
      <c r="D2255" s="2" t="str">
        <f>VLOOKUP(C2255,PrefixUebersetzung,2,FALSE)</f>
        <v>Exif.Sony1Cs.</v>
      </c>
      <c r="E2255" s="2" t="str">
        <f>MID(F2255,FIND(".",F2255,6)+1,99)</f>
        <v>LongExposureNoiseReduction</v>
      </c>
      <c r="F2255" s="3" t="s">
        <v>1430</v>
      </c>
      <c r="G2255" s="3" t="s">
        <v>9512</v>
      </c>
      <c r="I2255" s="3" t="s">
        <v>3113</v>
      </c>
      <c r="L2255" s="14"/>
      <c r="M2255" s="3" t="str">
        <f>IFERROR(VLOOKUP(E2255,A:J,10, FALSE),"")</f>
        <v>Rauschreduzierung bei Langzeitbelichtung</v>
      </c>
      <c r="N2255" s="3" t="str">
        <f>IFERROR(VLOOKUP(I2255,B:K,10,FALSE),"")</f>
        <v>Rauschreduzierung bei Langzeitbelichtung</v>
      </c>
      <c r="O2255" s="3" t="str">
        <f>IF(AND(TRIM(J2255)="",M2255=""),"Suffix not translated ",
   IF(AND(TRIM(J2255)&lt;&gt;"",TRIM(M2255)&lt;&gt;"",TRIM(J2255)&lt;&gt;TRIM(M2255)),"Suffix translation &lt;&gt; lookup ", "" ))
&amp;IF(AND(TRIM(K2255)="",N2255=""),"Description not translated ",
   IF(AND(TRIM(K2255)&lt;&gt;"",TRIM(N2255)&lt;&gt;"",TRIM(K2255)&lt;&gt;TRIM(N2255)),"Description translation&lt;&gt; lookup ", "" ))</f>
        <v/>
      </c>
    </row>
    <row r="2256" spans="1:18" x14ac:dyDescent="0.25">
      <c r="A2256" s="2" t="str">
        <f>IF(TRIM(J2256)="","",E2256)</f>
        <v/>
      </c>
      <c r="B2256" s="2" t="str">
        <f>IF(TRIM(K2256)="","",I2256)</f>
        <v/>
      </c>
      <c r="C2256" s="2" t="str">
        <f>LEFT(F2256,FIND(".",F2256,6))</f>
        <v>Exif.Sony1Cs.</v>
      </c>
      <c r="D2256" s="2" t="str">
        <f>VLOOKUP(C2256,PrefixUebersetzung,2,FALSE)</f>
        <v>Exif.Sony1Cs.</v>
      </c>
      <c r="E2256" s="2" t="str">
        <f>MID(F2256,FIND(".",F2256,6)+1,99)</f>
        <v>MeteringMode</v>
      </c>
      <c r="F2256" s="3" t="s">
        <v>1431</v>
      </c>
      <c r="G2256" s="3" t="s">
        <v>9512</v>
      </c>
      <c r="I2256" s="3" t="s">
        <v>3136</v>
      </c>
      <c r="J2256" s="3"/>
      <c r="L2256" s="14">
        <v>1</v>
      </c>
      <c r="M2256" s="3" t="str">
        <f>IFERROR(VLOOKUP(E2256,A:J,10, FALSE),"")</f>
        <v>Messmethode</v>
      </c>
      <c r="N2256" s="3" t="str">
        <f>IFERROR(VLOOKUP(I2256,B:K,10,FALSE),"")</f>
        <v>Messmethode</v>
      </c>
      <c r="O2256" s="3" t="str">
        <f>IF(AND(TRIM(J2256)="",M2256=""),"Suffix not translated ",
   IF(AND(TRIM(J2256)&lt;&gt;"",TRIM(M2256)&lt;&gt;"",TRIM(J2256)&lt;&gt;TRIM(M2256)),"Suffix translation &lt;&gt; lookup ", "" ))
&amp;IF(AND(TRIM(K2256)="",N2256=""),"Description not translated ",
   IF(AND(TRIM(K2256)&lt;&gt;"",TRIM(N2256)&lt;&gt;"",TRIM(K2256)&lt;&gt;TRIM(N2256)),"Description translation&lt;&gt; lookup ", "" ))</f>
        <v/>
      </c>
    </row>
    <row r="2257" spans="1:18" ht="30" x14ac:dyDescent="0.25">
      <c r="A2257" s="2" t="str">
        <f>IF(TRIM(J2257)="","",E2257)</f>
        <v>PrioritySetupShutterRelease</v>
      </c>
      <c r="B2257" s="2" t="str">
        <f>IF(TRIM(K2257)="","",I2257)</f>
        <v>Priority Setup Shutter Release</v>
      </c>
      <c r="C2257" s="2" t="str">
        <f>LEFT(F2257,FIND(".",F2257,6))</f>
        <v>Exif.Sony1Cs.</v>
      </c>
      <c r="D2257" s="2" t="str">
        <f>VLOOKUP(C2257,PrefixUebersetzung,2,FALSE)</f>
        <v>Exif.Sony1Cs.</v>
      </c>
      <c r="E2257" s="2" t="str">
        <f>MID(F2257,FIND(".",F2257,6)+1,99)</f>
        <v>PrioritySetupShutterRelease</v>
      </c>
      <c r="F2257" s="3" t="s">
        <v>1432</v>
      </c>
      <c r="G2257" s="3" t="s">
        <v>9512</v>
      </c>
      <c r="I2257" s="3" t="s">
        <v>3137</v>
      </c>
      <c r="J2257" s="3" t="s">
        <v>4382</v>
      </c>
      <c r="K2257" s="5" t="s">
        <v>4382</v>
      </c>
      <c r="L2257" s="14"/>
      <c r="M2257" s="3" t="str">
        <f>IFERROR(VLOOKUP(E2257,A:J,10, FALSE),"")</f>
        <v>Prioritätseinstellung Verschlussfreigabe</v>
      </c>
      <c r="N2257" s="3" t="str">
        <f>IFERROR(VLOOKUP(I2257,B:K,10,FALSE),"")</f>
        <v>Prioritätseinstellung Verschlussfreigabe</v>
      </c>
      <c r="O2257" s="3" t="str">
        <f>IF(AND(TRIM(J2257)="",M2257=""),"Suffix not translated ",
   IF(AND(TRIM(J2257)&lt;&gt;"",TRIM(M2257)&lt;&gt;"",TRIM(J2257)&lt;&gt;TRIM(M2257)),"Suffix translation &lt;&gt; lookup ", "" ))
&amp;IF(AND(TRIM(K2257)="",N2257=""),"Description not translated ",
   IF(AND(TRIM(K2257)&lt;&gt;"",TRIM(N2257)&lt;&gt;"",TRIM(K2257)&lt;&gt;TRIM(N2257)),"Description translation&lt;&gt; lookup ", "" ))</f>
        <v/>
      </c>
      <c r="P2257" s="3" t="s">
        <v>8447</v>
      </c>
      <c r="Q2257" s="3" t="s">
        <v>8447</v>
      </c>
    </row>
    <row r="2258" spans="1:18" x14ac:dyDescent="0.25">
      <c r="A2258" s="2" t="str">
        <f>IF(TRIM(J2258)="","",E2258)</f>
        <v/>
      </c>
      <c r="B2258" s="2" t="str">
        <f>IF(TRIM(K2258)="","",I2258)</f>
        <v/>
      </c>
      <c r="C2258" s="2" t="str">
        <f>LEFT(F2258,FIND(".",F2258,6))</f>
        <v>Exif.Sony1Cs.</v>
      </c>
      <c r="D2258" s="2" t="str">
        <f>VLOOKUP(C2258,PrefixUebersetzung,2,FALSE)</f>
        <v>Exif.Sony1Cs.</v>
      </c>
      <c r="E2258" s="2" t="str">
        <f>MID(F2258,FIND(".",F2258,6)+1,99)</f>
        <v>Quality</v>
      </c>
      <c r="F2258" s="3" t="s">
        <v>1433</v>
      </c>
      <c r="G2258" s="3" t="s">
        <v>9512</v>
      </c>
      <c r="I2258" s="3" t="s">
        <v>2184</v>
      </c>
      <c r="J2258" s="3"/>
      <c r="L2258" s="14"/>
      <c r="M2258" s="3" t="str">
        <f>IFERROR(VLOOKUP(E2258,A:J,10, FALSE),"")</f>
        <v>Qualität</v>
      </c>
      <c r="N2258" s="3" t="str">
        <f>IFERROR(VLOOKUP(I2258,B:K,10,FALSE),"")</f>
        <v>Qualität</v>
      </c>
      <c r="O2258" s="3" t="str">
        <f>IF(AND(TRIM(J2258)="",M2258=""),"Suffix not translated ",
   IF(AND(TRIM(J2258)&lt;&gt;"",TRIM(M2258)&lt;&gt;"",TRIM(J2258)&lt;&gt;TRIM(M2258)),"Suffix translation &lt;&gt; lookup ", "" ))
&amp;IF(AND(TRIM(K2258)="",N2258=""),"Description not translated ",
   IF(AND(TRIM(K2258)&lt;&gt;"",TRIM(N2258)&lt;&gt;"",TRIM(K2258)&lt;&gt;TRIM(N2258)),"Description translation&lt;&gt; lookup ", "" ))</f>
        <v/>
      </c>
    </row>
    <row r="2259" spans="1:18" x14ac:dyDescent="0.25">
      <c r="A2259" s="2" t="str">
        <f>IF(TRIM(J2259)="","",E2259)</f>
        <v/>
      </c>
      <c r="B2259" s="2" t="str">
        <f>IF(TRIM(K2259)="","",I2259)</f>
        <v/>
      </c>
      <c r="C2259" s="2" t="str">
        <f>LEFT(F2259,FIND(".",F2259,6))</f>
        <v>Exif.Sony1Cs.</v>
      </c>
      <c r="D2259" s="2" t="str">
        <f>VLOOKUP(C2259,PrefixUebersetzung,2,FALSE)</f>
        <v>Exif.Sony1Cs.</v>
      </c>
      <c r="E2259" s="2" t="str">
        <f>MID(F2259,FIND(".",F2259,6)+1,99)</f>
        <v>Rotation</v>
      </c>
      <c r="F2259" s="3" t="s">
        <v>1434</v>
      </c>
      <c r="G2259" s="3" t="s">
        <v>9512</v>
      </c>
      <c r="I2259" s="3" t="s">
        <v>2536</v>
      </c>
      <c r="J2259" s="3"/>
      <c r="L2259" s="14"/>
      <c r="M2259" s="3" t="str">
        <f>IFERROR(VLOOKUP(E2259,A:J,10, FALSE),"")</f>
        <v>Drehung</v>
      </c>
      <c r="N2259" s="3" t="str">
        <f>IFERROR(VLOOKUP(I2259,B:K,10,FALSE),"")</f>
        <v>Drehung</v>
      </c>
      <c r="O2259" s="3" t="str">
        <f>IF(AND(TRIM(J2259)="",M2259=""),"Suffix not translated ",
   IF(AND(TRIM(J2259)&lt;&gt;"",TRIM(M2259)&lt;&gt;"",TRIM(J2259)&lt;&gt;TRIM(M2259)),"Suffix translation &lt;&gt; lookup ", "" ))
&amp;IF(AND(TRIM(K2259)="",N2259=""),"Description not translated ",
   IF(AND(TRIM(K2259)&lt;&gt;"",TRIM(N2259)&lt;&gt;"",TRIM(K2259)&lt;&gt;TRIM(N2259)),"Description translation&lt;&gt; lookup ", "" ))</f>
        <v/>
      </c>
    </row>
    <row r="2260" spans="1:18" x14ac:dyDescent="0.25">
      <c r="A2260" s="2" t="str">
        <f>IF(TRIM(J2260)="","",E2260)</f>
        <v/>
      </c>
      <c r="B2260" s="2" t="str">
        <f>IF(TRIM(K2260)="","",I2260)</f>
        <v/>
      </c>
      <c r="C2260" s="2" t="str">
        <f>LEFT(F2260,FIND(".",F2260,6))</f>
        <v>Exif.Sony1Cs.</v>
      </c>
      <c r="D2260" s="2" t="str">
        <f>VLOOKUP(C2260,PrefixUebersetzung,2,FALSE)</f>
        <v>Exif.Sony1Cs.</v>
      </c>
      <c r="E2260" s="2" t="str">
        <f>MID(F2260,FIND(".",F2260,6)+1,99)</f>
        <v>Saturation</v>
      </c>
      <c r="F2260" s="3" t="s">
        <v>1435</v>
      </c>
      <c r="G2260" s="3" t="s">
        <v>9512</v>
      </c>
      <c r="I2260" s="3" t="s">
        <v>2538</v>
      </c>
      <c r="L2260" s="14">
        <v>1</v>
      </c>
      <c r="M2260" s="3" t="str">
        <f>IFERROR(VLOOKUP(E2260,A:J,10, FALSE),"")</f>
        <v>Sättigung</v>
      </c>
      <c r="N2260" s="3" t="str">
        <f>IFERROR(VLOOKUP(I2260,B:K,10,FALSE),"")</f>
        <v>Sättigung</v>
      </c>
      <c r="O2260" s="3" t="str">
        <f>IF(AND(TRIM(J2260)="",M2260=""),"Suffix not translated ",
   IF(AND(TRIM(J2260)&lt;&gt;"",TRIM(M2260)&lt;&gt;"",TRIM(J2260)&lt;&gt;TRIM(M2260)),"Suffix translation &lt;&gt; lookup ", "" ))
&amp;IF(AND(TRIM(K2260)="",N2260=""),"Description not translated ",
   IF(AND(TRIM(K2260)&lt;&gt;"",TRIM(N2260)&lt;&gt;"",TRIM(K2260)&lt;&gt;TRIM(N2260)),"Description translation&lt;&gt; lookup ", "" ))</f>
        <v/>
      </c>
    </row>
    <row r="2261" spans="1:18" x14ac:dyDescent="0.25">
      <c r="A2261" s="2" t="str">
        <f>IF(TRIM(J2261)="","",E2261)</f>
        <v/>
      </c>
      <c r="B2261" s="2" t="str">
        <f>IF(TRIM(K2261)="","",I2261)</f>
        <v/>
      </c>
      <c r="C2261" s="2" t="str">
        <f>LEFT(F2261,FIND(".",F2261,6))</f>
        <v>Exif.Sony1Cs.</v>
      </c>
      <c r="D2261" s="2" t="str">
        <f>VLOOKUP(C2261,PrefixUebersetzung,2,FALSE)</f>
        <v>Exif.Sony1Cs.</v>
      </c>
      <c r="E2261" s="2" t="str">
        <f>MID(F2261,FIND(".",F2261,6)+1,99)</f>
        <v>Sharpness</v>
      </c>
      <c r="F2261" s="3" t="s">
        <v>1436</v>
      </c>
      <c r="G2261" s="3" t="s">
        <v>9512</v>
      </c>
      <c r="I2261" s="3" t="s">
        <v>2221</v>
      </c>
      <c r="L2261" s="14">
        <v>1</v>
      </c>
      <c r="M2261" s="3" t="str">
        <f>IFERROR(VLOOKUP(E2261,A:J,10, FALSE),"")</f>
        <v>Schärfe</v>
      </c>
      <c r="N2261" s="3" t="str">
        <f>IFERROR(VLOOKUP(I2261,B:K,10,FALSE),"")</f>
        <v>Schärfe</v>
      </c>
      <c r="O2261" s="3" t="str">
        <f>IF(AND(TRIM(J2261)="",M2261=""),"Suffix not translated ",
   IF(AND(TRIM(J2261)&lt;&gt;"",TRIM(M2261)&lt;&gt;"",TRIM(J2261)&lt;&gt;TRIM(M2261)),"Suffix translation &lt;&gt; lookup ", "" ))
&amp;IF(AND(TRIM(K2261)="",N2261=""),"Description not translated ",
   IF(AND(TRIM(K2261)&lt;&gt;"",TRIM(N2261)&lt;&gt;"",TRIM(K2261)&lt;&gt;TRIM(N2261)),"Description translation&lt;&gt; lookup ", "" ))</f>
        <v/>
      </c>
    </row>
    <row r="2262" spans="1:18" x14ac:dyDescent="0.25">
      <c r="A2262" s="2" t="str">
        <f>IF(TRIM(J2262)="","",E2262)</f>
        <v>SonyImageSize</v>
      </c>
      <c r="B2262" s="2" t="str">
        <f>IF(TRIM(K2262)="","",I2262)</f>
        <v>Sony Image Size</v>
      </c>
      <c r="C2262" s="2" t="str">
        <f>LEFT(F2262,FIND(".",F2262,6))</f>
        <v>Exif.Sony1Cs.</v>
      </c>
      <c r="D2262" s="2" t="str">
        <f>VLOOKUP(C2262,PrefixUebersetzung,2,FALSE)</f>
        <v>Exif.Sony1Cs.</v>
      </c>
      <c r="E2262" s="2" t="str">
        <f>MID(F2262,FIND(".",F2262,6)+1,99)</f>
        <v>SonyImageSize</v>
      </c>
      <c r="F2262" s="3" t="s">
        <v>1437</v>
      </c>
      <c r="G2262" s="3" t="s">
        <v>9512</v>
      </c>
      <c r="I2262" s="3" t="s">
        <v>3138</v>
      </c>
      <c r="J2262" s="5" t="s">
        <v>4582</v>
      </c>
      <c r="K2262" s="5" t="s">
        <v>4582</v>
      </c>
      <c r="L2262" s="14"/>
      <c r="M2262" s="3" t="str">
        <f>IFERROR(VLOOKUP(E2262,A:J,10, FALSE),"")</f>
        <v>Sony Bildgröße</v>
      </c>
      <c r="N2262" s="3" t="str">
        <f>IFERROR(VLOOKUP(I2262,B:K,10,FALSE),"")</f>
        <v>Sony Bildgröße</v>
      </c>
      <c r="O2262" s="3" t="str">
        <f>IF(AND(TRIM(J2262)="",M2262=""),"Suffix not translated ",
   IF(AND(TRIM(J2262)&lt;&gt;"",TRIM(M2262)&lt;&gt;"",TRIM(J2262)&lt;&gt;TRIM(M2262)),"Suffix translation &lt;&gt; lookup ", "" ))
&amp;IF(AND(TRIM(K2262)="",N2262=""),"Description not translated ",
   IF(AND(TRIM(K2262)&lt;&gt;"",TRIM(N2262)&lt;&gt;"",TRIM(K2262)&lt;&gt;TRIM(N2262)),"Description translation&lt;&gt; lookup ", "" ))</f>
        <v/>
      </c>
      <c r="P2262" s="3" t="s">
        <v>8447</v>
      </c>
      <c r="Q2262" s="3" t="s">
        <v>8447</v>
      </c>
      <c r="R2262" s="3" t="s">
        <v>9190</v>
      </c>
    </row>
    <row r="2263" spans="1:18" ht="30" x14ac:dyDescent="0.25">
      <c r="A2263" s="2" t="str">
        <f>IF(TRIM(J2263)="","",E2263)</f>
        <v/>
      </c>
      <c r="B2263" s="2" t="str">
        <f>IF(TRIM(K2263)="","",I2263)</f>
        <v>White Balance Fine Tune</v>
      </c>
      <c r="C2263" s="2" t="str">
        <f>LEFT(F2263,FIND(".",F2263,6))</f>
        <v>Exif.Sony1Cs.</v>
      </c>
      <c r="D2263" s="2" t="str">
        <f>VLOOKUP(C2263,PrefixUebersetzung,2,FALSE)</f>
        <v>Exif.Sony1Cs.</v>
      </c>
      <c r="E2263" s="2" t="str">
        <f>MID(F2263,FIND(".",F2263,6)+1,99)</f>
        <v>WhiteBalanceFineTune</v>
      </c>
      <c r="F2263" s="3" t="s">
        <v>1438</v>
      </c>
      <c r="G2263" s="3" t="s">
        <v>9513</v>
      </c>
      <c r="I2263" s="3" t="s">
        <v>3139</v>
      </c>
      <c r="J2263" s="3"/>
      <c r="K2263" s="5" t="s">
        <v>4031</v>
      </c>
      <c r="L2263" s="14"/>
      <c r="M2263" s="3" t="str">
        <f>IFERROR(VLOOKUP(E2263,A:J,10, FALSE),"")</f>
        <v>Weißabgleich Feinabstimmung</v>
      </c>
      <c r="N2263" s="3" t="str">
        <f>IFERROR(VLOOKUP(I2263,B:K,10,FALSE),"")</f>
        <v>Weißabgleich Feinabstimmung</v>
      </c>
      <c r="O2263" s="3" t="str">
        <f>IF(AND(TRIM(J2263)="",M2263=""),"Suffix not translated ",
   IF(AND(TRIM(J2263)&lt;&gt;"",TRIM(M2263)&lt;&gt;"",TRIM(J2263)&lt;&gt;TRIM(M2263)),"Suffix translation &lt;&gt; lookup ", "" ))
&amp;IF(AND(TRIM(K2263)="",N2263=""),"Description not translated ",
   IF(AND(TRIM(K2263)&lt;&gt;"",TRIM(N2263)&lt;&gt;"",TRIM(K2263)&lt;&gt;TRIM(N2263)),"Description translation&lt;&gt; lookup ", "" ))</f>
        <v/>
      </c>
      <c r="R2263" s="3" t="s">
        <v>9421</v>
      </c>
    </row>
    <row r="2264" spans="1:18" x14ac:dyDescent="0.25">
      <c r="A2264" s="2" t="str">
        <f>IF(TRIM(J2264)="","",E2264)</f>
        <v>ZoneMatchingValue</v>
      </c>
      <c r="B2264" s="2" t="str">
        <f>IF(TRIM(K2264)="","",I2264)</f>
        <v>Zone Matching Value</v>
      </c>
      <c r="C2264" s="2" t="str">
        <f>LEFT(F2264,FIND(".",F2264,6))</f>
        <v>Exif.Sony1Cs.</v>
      </c>
      <c r="D2264" s="2" t="str">
        <f>VLOOKUP(C2264,PrefixUebersetzung,2,FALSE)</f>
        <v>Exif.Sony1Cs.</v>
      </c>
      <c r="E2264" s="2" t="str">
        <f>MID(F2264,FIND(".",F2264,6)+1,99)</f>
        <v>ZoneMatchingValue</v>
      </c>
      <c r="F2264" s="3" t="s">
        <v>1439</v>
      </c>
      <c r="G2264" s="3" t="s">
        <v>9512</v>
      </c>
      <c r="I2264" s="3" t="s">
        <v>3140</v>
      </c>
      <c r="J2264" s="3" t="s">
        <v>10470</v>
      </c>
      <c r="K2264" s="3" t="s">
        <v>10470</v>
      </c>
      <c r="L2264" s="14">
        <v>5</v>
      </c>
      <c r="M2264" s="3" t="str">
        <f>IFERROR(VLOOKUP(E2264,A:J,10, FALSE),"")</f>
        <v>Zonenabgleich Wert</v>
      </c>
      <c r="N2264" s="3" t="str">
        <f>IFERROR(VLOOKUP(I2264,B:K,10,FALSE),"")</f>
        <v>Zonenabgleich Wert</v>
      </c>
      <c r="O2264" s="3" t="str">
        <f>IF(AND(TRIM(J2264)="",M2264=""),"Suffix not translated ",
   IF(AND(TRIM(J2264)&lt;&gt;"",TRIM(M2264)&lt;&gt;"",TRIM(J2264)&lt;&gt;TRIM(M2264)),"Suffix translation &lt;&gt; lookup ", "" ))
&amp;IF(AND(TRIM(K2264)="",N2264=""),"Description not translated ",
   IF(AND(TRIM(K2264)&lt;&gt;"",TRIM(N2264)&lt;&gt;"",TRIM(K2264)&lt;&gt;TRIM(N2264)),"Description translation&lt;&gt; lookup ", "" ))</f>
        <v/>
      </c>
      <c r="P2264" s="3" t="s">
        <v>8447</v>
      </c>
      <c r="Q2264" s="3" t="s">
        <v>8447</v>
      </c>
    </row>
    <row r="2265" spans="1:18" x14ac:dyDescent="0.25">
      <c r="A2265" s="2" t="str">
        <f>IF(TRIM(J2265)="","",E2265)</f>
        <v/>
      </c>
      <c r="B2265" s="2" t="str">
        <f>IF(TRIM(K2265)="","",I2265)</f>
        <v/>
      </c>
      <c r="C2265" s="2" t="str">
        <f>LEFT(F2265,FIND(".",F2265,6))</f>
        <v>Exif.Sony1Cs2.</v>
      </c>
      <c r="D2265" s="2" t="str">
        <f>VLOOKUP(C2265,PrefixUebersetzung,2,FALSE)</f>
        <v>Exif.Sony1Cs2.</v>
      </c>
      <c r="E2265" s="2" t="str">
        <f>MID(F2265,FIND(".",F2265,6)+1,99)</f>
        <v>AFAreaMode</v>
      </c>
      <c r="F2265" s="3" t="s">
        <v>1440</v>
      </c>
      <c r="G2265" s="3" t="s">
        <v>9512</v>
      </c>
      <c r="I2265" s="3" t="s">
        <v>3121</v>
      </c>
      <c r="J2265" s="3"/>
      <c r="L2265" s="14"/>
      <c r="M2265" s="3" t="str">
        <f>IFERROR(VLOOKUP(E2265,A:J,10, FALSE),"")</f>
        <v>AF Bereich Modus</v>
      </c>
      <c r="N2265" s="3" t="str">
        <f>IFERROR(VLOOKUP(I2265,B:K,10,FALSE),"")</f>
        <v>AF Bereich Modus</v>
      </c>
      <c r="O2265" s="3" t="str">
        <f>IF(AND(TRIM(J2265)="",M2265=""),"Suffix not translated ",
   IF(AND(TRIM(J2265)&lt;&gt;"",TRIM(M2265)&lt;&gt;"",TRIM(J2265)&lt;&gt;TRIM(M2265)),"Suffix translation &lt;&gt; lookup ", "" ))
&amp;IF(AND(TRIM(K2265)="",N2265=""),"Description not translated ",
   IF(AND(TRIM(K2265)&lt;&gt;"",TRIM(N2265)&lt;&gt;"",TRIM(K2265)&lt;&gt;TRIM(N2265)),"Description translation&lt;&gt; lookup ", "" ))</f>
        <v/>
      </c>
    </row>
    <row r="2266" spans="1:18" x14ac:dyDescent="0.25">
      <c r="A2266" s="2" t="str">
        <f>IF(TRIM(J2266)="","",E2266)</f>
        <v/>
      </c>
      <c r="B2266" s="2" t="str">
        <f>IF(TRIM(K2266)="","",I2266)</f>
        <v/>
      </c>
      <c r="C2266" s="2" t="str">
        <f>LEFT(F2266,FIND(".",F2266,6))</f>
        <v>Exif.Sony1Cs2.</v>
      </c>
      <c r="D2266" s="2" t="str">
        <f>VLOOKUP(C2266,PrefixUebersetzung,2,FALSE)</f>
        <v>Exif.Sony1Cs2.</v>
      </c>
      <c r="E2266" s="2" t="str">
        <f>MID(F2266,FIND(".",F2266,6)+1,99)</f>
        <v>Contrast</v>
      </c>
      <c r="F2266" s="3" t="s">
        <v>1441</v>
      </c>
      <c r="G2266" s="3" t="s">
        <v>9512</v>
      </c>
      <c r="I2266" s="3" t="s">
        <v>2520</v>
      </c>
      <c r="L2266" s="14">
        <v>1</v>
      </c>
      <c r="M2266" s="3" t="str">
        <f>IFERROR(VLOOKUP(E2266,A:J,10, FALSE),"")</f>
        <v>Kontrast</v>
      </c>
      <c r="N2266" s="3" t="str">
        <f>IFERROR(VLOOKUP(I2266,B:K,10,FALSE),"")</f>
        <v>Kontrast</v>
      </c>
      <c r="O2266" s="3" t="str">
        <f>IF(AND(TRIM(J2266)="",M2266=""),"Suffix not translated ",
   IF(AND(TRIM(J2266)&lt;&gt;"",TRIM(M2266)&lt;&gt;"",TRIM(J2266)&lt;&gt;TRIM(M2266)),"Suffix translation &lt;&gt; lookup ", "" ))
&amp;IF(AND(TRIM(K2266)="",N2266=""),"Description not translated ",
   IF(AND(TRIM(K2266)&lt;&gt;"",TRIM(N2266)&lt;&gt;"",TRIM(K2266)&lt;&gt;TRIM(N2266)),"Description translation&lt;&gt; lookup ", "" ))</f>
        <v/>
      </c>
    </row>
    <row r="2267" spans="1:18" x14ac:dyDescent="0.25">
      <c r="A2267" s="2" t="str">
        <f>IF(TRIM(J2267)="","",E2267)</f>
        <v/>
      </c>
      <c r="B2267" s="2" t="str">
        <f>IF(TRIM(K2267)="","",I2267)</f>
        <v/>
      </c>
      <c r="C2267" s="2" t="str">
        <f>LEFT(F2267,FIND(".",F2267,6))</f>
        <v>Exif.Sony1Cs2.</v>
      </c>
      <c r="D2267" s="2" t="str">
        <f>VLOOKUP(C2267,PrefixUebersetzung,2,FALSE)</f>
        <v>Exif.Sony1Cs2.</v>
      </c>
      <c r="E2267" s="2" t="str">
        <f>MID(F2267,FIND(".",F2267,6)+1,99)</f>
        <v>CreativeStyle</v>
      </c>
      <c r="F2267" s="3" t="s">
        <v>1442</v>
      </c>
      <c r="G2267" s="3" t="s">
        <v>9512</v>
      </c>
      <c r="I2267" s="3" t="s">
        <v>3124</v>
      </c>
      <c r="J2267" s="3"/>
      <c r="L2267" s="14">
        <v>5</v>
      </c>
      <c r="M2267" s="3" t="str">
        <f>IFERROR(VLOOKUP(E2267,A:J,10, FALSE),"")</f>
        <v/>
      </c>
      <c r="N2267" s="3" t="str">
        <f>IFERROR(VLOOKUP(I2267,B:K,10,FALSE),"")</f>
        <v/>
      </c>
      <c r="O2267" s="3" t="str">
        <f>IF(AND(TRIM(J2267)="",M2267=""),"Suffix not translated ",
   IF(AND(TRIM(J2267)&lt;&gt;"",TRIM(M2267)&lt;&gt;"",TRIM(J2267)&lt;&gt;TRIM(M2267)),"Suffix translation &lt;&gt; lookup ", "" ))
&amp;IF(AND(TRIM(K2267)="",N2267=""),"Description not translated ",
   IF(AND(TRIM(K2267)&lt;&gt;"",TRIM(N2267)&lt;&gt;"",TRIM(K2267)&lt;&gt;TRIM(N2267)),"Description translation&lt;&gt; lookup ", "" ))</f>
        <v xml:space="preserve">Suffix not translated Description not translated </v>
      </c>
    </row>
    <row r="2268" spans="1:18" ht="30" x14ac:dyDescent="0.25">
      <c r="A2268" s="2" t="str">
        <f>IF(TRIM(J2268)="","",E2268)</f>
        <v/>
      </c>
      <c r="B2268" s="2" t="str">
        <f>IF(TRIM(K2268)="","",I2268)</f>
        <v/>
      </c>
      <c r="C2268" s="2" t="str">
        <f>LEFT(F2268,FIND(".",F2268,6))</f>
        <v>Exif.Sony1Cs2.</v>
      </c>
      <c r="D2268" s="2" t="str">
        <f>VLOOKUP(C2268,PrefixUebersetzung,2,FALSE)</f>
        <v>Exif.Sony1Cs2.</v>
      </c>
      <c r="E2268" s="2" t="str">
        <f>MID(F2268,FIND(".",F2268,6)+1,99)</f>
        <v>DynamicRangeOptimizerLevel</v>
      </c>
      <c r="F2268" s="3" t="s">
        <v>1443</v>
      </c>
      <c r="G2268" s="3" t="s">
        <v>9512</v>
      </c>
      <c r="I2268" s="3" t="s">
        <v>3126</v>
      </c>
      <c r="J2268" s="3"/>
      <c r="L2268" s="14"/>
      <c r="M2268" s="3" t="str">
        <f>IFERROR(VLOOKUP(E2268,A:J,10, FALSE),"")</f>
        <v>Dynamikbereich-Optimierer Niveau</v>
      </c>
      <c r="N2268" s="3" t="str">
        <f>IFERROR(VLOOKUP(I2268,B:K,10,FALSE),"")</f>
        <v>Dynamikbereich-Optimierer Niveau</v>
      </c>
      <c r="O2268" s="3" t="str">
        <f>IF(AND(TRIM(J2268)="",M2268=""),"Suffix not translated ",
   IF(AND(TRIM(J2268)&lt;&gt;"",TRIM(M2268)&lt;&gt;"",TRIM(J2268)&lt;&gt;TRIM(M2268)),"Suffix translation &lt;&gt; lookup ", "" ))
&amp;IF(AND(TRIM(K2268)="",N2268=""),"Description not translated ",
   IF(AND(TRIM(K2268)&lt;&gt;"",TRIM(N2268)&lt;&gt;"",TRIM(K2268)&lt;&gt;TRIM(N2268)),"Description translation&lt;&gt; lookup ", "" ))</f>
        <v/>
      </c>
    </row>
    <row r="2269" spans="1:18" ht="30" x14ac:dyDescent="0.25">
      <c r="A2269" s="2" t="str">
        <f>IF(TRIM(J2269)="","",E2269)</f>
        <v/>
      </c>
      <c r="B2269" s="2" t="str">
        <f>IF(TRIM(K2269)="","",I2269)</f>
        <v/>
      </c>
      <c r="C2269" s="2" t="str">
        <f>LEFT(F2269,FIND(".",F2269,6))</f>
        <v>Exif.Sony1Cs2.</v>
      </c>
      <c r="D2269" s="2" t="str">
        <f>VLOOKUP(C2269,PrefixUebersetzung,2,FALSE)</f>
        <v>Exif.Sony1Cs2.</v>
      </c>
      <c r="E2269" s="2" t="str">
        <f>MID(F2269,FIND(".",F2269,6)+1,99)</f>
        <v>DynamicRangeOptimizerMode</v>
      </c>
      <c r="F2269" s="3" t="s">
        <v>1444</v>
      </c>
      <c r="G2269" s="3" t="s">
        <v>9512</v>
      </c>
      <c r="I2269" s="3" t="s">
        <v>3127</v>
      </c>
      <c r="J2269" s="3"/>
      <c r="L2269" s="14"/>
      <c r="M2269" s="3" t="str">
        <f>IFERROR(VLOOKUP(E2269,A:J,10, FALSE),"")</f>
        <v>Dynamikbereich-Optimierer Modus</v>
      </c>
      <c r="N2269" s="3" t="str">
        <f>IFERROR(VLOOKUP(I2269,B:K,10,FALSE),"")</f>
        <v>Dynamikbereich-Optimierer Modus</v>
      </c>
      <c r="O2269" s="3" t="str">
        <f>IF(AND(TRIM(J2269)="",M2269=""),"Suffix not translated ",
   IF(AND(TRIM(J2269)&lt;&gt;"",TRIM(M2269)&lt;&gt;"",TRIM(J2269)&lt;&gt;TRIM(M2269)),"Suffix translation &lt;&gt; lookup ", "" ))
&amp;IF(AND(TRIM(K2269)="",N2269=""),"Description not translated ",
   IF(AND(TRIM(K2269)&lt;&gt;"",TRIM(N2269)&lt;&gt;"",TRIM(K2269)&lt;&gt;TRIM(N2269)),"Description translation&lt;&gt; lookup ", "" ))</f>
        <v/>
      </c>
    </row>
    <row r="2270" spans="1:18" x14ac:dyDescent="0.25">
      <c r="A2270" s="2" t="str">
        <f>IF(TRIM(J2270)="","",E2270)</f>
        <v/>
      </c>
      <c r="B2270" s="2" t="str">
        <f>IF(TRIM(K2270)="","",I2270)</f>
        <v/>
      </c>
      <c r="C2270" s="2" t="str">
        <f>LEFT(F2270,FIND(".",F2270,6))</f>
        <v>Exif.Sony1Cs2.</v>
      </c>
      <c r="D2270" s="2" t="str">
        <f>VLOOKUP(C2270,PrefixUebersetzung,2,FALSE)</f>
        <v>Exif.Sony1Cs2.</v>
      </c>
      <c r="E2270" s="2" t="str">
        <f>MID(F2270,FIND(".",F2270,6)+1,99)</f>
        <v>ExposureProgram</v>
      </c>
      <c r="F2270" s="3" t="s">
        <v>1445</v>
      </c>
      <c r="G2270" s="3" t="s">
        <v>9512</v>
      </c>
      <c r="I2270" s="3" t="s">
        <v>3129</v>
      </c>
      <c r="J2270" s="3"/>
      <c r="L2270" s="14"/>
      <c r="M2270" s="3" t="str">
        <f>IFERROR(VLOOKUP(E2270,A:J,10, FALSE),"")</f>
        <v>Belichtungsprogramm</v>
      </c>
      <c r="N2270" s="3" t="str">
        <f>IFERROR(VLOOKUP(I2270,B:K,10,FALSE),"")</f>
        <v>Belichtungsprogramm</v>
      </c>
      <c r="O2270" s="3" t="str">
        <f>IF(AND(TRIM(J2270)="",M2270=""),"Suffix not translated ",
   IF(AND(TRIM(J2270)&lt;&gt;"",TRIM(M2270)&lt;&gt;"",TRIM(J2270)&lt;&gt;TRIM(M2270)),"Suffix translation &lt;&gt; lookup ", "" ))
&amp;IF(AND(TRIM(K2270)="",N2270=""),"Description not translated ",
   IF(AND(TRIM(K2270)&lt;&gt;"",TRIM(N2270)&lt;&gt;"",TRIM(K2270)&lt;&gt;TRIM(N2270)),"Description translation&lt;&gt; lookup ", "" ))</f>
        <v/>
      </c>
    </row>
    <row r="2271" spans="1:18" x14ac:dyDescent="0.25">
      <c r="A2271" s="2" t="str">
        <f>IF(TRIM(J2271)="","",E2271)</f>
        <v/>
      </c>
      <c r="B2271" s="2" t="str">
        <f>IF(TRIM(K2271)="","",I2271)</f>
        <v/>
      </c>
      <c r="C2271" s="2" t="str">
        <f>LEFT(F2271,FIND(".",F2271,6))</f>
        <v>Exif.Sony1Cs2.</v>
      </c>
      <c r="D2271" s="2" t="str">
        <f>VLOOKUP(C2271,PrefixUebersetzung,2,FALSE)</f>
        <v>Exif.Sony1Cs2.</v>
      </c>
      <c r="E2271" s="2" t="str">
        <f>MID(F2271,FIND(".",F2271,6)+1,99)</f>
        <v>FlashMode</v>
      </c>
      <c r="F2271" s="3" t="s">
        <v>1446</v>
      </c>
      <c r="G2271" s="3" t="s">
        <v>9512</v>
      </c>
      <c r="I2271" s="3" t="s">
        <v>3130</v>
      </c>
      <c r="J2271" s="3"/>
      <c r="L2271" s="14"/>
      <c r="M2271" s="3" t="str">
        <f>IFERROR(VLOOKUP(E2271,A:J,10, FALSE),"")</f>
        <v>Blitzmodus</v>
      </c>
      <c r="N2271" s="3" t="str">
        <f>IFERROR(VLOOKUP(I2271,B:K,10,FALSE),"")</f>
        <v>Blitzmodus</v>
      </c>
      <c r="O2271" s="3" t="str">
        <f>IF(AND(TRIM(J2271)="",M2271=""),"Suffix not translated ",
   IF(AND(TRIM(J2271)&lt;&gt;"",TRIM(M2271)&lt;&gt;"",TRIM(J2271)&lt;&gt;TRIM(M2271)),"Suffix translation &lt;&gt; lookup ", "" ))
&amp;IF(AND(TRIM(K2271)="",N2271=""),"Description not translated ",
   IF(AND(TRIM(K2271)&lt;&gt;"",TRIM(N2271)&lt;&gt;"",TRIM(K2271)&lt;&gt;TRIM(N2271)),"Description translation&lt;&gt; lookup ", "" ))</f>
        <v/>
      </c>
    </row>
    <row r="2272" spans="1:18" x14ac:dyDescent="0.25">
      <c r="A2272" s="2" t="str">
        <f>IF(TRIM(J2272)="","",E2272)</f>
        <v/>
      </c>
      <c r="B2272" s="2" t="str">
        <f>IF(TRIM(K2272)="","",I2272)</f>
        <v/>
      </c>
      <c r="C2272" s="2" t="str">
        <f>LEFT(F2272,FIND(".",F2272,6))</f>
        <v>Exif.Sony1Cs2.</v>
      </c>
      <c r="D2272" s="2" t="str">
        <f>VLOOKUP(C2272,PrefixUebersetzung,2,FALSE)</f>
        <v>Exif.Sony1Cs2.</v>
      </c>
      <c r="E2272" s="2" t="str">
        <f>MID(F2272,FIND(".",F2272,6)+1,99)</f>
        <v>FocusMode</v>
      </c>
      <c r="F2272" s="3" t="s">
        <v>1447</v>
      </c>
      <c r="G2272" s="3" t="s">
        <v>9512</v>
      </c>
      <c r="I2272" s="3" t="s">
        <v>3110</v>
      </c>
      <c r="J2272" s="3"/>
      <c r="L2272" s="14"/>
      <c r="M2272" s="3" t="str">
        <f>IFERROR(VLOOKUP(E2272,A:J,10, FALSE),"")</f>
        <v>Fokusmodus</v>
      </c>
      <c r="N2272" s="3" t="str">
        <f>IFERROR(VLOOKUP(I2272,B:K,10,FALSE),"")</f>
        <v>Fokusmodus</v>
      </c>
      <c r="O2272" s="3" t="str">
        <f>IF(AND(TRIM(J2272)="",M2272=""),"Suffix not translated ",
   IF(AND(TRIM(J2272)&lt;&gt;"",TRIM(M2272)&lt;&gt;"",TRIM(J2272)&lt;&gt;TRIM(M2272)),"Suffix translation &lt;&gt; lookup ", "" ))
&amp;IF(AND(TRIM(K2272)="",N2272=""),"Description not translated ",
   IF(AND(TRIM(K2272)&lt;&gt;"",TRIM(N2272)&lt;&gt;"",TRIM(K2272)&lt;&gt;TRIM(N2272)),"Description translation&lt;&gt; lookup ", "" ))</f>
        <v/>
      </c>
    </row>
    <row r="2273" spans="1:15" x14ac:dyDescent="0.25">
      <c r="A2273" s="2" t="str">
        <f>IF(TRIM(J2273)="","",E2273)</f>
        <v/>
      </c>
      <c r="B2273" s="2" t="str">
        <f>IF(TRIM(K2273)="","",I2273)</f>
        <v/>
      </c>
      <c r="C2273" s="2" t="str">
        <f>LEFT(F2273,FIND(".",F2273,6))</f>
        <v>Exif.Sony1Cs2.</v>
      </c>
      <c r="D2273" s="2" t="str">
        <f>VLOOKUP(C2273,PrefixUebersetzung,2,FALSE)</f>
        <v>Exif.Sony1Cs2.</v>
      </c>
      <c r="E2273" s="2" t="str">
        <f>MID(F2273,FIND(".",F2273,6)+1,99)</f>
        <v>ISOSetting</v>
      </c>
      <c r="F2273" s="3" t="s">
        <v>1448</v>
      </c>
      <c r="G2273" s="3" t="s">
        <v>9512</v>
      </c>
      <c r="I2273" s="3" t="s">
        <v>3134</v>
      </c>
      <c r="J2273" s="3"/>
      <c r="L2273" s="14"/>
      <c r="M2273" s="3" t="str">
        <f>IFERROR(VLOOKUP(E2273,A:J,10, FALSE),"")</f>
        <v>ISO-Einstellung</v>
      </c>
      <c r="N2273" s="3" t="str">
        <f>IFERROR(VLOOKUP(I2273,B:K,10,FALSE),"")</f>
        <v>ISO-Einstellung</v>
      </c>
      <c r="O2273" s="3" t="str">
        <f>IF(AND(TRIM(J2273)="",M2273=""),"Suffix not translated ",
   IF(AND(TRIM(J2273)&lt;&gt;"",TRIM(M2273)&lt;&gt;"",TRIM(J2273)&lt;&gt;TRIM(M2273)),"Suffix translation &lt;&gt; lookup ", "" ))
&amp;IF(AND(TRIM(K2273)="",N2273=""),"Description not translated ",
   IF(AND(TRIM(K2273)&lt;&gt;"",TRIM(N2273)&lt;&gt;"",TRIM(K2273)&lt;&gt;TRIM(N2273)),"Description translation&lt;&gt; lookup ", "" ))</f>
        <v/>
      </c>
    </row>
    <row r="2274" spans="1:15" x14ac:dyDescent="0.25">
      <c r="A2274" s="2" t="str">
        <f>IF(TRIM(J2274)="","",E2274)</f>
        <v/>
      </c>
      <c r="B2274" s="2" t="str">
        <f>IF(TRIM(K2274)="","",I2274)</f>
        <v/>
      </c>
      <c r="C2274" s="2" t="str">
        <f>LEFT(F2274,FIND(".",F2274,6))</f>
        <v>Exif.Sony1Cs2.</v>
      </c>
      <c r="D2274" s="2" t="str">
        <f>VLOOKUP(C2274,PrefixUebersetzung,2,FALSE)</f>
        <v>Exif.Sony1Cs2.</v>
      </c>
      <c r="E2274" s="2" t="str">
        <f>MID(F2274,FIND(".",F2274,6)+1,99)</f>
        <v>LocalAFAreaPoint</v>
      </c>
      <c r="F2274" s="3" t="s">
        <v>1449</v>
      </c>
      <c r="G2274" s="3" t="s">
        <v>9512</v>
      </c>
      <c r="I2274" s="3" t="s">
        <v>3135</v>
      </c>
      <c r="J2274" s="3"/>
      <c r="L2274" s="14"/>
      <c r="M2274" s="3" t="str">
        <f>IFERROR(VLOOKUP(E2274,A:J,10, FALSE),"")</f>
        <v>AF Bereich Punkt lokal</v>
      </c>
      <c r="N2274" s="3" t="str">
        <f>IFERROR(VLOOKUP(I2274,B:K,10,FALSE),"")</f>
        <v>Lokaler Punkt AF-Bereich</v>
      </c>
      <c r="O2274" s="3" t="str">
        <f>IF(AND(TRIM(J2274)="",M2274=""),"Suffix not translated ",
   IF(AND(TRIM(J2274)&lt;&gt;"",TRIM(M2274)&lt;&gt;"",TRIM(J2274)&lt;&gt;TRIM(M2274)),"Suffix translation &lt;&gt; lookup ", "" ))
&amp;IF(AND(TRIM(K2274)="",N2274=""),"Description not translated ",
   IF(AND(TRIM(K2274)&lt;&gt;"",TRIM(N2274)&lt;&gt;"",TRIM(K2274)&lt;&gt;TRIM(N2274)),"Description translation&lt;&gt; lookup ", "" ))</f>
        <v/>
      </c>
    </row>
    <row r="2275" spans="1:15" x14ac:dyDescent="0.25">
      <c r="A2275" s="2" t="str">
        <f>IF(TRIM(J2275)="","",E2275)</f>
        <v/>
      </c>
      <c r="B2275" s="2" t="str">
        <f>IF(TRIM(K2275)="","",I2275)</f>
        <v/>
      </c>
      <c r="C2275" s="2" t="str">
        <f>LEFT(F2275,FIND(".",F2275,6))</f>
        <v>Exif.Sony1Cs2.</v>
      </c>
      <c r="D2275" s="2" t="str">
        <f>VLOOKUP(C2275,PrefixUebersetzung,2,FALSE)</f>
        <v>Exif.Sony1Cs2.</v>
      </c>
      <c r="E2275" s="2" t="str">
        <f>MID(F2275,FIND(".",F2275,6)+1,99)</f>
        <v>MeteringMode</v>
      </c>
      <c r="F2275" s="3" t="s">
        <v>1450</v>
      </c>
      <c r="G2275" s="3" t="s">
        <v>9512</v>
      </c>
      <c r="I2275" s="3" t="s">
        <v>3136</v>
      </c>
      <c r="J2275" s="3"/>
      <c r="L2275" s="14">
        <v>1</v>
      </c>
      <c r="M2275" s="3" t="str">
        <f>IFERROR(VLOOKUP(E2275,A:J,10, FALSE),"")</f>
        <v>Messmethode</v>
      </c>
      <c r="N2275" s="3" t="str">
        <f>IFERROR(VLOOKUP(I2275,B:K,10,FALSE),"")</f>
        <v>Messmethode</v>
      </c>
      <c r="O2275" s="3" t="str">
        <f>IF(AND(TRIM(J2275)="",M2275=""),"Suffix not translated ",
   IF(AND(TRIM(J2275)&lt;&gt;"",TRIM(M2275)&lt;&gt;"",TRIM(J2275)&lt;&gt;TRIM(M2275)),"Suffix translation &lt;&gt; lookup ", "" ))
&amp;IF(AND(TRIM(K2275)="",N2275=""),"Description not translated ",
   IF(AND(TRIM(K2275)&lt;&gt;"",TRIM(N2275)&lt;&gt;"",TRIM(K2275)&lt;&gt;TRIM(N2275)),"Description translation&lt;&gt; lookup ", "" ))</f>
        <v/>
      </c>
    </row>
    <row r="2276" spans="1:15" x14ac:dyDescent="0.25">
      <c r="A2276" s="2" t="str">
        <f>IF(TRIM(J2276)="","",E2276)</f>
        <v/>
      </c>
      <c r="B2276" s="2" t="str">
        <f>IF(TRIM(K2276)="","",I2276)</f>
        <v/>
      </c>
      <c r="C2276" s="2" t="str">
        <f>LEFT(F2276,FIND(".",F2276,6))</f>
        <v>Exif.Sony1Cs2.</v>
      </c>
      <c r="D2276" s="2" t="str">
        <f>VLOOKUP(C2276,PrefixUebersetzung,2,FALSE)</f>
        <v>Exif.Sony1Cs2.</v>
      </c>
      <c r="E2276" s="2" t="str">
        <f>MID(F2276,FIND(".",F2276,6)+1,99)</f>
        <v>Rotation</v>
      </c>
      <c r="F2276" s="3" t="s">
        <v>1451</v>
      </c>
      <c r="G2276" s="3" t="s">
        <v>9512</v>
      </c>
      <c r="I2276" s="3" t="s">
        <v>2536</v>
      </c>
      <c r="J2276" s="3"/>
      <c r="L2276" s="14"/>
      <c r="M2276" s="3" t="str">
        <f>IFERROR(VLOOKUP(E2276,A:J,10, FALSE),"")</f>
        <v>Drehung</v>
      </c>
      <c r="N2276" s="3" t="str">
        <f>IFERROR(VLOOKUP(I2276,B:K,10,FALSE),"")</f>
        <v>Drehung</v>
      </c>
      <c r="O2276" s="3" t="str">
        <f>IF(AND(TRIM(J2276)="",M2276=""),"Suffix not translated ",
   IF(AND(TRIM(J2276)&lt;&gt;"",TRIM(M2276)&lt;&gt;"",TRIM(J2276)&lt;&gt;TRIM(M2276)),"Suffix translation &lt;&gt; lookup ", "" ))
&amp;IF(AND(TRIM(K2276)="",N2276=""),"Description not translated ",
   IF(AND(TRIM(K2276)&lt;&gt;"",TRIM(N2276)&lt;&gt;"",TRIM(K2276)&lt;&gt;TRIM(N2276)),"Description translation&lt;&gt; lookup ", "" ))</f>
        <v/>
      </c>
    </row>
    <row r="2277" spans="1:15" x14ac:dyDescent="0.25">
      <c r="A2277" s="2" t="str">
        <f>IF(TRIM(J2277)="","",E2277)</f>
        <v/>
      </c>
      <c r="B2277" s="2" t="str">
        <f>IF(TRIM(K2277)="","",I2277)</f>
        <v/>
      </c>
      <c r="C2277" s="2" t="str">
        <f>LEFT(F2277,FIND(".",F2277,6))</f>
        <v>Exif.Sony1Cs2.</v>
      </c>
      <c r="D2277" s="2" t="str">
        <f>VLOOKUP(C2277,PrefixUebersetzung,2,FALSE)</f>
        <v>Exif.Sony1Cs2.</v>
      </c>
      <c r="E2277" s="2" t="str">
        <f>MID(F2277,FIND(".",F2277,6)+1,99)</f>
        <v>Saturation</v>
      </c>
      <c r="F2277" s="3" t="s">
        <v>1452</v>
      </c>
      <c r="G2277" s="3" t="s">
        <v>9512</v>
      </c>
      <c r="I2277" s="3" t="s">
        <v>2538</v>
      </c>
      <c r="J2277" s="3"/>
      <c r="L2277" s="14">
        <v>1</v>
      </c>
      <c r="M2277" s="3" t="str">
        <f>IFERROR(VLOOKUP(E2277,A:J,10, FALSE),"")</f>
        <v>Sättigung</v>
      </c>
      <c r="N2277" s="3" t="str">
        <f>IFERROR(VLOOKUP(I2277,B:K,10,FALSE),"")</f>
        <v>Sättigung</v>
      </c>
      <c r="O2277" s="3" t="str">
        <f>IF(AND(TRIM(J2277)="",M2277=""),"Suffix not translated ",
   IF(AND(TRIM(J2277)&lt;&gt;"",TRIM(M2277)&lt;&gt;"",TRIM(J2277)&lt;&gt;TRIM(M2277)),"Suffix translation &lt;&gt; lookup ", "" ))
&amp;IF(AND(TRIM(K2277)="",N2277=""),"Description not translated ",
   IF(AND(TRIM(K2277)&lt;&gt;"",TRIM(N2277)&lt;&gt;"",TRIM(K2277)&lt;&gt;TRIM(N2277)),"Description translation&lt;&gt; lookup ", "" ))</f>
        <v/>
      </c>
    </row>
    <row r="2278" spans="1:15" x14ac:dyDescent="0.25">
      <c r="A2278" s="2" t="str">
        <f>IF(TRIM(J2278)="","",E2278)</f>
        <v/>
      </c>
      <c r="B2278" s="2" t="str">
        <f>IF(TRIM(K2278)="","",I2278)</f>
        <v/>
      </c>
      <c r="C2278" s="2" t="str">
        <f>LEFT(F2278,FIND(".",F2278,6))</f>
        <v>Exif.Sony1Cs2.</v>
      </c>
      <c r="D2278" s="2" t="str">
        <f>VLOOKUP(C2278,PrefixUebersetzung,2,FALSE)</f>
        <v>Exif.Sony1Cs2.</v>
      </c>
      <c r="E2278" s="2" t="str">
        <f>MID(F2278,FIND(".",F2278,6)+1,99)</f>
        <v>Sharpness</v>
      </c>
      <c r="F2278" s="3" t="s">
        <v>1453</v>
      </c>
      <c r="G2278" s="3" t="s">
        <v>9512</v>
      </c>
      <c r="I2278" s="3" t="s">
        <v>2221</v>
      </c>
      <c r="J2278" s="3"/>
      <c r="L2278" s="14">
        <v>1</v>
      </c>
      <c r="M2278" s="3" t="str">
        <f>IFERROR(VLOOKUP(E2278,A:J,10, FALSE),"")</f>
        <v>Schärfe</v>
      </c>
      <c r="N2278" s="3" t="str">
        <f>IFERROR(VLOOKUP(I2278,B:K,10,FALSE),"")</f>
        <v>Schärfe</v>
      </c>
      <c r="O2278" s="3" t="str">
        <f>IF(AND(TRIM(J2278)="",M2278=""),"Suffix not translated ",
   IF(AND(TRIM(J2278)&lt;&gt;"",TRIM(M2278)&lt;&gt;"",TRIM(J2278)&lt;&gt;TRIM(M2278)),"Suffix translation &lt;&gt; lookup ", "" ))
&amp;IF(AND(TRIM(K2278)="",N2278=""),"Description not translated ",
   IF(AND(TRIM(K2278)&lt;&gt;"",TRIM(N2278)&lt;&gt;"",TRIM(K2278)&lt;&gt;TRIM(N2278)),"Description translation&lt;&gt; lookup ", "" ))</f>
        <v/>
      </c>
    </row>
    <row r="2279" spans="1:15" x14ac:dyDescent="0.25">
      <c r="A2279" s="2" t="str">
        <f>IF(TRIM(J2279)="","",E2279)</f>
        <v/>
      </c>
      <c r="B2279" s="2" t="str">
        <f>IF(TRIM(K2279)="","",I2279)</f>
        <v/>
      </c>
      <c r="C2279" s="2" t="str">
        <f>LEFT(F2279,FIND(".",F2279,6))</f>
        <v>Exif.Sony1Cs2.</v>
      </c>
      <c r="D2279" s="2" t="str">
        <f>VLOOKUP(C2279,PrefixUebersetzung,2,FALSE)</f>
        <v>Exif.Sony1Cs2.</v>
      </c>
      <c r="E2279" s="2" t="str">
        <f>MID(F2279,FIND(".",F2279,6)+1,99)</f>
        <v>SonyImageSize</v>
      </c>
      <c r="F2279" s="3" t="s">
        <v>1454</v>
      </c>
      <c r="G2279" s="3" t="s">
        <v>9512</v>
      </c>
      <c r="I2279" s="3" t="s">
        <v>3138</v>
      </c>
      <c r="L2279" s="14"/>
      <c r="M2279" s="3" t="str">
        <f>IFERROR(VLOOKUP(E2279,A:J,10, FALSE),"")</f>
        <v>Sony Bildgröße</v>
      </c>
      <c r="N2279" s="3" t="str">
        <f>IFERROR(VLOOKUP(I2279,B:K,10,FALSE),"")</f>
        <v>Sony Bildgröße</v>
      </c>
      <c r="O2279" s="3" t="str">
        <f>IF(AND(TRIM(J2279)="",M2279=""),"Suffix not translated ",
   IF(AND(TRIM(J2279)&lt;&gt;"",TRIM(M2279)&lt;&gt;"",TRIM(J2279)&lt;&gt;TRIM(M2279)),"Suffix translation &lt;&gt; lookup ", "" ))
&amp;IF(AND(TRIM(K2279)="",N2279=""),"Description not translated ",
   IF(AND(TRIM(K2279)&lt;&gt;"",TRIM(N2279)&lt;&gt;"",TRIM(K2279)&lt;&gt;TRIM(N2279)),"Description translation&lt;&gt; lookup ", "" ))</f>
        <v/>
      </c>
    </row>
    <row r="2280" spans="1:15" x14ac:dyDescent="0.25">
      <c r="A2280" s="2" t="str">
        <f>IF(TRIM(J2280)="","",E2280)</f>
        <v/>
      </c>
      <c r="B2280" s="2" t="str">
        <f>IF(TRIM(K2280)="","",I2280)</f>
        <v/>
      </c>
      <c r="C2280" s="2" t="str">
        <f>LEFT(F2280,FIND(".",F2280,6))</f>
        <v>Exif.Sony1MltCs7D.</v>
      </c>
      <c r="D2280" s="2" t="str">
        <f>VLOOKUP(C2280,PrefixUebersetzung,2,FALSE)</f>
        <v>Exif.Sony1MltCs7D.</v>
      </c>
      <c r="E2280" s="2" t="str">
        <f>MID(F2280,FIND(".",F2280,6)+1,99)</f>
        <v>AFPoints</v>
      </c>
      <c r="F2280" s="41" t="s">
        <v>10207</v>
      </c>
      <c r="G2280" s="36" t="s">
        <v>9512</v>
      </c>
      <c r="H2280" s="36"/>
      <c r="I2280" s="36" t="s">
        <v>2539</v>
      </c>
      <c r="M2280" s="3" t="str">
        <f>IFERROR(VLOOKUP(E2280,A:J,10, FALSE),"")</f>
        <v>AF Messfelder</v>
      </c>
      <c r="N2280" s="3" t="str">
        <f>IFERROR(VLOOKUP(I2280,B:K,10,FALSE),"")</f>
        <v>AF Messfelder</v>
      </c>
      <c r="O2280" s="3" t="str">
        <f>IF(AND(TRIM(J2280)="",M2280=""),"Suffix not translated ",
   IF(AND(TRIM(J2280)&lt;&gt;"",TRIM(M2280)&lt;&gt;"",TRIM(J2280)&lt;&gt;TRIM(M2280)),"Suffix translation &lt;&gt; lookup ", "" ))
&amp;IF(AND(TRIM(K2280)="",N2280=""),"Description not translated ",
   IF(AND(TRIM(K2280)&lt;&gt;"",TRIM(N2280)&lt;&gt;"",TRIM(K2280)&lt;&gt;TRIM(N2280)),"Description translation&lt;&gt; lookup ", "" ))</f>
        <v/>
      </c>
    </row>
    <row r="2281" spans="1:15" x14ac:dyDescent="0.25">
      <c r="A2281" s="2" t="str">
        <f>IF(TRIM(J2281)="","",E2281)</f>
        <v/>
      </c>
      <c r="B2281" s="2" t="str">
        <f>IF(TRIM(K2281)="","",I2281)</f>
        <v/>
      </c>
      <c r="C2281" s="2" t="str">
        <f>LEFT(F2281,FIND(".",F2281,6))</f>
        <v>Exif.Sony1MltCs7D.</v>
      </c>
      <c r="D2281" s="2" t="str">
        <f>VLOOKUP(C2281,PrefixUebersetzung,2,FALSE)</f>
        <v>Exif.Sony1MltCs7D.</v>
      </c>
      <c r="E2281" s="2" t="str">
        <f>MID(F2281,FIND(".",F2281,6)+1,99)</f>
        <v>ColorSpace</v>
      </c>
      <c r="F2281" s="41" t="s">
        <v>10208</v>
      </c>
      <c r="G2281" s="36" t="s">
        <v>9512</v>
      </c>
      <c r="H2281" s="36"/>
      <c r="I2281" s="36" t="s">
        <v>2519</v>
      </c>
      <c r="M2281" s="3" t="str">
        <f>IFERROR(VLOOKUP(E2281,A:J,10, FALSE),"")</f>
        <v>Farbraum</v>
      </c>
      <c r="N2281" s="3" t="str">
        <f>IFERROR(VLOOKUP(I2281,B:K,10,FALSE),"")</f>
        <v>Farbraum</v>
      </c>
      <c r="O2281" s="3" t="str">
        <f>IF(AND(TRIM(J2281)="",M2281=""),"Suffix not translated ",
   IF(AND(TRIM(J2281)&lt;&gt;"",TRIM(M2281)&lt;&gt;"",TRIM(J2281)&lt;&gt;TRIM(M2281)),"Suffix translation &lt;&gt; lookup ", "" ))
&amp;IF(AND(TRIM(K2281)="",N2281=""),"Description not translated ",
   IF(AND(TRIM(K2281)&lt;&gt;"",TRIM(N2281)&lt;&gt;"",TRIM(K2281)&lt;&gt;TRIM(N2281)),"Description translation&lt;&gt; lookup ", "" ))</f>
        <v/>
      </c>
    </row>
    <row r="2282" spans="1:15" x14ac:dyDescent="0.25">
      <c r="A2282" s="2" t="str">
        <f>IF(TRIM(J2282)="","",E2282)</f>
        <v/>
      </c>
      <c r="B2282" s="2" t="str">
        <f>IF(TRIM(K2282)="","",I2282)</f>
        <v/>
      </c>
      <c r="C2282" s="2" t="str">
        <f>LEFT(F2282,FIND(".",F2282,6))</f>
        <v>Exif.Sony1MltCs7D.</v>
      </c>
      <c r="D2282" s="2" t="str">
        <f>VLOOKUP(C2282,PrefixUebersetzung,2,FALSE)</f>
        <v>Exif.Sony1MltCs7D.</v>
      </c>
      <c r="E2282" s="2" t="str">
        <f>MID(F2282,FIND(".",F2282,6)+1,99)</f>
        <v>ColorTemperature</v>
      </c>
      <c r="F2282" s="41" t="s">
        <v>10209</v>
      </c>
      <c r="G2282" s="36" t="s">
        <v>9513</v>
      </c>
      <c r="H2282" s="36"/>
      <c r="I2282" s="36" t="s">
        <v>2500</v>
      </c>
      <c r="M2282" s="3" t="str">
        <f>IFERROR(VLOOKUP(E2282,A:J,10, FALSE),"")</f>
        <v>Farbtemperatur</v>
      </c>
      <c r="N2282" s="3" t="str">
        <f>IFERROR(VLOOKUP(I2282,B:K,10,FALSE),"")</f>
        <v>Farbtemperatur</v>
      </c>
      <c r="O2282" s="3" t="str">
        <f>IF(AND(TRIM(J2282)="",M2282=""),"Suffix not translated ",
   IF(AND(TRIM(J2282)&lt;&gt;"",TRIM(M2282)&lt;&gt;"",TRIM(J2282)&lt;&gt;TRIM(M2282)),"Suffix translation &lt;&gt; lookup ", "" ))
&amp;IF(AND(TRIM(K2282)="",N2282=""),"Description not translated ",
   IF(AND(TRIM(K2282)&lt;&gt;"",TRIM(N2282)&lt;&gt;"",TRIM(K2282)&lt;&gt;TRIM(N2282)),"Description translation&lt;&gt; lookup ", "" ))</f>
        <v/>
      </c>
    </row>
    <row r="2283" spans="1:15" x14ac:dyDescent="0.25">
      <c r="A2283" s="2" t="str">
        <f>IF(TRIM(J2283)="","",E2283)</f>
        <v/>
      </c>
      <c r="B2283" s="2" t="str">
        <f>IF(TRIM(K2283)="","",I2283)</f>
        <v/>
      </c>
      <c r="C2283" s="2" t="str">
        <f>LEFT(F2283,FIND(".",F2283,6))</f>
        <v>Exif.Sony1MltCs7D.</v>
      </c>
      <c r="D2283" s="2" t="str">
        <f>VLOOKUP(C2283,PrefixUebersetzung,2,FALSE)</f>
        <v>Exif.Sony1MltCs7D.</v>
      </c>
      <c r="E2283" s="2" t="str">
        <f>MID(F2283,FIND(".",F2283,6)+1,99)</f>
        <v>Contrast</v>
      </c>
      <c r="F2283" s="41" t="s">
        <v>10210</v>
      </c>
      <c r="G2283" s="36" t="s">
        <v>9512</v>
      </c>
      <c r="H2283" s="36"/>
      <c r="I2283" s="36" t="s">
        <v>2520</v>
      </c>
      <c r="M2283" s="3" t="str">
        <f>IFERROR(VLOOKUP(E2283,A:J,10, FALSE),"")</f>
        <v>Kontrast</v>
      </c>
      <c r="N2283" s="3" t="str">
        <f>IFERROR(VLOOKUP(I2283,B:K,10,FALSE),"")</f>
        <v>Kontrast</v>
      </c>
      <c r="O2283" s="3" t="str">
        <f>IF(AND(TRIM(J2283)="",M2283=""),"Suffix not translated ",
   IF(AND(TRIM(J2283)&lt;&gt;"",TRIM(M2283)&lt;&gt;"",TRIM(J2283)&lt;&gt;TRIM(M2283)),"Suffix translation &lt;&gt; lookup ", "" ))
&amp;IF(AND(TRIM(K2283)="",N2283=""),"Description not translated ",
   IF(AND(TRIM(K2283)&lt;&gt;"",TRIM(N2283)&lt;&gt;"",TRIM(K2283)&lt;&gt;TRIM(N2283)),"Description translation&lt;&gt; lookup ", "" ))</f>
        <v/>
      </c>
    </row>
    <row r="2284" spans="1:15" x14ac:dyDescent="0.25">
      <c r="A2284" s="2" t="str">
        <f>IF(TRIM(J2284)="","",E2284)</f>
        <v/>
      </c>
      <c r="B2284" s="2" t="str">
        <f>IF(TRIM(K2284)="","",I2284)</f>
        <v/>
      </c>
      <c r="C2284" s="2" t="str">
        <f>LEFT(F2284,FIND(".",F2284,6))</f>
        <v>Exif.Sony1MltCs7D.</v>
      </c>
      <c r="D2284" s="2" t="str">
        <f>VLOOKUP(C2284,PrefixUebersetzung,2,FALSE)</f>
        <v>Exif.Sony1MltCs7D.</v>
      </c>
      <c r="E2284" s="2" t="str">
        <f>MID(F2284,FIND(".",F2284,6)+1,99)</f>
        <v>ExposureCompensation</v>
      </c>
      <c r="F2284" s="41" t="s">
        <v>10211</v>
      </c>
      <c r="G2284" s="36" t="s">
        <v>9513</v>
      </c>
      <c r="H2284" s="36"/>
      <c r="I2284" s="36" t="s">
        <v>2521</v>
      </c>
      <c r="M2284" s="3" t="str">
        <f>IFERROR(VLOOKUP(E2284,A:J,10, FALSE),"")</f>
        <v>Belichtungskorrektur</v>
      </c>
      <c r="N2284" s="3" t="str">
        <f>IFERROR(VLOOKUP(I2284,B:K,10,FALSE),"")</f>
        <v>Belichtungskorrektur</v>
      </c>
      <c r="O2284" s="3" t="str">
        <f>IF(AND(TRIM(J2284)="",M2284=""),"Suffix not translated ",
   IF(AND(TRIM(J2284)&lt;&gt;"",TRIM(M2284)&lt;&gt;"",TRIM(J2284)&lt;&gt;TRIM(M2284)),"Suffix translation &lt;&gt; lookup ", "" ))
&amp;IF(AND(TRIM(K2284)="",N2284=""),"Description not translated ",
   IF(AND(TRIM(K2284)&lt;&gt;"",TRIM(N2284)&lt;&gt;"",TRIM(K2284)&lt;&gt;TRIM(N2284)),"Description translation&lt;&gt; lookup ", "" ))</f>
        <v/>
      </c>
    </row>
    <row r="2285" spans="1:15" x14ac:dyDescent="0.25">
      <c r="A2285" s="2" t="str">
        <f>IF(TRIM(J2285)="","",E2285)</f>
        <v/>
      </c>
      <c r="B2285" s="2" t="str">
        <f>IF(TRIM(K2285)="","",I2285)</f>
        <v/>
      </c>
      <c r="C2285" s="2" t="str">
        <f>LEFT(F2285,FIND(".",F2285,6))</f>
        <v>Exif.Sony1MltCs7D.</v>
      </c>
      <c r="D2285" s="2" t="str">
        <f>VLOOKUP(C2285,PrefixUebersetzung,2,FALSE)</f>
        <v>Exif.Sony1MltCs7D.</v>
      </c>
      <c r="E2285" s="2" t="str">
        <f>MID(F2285,FIND(".",F2285,6)+1,99)</f>
        <v>ExposureMode</v>
      </c>
      <c r="F2285" s="41" t="s">
        <v>10212</v>
      </c>
      <c r="G2285" s="36" t="s">
        <v>9512</v>
      </c>
      <c r="H2285" s="36"/>
      <c r="I2285" s="36" t="s">
        <v>2523</v>
      </c>
      <c r="M2285" s="3" t="str">
        <f>IFERROR(VLOOKUP(E2285,A:J,10, FALSE),"")</f>
        <v>Belichtungsmodus</v>
      </c>
      <c r="N2285" s="3" t="str">
        <f>IFERROR(VLOOKUP(I2285,B:K,10,FALSE),"")</f>
        <v>Belichtungsmodus</v>
      </c>
      <c r="O2285" s="3" t="str">
        <f>IF(AND(TRIM(J2285)="",M2285=""),"Suffix not translated ",
   IF(AND(TRIM(J2285)&lt;&gt;"",TRIM(M2285)&lt;&gt;"",TRIM(J2285)&lt;&gt;TRIM(M2285)),"Suffix translation &lt;&gt; lookup ", "" ))
&amp;IF(AND(TRIM(K2285)="",N2285=""),"Description not translated ",
   IF(AND(TRIM(K2285)&lt;&gt;"",TRIM(N2285)&lt;&gt;"",TRIM(K2285)&lt;&gt;TRIM(N2285)),"Description translation&lt;&gt; lookup ", "" ))</f>
        <v/>
      </c>
    </row>
    <row r="2286" spans="1:15" x14ac:dyDescent="0.25">
      <c r="A2286" s="2" t="str">
        <f>IF(TRIM(J2286)="","",E2286)</f>
        <v/>
      </c>
      <c r="B2286" s="2" t="str">
        <f>IF(TRIM(K2286)="","",I2286)</f>
        <v/>
      </c>
      <c r="C2286" s="2" t="str">
        <f>LEFT(F2286,FIND(".",F2286,6))</f>
        <v>Exif.Sony1MltCs7D.</v>
      </c>
      <c r="D2286" s="2" t="str">
        <f>VLOOKUP(C2286,PrefixUebersetzung,2,FALSE)</f>
        <v>Exif.Sony1MltCs7D.</v>
      </c>
      <c r="E2286" s="2" t="str">
        <f>MID(F2286,FIND(".",F2286,6)+1,99)</f>
        <v>ExposureTime</v>
      </c>
      <c r="F2286" s="41" t="s">
        <v>10213</v>
      </c>
      <c r="G2286" s="36" t="s">
        <v>9512</v>
      </c>
      <c r="H2286" s="36"/>
      <c r="I2286" s="36" t="s">
        <v>2525</v>
      </c>
      <c r="M2286" s="3" t="str">
        <f>IFERROR(VLOOKUP(E2286,A:J,10, FALSE),"")</f>
        <v>Belichtungszeit</v>
      </c>
      <c r="N2286" s="3" t="str">
        <f>IFERROR(VLOOKUP(I2286,B:K,10,FALSE),"")</f>
        <v>Belichtungszeit</v>
      </c>
      <c r="O2286" s="3" t="str">
        <f>IF(AND(TRIM(J2286)="",M2286=""),"Suffix not translated ",
   IF(AND(TRIM(J2286)&lt;&gt;"",TRIM(M2286)&lt;&gt;"",TRIM(J2286)&lt;&gt;TRIM(M2286)),"Suffix translation &lt;&gt; lookup ", "" ))
&amp;IF(AND(TRIM(K2286)="",N2286=""),"Description not translated ",
   IF(AND(TRIM(K2286)&lt;&gt;"",TRIM(N2286)&lt;&gt;"",TRIM(K2286)&lt;&gt;TRIM(N2286)),"Description translation&lt;&gt; lookup ", "" ))</f>
        <v/>
      </c>
    </row>
    <row r="2287" spans="1:15" x14ac:dyDescent="0.25">
      <c r="A2287" s="2" t="str">
        <f>IF(TRIM(J2287)="","",E2287)</f>
        <v/>
      </c>
      <c r="B2287" s="2" t="str">
        <f>IF(TRIM(K2287)="","",I2287)</f>
        <v/>
      </c>
      <c r="C2287" s="2" t="str">
        <f>LEFT(F2287,FIND(".",F2287,6))</f>
        <v>Exif.Sony1MltCs7D.</v>
      </c>
      <c r="D2287" s="2" t="str">
        <f>VLOOKUP(C2287,PrefixUebersetzung,2,FALSE)</f>
        <v>Exif.Sony1MltCs7D.</v>
      </c>
      <c r="E2287" s="2" t="str">
        <f>MID(F2287,FIND(".",F2287,6)+1,99)</f>
        <v>FlashFired</v>
      </c>
      <c r="F2287" s="41" t="s">
        <v>10214</v>
      </c>
      <c r="G2287" s="36" t="s">
        <v>9515</v>
      </c>
      <c r="H2287" s="36"/>
      <c r="I2287" s="36" t="s">
        <v>2526</v>
      </c>
      <c r="M2287" s="3" t="str">
        <f>IFERROR(VLOOKUP(E2287,A:J,10, FALSE),"")</f>
        <v>Blitz ausgelöst</v>
      </c>
      <c r="N2287" s="3" t="str">
        <f>IFERROR(VLOOKUP(I2287,B:K,10,FALSE),"")</f>
        <v>Blitz ausgelöst</v>
      </c>
      <c r="O2287" s="3" t="str">
        <f>IF(AND(TRIM(J2287)="",M2287=""),"Suffix not translated ",
   IF(AND(TRIM(J2287)&lt;&gt;"",TRIM(M2287)&lt;&gt;"",TRIM(J2287)&lt;&gt;TRIM(M2287)),"Suffix translation &lt;&gt; lookup ", "" ))
&amp;IF(AND(TRIM(K2287)="",N2287=""),"Description not translated ",
   IF(AND(TRIM(K2287)&lt;&gt;"",TRIM(N2287)&lt;&gt;"",TRIM(K2287)&lt;&gt;TRIM(N2287)),"Description translation&lt;&gt; lookup ", "" ))</f>
        <v/>
      </c>
    </row>
    <row r="2288" spans="1:15" x14ac:dyDescent="0.25">
      <c r="A2288" s="2" t="str">
        <f>IF(TRIM(J2288)="","",E2288)</f>
        <v/>
      </c>
      <c r="B2288" s="2" t="str">
        <f>IF(TRIM(K2288)="","",I2288)</f>
        <v/>
      </c>
      <c r="C2288" s="2" t="str">
        <f>LEFT(F2288,FIND(".",F2288,6))</f>
        <v>Exif.Sony1MltCs7D.</v>
      </c>
      <c r="D2288" s="2" t="str">
        <f>VLOOKUP(C2288,PrefixUebersetzung,2,FALSE)</f>
        <v>Exif.Sony1MltCs7D.</v>
      </c>
      <c r="E2288" s="2" t="str">
        <f>MID(F2288,FIND(".",F2288,6)+1,99)</f>
        <v>FlashMode</v>
      </c>
      <c r="F2288" s="41" t="s">
        <v>10215</v>
      </c>
      <c r="G2288" s="36" t="s">
        <v>9512</v>
      </c>
      <c r="H2288" s="36"/>
      <c r="I2288" s="36" t="s">
        <v>2540</v>
      </c>
      <c r="M2288" s="3" t="str">
        <f>IFERROR(VLOOKUP(E2288,A:J,10, FALSE),"")</f>
        <v>Blitzmodus</v>
      </c>
      <c r="N2288" s="3" t="str">
        <f>IFERROR(VLOOKUP(I2288,B:K,10,FALSE),"")</f>
        <v>Blitzmodus</v>
      </c>
      <c r="O2288" s="3" t="str">
        <f>IF(AND(TRIM(J2288)="",M2288=""),"Suffix not translated ",
   IF(AND(TRIM(J2288)&lt;&gt;"",TRIM(M2288)&lt;&gt;"",TRIM(J2288)&lt;&gt;TRIM(M2288)),"Suffix translation &lt;&gt; lookup ", "" ))
&amp;IF(AND(TRIM(K2288)="",N2288=""),"Description not translated ",
   IF(AND(TRIM(K2288)&lt;&gt;"",TRIM(N2288)&lt;&gt;"",TRIM(K2288)&lt;&gt;TRIM(N2288)),"Description translation&lt;&gt; lookup ", "" ))</f>
        <v/>
      </c>
    </row>
    <row r="2289" spans="1:15" x14ac:dyDescent="0.25">
      <c r="A2289" s="2" t="str">
        <f>IF(TRIM(J2289)="","",E2289)</f>
        <v/>
      </c>
      <c r="B2289" s="2" t="str">
        <f>IF(TRIM(K2289)="","",I2289)</f>
        <v/>
      </c>
      <c r="C2289" s="2" t="str">
        <f>LEFT(F2289,FIND(".",F2289,6))</f>
        <v>Exif.Sony1MltCs7D.</v>
      </c>
      <c r="D2289" s="2" t="str">
        <f>VLOOKUP(C2289,PrefixUebersetzung,2,FALSE)</f>
        <v>Exif.Sony1MltCs7D.</v>
      </c>
      <c r="E2289" s="2" t="str">
        <f>MID(F2289,FIND(".",F2289,6)+1,99)</f>
        <v>FNumber</v>
      </c>
      <c r="F2289" s="41" t="s">
        <v>10216</v>
      </c>
      <c r="G2289" s="36" t="s">
        <v>9512</v>
      </c>
      <c r="H2289" s="36"/>
      <c r="I2289" s="36" t="s">
        <v>2527</v>
      </c>
      <c r="M2289" s="3" t="str">
        <f>IFERROR(VLOOKUP(E2289,A:J,10, FALSE),"")</f>
        <v>Blendenzahl</v>
      </c>
      <c r="N2289" s="3" t="str">
        <f>IFERROR(VLOOKUP(I2289,B:K,10,FALSE),"")</f>
        <v>Blendenzahl</v>
      </c>
      <c r="O2289" s="3" t="str">
        <f>IF(AND(TRIM(J2289)="",M2289=""),"Suffix not translated ",
   IF(AND(TRIM(J2289)&lt;&gt;"",TRIM(M2289)&lt;&gt;"",TRIM(J2289)&lt;&gt;TRIM(M2289)),"Suffix translation &lt;&gt; lookup ", "" ))
&amp;IF(AND(TRIM(K2289)="",N2289=""),"Description not translated ",
   IF(AND(TRIM(K2289)&lt;&gt;"",TRIM(N2289)&lt;&gt;"",TRIM(K2289)&lt;&gt;TRIM(N2289)),"Description translation&lt;&gt; lookup ", "" ))</f>
        <v/>
      </c>
    </row>
    <row r="2290" spans="1:15" x14ac:dyDescent="0.25">
      <c r="A2290" s="2" t="str">
        <f>IF(TRIM(J2290)="","",E2290)</f>
        <v/>
      </c>
      <c r="B2290" s="2" t="str">
        <f>IF(TRIM(K2290)="","",I2290)</f>
        <v/>
      </c>
      <c r="C2290" s="2" t="str">
        <f>LEFT(F2290,FIND(".",F2290,6))</f>
        <v>Exif.Sony1MltCs7D.</v>
      </c>
      <c r="D2290" s="2" t="str">
        <f>VLOOKUP(C2290,PrefixUebersetzung,2,FALSE)</f>
        <v>Exif.Sony1MltCs7D.</v>
      </c>
      <c r="E2290" s="2" t="str">
        <f>MID(F2290,FIND(".",F2290,6)+1,99)</f>
        <v>FocusMode</v>
      </c>
      <c r="F2290" s="41" t="s">
        <v>10217</v>
      </c>
      <c r="G2290" s="36" t="s">
        <v>9512</v>
      </c>
      <c r="H2290" s="36"/>
      <c r="I2290" s="36" t="s">
        <v>2529</v>
      </c>
      <c r="M2290" s="3" t="str">
        <f>IFERROR(VLOOKUP(E2290,A:J,10, FALSE),"")</f>
        <v>Fokusmodus</v>
      </c>
      <c r="N2290" s="3" t="str">
        <f>IFERROR(VLOOKUP(I2290,B:K,10,FALSE),"")</f>
        <v>Fokusmodus</v>
      </c>
      <c r="O2290" s="3" t="str">
        <f>IF(AND(TRIM(J2290)="",M2290=""),"Suffix not translated ",
   IF(AND(TRIM(J2290)&lt;&gt;"",TRIM(M2290)&lt;&gt;"",TRIM(J2290)&lt;&gt;TRIM(M2290)),"Suffix translation &lt;&gt; lookup ", "" ))
&amp;IF(AND(TRIM(K2290)="",N2290=""),"Description not translated ",
   IF(AND(TRIM(K2290)&lt;&gt;"",TRIM(N2290)&lt;&gt;"",TRIM(K2290)&lt;&gt;TRIM(N2290)),"Description translation&lt;&gt; lookup ", "" ))</f>
        <v/>
      </c>
    </row>
    <row r="2291" spans="1:15" ht="30" x14ac:dyDescent="0.25">
      <c r="A2291" s="2" t="str">
        <f>IF(TRIM(J2291)="","",E2291)</f>
        <v>FreeMemoryCardImages</v>
      </c>
      <c r="B2291" s="2" t="str">
        <f>IF(TRIM(K2291)="","",I2291)</f>
        <v>Free memory card images</v>
      </c>
      <c r="C2291" s="2" t="str">
        <f>LEFT(F2291,FIND(".",F2291,6))</f>
        <v>Exif.Sony1MltCs7D.</v>
      </c>
      <c r="D2291" s="2" t="str">
        <f>VLOOKUP(C2291,PrefixUebersetzung,2,FALSE)</f>
        <v>Exif.Sony1MltCs7D.</v>
      </c>
      <c r="E2291" s="2" t="str">
        <f>MID(F2291,FIND(".",F2291,6)+1,99)</f>
        <v>FreeMemoryCardImages</v>
      </c>
      <c r="F2291" s="41" t="s">
        <v>10218</v>
      </c>
      <c r="G2291" s="36" t="s">
        <v>9512</v>
      </c>
      <c r="H2291" s="36"/>
      <c r="I2291" s="36" t="s">
        <v>2531</v>
      </c>
      <c r="J2291" s="5" t="s">
        <v>9188</v>
      </c>
      <c r="K2291" s="5" t="s">
        <v>9188</v>
      </c>
      <c r="M2291" s="3" t="str">
        <f>IFERROR(VLOOKUP(E2291,A:J,10, FALSE),"")</f>
        <v>Freie Bilder auf der Speicherkarte</v>
      </c>
      <c r="N2291" s="3" t="str">
        <f>IFERROR(VLOOKUP(I2291,B:K,10,FALSE),"")</f>
        <v>Freie Bilder auf der Speicherkarte</v>
      </c>
      <c r="O2291" s="3" t="str">
        <f>IF(AND(TRIM(J2291)="",M2291=""),"Suffix not translated ",
   IF(AND(TRIM(J2291)&lt;&gt;"",TRIM(M2291)&lt;&gt;"",TRIM(J2291)&lt;&gt;TRIM(M2291)),"Suffix translation &lt;&gt; lookup ", "" ))
&amp;IF(AND(TRIM(K2291)="",N2291=""),"Description not translated ",
   IF(AND(TRIM(K2291)&lt;&gt;"",TRIM(N2291)&lt;&gt;"",TRIM(K2291)&lt;&gt;TRIM(N2291)),"Description translation&lt;&gt; lookup ", "" ))</f>
        <v/>
      </c>
    </row>
    <row r="2292" spans="1:15" ht="30" x14ac:dyDescent="0.25">
      <c r="A2292" s="2" t="str">
        <f>IF(TRIM(J2292)="","",E2292)</f>
        <v>FreeMemoryCardImages2</v>
      </c>
      <c r="B2292" s="2" t="str">
        <f>IF(TRIM(K2292)="","",I2292)</f>
        <v>Free memory card images 2</v>
      </c>
      <c r="C2292" s="2" t="str">
        <f>LEFT(F2292,FIND(".",F2292,6))</f>
        <v>Exif.Sony1MltCs7D.</v>
      </c>
      <c r="D2292" s="2" t="str">
        <f>VLOOKUP(C2292,PrefixUebersetzung,2,FALSE)</f>
        <v>Exif.Sony1MltCs7D.</v>
      </c>
      <c r="E2292" s="2" t="str">
        <f>MID(F2292,FIND(".",F2292,6)+1,99)</f>
        <v>FreeMemoryCardImages2</v>
      </c>
      <c r="F2292" s="36" t="s">
        <v>10872</v>
      </c>
      <c r="G2292" s="36" t="s">
        <v>9512</v>
      </c>
      <c r="H2292" s="36"/>
      <c r="I2292" s="36" t="s">
        <v>10683</v>
      </c>
      <c r="J2292" s="5" t="s">
        <v>11152</v>
      </c>
      <c r="K2292" s="5" t="s">
        <v>11152</v>
      </c>
      <c r="L2292" s="15">
        <v>8</v>
      </c>
      <c r="M2292" s="3" t="str">
        <f>IFERROR(VLOOKUP(E2292,A:J,10, FALSE),"")</f>
        <v>Freie Bilder auf der Speicherkarte 2</v>
      </c>
      <c r="N2292" s="3" t="str">
        <f>IFERROR(VLOOKUP(I2292,B:K,10,FALSE),"")</f>
        <v>Freie Bilder auf der Speicherkarte 2</v>
      </c>
      <c r="O2292" s="3" t="str">
        <f>IF(AND(TRIM(J2292)="",M2292=""),"Suffix not translated ",
   IF(AND(TRIM(J2292)&lt;&gt;"",TRIM(M2292)&lt;&gt;"",TRIM(J2292)&lt;&gt;TRIM(M2292)),"Suffix translation &lt;&gt; lookup ", "" ))
&amp;IF(AND(TRIM(K2292)="",N2292=""),"Description not translated ",
   IF(AND(TRIM(K2292)&lt;&gt;"",TRIM(N2292)&lt;&gt;"",TRIM(K2292)&lt;&gt;TRIM(N2292)),"Description translation&lt;&gt; lookup ", "" ))</f>
        <v/>
      </c>
    </row>
    <row r="2293" spans="1:15" x14ac:dyDescent="0.25">
      <c r="A2293" s="2" t="str">
        <f>IF(TRIM(J2293)="","",E2293)</f>
        <v/>
      </c>
      <c r="B2293" s="2" t="str">
        <f>IF(TRIM(K2293)="","",I2293)</f>
        <v/>
      </c>
      <c r="C2293" s="2" t="str">
        <f>LEFT(F2293,FIND(".",F2293,6))</f>
        <v>Exif.Sony1MltCs7D.</v>
      </c>
      <c r="D2293" s="2" t="str">
        <f>VLOOKUP(C2293,PrefixUebersetzung,2,FALSE)</f>
        <v>Exif.Sony1MltCs7D.</v>
      </c>
      <c r="E2293" s="2" t="str">
        <f>MID(F2293,FIND(".",F2293,6)+1,99)</f>
        <v>Hue</v>
      </c>
      <c r="F2293" s="41" t="s">
        <v>10219</v>
      </c>
      <c r="G2293" s="36" t="s">
        <v>9512</v>
      </c>
      <c r="H2293" s="36"/>
      <c r="I2293" s="36" t="s">
        <v>2541</v>
      </c>
      <c r="M2293" s="3" t="str">
        <f>IFERROR(VLOOKUP(E2293,A:J,10, FALSE),"")</f>
        <v>Farbton</v>
      </c>
      <c r="N2293" s="3" t="str">
        <f>IFERROR(VLOOKUP(I2293,B:K,10,FALSE),"")</f>
        <v>Farbton</v>
      </c>
      <c r="O2293" s="3" t="str">
        <f>IF(AND(TRIM(J2293)="",M2293=""),"Suffix not translated ",
   IF(AND(TRIM(J2293)&lt;&gt;"",TRIM(M2293)&lt;&gt;"",TRIM(J2293)&lt;&gt;TRIM(M2293)),"Suffix translation &lt;&gt; lookup ", "" ))
&amp;IF(AND(TRIM(K2293)="",N2293=""),"Description not translated ",
   IF(AND(TRIM(K2293)&lt;&gt;"",TRIM(N2293)&lt;&gt;"",TRIM(K2293)&lt;&gt;TRIM(N2293)),"Description translation&lt;&gt; lookup ", "" ))</f>
        <v/>
      </c>
    </row>
    <row r="2294" spans="1:15" x14ac:dyDescent="0.25">
      <c r="A2294" s="2" t="str">
        <f>IF(TRIM(J2294)="","",E2294)</f>
        <v/>
      </c>
      <c r="B2294" s="2" t="str">
        <f>IF(TRIM(K2294)="","",I2294)</f>
        <v/>
      </c>
      <c r="C2294" s="2" t="str">
        <f>LEFT(F2294,FIND(".",F2294,6))</f>
        <v>Exif.Sony1MltCs7D.</v>
      </c>
      <c r="D2294" s="2" t="str">
        <f>VLOOKUP(C2294,PrefixUebersetzung,2,FALSE)</f>
        <v>Exif.Sony1MltCs7D.</v>
      </c>
      <c r="E2294" s="2" t="str">
        <f>MID(F2294,FIND(".",F2294,6)+1,99)</f>
        <v>ImageNumber</v>
      </c>
      <c r="F2294" s="41" t="s">
        <v>10220</v>
      </c>
      <c r="G2294" s="36" t="s">
        <v>9512</v>
      </c>
      <c r="H2294" s="36"/>
      <c r="I2294" s="36" t="s">
        <v>2532</v>
      </c>
      <c r="M2294" s="3" t="str">
        <f>IFERROR(VLOOKUP(E2294,A:J,10, FALSE),"")</f>
        <v>Bildnummer</v>
      </c>
      <c r="N2294" s="3" t="str">
        <f>IFERROR(VLOOKUP(I2294,B:K,10,FALSE),"")</f>
        <v>Bildnummer</v>
      </c>
      <c r="O2294" s="3" t="str">
        <f>IF(AND(TRIM(J2294)="",M2294=""),"Suffix not translated ",
   IF(AND(TRIM(J2294)&lt;&gt;"",TRIM(M2294)&lt;&gt;"",TRIM(J2294)&lt;&gt;TRIM(M2294)),"Suffix translation &lt;&gt; lookup ", "" ))
&amp;IF(AND(TRIM(K2294)="",N2294=""),"Description not translated ",
   IF(AND(TRIM(K2294)&lt;&gt;"",TRIM(N2294)&lt;&gt;"",TRIM(K2294)&lt;&gt;TRIM(N2294)),"Description translation&lt;&gt; lookup ", "" ))</f>
        <v/>
      </c>
    </row>
    <row r="2295" spans="1:15" x14ac:dyDescent="0.25">
      <c r="A2295" s="2" t="str">
        <f>IF(TRIM(J2295)="","",E2295)</f>
        <v>ImageNumber2</v>
      </c>
      <c r="B2295" s="2" t="str">
        <f>IF(TRIM(K2295)="","",I2295)</f>
        <v>Image number 2</v>
      </c>
      <c r="C2295" s="2" t="str">
        <f>LEFT(F2295,FIND(".",F2295,6))</f>
        <v>Exif.Sony1MltCs7D.</v>
      </c>
      <c r="D2295" s="2" t="str">
        <f>VLOOKUP(C2295,PrefixUebersetzung,2,FALSE)</f>
        <v>Exif.Sony1MltCs7D.</v>
      </c>
      <c r="E2295" s="2" t="str">
        <f>MID(F2295,FIND(".",F2295,6)+1,99)</f>
        <v>ImageNumber2</v>
      </c>
      <c r="F2295" s="36" t="s">
        <v>10873</v>
      </c>
      <c r="G2295" s="36" t="s">
        <v>9512</v>
      </c>
      <c r="H2295" s="36"/>
      <c r="I2295" s="36" t="s">
        <v>10686</v>
      </c>
      <c r="J2295" s="5" t="s">
        <v>11125</v>
      </c>
      <c r="K2295" s="5" t="s">
        <v>11126</v>
      </c>
      <c r="L2295" s="15">
        <v>8</v>
      </c>
      <c r="M2295" s="3" t="str">
        <f>IFERROR(VLOOKUP(E2295,A:J,10, FALSE),"")</f>
        <v>Bildnummer2</v>
      </c>
      <c r="N2295" s="3" t="str">
        <f>IFERROR(VLOOKUP(I2295,B:K,10,FALSE),"")</f>
        <v>Bildnummer 2</v>
      </c>
      <c r="O2295" s="3" t="str">
        <f>IF(AND(TRIM(J2295)="",M2295=""),"Suffix not translated ",
   IF(AND(TRIM(J2295)&lt;&gt;"",TRIM(M2295)&lt;&gt;"",TRIM(J2295)&lt;&gt;TRIM(M2295)),"Suffix translation &lt;&gt; lookup ", "" ))
&amp;IF(AND(TRIM(K2295)="",N2295=""),"Description not translated ",
   IF(AND(TRIM(K2295)&lt;&gt;"",TRIM(N2295)&lt;&gt;"",TRIM(K2295)&lt;&gt;TRIM(N2295)),"Description translation&lt;&gt; lookup ", "" ))</f>
        <v/>
      </c>
    </row>
    <row r="2296" spans="1:15" x14ac:dyDescent="0.25">
      <c r="A2296" s="2" t="str">
        <f>IF(TRIM(J2296)="","",E2296)</f>
        <v/>
      </c>
      <c r="B2296" s="2" t="str">
        <f>IF(TRIM(K2296)="","",I2296)</f>
        <v/>
      </c>
      <c r="C2296" s="2" t="str">
        <f>LEFT(F2296,FIND(".",F2296,6))</f>
        <v>Exif.Sony1MltCs7D.</v>
      </c>
      <c r="D2296" s="2" t="str">
        <f>VLOOKUP(C2296,PrefixUebersetzung,2,FALSE)</f>
        <v>Exif.Sony1MltCs7D.</v>
      </c>
      <c r="E2296" s="2" t="str">
        <f>MID(F2296,FIND(".",F2296,6)+1,99)</f>
        <v>ImageSize</v>
      </c>
      <c r="F2296" s="41" t="s">
        <v>10221</v>
      </c>
      <c r="G2296" s="36" t="s">
        <v>9512</v>
      </c>
      <c r="H2296" s="36"/>
      <c r="I2296" s="36" t="s">
        <v>2173</v>
      </c>
      <c r="M2296" s="3" t="str">
        <f>IFERROR(VLOOKUP(E2296,A:J,10, FALSE),"")</f>
        <v>Bildgröße</v>
      </c>
      <c r="N2296" s="3" t="str">
        <f>IFERROR(VLOOKUP(I2296,B:K,10,FALSE),"")</f>
        <v>Bildgröße</v>
      </c>
      <c r="O2296" s="3" t="str">
        <f>IF(AND(TRIM(J2296)="",M2296=""),"Suffix not translated ",
   IF(AND(TRIM(J2296)&lt;&gt;"",TRIM(M2296)&lt;&gt;"",TRIM(J2296)&lt;&gt;TRIM(M2296)),"Suffix translation &lt;&gt; lookup ", "" ))
&amp;IF(AND(TRIM(K2296)="",N2296=""),"Description not translated ",
   IF(AND(TRIM(K2296)&lt;&gt;"",TRIM(N2296)&lt;&gt;"",TRIM(K2296)&lt;&gt;TRIM(N2296)),"Description translation&lt;&gt; lookup ", "" ))</f>
        <v/>
      </c>
    </row>
    <row r="2297" spans="1:15" x14ac:dyDescent="0.25">
      <c r="A2297" s="2" t="str">
        <f>IF(TRIM(J2297)="","",E2297)</f>
        <v/>
      </c>
      <c r="B2297" s="2" t="str">
        <f>IF(TRIM(K2297)="","",I2297)</f>
        <v/>
      </c>
      <c r="C2297" s="2" t="str">
        <f>LEFT(F2297,FIND(".",F2297,6))</f>
        <v>Exif.Sony1MltCs7D.</v>
      </c>
      <c r="D2297" s="2" t="str">
        <f>VLOOKUP(C2297,PrefixUebersetzung,2,FALSE)</f>
        <v>Exif.Sony1MltCs7D.</v>
      </c>
      <c r="E2297" s="2" t="str">
        <f>MID(F2297,FIND(".",F2297,6)+1,99)</f>
        <v>ImageStabilization</v>
      </c>
      <c r="F2297" s="41" t="s">
        <v>10222</v>
      </c>
      <c r="G2297" s="36" t="s">
        <v>9512</v>
      </c>
      <c r="H2297" s="36"/>
      <c r="I2297" s="36" t="s">
        <v>2174</v>
      </c>
      <c r="M2297" s="3" t="str">
        <f>IFERROR(VLOOKUP(E2297,A:J,10, FALSE),"")</f>
        <v>Bildstabilisierung</v>
      </c>
      <c r="N2297" s="3" t="str">
        <f>IFERROR(VLOOKUP(I2297,B:K,10,FALSE),"")</f>
        <v>Bildstabilisierung</v>
      </c>
      <c r="O2297" s="3" t="str">
        <f>IF(AND(TRIM(J2297)="",M2297=""),"Suffix not translated ",
   IF(AND(TRIM(J2297)&lt;&gt;"",TRIM(M2297)&lt;&gt;"",TRIM(J2297)&lt;&gt;TRIM(M2297)),"Suffix translation &lt;&gt; lookup ", "" ))
&amp;IF(AND(TRIM(K2297)="",N2297=""),"Description not translated ",
   IF(AND(TRIM(K2297)&lt;&gt;"",TRIM(N2297)&lt;&gt;"",TRIM(K2297)&lt;&gt;TRIM(N2297)),"Description translation&lt;&gt; lookup ", "" ))</f>
        <v/>
      </c>
    </row>
    <row r="2298" spans="1:15" x14ac:dyDescent="0.25">
      <c r="A2298" s="2" t="str">
        <f>IF(TRIM(J2298)="","",E2298)</f>
        <v/>
      </c>
      <c r="B2298" s="2" t="str">
        <f>IF(TRIM(K2298)="","",I2298)</f>
        <v/>
      </c>
      <c r="C2298" s="2" t="str">
        <f>LEFT(F2298,FIND(".",F2298,6))</f>
        <v>Exif.Sony1MltCs7D.</v>
      </c>
      <c r="D2298" s="2" t="str">
        <f>VLOOKUP(C2298,PrefixUebersetzung,2,FALSE)</f>
        <v>Exif.Sony1MltCs7D.</v>
      </c>
      <c r="E2298" s="2" t="str">
        <f>MID(F2298,FIND(".",F2298,6)+1,99)</f>
        <v>ISOSpeed</v>
      </c>
      <c r="F2298" s="41" t="s">
        <v>10223</v>
      </c>
      <c r="G2298" s="36" t="s">
        <v>9512</v>
      </c>
      <c r="H2298" s="36"/>
      <c r="I2298" s="36" t="s">
        <v>2175</v>
      </c>
      <c r="M2298" s="3" t="str">
        <f>IFERROR(VLOOKUP(E2298,A:J,10, FALSE),"")</f>
        <v>ISO-Empfindlichkeit</v>
      </c>
      <c r="N2298" s="3" t="str">
        <f>IFERROR(VLOOKUP(I2298,B:K,10,FALSE),"")</f>
        <v>ISO-Empfindlichkeit</v>
      </c>
      <c r="O2298" s="3" t="str">
        <f>IF(AND(TRIM(J2298)="",M2298=""),"Suffix not translated ",
   IF(AND(TRIM(J2298)&lt;&gt;"",TRIM(M2298)&lt;&gt;"",TRIM(J2298)&lt;&gt;TRIM(M2298)),"Suffix translation &lt;&gt; lookup ", "" ))
&amp;IF(AND(TRIM(K2298)="",N2298=""),"Description not translated ",
   IF(AND(TRIM(K2298)&lt;&gt;"",TRIM(N2298)&lt;&gt;"",TRIM(K2298)&lt;&gt;TRIM(N2298)),"Description translation&lt;&gt; lookup ", "" ))</f>
        <v/>
      </c>
    </row>
    <row r="2299" spans="1:15" x14ac:dyDescent="0.25">
      <c r="A2299" s="2" t="str">
        <f>IF(TRIM(J2299)="","",E2299)</f>
        <v/>
      </c>
      <c r="B2299" s="2" t="str">
        <f>IF(TRIM(K2299)="","",I2299)</f>
        <v/>
      </c>
      <c r="C2299" s="2" t="str">
        <f>LEFT(F2299,FIND(".",F2299,6))</f>
        <v>Exif.Sony1MltCs7D.</v>
      </c>
      <c r="D2299" s="2" t="str">
        <f>VLOOKUP(C2299,PrefixUebersetzung,2,FALSE)</f>
        <v>Exif.Sony1MltCs7D.</v>
      </c>
      <c r="E2299" s="2" t="str">
        <f>MID(F2299,FIND(".",F2299,6)+1,99)</f>
        <v>NoiseReduction</v>
      </c>
      <c r="F2299" s="41" t="s">
        <v>10224</v>
      </c>
      <c r="G2299" s="36" t="s">
        <v>9512</v>
      </c>
      <c r="H2299" s="36"/>
      <c r="I2299" s="36" t="s">
        <v>2534</v>
      </c>
      <c r="M2299" s="3" t="str">
        <f>IFERROR(VLOOKUP(E2299,A:J,10, FALSE),"")</f>
        <v xml:space="preserve">Rauschreduzierung </v>
      </c>
      <c r="N2299" s="3" t="str">
        <f>IFERROR(VLOOKUP(I2299,B:K,10,FALSE),"")</f>
        <v xml:space="preserve">Rauschreduzierung </v>
      </c>
      <c r="O2299" s="3" t="str">
        <f>IF(AND(TRIM(J2299)="",M2299=""),"Suffix not translated ",
   IF(AND(TRIM(J2299)&lt;&gt;"",TRIM(M2299)&lt;&gt;"",TRIM(J2299)&lt;&gt;TRIM(M2299)),"Suffix translation &lt;&gt; lookup ", "" ))
&amp;IF(AND(TRIM(K2299)="",N2299=""),"Description not translated ",
   IF(AND(TRIM(K2299)&lt;&gt;"",TRIM(N2299)&lt;&gt;"",TRIM(K2299)&lt;&gt;TRIM(N2299)),"Description translation&lt;&gt; lookup ", "" ))</f>
        <v/>
      </c>
    </row>
    <row r="2300" spans="1:15" x14ac:dyDescent="0.25">
      <c r="A2300" s="2" t="str">
        <f>IF(TRIM(J2300)="","",E2300)</f>
        <v/>
      </c>
      <c r="B2300" s="2" t="str">
        <f>IF(TRIM(K2300)="","",I2300)</f>
        <v/>
      </c>
      <c r="C2300" s="2" t="str">
        <f>LEFT(F2300,FIND(".",F2300,6))</f>
        <v>Exif.Sony1MltCs7D.</v>
      </c>
      <c r="D2300" s="2" t="str">
        <f>VLOOKUP(C2300,PrefixUebersetzung,2,FALSE)</f>
        <v>Exif.Sony1MltCs7D.</v>
      </c>
      <c r="E2300" s="2" t="str">
        <f>MID(F2300,FIND(".",F2300,6)+1,99)</f>
        <v>Quality</v>
      </c>
      <c r="F2300" s="41" t="s">
        <v>10225</v>
      </c>
      <c r="G2300" s="36" t="s">
        <v>9512</v>
      </c>
      <c r="H2300" s="36"/>
      <c r="I2300" s="36" t="s">
        <v>2507</v>
      </c>
      <c r="M2300" s="3" t="str">
        <f>IFERROR(VLOOKUP(E2300,A:J,10, FALSE),"")</f>
        <v>Qualität</v>
      </c>
      <c r="N2300" s="3" t="str">
        <f>IFERROR(VLOOKUP(I2300,B:K,10,FALSE),"")</f>
        <v>Bildqualität</v>
      </c>
      <c r="O2300" s="3" t="str">
        <f>IF(AND(TRIM(J2300)="",M2300=""),"Suffix not translated ",
   IF(AND(TRIM(J2300)&lt;&gt;"",TRIM(M2300)&lt;&gt;"",TRIM(J2300)&lt;&gt;TRIM(M2300)),"Suffix translation &lt;&gt; lookup ", "" ))
&amp;IF(AND(TRIM(K2300)="",N2300=""),"Description not translated ",
   IF(AND(TRIM(K2300)&lt;&gt;"",TRIM(N2300)&lt;&gt;"",TRIM(K2300)&lt;&gt;TRIM(N2300)),"Description translation&lt;&gt; lookup ", "" ))</f>
        <v/>
      </c>
    </row>
    <row r="2301" spans="1:15" x14ac:dyDescent="0.25">
      <c r="A2301" s="2" t="str">
        <f>IF(TRIM(J2301)="","",E2301)</f>
        <v/>
      </c>
      <c r="B2301" s="2" t="str">
        <f>IF(TRIM(K2301)="","",I2301)</f>
        <v/>
      </c>
      <c r="C2301" s="2" t="str">
        <f>LEFT(F2301,FIND(".",F2301,6))</f>
        <v>Exif.Sony1MltCs7D.</v>
      </c>
      <c r="D2301" s="2" t="str">
        <f>VLOOKUP(C2301,PrefixUebersetzung,2,FALSE)</f>
        <v>Exif.Sony1MltCs7D.</v>
      </c>
      <c r="E2301" s="2" t="str">
        <f>MID(F2301,FIND(".",F2301,6)+1,99)</f>
        <v>Rotation</v>
      </c>
      <c r="F2301" s="41" t="s">
        <v>10226</v>
      </c>
      <c r="G2301" s="36" t="s">
        <v>9512</v>
      </c>
      <c r="H2301" s="36"/>
      <c r="I2301" s="36" t="s">
        <v>2536</v>
      </c>
      <c r="M2301" s="3" t="str">
        <f>IFERROR(VLOOKUP(E2301,A:J,10, FALSE),"")</f>
        <v>Drehung</v>
      </c>
      <c r="N2301" s="3" t="str">
        <f>IFERROR(VLOOKUP(I2301,B:K,10,FALSE),"")</f>
        <v>Drehung</v>
      </c>
      <c r="O2301" s="3" t="str">
        <f>IF(AND(TRIM(J2301)="",M2301=""),"Suffix not translated ",
   IF(AND(TRIM(J2301)&lt;&gt;"",TRIM(M2301)&lt;&gt;"",TRIM(J2301)&lt;&gt;TRIM(M2301)),"Suffix translation &lt;&gt; lookup ", "" ))
&amp;IF(AND(TRIM(K2301)="",N2301=""),"Description not translated ",
   IF(AND(TRIM(K2301)&lt;&gt;"",TRIM(N2301)&lt;&gt;"",TRIM(K2301)&lt;&gt;TRIM(N2301)),"Description translation&lt;&gt; lookup ", "" ))</f>
        <v/>
      </c>
    </row>
    <row r="2302" spans="1:15" x14ac:dyDescent="0.25">
      <c r="A2302" s="2" t="str">
        <f>IF(TRIM(J2302)="","",E2302)</f>
        <v/>
      </c>
      <c r="B2302" s="2" t="str">
        <f>IF(TRIM(K2302)="","",I2302)</f>
        <v/>
      </c>
      <c r="C2302" s="2" t="str">
        <f>LEFT(F2302,FIND(".",F2302,6))</f>
        <v>Exif.Sony1MltCs7D.</v>
      </c>
      <c r="D2302" s="2" t="str">
        <f>VLOOKUP(C2302,PrefixUebersetzung,2,FALSE)</f>
        <v>Exif.Sony1MltCs7D.</v>
      </c>
      <c r="E2302" s="2" t="str">
        <f>MID(F2302,FIND(".",F2302,6)+1,99)</f>
        <v>Saturation</v>
      </c>
      <c r="F2302" s="41" t="s">
        <v>10227</v>
      </c>
      <c r="G2302" s="36" t="s">
        <v>9512</v>
      </c>
      <c r="H2302" s="36"/>
      <c r="I2302" s="36" t="s">
        <v>2538</v>
      </c>
      <c r="M2302" s="3" t="str">
        <f>IFERROR(VLOOKUP(E2302,A:J,10, FALSE),"")</f>
        <v>Sättigung</v>
      </c>
      <c r="N2302" s="3" t="str">
        <f>IFERROR(VLOOKUP(I2302,B:K,10,FALSE),"")</f>
        <v>Sättigung</v>
      </c>
      <c r="O2302" s="3" t="str">
        <f>IF(AND(TRIM(J2302)="",M2302=""),"Suffix not translated ",
   IF(AND(TRIM(J2302)&lt;&gt;"",TRIM(M2302)&lt;&gt;"",TRIM(J2302)&lt;&gt;TRIM(M2302)),"Suffix translation &lt;&gt; lookup ", "" ))
&amp;IF(AND(TRIM(K2302)="",N2302=""),"Description not translated ",
   IF(AND(TRIM(K2302)&lt;&gt;"",TRIM(N2302)&lt;&gt;"",TRIM(K2302)&lt;&gt;TRIM(N2302)),"Description translation&lt;&gt; lookup ", "" ))</f>
        <v/>
      </c>
    </row>
    <row r="2303" spans="1:15" x14ac:dyDescent="0.25">
      <c r="A2303" s="2" t="str">
        <f>IF(TRIM(J2303)="","",E2303)</f>
        <v/>
      </c>
      <c r="B2303" s="2" t="str">
        <f>IF(TRIM(K2303)="","",I2303)</f>
        <v/>
      </c>
      <c r="C2303" s="2" t="str">
        <f>LEFT(F2303,FIND(".",F2303,6))</f>
        <v>Exif.Sony1MltCs7D.</v>
      </c>
      <c r="D2303" s="2" t="str">
        <f>VLOOKUP(C2303,PrefixUebersetzung,2,FALSE)</f>
        <v>Exif.Sony1MltCs7D.</v>
      </c>
      <c r="E2303" s="2" t="str">
        <f>MID(F2303,FIND(".",F2303,6)+1,99)</f>
        <v>Sharpness</v>
      </c>
      <c r="F2303" s="41" t="s">
        <v>10228</v>
      </c>
      <c r="G2303" s="36" t="s">
        <v>9512</v>
      </c>
      <c r="H2303" s="36"/>
      <c r="I2303" s="36" t="s">
        <v>2221</v>
      </c>
      <c r="M2303" s="3" t="str">
        <f>IFERROR(VLOOKUP(E2303,A:J,10, FALSE),"")</f>
        <v>Schärfe</v>
      </c>
      <c r="N2303" s="3" t="str">
        <f>IFERROR(VLOOKUP(I2303,B:K,10,FALSE),"")</f>
        <v>Schärfe</v>
      </c>
      <c r="O2303" s="3" t="str">
        <f>IF(AND(TRIM(J2303)="",M2303=""),"Suffix not translated ",
   IF(AND(TRIM(J2303)&lt;&gt;"",TRIM(M2303)&lt;&gt;"",TRIM(J2303)&lt;&gt;TRIM(M2303)),"Suffix translation &lt;&gt; lookup ", "" ))
&amp;IF(AND(TRIM(K2303)="",N2303=""),"Description not translated ",
   IF(AND(TRIM(K2303)&lt;&gt;"",TRIM(N2303)&lt;&gt;"",TRIM(K2303)&lt;&gt;TRIM(N2303)),"Description translation&lt;&gt; lookup ", "" ))</f>
        <v/>
      </c>
    </row>
    <row r="2304" spans="1:15" x14ac:dyDescent="0.25">
      <c r="A2304" s="2" t="str">
        <f>IF(TRIM(J2304)="","",E2304)</f>
        <v/>
      </c>
      <c r="B2304" s="2" t="str">
        <f>IF(TRIM(K2304)="","",I2304)</f>
        <v/>
      </c>
      <c r="C2304" s="2" t="str">
        <f>LEFT(F2304,FIND(".",F2304,6))</f>
        <v>Exif.Sony1MltCs7D.</v>
      </c>
      <c r="D2304" s="2" t="str">
        <f>VLOOKUP(C2304,PrefixUebersetzung,2,FALSE)</f>
        <v>Exif.Sony1MltCs7D.</v>
      </c>
      <c r="E2304" s="2" t="str">
        <f>MID(F2304,FIND(".",F2304,6)+1,99)</f>
        <v>WhiteBalance</v>
      </c>
      <c r="F2304" s="41" t="s">
        <v>10229</v>
      </c>
      <c r="G2304" s="36" t="s">
        <v>9512</v>
      </c>
      <c r="H2304" s="36"/>
      <c r="I2304" s="36" t="s">
        <v>2226</v>
      </c>
      <c r="M2304" s="3" t="str">
        <f>IFERROR(VLOOKUP(E2304,A:J,10, FALSE),"")</f>
        <v>Weißabgleich</v>
      </c>
      <c r="N2304" s="3" t="str">
        <f>IFERROR(VLOOKUP(I2304,B:K,10,FALSE),"")</f>
        <v>Weißabgleich</v>
      </c>
      <c r="O2304" s="3" t="str">
        <f>IF(AND(TRIM(J2304)="",M2304=""),"Suffix not translated ",
   IF(AND(TRIM(J2304)&lt;&gt;"",TRIM(M2304)&lt;&gt;"",TRIM(J2304)&lt;&gt;TRIM(M2304)),"Suffix translation &lt;&gt; lookup ", "" ))
&amp;IF(AND(TRIM(K2304)="",N2304=""),"Description not translated ",
   IF(AND(TRIM(K2304)&lt;&gt;"",TRIM(N2304)&lt;&gt;"",TRIM(K2304)&lt;&gt;TRIM(N2304)),"Description translation&lt;&gt; lookup ", "" ))</f>
        <v/>
      </c>
    </row>
    <row r="2305" spans="1:18" x14ac:dyDescent="0.25">
      <c r="A2305" s="2" t="str">
        <f>IF(TRIM(J2305)="","",E2305)</f>
        <v/>
      </c>
      <c r="B2305" s="2" t="str">
        <f>IF(TRIM(K2305)="","",I2305)</f>
        <v/>
      </c>
      <c r="C2305" s="2" t="str">
        <f>LEFT(F2305,FIND(".",F2305,6))</f>
        <v>Exif.Sony1MltCs7D.</v>
      </c>
      <c r="D2305" s="2" t="str">
        <f>VLOOKUP(C2305,PrefixUebersetzung,2,FALSE)</f>
        <v>Exif.Sony1MltCs7D.</v>
      </c>
      <c r="E2305" s="2" t="str">
        <f>MID(F2305,FIND(".",F2305,6)+1,99)</f>
        <v>ZoneMatchingOn</v>
      </c>
      <c r="F2305" s="41" t="s">
        <v>10230</v>
      </c>
      <c r="G2305" s="36" t="s">
        <v>9512</v>
      </c>
      <c r="H2305" s="36"/>
      <c r="I2305" s="36" t="s">
        <v>2542</v>
      </c>
      <c r="M2305" s="3" t="str">
        <f>IFERROR(VLOOKUP(E2305,A:J,10, FALSE),"")</f>
        <v/>
      </c>
      <c r="N2305" s="3" t="str">
        <f>IFERROR(VLOOKUP(I2305,B:K,10,FALSE),"")</f>
        <v>Zonenabgleich eingeschaltet</v>
      </c>
      <c r="O2305" s="3" t="str">
        <f>IF(AND(TRIM(J2305)="",M2305=""),"Suffix not translated ",
   IF(AND(TRIM(J2305)&lt;&gt;"",TRIM(M2305)&lt;&gt;"",TRIM(J2305)&lt;&gt;TRIM(M2305)),"Suffix translation &lt;&gt; lookup ", "" ))
&amp;IF(AND(TRIM(K2305)="",N2305=""),"Description not translated ",
   IF(AND(TRIM(K2305)&lt;&gt;"",TRIM(N2305)&lt;&gt;"",TRIM(K2305)&lt;&gt;TRIM(N2305)),"Description translation&lt;&gt; lookup ", "" ))</f>
        <v xml:space="preserve">Suffix not translated </v>
      </c>
    </row>
    <row r="2306" spans="1:18" ht="30" x14ac:dyDescent="0.25">
      <c r="A2306" s="2" t="str">
        <f>IF(TRIM(J2306)="","",E2306)</f>
        <v>AELButton</v>
      </c>
      <c r="B2306" s="2" t="str">
        <f>IF(TRIM(K2306)="","",I2306)</f>
        <v>AEL button</v>
      </c>
      <c r="C2306" s="2" t="str">
        <f>LEFT(F2306,FIND(".",F2306,6))</f>
        <v>Exif.Sony1MltCsA100.</v>
      </c>
      <c r="D2306" s="2" t="str">
        <f>VLOOKUP(C2306,PrefixUebersetzung,2,FALSE)</f>
        <v>Exif.Sony1MltCsA100.</v>
      </c>
      <c r="E2306" s="2" t="str">
        <f>MID(F2306,FIND(".",F2306,6)+1,99)</f>
        <v>AELButton</v>
      </c>
      <c r="F2306" s="3" t="s">
        <v>1455</v>
      </c>
      <c r="G2306" s="3" t="s">
        <v>9512</v>
      </c>
      <c r="I2306" s="3" t="s">
        <v>3141</v>
      </c>
      <c r="J2306" s="5" t="s">
        <v>4873</v>
      </c>
      <c r="K2306" s="5" t="s">
        <v>4873</v>
      </c>
      <c r="L2306" s="14"/>
      <c r="O2306" s="3" t="str">
        <f>IF(AND(TRIM(J2306)="",M2306=""),"Suffix not translated ",
   IF(AND(TRIM(J2306)&lt;&gt;"",TRIM(M2306)&lt;&gt;"",TRIM(J2306)&lt;&gt;TRIM(M2306)),"Suffix translation &lt;&gt; lookup ", "" ))
&amp;IF(AND(TRIM(K2306)="",N2306=""),"Description not translated ",
   IF(AND(TRIM(K2306)&lt;&gt;"",TRIM(N2306)&lt;&gt;"",TRIM(K2306)&lt;&gt;TRIM(N2306)),"Description translation&lt;&gt; lookup ", "" ))</f>
        <v/>
      </c>
      <c r="P2306" s="3" t="s">
        <v>8447</v>
      </c>
      <c r="Q2306" s="3" t="s">
        <v>8447</v>
      </c>
      <c r="R2306" s="3" t="s">
        <v>8961</v>
      </c>
    </row>
    <row r="2307" spans="1:18" ht="30" x14ac:dyDescent="0.25">
      <c r="A2307" s="2" t="str">
        <f>IF(TRIM(J2307)="","",E2307)</f>
        <v>AELExposureIndicator</v>
      </c>
      <c r="B2307" s="2" t="str">
        <f>IF(TRIM(K2307)="","",I2307)</f>
        <v>AEL exposure indicator (also indicates exposure for next shot when bracketing)</v>
      </c>
      <c r="C2307" s="2" t="str">
        <f>LEFT(F2307,FIND(".",F2307,6))</f>
        <v>Exif.Sony1MltCsA100.</v>
      </c>
      <c r="D2307" s="2" t="str">
        <f>VLOOKUP(C2307,PrefixUebersetzung,2,FALSE)</f>
        <v>Exif.Sony1MltCsA100.</v>
      </c>
      <c r="E2307" s="2" t="str">
        <f>MID(F2307,FIND(".",F2307,6)+1,99)</f>
        <v>AELExposureIndicator</v>
      </c>
      <c r="F2307" s="3" t="s">
        <v>1456</v>
      </c>
      <c r="G2307" s="3" t="s">
        <v>9512</v>
      </c>
      <c r="I2307" s="3" t="s">
        <v>3142</v>
      </c>
      <c r="J2307" s="5" t="s">
        <v>4374</v>
      </c>
      <c r="K2307" s="5" t="s">
        <v>5147</v>
      </c>
      <c r="L2307" s="14"/>
      <c r="O2307" s="3" t="str">
        <f>IF(AND(TRIM(J2307)="",M2307=""),"Suffix not translated ",
   IF(AND(TRIM(J2307)&lt;&gt;"",TRIM(M2307)&lt;&gt;"",TRIM(J2307)&lt;&gt;TRIM(M2307)),"Suffix translation &lt;&gt; lookup ", "" ))
&amp;IF(AND(TRIM(K2307)="",N2307=""),"Description not translated ",
   IF(AND(TRIM(K2307)&lt;&gt;"",TRIM(N2307)&lt;&gt;"",TRIM(K2307)&lt;&gt;TRIM(N2307)),"Description translation&lt;&gt; lookup ", "" ))</f>
        <v/>
      </c>
      <c r="P2307" s="3" t="s">
        <v>8447</v>
      </c>
      <c r="Q2307" s="3" t="s">
        <v>8447</v>
      </c>
    </row>
    <row r="2308" spans="1:18" x14ac:dyDescent="0.25">
      <c r="A2308" s="2" t="str">
        <f>IF(TRIM(J2308)="","",E2308)</f>
        <v/>
      </c>
      <c r="B2308" s="2" t="str">
        <f>IF(TRIM(K2308)="","",I2308)</f>
        <v/>
      </c>
      <c r="C2308" s="2" t="str">
        <f>LEFT(F2308,FIND(".",F2308,6))</f>
        <v>Exif.Sony1MltCsA100.</v>
      </c>
      <c r="D2308" s="2" t="str">
        <f>VLOOKUP(C2308,PrefixUebersetzung,2,FALSE)</f>
        <v>Exif.Sony1MltCsA100.</v>
      </c>
      <c r="E2308" s="2" t="str">
        <f>MID(F2308,FIND(".",F2308,6)+1,99)</f>
        <v>AELock</v>
      </c>
      <c r="F2308" s="3" t="s">
        <v>1457</v>
      </c>
      <c r="G2308" s="3" t="s">
        <v>9512</v>
      </c>
      <c r="I2308" s="3" t="s">
        <v>2946</v>
      </c>
      <c r="L2308" s="14"/>
      <c r="M2308" s="3" t="str">
        <f>IFERROR(VLOOKUP(E2308,A:J,10, FALSE),"")</f>
        <v>Belichtung speichern</v>
      </c>
      <c r="N2308" s="3" t="str">
        <f>IFERROR(VLOOKUP(I2308,B:K,10,FALSE),"")</f>
        <v>Belichtung speichern</v>
      </c>
      <c r="O2308" s="3" t="str">
        <f>IF(AND(TRIM(J2308)="",M2308=""),"Suffix not translated ",
   IF(AND(TRIM(J2308)&lt;&gt;"",TRIM(M2308)&lt;&gt;"",TRIM(J2308)&lt;&gt;TRIM(M2308)),"Suffix translation &lt;&gt; lookup ", "" ))
&amp;IF(AND(TRIM(K2308)="",N2308=""),"Description not translated ",
   IF(AND(TRIM(K2308)&lt;&gt;"",TRIM(N2308)&lt;&gt;"",TRIM(K2308)&lt;&gt;TRIM(N2308)),"Description translation&lt;&gt; lookup ", "" ))</f>
        <v/>
      </c>
    </row>
    <row r="2309" spans="1:18" x14ac:dyDescent="0.25">
      <c r="A2309" s="2" t="str">
        <f>IF(TRIM(J2309)="","",E2309)</f>
        <v>AFAreaIllumination</v>
      </c>
      <c r="B2309" s="2" t="str">
        <f>IF(TRIM(K2309)="","",I2309)</f>
        <v>AF area illumination</v>
      </c>
      <c r="C2309" s="2" t="str">
        <f>LEFT(F2309,FIND(".",F2309,6))</f>
        <v>Exif.Sony1MltCsA100.</v>
      </c>
      <c r="D2309" s="2" t="str">
        <f>VLOOKUP(C2309,PrefixUebersetzung,2,FALSE)</f>
        <v>Exif.Sony1MltCsA100.</v>
      </c>
      <c r="E2309" s="2" t="str">
        <f>MID(F2309,FIND(".",F2309,6)+1,99)</f>
        <v>AFAreaIllumination</v>
      </c>
      <c r="F2309" s="3" t="s">
        <v>1458</v>
      </c>
      <c r="G2309" s="3" t="s">
        <v>9512</v>
      </c>
      <c r="I2309" s="3" t="s">
        <v>3143</v>
      </c>
      <c r="J2309" s="5" t="s">
        <v>4874</v>
      </c>
      <c r="K2309" s="5" t="s">
        <v>4874</v>
      </c>
      <c r="L2309" s="14"/>
      <c r="O2309" s="3" t="str">
        <f>IF(AND(TRIM(J2309)="",M2309=""),"Suffix not translated ",
   IF(AND(TRIM(J2309)&lt;&gt;"",TRIM(M2309)&lt;&gt;"",TRIM(J2309)&lt;&gt;TRIM(M2309)),"Suffix translation &lt;&gt; lookup ", "" ))
&amp;IF(AND(TRIM(K2309)="",N2309=""),"Description not translated ",
   IF(AND(TRIM(K2309)&lt;&gt;"",TRIM(N2309)&lt;&gt;"",TRIM(K2309)&lt;&gt;TRIM(N2309)),"Description translation&lt;&gt; lookup ", "" ))</f>
        <v/>
      </c>
      <c r="P2309" s="3" t="s">
        <v>8447</v>
      </c>
      <c r="Q2309" s="3" t="s">
        <v>8447</v>
      </c>
      <c r="R2309" s="3" t="s">
        <v>5139</v>
      </c>
    </row>
    <row r="2310" spans="1:18" x14ac:dyDescent="0.25">
      <c r="A2310" s="2" t="str">
        <f>IF(TRIM(J2310)="","",E2310)</f>
        <v/>
      </c>
      <c r="B2310" s="2" t="str">
        <f>IF(TRIM(K2310)="","",I2310)</f>
        <v/>
      </c>
      <c r="C2310" s="2" t="str">
        <f>LEFT(F2310,FIND(".",F2310,6))</f>
        <v>Exif.Sony1MltCsA100.</v>
      </c>
      <c r="D2310" s="2" t="str">
        <f>VLOOKUP(C2310,PrefixUebersetzung,2,FALSE)</f>
        <v>Exif.Sony1MltCsA100.</v>
      </c>
      <c r="E2310" s="2" t="str">
        <f>MID(F2310,FIND(".",F2310,6)+1,99)</f>
        <v>AFAreaMode</v>
      </c>
      <c r="F2310" s="3" t="s">
        <v>1459</v>
      </c>
      <c r="G2310" s="3" t="s">
        <v>9512</v>
      </c>
      <c r="I2310" s="3" t="s">
        <v>3121</v>
      </c>
      <c r="J2310" s="3"/>
      <c r="L2310" s="14"/>
      <c r="M2310" s="3" t="str">
        <f>IFERROR(VLOOKUP(E2310,A:J,10, FALSE),"")</f>
        <v>AF Bereich Modus</v>
      </c>
      <c r="N2310" s="3" t="str">
        <f>IFERROR(VLOOKUP(I2310,B:K,10,FALSE),"")</f>
        <v>AF Bereich Modus</v>
      </c>
      <c r="O2310" s="3" t="str">
        <f>IF(AND(TRIM(J2310)="",M2310=""),"Suffix not translated ",
   IF(AND(TRIM(J2310)&lt;&gt;"",TRIM(M2310)&lt;&gt;"",TRIM(J2310)&lt;&gt;TRIM(M2310)),"Suffix translation &lt;&gt; lookup ", "" ))
&amp;IF(AND(TRIM(K2310)="",N2310=""),"Description not translated ",
   IF(AND(TRIM(K2310)&lt;&gt;"",TRIM(N2310)&lt;&gt;"",TRIM(K2310)&lt;&gt;TRIM(N2310)),"Description translation&lt;&gt; lookup ", "" ))</f>
        <v/>
      </c>
    </row>
    <row r="2311" spans="1:18" x14ac:dyDescent="0.25">
      <c r="A2311" s="2" t="str">
        <f>IF(TRIM(J2311)="","",E2311)</f>
        <v/>
      </c>
      <c r="B2311" s="2" t="str">
        <f>IF(TRIM(K2311)="","",I2311)</f>
        <v>AF assist</v>
      </c>
      <c r="C2311" s="2" t="str">
        <f>LEFT(F2311,FIND(".",F2311,6))</f>
        <v>Exif.Sony1MltCsA100.</v>
      </c>
      <c r="D2311" s="2" t="str">
        <f>VLOOKUP(C2311,PrefixUebersetzung,2,FALSE)</f>
        <v>Exif.Sony1MltCsA100.</v>
      </c>
      <c r="E2311" s="2" t="str">
        <f>MID(F2311,FIND(".",F2311,6)+1,99)</f>
        <v>AFAssist</v>
      </c>
      <c r="F2311" s="3" t="s">
        <v>1460</v>
      </c>
      <c r="G2311" s="3" t="s">
        <v>9512</v>
      </c>
      <c r="I2311" s="3" t="s">
        <v>3144</v>
      </c>
      <c r="K2311" s="5" t="s">
        <v>4871</v>
      </c>
      <c r="L2311" s="14"/>
      <c r="M2311" s="3" t="str">
        <f>IFERROR(VLOOKUP(E2311,A:J,10, FALSE),"")</f>
        <v>AF Hilfslicht</v>
      </c>
      <c r="O2311" s="3" t="str">
        <f>IF(AND(TRIM(J2311)="",M2311=""),"Suffix not translated ",
   IF(AND(TRIM(J2311)&lt;&gt;"",TRIM(M2311)&lt;&gt;"",TRIM(J2311)&lt;&gt;TRIM(M2311)),"Suffix translation &lt;&gt; lookup ", "" ))
&amp;IF(AND(TRIM(K2311)="",N2311=""),"Description not translated ",
   IF(AND(TRIM(K2311)&lt;&gt;"",TRIM(N2311)&lt;&gt;"",TRIM(K2311)&lt;&gt;TRIM(N2311)),"Description translation&lt;&gt; lookup ", "" ))</f>
        <v/>
      </c>
      <c r="Q2311" s="3" t="s">
        <v>8447</v>
      </c>
      <c r="R2311" s="3" t="s">
        <v>8967</v>
      </c>
    </row>
    <row r="2312" spans="1:18" x14ac:dyDescent="0.25">
      <c r="A2312" s="2" t="str">
        <f>IF(TRIM(J2312)="","",E2312)</f>
        <v>AutoBracketOrder</v>
      </c>
      <c r="B2312" s="2" t="str">
        <f>IF(TRIM(K2312)="","",I2312)</f>
        <v>Auto bracket order</v>
      </c>
      <c r="C2312" s="2" t="str">
        <f>LEFT(F2312,FIND(".",F2312,6))</f>
        <v>Exif.Sony1MltCsA100.</v>
      </c>
      <c r="D2312" s="2" t="str">
        <f>VLOOKUP(C2312,PrefixUebersetzung,2,FALSE)</f>
        <v>Exif.Sony1MltCsA100.</v>
      </c>
      <c r="E2312" s="2" t="str">
        <f>MID(F2312,FIND(".",F2312,6)+1,99)</f>
        <v>AutoBracketOrder</v>
      </c>
      <c r="F2312" s="3" t="s">
        <v>1461</v>
      </c>
      <c r="G2312" s="3" t="s">
        <v>9512</v>
      </c>
      <c r="I2312" s="3" t="s">
        <v>3145</v>
      </c>
      <c r="J2312" s="3" t="s">
        <v>4375</v>
      </c>
      <c r="K2312" s="5" t="s">
        <v>4375</v>
      </c>
      <c r="L2312" s="14"/>
      <c r="O2312" s="3" t="str">
        <f>IF(AND(TRIM(J2312)="",M2312=""),"Suffix not translated ",
   IF(AND(TRIM(J2312)&lt;&gt;"",TRIM(M2312)&lt;&gt;"",TRIM(J2312)&lt;&gt;TRIM(M2312)),"Suffix translation &lt;&gt; lookup ", "" ))
&amp;IF(AND(TRIM(K2312)="",N2312=""),"Description not translated ",
   IF(AND(TRIM(K2312)&lt;&gt;"",TRIM(N2312)&lt;&gt;"",TRIM(K2312)&lt;&gt;TRIM(N2312)),"Description translation&lt;&gt; lookup ", "" ))</f>
        <v/>
      </c>
      <c r="P2312" s="3" t="s">
        <v>8447</v>
      </c>
      <c r="Q2312" s="3" t="s">
        <v>8447</v>
      </c>
      <c r="R2312" s="3" t="s">
        <v>9004</v>
      </c>
    </row>
    <row r="2313" spans="1:18" x14ac:dyDescent="0.25">
      <c r="A2313" s="2" t="str">
        <f>IF(TRIM(J2313)="","",E2313)</f>
        <v/>
      </c>
      <c r="B2313" s="2" t="str">
        <f>IF(TRIM(K2313)="","",I2313)</f>
        <v>Battery level</v>
      </c>
      <c r="C2313" s="2" t="str">
        <f>LEFT(F2313,FIND(".",F2313,6))</f>
        <v>Exif.Sony1MltCsA100.</v>
      </c>
      <c r="D2313" s="2" t="str">
        <f>VLOOKUP(C2313,PrefixUebersetzung,2,FALSE)</f>
        <v>Exif.Sony1MltCsA100.</v>
      </c>
      <c r="E2313" s="2" t="str">
        <f>MID(F2313,FIND(".",F2313,6)+1,99)</f>
        <v>BatteryLevel</v>
      </c>
      <c r="F2313" s="3" t="s">
        <v>1462</v>
      </c>
      <c r="G2313" s="3" t="s">
        <v>9512</v>
      </c>
      <c r="I2313" s="3" t="s">
        <v>3146</v>
      </c>
      <c r="K2313" s="5" t="s">
        <v>5566</v>
      </c>
      <c r="L2313" s="14"/>
      <c r="M2313" s="3" t="str">
        <f>IFERROR(VLOOKUP(E2313,A:J,10, FALSE),"")</f>
        <v>Batterie Ladezustand</v>
      </c>
      <c r="O2313" s="3" t="str">
        <f>IF(AND(TRIM(J2313)="",M2313=""),"Suffix not translated ",
   IF(AND(TRIM(J2313)&lt;&gt;"",TRIM(M2313)&lt;&gt;"",TRIM(J2313)&lt;&gt;TRIM(M2313)),"Suffix translation &lt;&gt; lookup ", "" ))
&amp;IF(AND(TRIM(K2313)="",N2313=""),"Description not translated ",
   IF(AND(TRIM(K2313)&lt;&gt;"",TRIM(N2313)&lt;&gt;"",TRIM(K2313)&lt;&gt;TRIM(N2313)),"Description translation&lt;&gt; lookup ", "" ))</f>
        <v/>
      </c>
      <c r="Q2313" s="3" t="s">
        <v>8447</v>
      </c>
      <c r="R2313" s="3" t="s">
        <v>9017</v>
      </c>
    </row>
    <row r="2314" spans="1:18" x14ac:dyDescent="0.25">
      <c r="A2314" s="2" t="str">
        <f>IF(TRIM(J2314)="","",E2314)</f>
        <v>CardShutterLock</v>
      </c>
      <c r="B2314" s="2" t="str">
        <f>IF(TRIM(K2314)="","",I2314)</f>
        <v>Card shutter lock</v>
      </c>
      <c r="C2314" s="2" t="str">
        <f>LEFT(F2314,FIND(".",F2314,6))</f>
        <v>Exif.Sony1MltCsA100.</v>
      </c>
      <c r="D2314" s="2" t="str">
        <f>VLOOKUP(C2314,PrefixUebersetzung,2,FALSE)</f>
        <v>Exif.Sony1MltCsA100.</v>
      </c>
      <c r="E2314" s="2" t="str">
        <f>MID(F2314,FIND(".",F2314,6)+1,99)</f>
        <v>CardShutterLock</v>
      </c>
      <c r="F2314" s="3" t="s">
        <v>1463</v>
      </c>
      <c r="G2314" s="3" t="s">
        <v>9512</v>
      </c>
      <c r="I2314" s="3" t="s">
        <v>3147</v>
      </c>
      <c r="J2314" s="5" t="s">
        <v>4022</v>
      </c>
      <c r="K2314" s="5" t="s">
        <v>4022</v>
      </c>
      <c r="L2314" s="14"/>
      <c r="O2314" s="3" t="str">
        <f>IF(AND(TRIM(J2314)="",M2314=""),"Suffix not translated ",
   IF(AND(TRIM(J2314)&lt;&gt;"",TRIM(M2314)&lt;&gt;"",TRIM(J2314)&lt;&gt;TRIM(M2314)),"Suffix translation &lt;&gt; lookup ", "" ))
&amp;IF(AND(TRIM(K2314)="",N2314=""),"Description not translated ",
   IF(AND(TRIM(K2314)&lt;&gt;"",TRIM(N2314)&lt;&gt;"",TRIM(K2314)&lt;&gt;TRIM(N2314)),"Description translation&lt;&gt; lookup ", "" ))</f>
        <v/>
      </c>
      <c r="P2314" s="3" t="s">
        <v>8447</v>
      </c>
      <c r="Q2314" s="3" t="s">
        <v>8447</v>
      </c>
      <c r="R2314" s="3" t="s">
        <v>8976</v>
      </c>
    </row>
    <row r="2315" spans="1:18" ht="30" x14ac:dyDescent="0.25">
      <c r="A2315" s="2" t="str">
        <f>IF(TRIM(J2315)="","",E2315)</f>
        <v/>
      </c>
      <c r="B2315" s="2" t="str">
        <f>IF(TRIM(K2315)="","",I2315)</f>
        <v>Color compensation filter</v>
      </c>
      <c r="C2315" s="2" t="str">
        <f>LEFT(F2315,FIND(".",F2315,6))</f>
        <v>Exif.Sony1MltCsA100.</v>
      </c>
      <c r="D2315" s="2" t="str">
        <f>VLOOKUP(C2315,PrefixUebersetzung,2,FALSE)</f>
        <v>Exif.Sony1MltCsA100.</v>
      </c>
      <c r="E2315" s="2" t="str">
        <f>MID(F2315,FIND(".",F2315,6)+1,99)</f>
        <v>ColorCompensationFilter</v>
      </c>
      <c r="F2315" s="3" t="s">
        <v>1464</v>
      </c>
      <c r="G2315" s="3" t="s">
        <v>9513</v>
      </c>
      <c r="I2315" s="3" t="s">
        <v>3148</v>
      </c>
      <c r="J2315" s="3"/>
      <c r="K2315" s="5" t="s">
        <v>4804</v>
      </c>
      <c r="L2315" s="14"/>
      <c r="M2315" s="3" t="str">
        <f>IFERROR(VLOOKUP(E2315,A:J,10, FALSE),"")</f>
        <v>Farbkompensationsfilter</v>
      </c>
      <c r="O2315" s="3" t="str">
        <f>IF(AND(TRIM(J2315)="",M2315=""),"Suffix not translated ",
   IF(AND(TRIM(J2315)&lt;&gt;"",TRIM(M2315)&lt;&gt;"",TRIM(J2315)&lt;&gt;TRIM(M2315)),"Suffix translation &lt;&gt; lookup ", "" ))
&amp;IF(AND(TRIM(K2315)="",N2315=""),"Description not translated ",
   IF(AND(TRIM(K2315)&lt;&gt;"",TRIM(N2315)&lt;&gt;"",TRIM(K2315)&lt;&gt;TRIM(N2315)),"Description translation&lt;&gt; lookup ", "" ))</f>
        <v/>
      </c>
      <c r="Q2315" s="3" t="s">
        <v>8447</v>
      </c>
      <c r="R2315" s="3" t="s">
        <v>8960</v>
      </c>
    </row>
    <row r="2316" spans="1:18" ht="30" x14ac:dyDescent="0.25">
      <c r="A2316" s="2" t="str">
        <f>IF(TRIM(J2316)="","",E2316)</f>
        <v>ColorCompensationFilter2</v>
      </c>
      <c r="B2316" s="2" t="str">
        <f>IF(TRIM(K2316)="","",I2316)</f>
        <v>Color compensation filter: negative is green, positive is magenta</v>
      </c>
      <c r="C2316" s="2" t="str">
        <f>LEFT(F2316,FIND(".",F2316,6))</f>
        <v>Exif.Sony1MltCsA100.</v>
      </c>
      <c r="D2316" s="2" t="str">
        <f>VLOOKUP(C2316,PrefixUebersetzung,2,FALSE)</f>
        <v>Exif.Sony1MltCsA100.</v>
      </c>
      <c r="E2316" s="2" t="str">
        <f>MID(F2316,FIND(".",F2316,6)+1,99)</f>
        <v>ColorCompensationFilter2</v>
      </c>
      <c r="F2316" s="36" t="s">
        <v>10874</v>
      </c>
      <c r="G2316" s="36" t="s">
        <v>9515</v>
      </c>
      <c r="H2316" s="36"/>
      <c r="I2316" s="36" t="s">
        <v>10875</v>
      </c>
      <c r="J2316" s="5" t="s">
        <v>11017</v>
      </c>
      <c r="K2316" s="5" t="s">
        <v>5334</v>
      </c>
      <c r="N2316" s="3" t="str">
        <f>IFERROR(VLOOKUP(I2316,B:K,10,FALSE),"")</f>
        <v>Farbkompensationsfilter: negativ ist grün, positiv ist magenta</v>
      </c>
      <c r="O2316" s="3" t="str">
        <f>IF(AND(TRIM(J2316)="",M2316=""),"Suffix not translated ",
   IF(AND(TRIM(J2316)&lt;&gt;"",TRIM(M2316)&lt;&gt;"",TRIM(J2316)&lt;&gt;TRIM(M2316)),"Suffix translation &lt;&gt; lookup ", "" ))
&amp;IF(AND(TRIM(K2316)="",N2316=""),"Description not translated ",
   IF(AND(TRIM(K2316)&lt;&gt;"",TRIM(N2316)&lt;&gt;"",TRIM(K2316)&lt;&gt;TRIM(N2316)),"Description translation&lt;&gt; lookup ", "" ))</f>
        <v/>
      </c>
      <c r="P2316" s="3" t="s">
        <v>8447</v>
      </c>
    </row>
    <row r="2317" spans="1:18" x14ac:dyDescent="0.25">
      <c r="A2317" s="2" t="str">
        <f>IF(TRIM(J2317)="","",E2317)</f>
        <v/>
      </c>
      <c r="B2317" s="2" t="str">
        <f>IF(TRIM(K2317)="","",I2317)</f>
        <v/>
      </c>
      <c r="C2317" s="2" t="str">
        <f>LEFT(F2317,FIND(".",F2317,6))</f>
        <v>Exif.Sony1MltCsA100.</v>
      </c>
      <c r="D2317" s="2" t="str">
        <f>VLOOKUP(C2317,PrefixUebersetzung,2,FALSE)</f>
        <v>Exif.Sony1MltCsA100.</v>
      </c>
      <c r="E2317" s="2" t="str">
        <f>MID(F2317,FIND(".",F2317,6)+1,99)</f>
        <v>ColorMode</v>
      </c>
      <c r="F2317" s="3" t="s">
        <v>1465</v>
      </c>
      <c r="G2317" s="3" t="s">
        <v>9512</v>
      </c>
      <c r="I2317" s="3" t="s">
        <v>2499</v>
      </c>
      <c r="J2317" s="3"/>
      <c r="L2317" s="14"/>
      <c r="M2317" s="3" t="str">
        <f>IFERROR(VLOOKUP(E2317,A:J,10, FALSE),"")</f>
        <v>Farbmodus</v>
      </c>
      <c r="N2317" s="3" t="str">
        <f>IFERROR(VLOOKUP(I2317,B:K,10,FALSE),"")</f>
        <v>Farbmodus</v>
      </c>
      <c r="O2317" s="3" t="str">
        <f>IF(AND(TRIM(J2317)="",M2317=""),"Suffix not translated ",
   IF(AND(TRIM(J2317)&lt;&gt;"",TRIM(M2317)&lt;&gt;"",TRIM(J2317)&lt;&gt;TRIM(M2317)),"Suffix translation &lt;&gt; lookup ", "" ))
&amp;IF(AND(TRIM(K2317)="",N2317=""),"Description not translated ",
   IF(AND(TRIM(K2317)&lt;&gt;"",TRIM(N2317)&lt;&gt;"",TRIM(K2317)&lt;&gt;TRIM(N2317)),"Description translation&lt;&gt; lookup ", "" ))</f>
        <v/>
      </c>
    </row>
    <row r="2318" spans="1:18" x14ac:dyDescent="0.25">
      <c r="A2318" s="2" t="str">
        <f>IF(TRIM(J2318)="","",E2318)</f>
        <v/>
      </c>
      <c r="B2318" s="2" t="str">
        <f>IF(TRIM(K2318)="","",I2318)</f>
        <v/>
      </c>
      <c r="C2318" s="2" t="str">
        <f>LEFT(F2318,FIND(".",F2318,6))</f>
        <v>Exif.Sony1MltCsA100.</v>
      </c>
      <c r="D2318" s="2" t="str">
        <f>VLOOKUP(C2318,PrefixUebersetzung,2,FALSE)</f>
        <v>Exif.Sony1MltCsA100.</v>
      </c>
      <c r="E2318" s="2" t="str">
        <f>MID(F2318,FIND(".",F2318,6)+1,99)</f>
        <v>ColorSpace</v>
      </c>
      <c r="F2318" s="3" t="s">
        <v>1466</v>
      </c>
      <c r="G2318" s="3" t="s">
        <v>9512</v>
      </c>
      <c r="I2318" s="3" t="s">
        <v>2519</v>
      </c>
      <c r="L2318" s="14"/>
      <c r="M2318" s="3" t="str">
        <f>IFERROR(VLOOKUP(E2318,A:J,10, FALSE),"")</f>
        <v>Farbraum</v>
      </c>
      <c r="N2318" s="3" t="str">
        <f>IFERROR(VLOOKUP(I2318,B:K,10,FALSE),"")</f>
        <v>Farbraum</v>
      </c>
      <c r="O2318" s="3" t="str">
        <f>IF(AND(TRIM(J2318)="",M2318=""),"Suffix not translated ",
   IF(AND(TRIM(J2318)&lt;&gt;"",TRIM(M2318)&lt;&gt;"",TRIM(J2318)&lt;&gt;TRIM(M2318)),"Suffix translation &lt;&gt; lookup ", "" ))
&amp;IF(AND(TRIM(K2318)="",N2318=""),"Description not translated ",
   IF(AND(TRIM(K2318)&lt;&gt;"",TRIM(N2318)&lt;&gt;"",TRIM(K2318)&lt;&gt;TRIM(N2318)),"Description translation&lt;&gt; lookup ", "" ))</f>
        <v/>
      </c>
    </row>
    <row r="2319" spans="1:18" x14ac:dyDescent="0.25">
      <c r="A2319" s="2" t="str">
        <f>IF(TRIM(J2319)="","",E2319)</f>
        <v/>
      </c>
      <c r="B2319" s="2" t="str">
        <f>IF(TRIM(K2319)="","",I2319)</f>
        <v/>
      </c>
      <c r="C2319" s="2" t="str">
        <f>LEFT(F2319,FIND(".",F2319,6))</f>
        <v>Exif.Sony1MltCsA100.</v>
      </c>
      <c r="D2319" s="2" t="str">
        <f>VLOOKUP(C2319,PrefixUebersetzung,2,FALSE)</f>
        <v>Exif.Sony1MltCsA100.</v>
      </c>
      <c r="E2319" s="2" t="str">
        <f>MID(F2319,FIND(".",F2319,6)+1,99)</f>
        <v>ColorTemperature</v>
      </c>
      <c r="F2319" s="3" t="s">
        <v>1467</v>
      </c>
      <c r="G2319" s="3" t="s">
        <v>9512</v>
      </c>
      <c r="I2319" s="3" t="s">
        <v>2500</v>
      </c>
      <c r="L2319" s="14"/>
      <c r="M2319" s="3" t="str">
        <f>IFERROR(VLOOKUP(E2319,A:J,10, FALSE),"")</f>
        <v>Farbtemperatur</v>
      </c>
      <c r="N2319" s="3" t="str">
        <f>IFERROR(VLOOKUP(I2319,B:K,10,FALSE),"")</f>
        <v>Farbtemperatur</v>
      </c>
      <c r="O2319" s="3" t="str">
        <f>IF(AND(TRIM(J2319)="",M2319=""),"Suffix not translated ",
   IF(AND(TRIM(J2319)&lt;&gt;"",TRIM(M2319)&lt;&gt;"",TRIM(J2319)&lt;&gt;TRIM(M2319)),"Suffix translation &lt;&gt; lookup ", "" ))
&amp;IF(AND(TRIM(K2319)="",N2319=""),"Description not translated ",
   IF(AND(TRIM(K2319)&lt;&gt;"",TRIM(N2319)&lt;&gt;"",TRIM(K2319)&lt;&gt;TRIM(N2319)),"Description translation&lt;&gt; lookup ", "" ))</f>
        <v/>
      </c>
    </row>
    <row r="2320" spans="1:18" x14ac:dyDescent="0.25">
      <c r="A2320" s="2" t="str">
        <f>IF(TRIM(J2320)="","",E2320)</f>
        <v/>
      </c>
      <c r="B2320" s="2" t="str">
        <f>IF(TRIM(K2320)="","",I2320)</f>
        <v/>
      </c>
      <c r="C2320" s="2" t="str">
        <f>LEFT(F2320,FIND(".",F2320,6))</f>
        <v>Exif.Sony1MltCsA100.</v>
      </c>
      <c r="D2320" s="2" t="str">
        <f>VLOOKUP(C2320,PrefixUebersetzung,2,FALSE)</f>
        <v>Exif.Sony1MltCsA100.</v>
      </c>
      <c r="E2320" s="2" t="str">
        <f>MID(F2320,FIND(".",F2320,6)+1,99)</f>
        <v>ColorTemperature2</v>
      </c>
      <c r="F2320" s="36" t="s">
        <v>10876</v>
      </c>
      <c r="G2320" s="36" t="s">
        <v>9515</v>
      </c>
      <c r="H2320" s="36"/>
      <c r="I2320" s="36" t="s">
        <v>10877</v>
      </c>
      <c r="L2320" s="15">
        <v>8</v>
      </c>
      <c r="O2320" s="3" t="str">
        <f>IF(AND(TRIM(J2320)="",M2320=""),"Suffix not translated ",
   IF(AND(TRIM(J2320)&lt;&gt;"",TRIM(M2320)&lt;&gt;"",TRIM(J2320)&lt;&gt;TRIM(M2320)),"Suffix translation &lt;&gt; lookup ", "" ))
&amp;IF(AND(TRIM(K2320)="",N2320=""),"Description not translated ",
   IF(AND(TRIM(K2320)&lt;&gt;"",TRIM(N2320)&lt;&gt;"",TRIM(K2320)&lt;&gt;TRIM(N2320)),"Description translation&lt;&gt; lookup ", "" ))</f>
        <v xml:space="preserve">Suffix not translated Description not translated </v>
      </c>
      <c r="P2320" s="3" t="s">
        <v>8447</v>
      </c>
      <c r="Q2320" s="3" t="s">
        <v>8447</v>
      </c>
    </row>
    <row r="2321" spans="1:18" ht="30" x14ac:dyDescent="0.25">
      <c r="A2321" s="2" t="str">
        <f>IF(TRIM(J2321)="","",E2321)</f>
        <v>ColorTemperatureSetting</v>
      </c>
      <c r="B2321" s="2" t="str">
        <f>IF(TRIM(K2321)="","",I2321)</f>
        <v>Color temperature setting</v>
      </c>
      <c r="C2321" s="2" t="str">
        <f>LEFT(F2321,FIND(".",F2321,6))</f>
        <v>Exif.Sony1MltCsA100.</v>
      </c>
      <c r="D2321" s="2" t="str">
        <f>VLOOKUP(C2321,PrefixUebersetzung,2,FALSE)</f>
        <v>Exif.Sony1MltCsA100.</v>
      </c>
      <c r="E2321" s="2" t="str">
        <f>MID(F2321,FIND(".",F2321,6)+1,99)</f>
        <v>ColorTemperatureSetting</v>
      </c>
      <c r="F2321" s="3" t="s">
        <v>1468</v>
      </c>
      <c r="G2321" s="3" t="s">
        <v>9512</v>
      </c>
      <c r="I2321" s="3" t="s">
        <v>3149</v>
      </c>
      <c r="J2321" s="5" t="s">
        <v>4875</v>
      </c>
      <c r="K2321" s="5" t="s">
        <v>4875</v>
      </c>
      <c r="L2321" s="14"/>
      <c r="N2321" s="3" t="str">
        <f>IFERROR(VLOOKUP(I2321,B:K,10,FALSE),"")</f>
        <v>Farbtemperatur Einstellung</v>
      </c>
      <c r="O2321" s="3" t="str">
        <f>IF(AND(TRIM(J2321)="",M2321=""),"Suffix not translated ",
   IF(AND(TRIM(J2321)&lt;&gt;"",TRIM(M2321)&lt;&gt;"",TRIM(J2321)&lt;&gt;TRIM(M2321)),"Suffix translation &lt;&gt; lookup ", "" ))
&amp;IF(AND(TRIM(K2321)="",N2321=""),"Description not translated ",
   IF(AND(TRIM(K2321)&lt;&gt;"",TRIM(N2321)&lt;&gt;"",TRIM(K2321)&lt;&gt;TRIM(N2321)),"Description translation&lt;&gt; lookup ", "" ))</f>
        <v/>
      </c>
      <c r="P2321" s="3" t="s">
        <v>8447</v>
      </c>
      <c r="R2321" s="3" t="s">
        <v>3739</v>
      </c>
    </row>
    <row r="2322" spans="1:18" ht="30" x14ac:dyDescent="0.25">
      <c r="A2322" s="2" t="str">
        <f>IF(TRIM(J2322)="","",E2322)</f>
        <v>ContinuousBracketing</v>
      </c>
      <c r="B2322" s="2" t="str">
        <f>IF(TRIM(K2322)="","",I2322)</f>
        <v>Continuous bracketing</v>
      </c>
      <c r="C2322" s="2" t="str">
        <f>LEFT(F2322,FIND(".",F2322,6))</f>
        <v>Exif.Sony1MltCsA100.</v>
      </c>
      <c r="D2322" s="2" t="str">
        <f>VLOOKUP(C2322,PrefixUebersetzung,2,FALSE)</f>
        <v>Exif.Sony1MltCsA100.</v>
      </c>
      <c r="E2322" s="2" t="str">
        <f>MID(F2322,FIND(".",F2322,6)+1,99)</f>
        <v>ContinuousBracketing</v>
      </c>
      <c r="F2322" s="3" t="s">
        <v>1469</v>
      </c>
      <c r="G2322" s="3" t="s">
        <v>9512</v>
      </c>
      <c r="I2322" s="3" t="s">
        <v>3150</v>
      </c>
      <c r="J2322" s="3" t="s">
        <v>4595</v>
      </c>
      <c r="K2322" s="5" t="s">
        <v>4595</v>
      </c>
      <c r="L2322" s="14"/>
      <c r="O2322" s="3" t="str">
        <f>IF(AND(TRIM(J2322)="",M2322=""),"Suffix not translated ",
   IF(AND(TRIM(J2322)&lt;&gt;"",TRIM(M2322)&lt;&gt;"",TRIM(J2322)&lt;&gt;TRIM(M2322)),"Suffix translation &lt;&gt; lookup ", "" ))
&amp;IF(AND(TRIM(K2322)="",N2322=""),"Description not translated ",
   IF(AND(TRIM(K2322)&lt;&gt;"",TRIM(N2322)&lt;&gt;"",TRIM(K2322)&lt;&gt;TRIM(N2322)),"Description translation&lt;&gt; lookup ", "" ))</f>
        <v/>
      </c>
      <c r="P2322" s="3" t="s">
        <v>8447</v>
      </c>
      <c r="Q2322" s="3" t="s">
        <v>8447</v>
      </c>
      <c r="R2322" s="3" t="s">
        <v>9077</v>
      </c>
    </row>
    <row r="2323" spans="1:18" x14ac:dyDescent="0.25">
      <c r="A2323" s="2" t="str">
        <f>IF(TRIM(J2323)="","",E2323)</f>
        <v/>
      </c>
      <c r="B2323" s="2" t="str">
        <f>IF(TRIM(K2323)="","",I2323)</f>
        <v/>
      </c>
      <c r="C2323" s="2" t="str">
        <f>LEFT(F2323,FIND(".",F2323,6))</f>
        <v>Exif.Sony1MltCsA100.</v>
      </c>
      <c r="D2323" s="2" t="str">
        <f>VLOOKUP(C2323,PrefixUebersetzung,2,FALSE)</f>
        <v>Exif.Sony1MltCsA100.</v>
      </c>
      <c r="E2323" s="2" t="str">
        <f>MID(F2323,FIND(".",F2323,6)+1,99)</f>
        <v>Contrast</v>
      </c>
      <c r="F2323" s="3" t="s">
        <v>1470</v>
      </c>
      <c r="G2323" s="3" t="s">
        <v>9512</v>
      </c>
      <c r="I2323" s="3" t="s">
        <v>2520</v>
      </c>
      <c r="L2323" s="14">
        <v>1</v>
      </c>
      <c r="M2323" s="3" t="str">
        <f>IFERROR(VLOOKUP(E2323,A:J,10, FALSE),"")</f>
        <v>Kontrast</v>
      </c>
      <c r="N2323" s="3" t="str">
        <f>IFERROR(VLOOKUP(I2323,B:K,10,FALSE),"")</f>
        <v>Kontrast</v>
      </c>
      <c r="O2323" s="3" t="str">
        <f>IF(AND(TRIM(J2323)="",M2323=""),"Suffix not translated ",
   IF(AND(TRIM(J2323)&lt;&gt;"",TRIM(M2323)&lt;&gt;"",TRIM(J2323)&lt;&gt;TRIM(M2323)),"Suffix translation &lt;&gt; lookup ", "" ))
&amp;IF(AND(TRIM(K2323)="",N2323=""),"Description not translated ",
   IF(AND(TRIM(K2323)&lt;&gt;"",TRIM(N2323)&lt;&gt;"",TRIM(K2323)&lt;&gt;TRIM(N2323)),"Description translation&lt;&gt; lookup ", "" ))</f>
        <v/>
      </c>
    </row>
    <row r="2324" spans="1:18" x14ac:dyDescent="0.25">
      <c r="A2324" s="2" t="str">
        <f>IF(TRIM(J2324)="","",E2324)</f>
        <v/>
      </c>
      <c r="B2324" s="2" t="str">
        <f>IF(TRIM(K2324)="","",I2324)</f>
        <v/>
      </c>
      <c r="C2324" s="2" t="str">
        <f>LEFT(F2324,FIND(".",F2324,6))</f>
        <v>Exif.Sony1MltCsA100.</v>
      </c>
      <c r="D2324" s="2" t="str">
        <f>VLOOKUP(C2324,PrefixUebersetzung,2,FALSE)</f>
        <v>Exif.Sony1MltCsA100.</v>
      </c>
      <c r="E2324" s="2" t="str">
        <f>MID(F2324,FIND(".",F2324,6)+1,99)</f>
        <v>ControlDialSet</v>
      </c>
      <c r="F2324" s="3" t="s">
        <v>1471</v>
      </c>
      <c r="G2324" s="3" t="s">
        <v>9512</v>
      </c>
      <c r="I2324" s="3" t="s">
        <v>3151</v>
      </c>
      <c r="J2324" s="3"/>
      <c r="L2324" s="14">
        <v>5</v>
      </c>
      <c r="O2324" s="3" t="str">
        <f>IF(AND(TRIM(J2324)="",M2324=""),"Suffix not translated ",
   IF(AND(TRIM(J2324)&lt;&gt;"",TRIM(M2324)&lt;&gt;"",TRIM(J2324)&lt;&gt;TRIM(M2324)),"Suffix translation &lt;&gt; lookup ", "" ))
&amp;IF(AND(TRIM(K2324)="",N2324=""),"Description not translated ",
   IF(AND(TRIM(K2324)&lt;&gt;"",TRIM(N2324)&lt;&gt;"",TRIM(K2324)&lt;&gt;TRIM(N2324)),"Description translation&lt;&gt; lookup ", "" ))</f>
        <v xml:space="preserve">Suffix not translated Description not translated </v>
      </c>
      <c r="P2324" s="3" t="s">
        <v>8447</v>
      </c>
      <c r="Q2324" s="3" t="s">
        <v>8447</v>
      </c>
    </row>
    <row r="2325" spans="1:18" x14ac:dyDescent="0.25">
      <c r="A2325" s="2" t="str">
        <f>IF(TRIM(J2325)="","",E2325)</f>
        <v>CustomWBBlueLevel</v>
      </c>
      <c r="B2325" s="2" t="str">
        <f>IF(TRIM(K2325)="","",I2325)</f>
        <v>CustomWB blue level</v>
      </c>
      <c r="C2325" s="2" t="str">
        <f>LEFT(F2325,FIND(".",F2325,6))</f>
        <v>Exif.Sony1MltCsA100.</v>
      </c>
      <c r="D2325" s="2" t="str">
        <f>VLOOKUP(C2325,PrefixUebersetzung,2,FALSE)</f>
        <v>Exif.Sony1MltCsA100.</v>
      </c>
      <c r="E2325" s="2" t="str">
        <f>MID(F2325,FIND(".",F2325,6)+1,99)</f>
        <v>CustomWBBlueLevel</v>
      </c>
      <c r="F2325" s="3" t="s">
        <v>1472</v>
      </c>
      <c r="G2325" s="3" t="s">
        <v>9512</v>
      </c>
      <c r="I2325" s="3" t="s">
        <v>3152</v>
      </c>
      <c r="J2325" s="3" t="s">
        <v>4876</v>
      </c>
      <c r="K2325" s="5" t="s">
        <v>4876</v>
      </c>
      <c r="L2325" s="14"/>
      <c r="O2325" s="3" t="str">
        <f>IF(AND(TRIM(J2325)="",M2325=""),"Suffix not translated ",
   IF(AND(TRIM(J2325)&lt;&gt;"",TRIM(M2325)&lt;&gt;"",TRIM(J2325)&lt;&gt;TRIM(M2325)),"Suffix translation &lt;&gt; lookup ", "" ))
&amp;IF(AND(TRIM(K2325)="",N2325=""),"Description not translated ",
   IF(AND(TRIM(K2325)&lt;&gt;"",TRIM(N2325)&lt;&gt;"",TRIM(K2325)&lt;&gt;TRIM(N2325)),"Description translation&lt;&gt; lookup ", "" ))</f>
        <v/>
      </c>
      <c r="P2325" s="3" t="s">
        <v>8447</v>
      </c>
      <c r="Q2325" s="3" t="s">
        <v>8447</v>
      </c>
      <c r="R2325" s="3" t="s">
        <v>9022</v>
      </c>
    </row>
    <row r="2326" spans="1:18" x14ac:dyDescent="0.25">
      <c r="A2326" s="2" t="str">
        <f>IF(TRIM(J2326)="","",E2326)</f>
        <v>CustomWBError</v>
      </c>
      <c r="B2326" s="2" t="str">
        <f>IF(TRIM(K2326)="","",I2326)</f>
        <v>Custom WB Error</v>
      </c>
      <c r="C2326" s="2" t="str">
        <f>LEFT(F2326,FIND(".",F2326,6))</f>
        <v>Exif.Sony1MltCsA100.</v>
      </c>
      <c r="D2326" s="2" t="str">
        <f>VLOOKUP(C2326,PrefixUebersetzung,2,FALSE)</f>
        <v>Exif.Sony1MltCsA100.</v>
      </c>
      <c r="E2326" s="2" t="str">
        <f>MID(F2326,FIND(".",F2326,6)+1,99)</f>
        <v>CustomWBError</v>
      </c>
      <c r="F2326" s="3" t="s">
        <v>1473</v>
      </c>
      <c r="G2326" s="3" t="s">
        <v>9512</v>
      </c>
      <c r="I2326" s="3" t="s">
        <v>3153</v>
      </c>
      <c r="J2326" s="3" t="s">
        <v>4877</v>
      </c>
      <c r="K2326" s="5" t="s">
        <v>4877</v>
      </c>
      <c r="L2326" s="14"/>
      <c r="O2326" s="3" t="str">
        <f>IF(AND(TRIM(J2326)="",M2326=""),"Suffix not translated ",
   IF(AND(TRIM(J2326)&lt;&gt;"",TRIM(M2326)&lt;&gt;"",TRIM(J2326)&lt;&gt;TRIM(M2326)),"Suffix translation &lt;&gt; lookup ", "" ))
&amp;IF(AND(TRIM(K2326)="",N2326=""),"Description not translated ",
   IF(AND(TRIM(K2326)&lt;&gt;"",TRIM(N2326)&lt;&gt;"",TRIM(K2326)&lt;&gt;TRIM(N2326)),"Description translation&lt;&gt; lookup ", "" ))</f>
        <v/>
      </c>
      <c r="P2326" s="3" t="s">
        <v>8447</v>
      </c>
      <c r="Q2326" s="3" t="s">
        <v>8447</v>
      </c>
      <c r="R2326" s="3" t="s">
        <v>9092</v>
      </c>
    </row>
    <row r="2327" spans="1:18" ht="30" x14ac:dyDescent="0.25">
      <c r="A2327" s="2" t="str">
        <f>IF(TRIM(J2327)="","",E2327)</f>
        <v>CustomWBGreenLevel</v>
      </c>
      <c r="B2327" s="2" t="str">
        <f>IF(TRIM(K2327)="","",I2327)</f>
        <v>Custom WB green level</v>
      </c>
      <c r="C2327" s="2" t="str">
        <f>LEFT(F2327,FIND(".",F2327,6))</f>
        <v>Exif.Sony1MltCsA100.</v>
      </c>
      <c r="D2327" s="2" t="str">
        <f>VLOOKUP(C2327,PrefixUebersetzung,2,FALSE)</f>
        <v>Exif.Sony1MltCsA100.</v>
      </c>
      <c r="E2327" s="2" t="str">
        <f>MID(F2327,FIND(".",F2327,6)+1,99)</f>
        <v>CustomWBGreenLevel</v>
      </c>
      <c r="F2327" s="3" t="s">
        <v>1474</v>
      </c>
      <c r="G2327" s="3" t="s">
        <v>9512</v>
      </c>
      <c r="I2327" s="3" t="s">
        <v>3154</v>
      </c>
      <c r="J2327" s="3" t="s">
        <v>4878</v>
      </c>
      <c r="K2327" s="5" t="s">
        <v>4878</v>
      </c>
      <c r="L2327" s="14"/>
      <c r="O2327" s="3" t="str">
        <f>IF(AND(TRIM(J2327)="",M2327=""),"Suffix not translated ",
   IF(AND(TRIM(J2327)&lt;&gt;"",TRIM(M2327)&lt;&gt;"",TRIM(J2327)&lt;&gt;TRIM(M2327)),"Suffix translation &lt;&gt; lookup ", "" ))
&amp;IF(AND(TRIM(K2327)="",N2327=""),"Description not translated ",
   IF(AND(TRIM(K2327)&lt;&gt;"",TRIM(N2327)&lt;&gt;"",TRIM(K2327)&lt;&gt;TRIM(N2327)),"Description translation&lt;&gt; lookup ", "" ))</f>
        <v/>
      </c>
      <c r="P2327" s="3" t="s">
        <v>8447</v>
      </c>
      <c r="Q2327" s="3" t="s">
        <v>8447</v>
      </c>
      <c r="R2327" s="3" t="s">
        <v>9022</v>
      </c>
    </row>
    <row r="2328" spans="1:18" x14ac:dyDescent="0.25">
      <c r="A2328" s="2" t="str">
        <f>IF(TRIM(J2328)="","",E2328)</f>
        <v>CustomWBRedLevel</v>
      </c>
      <c r="B2328" s="2" t="str">
        <f>IF(TRIM(K2328)="","",I2328)</f>
        <v>Custom WB red level</v>
      </c>
      <c r="C2328" s="2" t="str">
        <f>LEFT(F2328,FIND(".",F2328,6))</f>
        <v>Exif.Sony1MltCsA100.</v>
      </c>
      <c r="D2328" s="2" t="str">
        <f>VLOOKUP(C2328,PrefixUebersetzung,2,FALSE)</f>
        <v>Exif.Sony1MltCsA100.</v>
      </c>
      <c r="E2328" s="2" t="str">
        <f>MID(F2328,FIND(".",F2328,6)+1,99)</f>
        <v>CustomWBRedLevel</v>
      </c>
      <c r="F2328" s="3" t="s">
        <v>1475</v>
      </c>
      <c r="G2328" s="3" t="s">
        <v>9512</v>
      </c>
      <c r="I2328" s="3" t="s">
        <v>3155</v>
      </c>
      <c r="J2328" s="3" t="s">
        <v>4879</v>
      </c>
      <c r="K2328" s="5" t="s">
        <v>4879</v>
      </c>
      <c r="L2328" s="14"/>
      <c r="O2328" s="3" t="str">
        <f>IF(AND(TRIM(J2328)="",M2328=""),"Suffix not translated ",
   IF(AND(TRIM(J2328)&lt;&gt;"",TRIM(M2328)&lt;&gt;"",TRIM(J2328)&lt;&gt;TRIM(M2328)),"Suffix translation &lt;&gt; lookup ", "" ))
&amp;IF(AND(TRIM(K2328)="",N2328=""),"Description not translated ",
   IF(AND(TRIM(K2328)&lt;&gt;"",TRIM(N2328)&lt;&gt;"",TRIM(K2328)&lt;&gt;TRIM(N2328)),"Description translation&lt;&gt; lookup ", "" ))</f>
        <v/>
      </c>
      <c r="P2328" s="3" t="s">
        <v>8447</v>
      </c>
      <c r="Q2328" s="3" t="s">
        <v>8447</v>
      </c>
      <c r="R2328" s="3" t="s">
        <v>9022</v>
      </c>
    </row>
    <row r="2329" spans="1:18" x14ac:dyDescent="0.25">
      <c r="A2329" s="2" t="str">
        <f>IF(TRIM(J2329)="","",E2329)</f>
        <v>CustomWBSetting</v>
      </c>
      <c r="B2329" s="2" t="str">
        <f>IF(TRIM(K2329)="","",I2329)</f>
        <v>Custom WB setting</v>
      </c>
      <c r="C2329" s="2" t="str">
        <f>LEFT(F2329,FIND(".",F2329,6))</f>
        <v>Exif.Sony1MltCsA100.</v>
      </c>
      <c r="D2329" s="2" t="str">
        <f>VLOOKUP(C2329,PrefixUebersetzung,2,FALSE)</f>
        <v>Exif.Sony1MltCsA100.</v>
      </c>
      <c r="E2329" s="2" t="str">
        <f>MID(F2329,FIND(".",F2329,6)+1,99)</f>
        <v>CustomWBSetting</v>
      </c>
      <c r="F2329" s="3" t="s">
        <v>1476</v>
      </c>
      <c r="G2329" s="3" t="s">
        <v>9512</v>
      </c>
      <c r="I2329" s="3" t="s">
        <v>3156</v>
      </c>
      <c r="J2329" s="3" t="s">
        <v>4880</v>
      </c>
      <c r="K2329" s="5" t="s">
        <v>4880</v>
      </c>
      <c r="L2329" s="14"/>
      <c r="O2329" s="3" t="str">
        <f>IF(AND(TRIM(J2329)="",M2329=""),"Suffix not translated ",
   IF(AND(TRIM(J2329)&lt;&gt;"",TRIM(M2329)&lt;&gt;"",TRIM(J2329)&lt;&gt;TRIM(M2329)),"Suffix translation &lt;&gt; lookup ", "" ))
&amp;IF(AND(TRIM(K2329)="",N2329=""),"Description not translated ",
   IF(AND(TRIM(K2329)&lt;&gt;"",TRIM(N2329)&lt;&gt;"",TRIM(K2329)&lt;&gt;TRIM(N2329)),"Description translation&lt;&gt; lookup ", "" ))</f>
        <v/>
      </c>
      <c r="P2329" s="3" t="s">
        <v>8447</v>
      </c>
      <c r="Q2329" s="3" t="s">
        <v>8447</v>
      </c>
      <c r="R2329" s="3" t="s">
        <v>9092</v>
      </c>
    </row>
    <row r="2330" spans="1:18" x14ac:dyDescent="0.25">
      <c r="A2330" s="2" t="str">
        <f>IF(TRIM(J2330)="","",E2330)</f>
        <v/>
      </c>
      <c r="B2330" s="2" t="str">
        <f>IF(TRIM(K2330)="","",I2330)</f>
        <v/>
      </c>
      <c r="C2330" s="2" t="str">
        <f>LEFT(F2330,FIND(".",F2330,6))</f>
        <v>Exif.Sony1MltCsA100.</v>
      </c>
      <c r="D2330" s="2" t="str">
        <f>VLOOKUP(C2330,PrefixUebersetzung,2,FALSE)</f>
        <v>Exif.Sony1MltCsA100.</v>
      </c>
      <c r="E2330" s="2" t="str">
        <f>MID(F2330,FIND(".",F2330,6)+1,99)</f>
        <v>DriveMode</v>
      </c>
      <c r="F2330" s="3" t="s">
        <v>1477</v>
      </c>
      <c r="G2330" s="3" t="s">
        <v>9512</v>
      </c>
      <c r="I2330" s="3" t="s">
        <v>2554</v>
      </c>
      <c r="J2330" s="3"/>
      <c r="L2330" s="14"/>
      <c r="M2330" s="3" t="str">
        <f>IFERROR(VLOOKUP(E2330,A:J,10, FALSE),"")</f>
        <v>Betriebsart</v>
      </c>
      <c r="N2330" s="3" t="str">
        <f>IFERROR(VLOOKUP(I2330,B:K,10,FALSE),"")</f>
        <v>Betriebsart</v>
      </c>
      <c r="O2330" s="3" t="str">
        <f>IF(AND(TRIM(J2330)="",M2330=""),"Suffix not translated ",
   IF(AND(TRIM(J2330)&lt;&gt;"",TRIM(M2330)&lt;&gt;"",TRIM(J2330)&lt;&gt;TRIM(M2330)),"Suffix translation &lt;&gt; lookup ", "" ))
&amp;IF(AND(TRIM(K2330)="",N2330=""),"Description not translated ",
   IF(AND(TRIM(K2330)&lt;&gt;"",TRIM(N2330)&lt;&gt;"",TRIM(K2330)&lt;&gt;TRIM(N2330)),"Description translation&lt;&gt; lookup ", "" ))</f>
        <v/>
      </c>
    </row>
    <row r="2331" spans="1:18" x14ac:dyDescent="0.25">
      <c r="A2331" s="2" t="str">
        <f>IF(TRIM(J2331)="","",E2331)</f>
        <v>DriveMode2</v>
      </c>
      <c r="B2331" s="2" t="str">
        <f>IF(TRIM(K2331)="","",I2331)</f>
        <v>Drive mode 2</v>
      </c>
      <c r="C2331" s="2" t="str">
        <f>LEFT(F2331,FIND(".",F2331,6))</f>
        <v>Exif.Sony1MltCsA100.</v>
      </c>
      <c r="D2331" s="2" t="str">
        <f>VLOOKUP(C2331,PrefixUebersetzung,2,FALSE)</f>
        <v>Exif.Sony1MltCsA100.</v>
      </c>
      <c r="E2331" s="2" t="str">
        <f>MID(F2331,FIND(".",F2331,6)+1,99)</f>
        <v>DriveMode2</v>
      </c>
      <c r="F2331" s="3" t="s">
        <v>1478</v>
      </c>
      <c r="G2331" s="3" t="s">
        <v>9512</v>
      </c>
      <c r="I2331" s="3" t="s">
        <v>3157</v>
      </c>
      <c r="J2331" s="3" t="s">
        <v>5091</v>
      </c>
      <c r="K2331" s="5" t="s">
        <v>5091</v>
      </c>
      <c r="L2331" s="14"/>
      <c r="O2331" s="3" t="str">
        <f>IF(AND(TRIM(J2331)="",M2331=""),"Suffix not translated ",
   IF(AND(TRIM(J2331)&lt;&gt;"",TRIM(M2331)&lt;&gt;"",TRIM(J2331)&lt;&gt;TRIM(M2331)),"Suffix translation &lt;&gt; lookup ", "" ))
&amp;IF(AND(TRIM(K2331)="",N2331=""),"Description not translated ",
   IF(AND(TRIM(K2331)&lt;&gt;"",TRIM(N2331)&lt;&gt;"",TRIM(K2331)&lt;&gt;TRIM(N2331)),"Description translation&lt;&gt; lookup ", "" ))</f>
        <v/>
      </c>
      <c r="P2331" s="3" t="s">
        <v>8447</v>
      </c>
      <c r="Q2331" s="3" t="s">
        <v>8447</v>
      </c>
      <c r="R2331" s="3" t="s">
        <v>9114</v>
      </c>
    </row>
    <row r="2332" spans="1:18" ht="30" x14ac:dyDescent="0.25">
      <c r="A2332" s="2" t="str">
        <f>IF(TRIM(J2332)="","",E2332)</f>
        <v/>
      </c>
      <c r="B2332" s="2" t="str">
        <f>IF(TRIM(K2332)="","",I2332)</f>
        <v/>
      </c>
      <c r="C2332" s="2" t="str">
        <f>LEFT(F2332,FIND(".",F2332,6))</f>
        <v>Exif.Sony1MltCsA100.</v>
      </c>
      <c r="D2332" s="2" t="str">
        <f>VLOOKUP(C2332,PrefixUebersetzung,2,FALSE)</f>
        <v>Exif.Sony1MltCsA100.</v>
      </c>
      <c r="E2332" s="2" t="str">
        <f>MID(F2332,FIND(".",F2332,6)+1,99)</f>
        <v>DynamicRangeOptimizerMode</v>
      </c>
      <c r="F2332" s="3" t="s">
        <v>1479</v>
      </c>
      <c r="G2332" s="3" t="s">
        <v>9512</v>
      </c>
      <c r="I2332" s="3" t="s">
        <v>3158</v>
      </c>
      <c r="J2332" s="3"/>
      <c r="L2332" s="14"/>
      <c r="M2332" s="3" t="str">
        <f>IFERROR(VLOOKUP(E2332,A:J,10, FALSE),"")</f>
        <v>Dynamikbereich-Optimierer Modus</v>
      </c>
      <c r="N2332" s="3" t="str">
        <f>IFERROR(VLOOKUP(I2332,B:K,10,FALSE),"")</f>
        <v>Dynamikbereich-Optimierer Modus</v>
      </c>
      <c r="O2332" s="3" t="str">
        <f>IF(AND(TRIM(J2332)="",M2332=""),"Suffix not translated ",
   IF(AND(TRIM(J2332)&lt;&gt;"",TRIM(M2332)&lt;&gt;"",TRIM(J2332)&lt;&gt;TRIM(M2332)),"Suffix translation &lt;&gt; lookup ", "" ))
&amp;IF(AND(TRIM(K2332)="",N2332=""),"Description not translated ",
   IF(AND(TRIM(K2332)&lt;&gt;"",TRIM(N2332)&lt;&gt;"",TRIM(K2332)&lt;&gt;TRIM(N2332)),"Description translation&lt;&gt; lookup ", "" ))</f>
        <v/>
      </c>
    </row>
    <row r="2333" spans="1:18" ht="30" x14ac:dyDescent="0.25">
      <c r="A2333" s="2" t="str">
        <f>IF(TRIM(J2333)="","",E2333)</f>
        <v>DynamicRangeOptimizerSettings</v>
      </c>
      <c r="B2333" s="2" t="str">
        <f>IF(TRIM(K2333)="","",I2333)</f>
        <v>Dynamic Range Optimizer Settings</v>
      </c>
      <c r="C2333" s="2" t="str">
        <f>LEFT(F2333,FIND(".",F2333,6))</f>
        <v>Exif.Sony1MltCsA100.</v>
      </c>
      <c r="D2333" s="2" t="str">
        <f>VLOOKUP(C2333,PrefixUebersetzung,2,FALSE)</f>
        <v>Exif.Sony1MltCsA100.</v>
      </c>
      <c r="E2333" s="2" t="str">
        <f>MID(F2333,FIND(".",F2333,6)+1,99)</f>
        <v>DynamicRangeOptimizerSettings</v>
      </c>
      <c r="F2333" s="3" t="s">
        <v>1480</v>
      </c>
      <c r="G2333" s="3" t="s">
        <v>9512</v>
      </c>
      <c r="I2333" s="3" t="s">
        <v>3159</v>
      </c>
      <c r="J2333" s="3" t="s">
        <v>4376</v>
      </c>
      <c r="K2333" s="5" t="s">
        <v>4376</v>
      </c>
      <c r="L2333" s="14"/>
      <c r="O2333" s="3" t="str">
        <f>IF(AND(TRIM(J2333)="",M2333=""),"Suffix not translated ",
   IF(AND(TRIM(J2333)&lt;&gt;"",TRIM(M2333)&lt;&gt;"",TRIM(J2333)&lt;&gt;TRIM(M2333)),"Suffix translation &lt;&gt; lookup ", "" ))
&amp;IF(AND(TRIM(K2333)="",N2333=""),"Description not translated ",
   IF(AND(TRIM(K2333)&lt;&gt;"",TRIM(N2333)&lt;&gt;"",TRIM(K2333)&lt;&gt;TRIM(N2333)),"Description translation&lt;&gt; lookup ", "" ))</f>
        <v/>
      </c>
      <c r="P2333" s="3" t="s">
        <v>8447</v>
      </c>
      <c r="Q2333" s="3" t="s">
        <v>8447</v>
      </c>
      <c r="R2333" s="3" t="s">
        <v>9117</v>
      </c>
    </row>
    <row r="2334" spans="1:18" ht="30" x14ac:dyDescent="0.25">
      <c r="A2334" s="2" t="str">
        <f>IF(TRIM(J2334)="","",E2334)</f>
        <v>ExposureBracketingIndicatorLast</v>
      </c>
      <c r="B2334" s="2" t="str">
        <f>IF(TRIM(K2334)="","",I2334)</f>
        <v>Exposure bracketing indicator last (indicator for last shot when bracketing)</v>
      </c>
      <c r="C2334" s="2" t="str">
        <f>LEFT(F2334,FIND(".",F2334,6))</f>
        <v>Exif.Sony1MltCsA100.</v>
      </c>
      <c r="D2334" s="2" t="str">
        <f>VLOOKUP(C2334,PrefixUebersetzung,2,FALSE)</f>
        <v>Exif.Sony1MltCsA100.</v>
      </c>
      <c r="E2334" s="2" t="str">
        <f>MID(F2334,FIND(".",F2334,6)+1,99)</f>
        <v>ExposureBracketingIndicatorLast</v>
      </c>
      <c r="F2334" s="3" t="s">
        <v>1481</v>
      </c>
      <c r="G2334" s="3" t="s">
        <v>9512</v>
      </c>
      <c r="I2334" s="3" t="s">
        <v>3160</v>
      </c>
      <c r="J2334" s="3" t="s">
        <v>4377</v>
      </c>
      <c r="K2334" s="5" t="s">
        <v>5148</v>
      </c>
      <c r="L2334" s="14"/>
      <c r="O2334" s="3" t="str">
        <f>IF(AND(TRIM(J2334)="",M2334=""),"Suffix not translated ",
   IF(AND(TRIM(J2334)&lt;&gt;"",TRIM(M2334)&lt;&gt;"",TRIM(J2334)&lt;&gt;TRIM(M2334)),"Suffix translation &lt;&gt; lookup ", "" ))
&amp;IF(AND(TRIM(K2334)="",N2334=""),"Description not translated ",
   IF(AND(TRIM(K2334)&lt;&gt;"",TRIM(N2334)&lt;&gt;"",TRIM(K2334)&lt;&gt;TRIM(N2334)),"Description translation&lt;&gt; lookup ", "" ))</f>
        <v/>
      </c>
      <c r="P2334" s="3" t="s">
        <v>8447</v>
      </c>
      <c r="Q2334" s="3" t="s">
        <v>8447</v>
      </c>
    </row>
    <row r="2335" spans="1:18" ht="30" x14ac:dyDescent="0.25">
      <c r="A2335" s="2" t="str">
        <f>IF(TRIM(J2335)="","",E2335)</f>
        <v>ExposureCompensationMode</v>
      </c>
      <c r="B2335" s="2" t="str">
        <f>IF(TRIM(K2335)="","",I2335)</f>
        <v>Exposure compensation mode</v>
      </c>
      <c r="C2335" s="2" t="str">
        <f>LEFT(F2335,FIND(".",F2335,6))</f>
        <v>Exif.Sony1MltCsA100.</v>
      </c>
      <c r="D2335" s="2" t="str">
        <f>VLOOKUP(C2335,PrefixUebersetzung,2,FALSE)</f>
        <v>Exif.Sony1MltCsA100.</v>
      </c>
      <c r="E2335" s="2" t="str">
        <f>MID(F2335,FIND(".",F2335,6)+1,99)</f>
        <v>ExposureCompensationMode</v>
      </c>
      <c r="F2335" s="3" t="s">
        <v>1482</v>
      </c>
      <c r="G2335" s="3" t="s">
        <v>9512</v>
      </c>
      <c r="I2335" s="3" t="s">
        <v>3161</v>
      </c>
      <c r="J2335" s="5" t="s">
        <v>4881</v>
      </c>
      <c r="K2335" s="5" t="s">
        <v>4881</v>
      </c>
      <c r="L2335" s="14"/>
      <c r="O2335" s="3" t="str">
        <f>IF(AND(TRIM(J2335)="",M2335=""),"Suffix not translated ",
   IF(AND(TRIM(J2335)&lt;&gt;"",TRIM(M2335)&lt;&gt;"",TRIM(J2335)&lt;&gt;TRIM(M2335)),"Suffix translation &lt;&gt; lookup ", "" ))
&amp;IF(AND(TRIM(K2335)="",N2335=""),"Description not translated ",
   IF(AND(TRIM(K2335)&lt;&gt;"",TRIM(N2335)&lt;&gt;"",TRIM(K2335)&lt;&gt;TRIM(N2335)),"Description translation&lt;&gt; lookup ", "" ))</f>
        <v/>
      </c>
      <c r="P2335" s="3" t="s">
        <v>8447</v>
      </c>
      <c r="Q2335" s="3" t="s">
        <v>8447</v>
      </c>
      <c r="R2335" s="3" t="s">
        <v>9035</v>
      </c>
    </row>
    <row r="2336" spans="1:18" ht="30" x14ac:dyDescent="0.25">
      <c r="A2336" s="2" t="str">
        <f>IF(TRIM(J2336)="","",E2336)</f>
        <v>ExposureCompensationSetting</v>
      </c>
      <c r="B2336" s="2" t="str">
        <f>IF(TRIM(K2336)="","",I2336)</f>
        <v>Exposure compensation setting</v>
      </c>
      <c r="C2336" s="2" t="str">
        <f>LEFT(F2336,FIND(".",F2336,6))</f>
        <v>Exif.Sony1MltCsA100.</v>
      </c>
      <c r="D2336" s="2" t="str">
        <f>VLOOKUP(C2336,PrefixUebersetzung,2,FALSE)</f>
        <v>Exif.Sony1MltCsA100.</v>
      </c>
      <c r="E2336" s="2" t="str">
        <f>MID(F2336,FIND(".",F2336,6)+1,99)</f>
        <v>ExposureCompensationSetting</v>
      </c>
      <c r="F2336" s="3" t="s">
        <v>1483</v>
      </c>
      <c r="G2336" s="3" t="s">
        <v>9512</v>
      </c>
      <c r="I2336" s="3" t="s">
        <v>3162</v>
      </c>
      <c r="J2336" s="5" t="s">
        <v>4882</v>
      </c>
      <c r="K2336" s="5" t="s">
        <v>4882</v>
      </c>
      <c r="L2336" s="14"/>
      <c r="O2336" s="3" t="str">
        <f>IF(AND(TRIM(J2336)="",M2336=""),"Suffix not translated ",
   IF(AND(TRIM(J2336)&lt;&gt;"",TRIM(M2336)&lt;&gt;"",TRIM(J2336)&lt;&gt;TRIM(M2336)),"Suffix translation &lt;&gt; lookup ", "" ))
&amp;IF(AND(TRIM(K2336)="",N2336=""),"Description not translated ",
   IF(AND(TRIM(K2336)&lt;&gt;"",TRIM(N2336)&lt;&gt;"",TRIM(K2336)&lt;&gt;TRIM(N2336)),"Description translation&lt;&gt; lookup ", "" ))</f>
        <v/>
      </c>
      <c r="P2336" s="3" t="s">
        <v>8447</v>
      </c>
      <c r="Q2336" s="3" t="s">
        <v>8447</v>
      </c>
      <c r="R2336" s="3" t="s">
        <v>9035</v>
      </c>
    </row>
    <row r="2337" spans="1:18" x14ac:dyDescent="0.25">
      <c r="A2337" s="2" t="str">
        <f>IF(TRIM(J2337)="","",E2337)</f>
        <v>ExposureIndicator</v>
      </c>
      <c r="B2337" s="2" t="str">
        <f>IF(TRIM(K2337)="","",I2337)</f>
        <v>Exposure indicator</v>
      </c>
      <c r="C2337" s="2" t="str">
        <f>LEFT(F2337,FIND(".",F2337,6))</f>
        <v>Exif.Sony1MltCsA100.</v>
      </c>
      <c r="D2337" s="2" t="str">
        <f>VLOOKUP(C2337,PrefixUebersetzung,2,FALSE)</f>
        <v>Exif.Sony1MltCsA100.</v>
      </c>
      <c r="E2337" s="2" t="str">
        <f>MID(F2337,FIND(".",F2337,6)+1,99)</f>
        <v>ExposureIndicator</v>
      </c>
      <c r="F2337" s="3" t="s">
        <v>1484</v>
      </c>
      <c r="G2337" s="3" t="s">
        <v>9512</v>
      </c>
      <c r="I2337" s="3" t="s">
        <v>3163</v>
      </c>
      <c r="J2337" s="5" t="s">
        <v>4024</v>
      </c>
      <c r="K2337" s="5" t="s">
        <v>4024</v>
      </c>
      <c r="L2337" s="14"/>
      <c r="O2337" s="3" t="str">
        <f>IF(AND(TRIM(J2337)="",M2337=""),"Suffix not translated ",
   IF(AND(TRIM(J2337)&lt;&gt;"",TRIM(M2337)&lt;&gt;"",TRIM(J2337)&lt;&gt;TRIM(M2337)),"Suffix translation &lt;&gt; lookup ", "" ))
&amp;IF(AND(TRIM(K2337)="",N2337=""),"Description not translated ",
   IF(AND(TRIM(K2337)&lt;&gt;"",TRIM(N2337)&lt;&gt;"",TRIM(K2337)&lt;&gt;TRIM(N2337)),"Description translation&lt;&gt; lookup ", "" ))</f>
        <v/>
      </c>
      <c r="P2337" s="3" t="s">
        <v>8447</v>
      </c>
      <c r="Q2337" s="3" t="s">
        <v>8447</v>
      </c>
      <c r="R2337" s="3" t="s">
        <v>4193</v>
      </c>
    </row>
    <row r="2338" spans="1:18" x14ac:dyDescent="0.25">
      <c r="A2338" s="2" t="str">
        <f>IF(TRIM(J2338)="","",E2338)</f>
        <v/>
      </c>
      <c r="B2338" s="2" t="str">
        <f>IF(TRIM(K2338)="","",I2338)</f>
        <v/>
      </c>
      <c r="C2338" s="2" t="str">
        <f>LEFT(F2338,FIND(".",F2338,6))</f>
        <v>Exif.Sony1MltCsA100.</v>
      </c>
      <c r="D2338" s="2" t="str">
        <f>VLOOKUP(C2338,PrefixUebersetzung,2,FALSE)</f>
        <v>Exif.Sony1MltCsA100.</v>
      </c>
      <c r="E2338" s="2" t="str">
        <f>MID(F2338,FIND(".",F2338,6)+1,99)</f>
        <v>ExposureMode</v>
      </c>
      <c r="F2338" s="3" t="s">
        <v>1485</v>
      </c>
      <c r="G2338" s="3" t="s">
        <v>9512</v>
      </c>
      <c r="I2338" s="3" t="s">
        <v>2523</v>
      </c>
      <c r="L2338" s="14">
        <v>1</v>
      </c>
      <c r="M2338" s="3" t="str">
        <f>IFERROR(VLOOKUP(E2338,A:J,10, FALSE),"")</f>
        <v>Belichtungsmodus</v>
      </c>
      <c r="N2338" s="3" t="str">
        <f>IFERROR(VLOOKUP(I2338,B:K,10,FALSE),"")</f>
        <v>Belichtungsmodus</v>
      </c>
      <c r="O2338" s="3" t="str">
        <f>IF(AND(TRIM(J2338)="",M2338=""),"Suffix not translated ",
   IF(AND(TRIM(J2338)&lt;&gt;"",TRIM(M2338)&lt;&gt;"",TRIM(J2338)&lt;&gt;TRIM(M2338)),"Suffix translation &lt;&gt; lookup ", "" ))
&amp;IF(AND(TRIM(K2338)="",N2338=""),"Description not translated ",
   IF(AND(TRIM(K2338)&lt;&gt;"",TRIM(N2338)&lt;&gt;"",TRIM(K2338)&lt;&gt;TRIM(N2338)),"Description translation&lt;&gt; lookup ", "" ))</f>
        <v/>
      </c>
    </row>
    <row r="2339" spans="1:18" x14ac:dyDescent="0.25">
      <c r="A2339" s="2" t="str">
        <f>IF(TRIM(J2339)="","",E2339)</f>
        <v/>
      </c>
      <c r="B2339" s="2" t="str">
        <f>IF(TRIM(K2339)="","",I2339)</f>
        <v/>
      </c>
      <c r="C2339" s="2" t="str">
        <f>LEFT(F2339,FIND(".",F2339,6))</f>
        <v>Exif.Sony1MltCsA100.</v>
      </c>
      <c r="D2339" s="2" t="str">
        <f>VLOOKUP(C2339,PrefixUebersetzung,2,FALSE)</f>
        <v>Exif.Sony1MltCsA100.</v>
      </c>
      <c r="E2339" s="2" t="str">
        <f>MID(F2339,FIND(".",F2339,6)+1,99)</f>
        <v>ExposureTime</v>
      </c>
      <c r="F2339" s="3" t="s">
        <v>1486</v>
      </c>
      <c r="G2339" s="3" t="s">
        <v>9512</v>
      </c>
      <c r="I2339" s="3" t="s">
        <v>2525</v>
      </c>
      <c r="L2339" s="14">
        <v>1</v>
      </c>
      <c r="M2339" s="3" t="str">
        <f>IFERROR(VLOOKUP(E2339,A:J,10, FALSE),"")</f>
        <v>Belichtungszeit</v>
      </c>
      <c r="N2339" s="3" t="str">
        <f>IFERROR(VLOOKUP(I2339,B:K,10,FALSE),"")</f>
        <v>Belichtungszeit</v>
      </c>
      <c r="O2339" s="3" t="str">
        <f>IF(AND(TRIM(J2339)="",M2339=""),"Suffix not translated ",
   IF(AND(TRIM(J2339)&lt;&gt;"",TRIM(M2339)&lt;&gt;"",TRIM(J2339)&lt;&gt;TRIM(M2339)),"Suffix translation &lt;&gt; lookup ", "" ))
&amp;IF(AND(TRIM(K2339)="",N2339=""),"Description not translated ",
   IF(AND(TRIM(K2339)&lt;&gt;"",TRIM(N2339)&lt;&gt;"",TRIM(K2339)&lt;&gt;TRIM(N2339)),"Description translation&lt;&gt; lookup ", "" ))</f>
        <v/>
      </c>
    </row>
    <row r="2340" spans="1:18" x14ac:dyDescent="0.25">
      <c r="A2340" s="2" t="str">
        <f>IF(TRIM(J2340)="","",E2340)</f>
        <v/>
      </c>
      <c r="B2340" s="2" t="str">
        <f>IF(TRIM(K2340)="","",I2340)</f>
        <v/>
      </c>
      <c r="C2340" s="2" t="str">
        <f>LEFT(F2340,FIND(".",F2340,6))</f>
        <v>Exif.Sony1MltCsA100.</v>
      </c>
      <c r="D2340" s="2" t="str">
        <f>VLOOKUP(C2340,PrefixUebersetzung,2,FALSE)</f>
        <v>Exif.Sony1MltCsA100.</v>
      </c>
      <c r="E2340" s="2" t="str">
        <f>MID(F2340,FIND(".",F2340,6)+1,99)</f>
        <v>EyeStartAF</v>
      </c>
      <c r="F2340" s="3" t="s">
        <v>1487</v>
      </c>
      <c r="G2340" s="3" t="s">
        <v>9512</v>
      </c>
      <c r="I2340" s="3" t="s">
        <v>3164</v>
      </c>
      <c r="J2340" s="3"/>
      <c r="L2340" s="14">
        <v>5</v>
      </c>
      <c r="O2340" s="3" t="str">
        <f>IF(AND(TRIM(J2340)="",M2340=""),"Suffix not translated ",
   IF(AND(TRIM(J2340)&lt;&gt;"",TRIM(M2340)&lt;&gt;"",TRIM(J2340)&lt;&gt;TRIM(M2340)),"Suffix translation &lt;&gt; lookup ", "" ))
&amp;IF(AND(TRIM(K2340)="",N2340=""),"Description not translated ",
   IF(AND(TRIM(K2340)&lt;&gt;"",TRIM(N2340)&lt;&gt;"",TRIM(K2340)&lt;&gt;TRIM(N2340)),"Description translation&lt;&gt; lookup ", "" ))</f>
        <v xml:space="preserve">Suffix not translated Description not translated </v>
      </c>
      <c r="P2340" s="3" t="s">
        <v>8447</v>
      </c>
      <c r="Q2340" s="3" t="s">
        <v>8447</v>
      </c>
    </row>
    <row r="2341" spans="1:18" x14ac:dyDescent="0.25">
      <c r="A2341" s="2" t="str">
        <f>IF(TRIM(J2341)="","",E2341)</f>
        <v>FlashDefault</v>
      </c>
      <c r="B2341" s="2" t="str">
        <f>IF(TRIM(K2341)="","",I2341)</f>
        <v>Flash default</v>
      </c>
      <c r="C2341" s="2" t="str">
        <f>LEFT(F2341,FIND(".",F2341,6))</f>
        <v>Exif.Sony1MltCsA100.</v>
      </c>
      <c r="D2341" s="2" t="str">
        <f>VLOOKUP(C2341,PrefixUebersetzung,2,FALSE)</f>
        <v>Exif.Sony1MltCsA100.</v>
      </c>
      <c r="E2341" s="2" t="str">
        <f>MID(F2341,FIND(".",F2341,6)+1,99)</f>
        <v>FlashDefault</v>
      </c>
      <c r="F2341" s="3" t="s">
        <v>1488</v>
      </c>
      <c r="G2341" s="3" t="s">
        <v>9512</v>
      </c>
      <c r="I2341" s="3" t="s">
        <v>3165</v>
      </c>
      <c r="J2341" s="3" t="s">
        <v>4883</v>
      </c>
      <c r="K2341" s="5" t="s">
        <v>4883</v>
      </c>
      <c r="L2341" s="14"/>
      <c r="O2341" s="3" t="str">
        <f>IF(AND(TRIM(J2341)="",M2341=""),"Suffix not translated ",
   IF(AND(TRIM(J2341)&lt;&gt;"",TRIM(M2341)&lt;&gt;"",TRIM(J2341)&lt;&gt;TRIM(M2341)),"Suffix translation &lt;&gt; lookup ", "" ))
&amp;IF(AND(TRIM(K2341)="",N2341=""),"Description not translated ",
   IF(AND(TRIM(K2341)&lt;&gt;"",TRIM(N2341)&lt;&gt;"",TRIM(K2341)&lt;&gt;TRIM(N2341)),"Description translation&lt;&gt; lookup ", "" ))</f>
        <v/>
      </c>
      <c r="P2341" s="3" t="s">
        <v>8447</v>
      </c>
      <c r="Q2341" s="3" t="s">
        <v>8447</v>
      </c>
      <c r="R2341" s="3" t="s">
        <v>4773</v>
      </c>
    </row>
    <row r="2342" spans="1:18" ht="30" x14ac:dyDescent="0.25">
      <c r="A2342" s="2" t="str">
        <f>IF(TRIM(J2342)="","",E2342)</f>
        <v>FlashExposureCompSetting</v>
      </c>
      <c r="B2342" s="2" t="str">
        <f>IF(TRIM(K2342)="","",I2342)</f>
        <v>Flash exposure compensation setting</v>
      </c>
      <c r="C2342" s="2" t="str">
        <f>LEFT(F2342,FIND(".",F2342,6))</f>
        <v>Exif.Sony1MltCsA100.</v>
      </c>
      <c r="D2342" s="2" t="str">
        <f>VLOOKUP(C2342,PrefixUebersetzung,2,FALSE)</f>
        <v>Exif.Sony1MltCsA100.</v>
      </c>
      <c r="E2342" s="2" t="str">
        <f>MID(F2342,FIND(".",F2342,6)+1,99)</f>
        <v>FlashExposureCompSetting</v>
      </c>
      <c r="F2342" s="3" t="s">
        <v>1489</v>
      </c>
      <c r="G2342" s="3" t="s">
        <v>9512</v>
      </c>
      <c r="I2342" s="3" t="s">
        <v>3166</v>
      </c>
      <c r="J2342" s="5" t="s">
        <v>3929</v>
      </c>
      <c r="K2342" s="5" t="s">
        <v>3929</v>
      </c>
      <c r="L2342" s="14"/>
      <c r="O2342" s="3" t="str">
        <f>IF(AND(TRIM(J2342)="",M2342=""),"Suffix not translated ",
   IF(AND(TRIM(J2342)&lt;&gt;"",TRIM(M2342)&lt;&gt;"",TRIM(J2342)&lt;&gt;TRIM(M2342)),"Suffix translation &lt;&gt; lookup ", "" ))
&amp;IF(AND(TRIM(K2342)="",N2342=""),"Description not translated ",
   IF(AND(TRIM(K2342)&lt;&gt;"",TRIM(N2342)&lt;&gt;"",TRIM(K2342)&lt;&gt;TRIM(N2342)),"Description translation&lt;&gt; lookup ", "" ))</f>
        <v/>
      </c>
      <c r="P2342" s="3" t="s">
        <v>8447</v>
      </c>
      <c r="Q2342" s="3" t="s">
        <v>8447</v>
      </c>
      <c r="R2342" s="3" t="s">
        <v>9176</v>
      </c>
    </row>
    <row r="2343" spans="1:18" ht="30" x14ac:dyDescent="0.25">
      <c r="A2343" s="2" t="str">
        <f>IF(TRIM(J2343)="","",E2343)</f>
        <v>FlashExposureIndicator</v>
      </c>
      <c r="B2343" s="2" t="str">
        <f>IF(TRIM(K2343)="","",I2343)</f>
        <v>Flash exposure indicator</v>
      </c>
      <c r="C2343" s="2" t="str">
        <f>LEFT(F2343,FIND(".",F2343,6))</f>
        <v>Exif.Sony1MltCsA100.</v>
      </c>
      <c r="D2343" s="2" t="str">
        <f>VLOOKUP(C2343,PrefixUebersetzung,2,FALSE)</f>
        <v>Exif.Sony1MltCsA100.</v>
      </c>
      <c r="E2343" s="2" t="str">
        <f>MID(F2343,FIND(".",F2343,6)+1,99)</f>
        <v>FlashExposureIndicator</v>
      </c>
      <c r="F2343" s="3" t="s">
        <v>1490</v>
      </c>
      <c r="G2343" s="3" t="s">
        <v>9512</v>
      </c>
      <c r="I2343" s="3" t="s">
        <v>3167</v>
      </c>
      <c r="J2343" s="5" t="s">
        <v>4378</v>
      </c>
      <c r="K2343" s="5" t="s">
        <v>4378</v>
      </c>
      <c r="L2343" s="14"/>
      <c r="O2343" s="3" t="str">
        <f>IF(AND(TRIM(J2343)="",M2343=""),"Suffix not translated ",
   IF(AND(TRIM(J2343)&lt;&gt;"",TRIM(M2343)&lt;&gt;"",TRIM(J2343)&lt;&gt;TRIM(M2343)),"Suffix translation &lt;&gt; lookup ", "" ))
&amp;IF(AND(TRIM(K2343)="",N2343=""),"Description not translated ",
   IF(AND(TRIM(K2343)&lt;&gt;"",TRIM(N2343)&lt;&gt;"",TRIM(K2343)&lt;&gt;TRIM(N2343)),"Description translation&lt;&gt; lookup ", "" ))</f>
        <v/>
      </c>
      <c r="P2343" s="3" t="s">
        <v>8447</v>
      </c>
      <c r="Q2343" s="3" t="s">
        <v>8447</v>
      </c>
      <c r="R2343" s="3" t="s">
        <v>9167</v>
      </c>
    </row>
    <row r="2344" spans="1:18" ht="30" x14ac:dyDescent="0.25">
      <c r="A2344" s="2" t="str">
        <f>IF(TRIM(J2344)="","",E2344)</f>
        <v>FlashExposureIndicatorLast</v>
      </c>
      <c r="B2344" s="2" t="str">
        <f>IF(TRIM(K2344)="","",I2344)</f>
        <v>Flash exposure indicator last (indicator for last shot when bracketing)</v>
      </c>
      <c r="C2344" s="2" t="str">
        <f>LEFT(F2344,FIND(".",F2344,6))</f>
        <v>Exif.Sony1MltCsA100.</v>
      </c>
      <c r="D2344" s="2" t="str">
        <f>VLOOKUP(C2344,PrefixUebersetzung,2,FALSE)</f>
        <v>Exif.Sony1MltCsA100.</v>
      </c>
      <c r="E2344" s="2" t="str">
        <f>MID(F2344,FIND(".",F2344,6)+1,99)</f>
        <v>FlashExposureIndicatorLast</v>
      </c>
      <c r="F2344" s="3" t="s">
        <v>1491</v>
      </c>
      <c r="G2344" s="3" t="s">
        <v>9512</v>
      </c>
      <c r="I2344" s="3" t="s">
        <v>3168</v>
      </c>
      <c r="J2344" s="5" t="s">
        <v>4884</v>
      </c>
      <c r="K2344" s="5" t="s">
        <v>5149</v>
      </c>
      <c r="L2344" s="14"/>
      <c r="O2344" s="3" t="str">
        <f>IF(AND(TRIM(J2344)="",M2344=""),"Suffix not translated ",
   IF(AND(TRIM(J2344)&lt;&gt;"",TRIM(M2344)&lt;&gt;"",TRIM(J2344)&lt;&gt;TRIM(M2344)),"Suffix translation &lt;&gt; lookup ", "" ))
&amp;IF(AND(TRIM(K2344)="",N2344=""),"Description not translated ",
   IF(AND(TRIM(K2344)&lt;&gt;"",TRIM(N2344)&lt;&gt;"",TRIM(K2344)&lt;&gt;TRIM(N2344)),"Description translation&lt;&gt; lookup ", "" ))</f>
        <v/>
      </c>
      <c r="P2344" s="3" t="s">
        <v>8447</v>
      </c>
      <c r="Q2344" s="3" t="s">
        <v>8447</v>
      </c>
    </row>
    <row r="2345" spans="1:18" ht="30" x14ac:dyDescent="0.25">
      <c r="A2345" s="2" t="str">
        <f>IF(TRIM(J2345)="","",E2345)</f>
        <v>FlashExposureIndicatorNext</v>
      </c>
      <c r="B2345" s="2" t="str">
        <f>IF(TRIM(K2345)="","",I2345)</f>
        <v>Flash exposure indicator next (indicator for next shot when bracketing)</v>
      </c>
      <c r="C2345" s="2" t="str">
        <f>LEFT(F2345,FIND(".",F2345,6))</f>
        <v>Exif.Sony1MltCsA100.</v>
      </c>
      <c r="D2345" s="2" t="str">
        <f>VLOOKUP(C2345,PrefixUebersetzung,2,FALSE)</f>
        <v>Exif.Sony1MltCsA100.</v>
      </c>
      <c r="E2345" s="2" t="str">
        <f>MID(F2345,FIND(".",F2345,6)+1,99)</f>
        <v>FlashExposureIndicatorNext</v>
      </c>
      <c r="F2345" s="3" t="s">
        <v>1492</v>
      </c>
      <c r="G2345" s="3" t="s">
        <v>9512</v>
      </c>
      <c r="I2345" s="3" t="s">
        <v>3169</v>
      </c>
      <c r="J2345" s="5" t="s">
        <v>4885</v>
      </c>
      <c r="K2345" s="5" t="s">
        <v>5150</v>
      </c>
      <c r="L2345" s="14"/>
      <c r="O2345" s="3" t="str">
        <f>IF(AND(TRIM(J2345)="",M2345=""),"Suffix not translated ",
   IF(AND(TRIM(J2345)&lt;&gt;"",TRIM(M2345)&lt;&gt;"",TRIM(J2345)&lt;&gt;TRIM(M2345)),"Suffix translation &lt;&gt; lookup ", "" ))
&amp;IF(AND(TRIM(K2345)="",N2345=""),"Description not translated ",
   IF(AND(TRIM(K2345)&lt;&gt;"",TRIM(N2345)&lt;&gt;"",TRIM(K2345)&lt;&gt;TRIM(N2345)),"Description translation&lt;&gt; lookup ", "" ))</f>
        <v/>
      </c>
      <c r="P2345" s="3" t="s">
        <v>8447</v>
      </c>
      <c r="Q2345" s="3" t="s">
        <v>8447</v>
      </c>
    </row>
    <row r="2346" spans="1:18" x14ac:dyDescent="0.25">
      <c r="A2346" s="2" t="str">
        <f>IF(TRIM(J2346)="","",E2346)</f>
        <v/>
      </c>
      <c r="B2346" s="2" t="str">
        <f>IF(TRIM(K2346)="","",I2346)</f>
        <v/>
      </c>
      <c r="C2346" s="2" t="str">
        <f>LEFT(F2346,FIND(".",F2346,6))</f>
        <v>Exif.Sony1MltCsA100.</v>
      </c>
      <c r="D2346" s="2" t="str">
        <f>VLOOKUP(C2346,PrefixUebersetzung,2,FALSE)</f>
        <v>Exif.Sony1MltCsA100.</v>
      </c>
      <c r="E2346" s="2" t="str">
        <f>MID(F2346,FIND(".",F2346,6)+1,99)</f>
        <v>FlashMetering</v>
      </c>
      <c r="F2346" s="3" t="s">
        <v>1493</v>
      </c>
      <c r="G2346" s="3" t="s">
        <v>9512</v>
      </c>
      <c r="I2346" s="3" t="s">
        <v>2556</v>
      </c>
      <c r="L2346" s="14"/>
      <c r="M2346" s="3" t="str">
        <f>IFERROR(VLOOKUP(E2346,A:J,10, FALSE),"")</f>
        <v>Blitzmessung</v>
      </c>
      <c r="N2346" s="3" t="str">
        <f>IFERROR(VLOOKUP(I2346,B:K,10,FALSE),"")</f>
        <v>Blitzmessung</v>
      </c>
      <c r="O2346" s="3" t="str">
        <f>IF(AND(TRIM(J2346)="",M2346=""),"Suffix not translated ",
   IF(AND(TRIM(J2346)&lt;&gt;"",TRIM(M2346)&lt;&gt;"",TRIM(J2346)&lt;&gt;TRIM(M2346)),"Suffix translation &lt;&gt; lookup ", "" ))
&amp;IF(AND(TRIM(K2346)="",N2346=""),"Description not translated ",
   IF(AND(TRIM(K2346)&lt;&gt;"",TRIM(N2346)&lt;&gt;"",TRIM(K2346)&lt;&gt;TRIM(N2346)),"Description translation&lt;&gt; lookup ", "" ))</f>
        <v/>
      </c>
    </row>
    <row r="2347" spans="1:18" x14ac:dyDescent="0.25">
      <c r="A2347" s="2" t="str">
        <f>IF(TRIM(J2347)="","",E2347)</f>
        <v/>
      </c>
      <c r="B2347" s="2" t="str">
        <f>IF(TRIM(K2347)="","",I2347)</f>
        <v/>
      </c>
      <c r="C2347" s="2" t="str">
        <f>LEFT(F2347,FIND(".",F2347,6))</f>
        <v>Exif.Sony1MltCsA100.</v>
      </c>
      <c r="D2347" s="2" t="str">
        <f>VLOOKUP(C2347,PrefixUebersetzung,2,FALSE)</f>
        <v>Exif.Sony1MltCsA100.</v>
      </c>
      <c r="E2347" s="2" t="str">
        <f>MID(F2347,FIND(".",F2347,6)+1,99)</f>
        <v>FlashMode</v>
      </c>
      <c r="F2347" s="3" t="s">
        <v>1494</v>
      </c>
      <c r="G2347" s="3" t="s">
        <v>9512</v>
      </c>
      <c r="I2347" s="3" t="s">
        <v>3130</v>
      </c>
      <c r="J2347" s="3"/>
      <c r="L2347" s="14"/>
      <c r="M2347" s="3" t="str">
        <f>IFERROR(VLOOKUP(E2347,A:J,10, FALSE),"")</f>
        <v>Blitzmodus</v>
      </c>
      <c r="N2347" s="3" t="str">
        <f>IFERROR(VLOOKUP(I2347,B:K,10,FALSE),"")</f>
        <v>Blitzmodus</v>
      </c>
      <c r="O2347" s="3" t="str">
        <f>IF(AND(TRIM(J2347)="",M2347=""),"Suffix not translated ",
   IF(AND(TRIM(J2347)&lt;&gt;"",TRIM(M2347)&lt;&gt;"",TRIM(J2347)&lt;&gt;TRIM(M2347)),"Suffix translation &lt;&gt; lookup ", "" ))
&amp;IF(AND(TRIM(K2347)="",N2347=""),"Description not translated ",
   IF(AND(TRIM(K2347)&lt;&gt;"",TRIM(N2347)&lt;&gt;"",TRIM(K2347)&lt;&gt;TRIM(N2347)),"Description translation&lt;&gt; lookup ", "" ))</f>
        <v/>
      </c>
    </row>
    <row r="2348" spans="1:18" x14ac:dyDescent="0.25">
      <c r="A2348" s="2" t="str">
        <f>IF(TRIM(J2348)="","",E2348)</f>
        <v/>
      </c>
      <c r="B2348" s="2" t="str">
        <f>IF(TRIM(K2348)="","",I2348)</f>
        <v/>
      </c>
      <c r="C2348" s="2" t="str">
        <f>LEFT(F2348,FIND(".",F2348,6))</f>
        <v>Exif.Sony1MltCsA100.</v>
      </c>
      <c r="D2348" s="2" t="str">
        <f>VLOOKUP(C2348,PrefixUebersetzung,2,FALSE)</f>
        <v>Exif.Sony1MltCsA100.</v>
      </c>
      <c r="E2348" s="2" t="str">
        <f>MID(F2348,FIND(".",F2348,6)+1,99)</f>
        <v>FlashType</v>
      </c>
      <c r="F2348" s="3" t="s">
        <v>1495</v>
      </c>
      <c r="G2348" s="3" t="s">
        <v>9512</v>
      </c>
      <c r="I2348" s="3" t="s">
        <v>2820</v>
      </c>
      <c r="J2348" s="3"/>
      <c r="L2348" s="14"/>
      <c r="M2348" s="3" t="str">
        <f>IFERROR(VLOOKUP(E2348,A:J,10, FALSE),"")</f>
        <v>Blitztyp</v>
      </c>
      <c r="N2348" s="3" t="str">
        <f>IFERROR(VLOOKUP(I2348,B:K,10,FALSE),"")</f>
        <v>Blitztyp</v>
      </c>
      <c r="O2348" s="3" t="str">
        <f>IF(AND(TRIM(J2348)="",M2348=""),"Suffix not translated ",
   IF(AND(TRIM(J2348)&lt;&gt;"",TRIM(M2348)&lt;&gt;"",TRIM(J2348)&lt;&gt;TRIM(M2348)),"Suffix translation &lt;&gt; lookup ", "" ))
&amp;IF(AND(TRIM(K2348)="",N2348=""),"Description not translated ",
   IF(AND(TRIM(K2348)&lt;&gt;"",TRIM(N2348)&lt;&gt;"",TRIM(K2348)&lt;&gt;TRIM(N2348)),"Description translation&lt;&gt; lookup ", "" ))</f>
        <v/>
      </c>
    </row>
    <row r="2349" spans="1:18" x14ac:dyDescent="0.25">
      <c r="A2349" s="2" t="str">
        <f>IF(TRIM(J2349)="","",E2349)</f>
        <v/>
      </c>
      <c r="B2349" s="2" t="str">
        <f>IF(TRIM(K2349)="","",I2349)</f>
        <v>FNumber</v>
      </c>
      <c r="C2349" s="2" t="str">
        <f>LEFT(F2349,FIND(".",F2349,6))</f>
        <v>Exif.Sony1MltCsA100.</v>
      </c>
      <c r="D2349" s="2" t="str">
        <f>VLOOKUP(C2349,PrefixUebersetzung,2,FALSE)</f>
        <v>Exif.Sony1MltCsA100.</v>
      </c>
      <c r="E2349" s="2" t="str">
        <f>MID(F2349,FIND(".",F2349,6)+1,99)</f>
        <v>FNumber</v>
      </c>
      <c r="F2349" s="3" t="s">
        <v>1496</v>
      </c>
      <c r="G2349" s="3" t="s">
        <v>9512</v>
      </c>
      <c r="I2349" s="3" t="s">
        <v>3170</v>
      </c>
      <c r="J2349" s="3"/>
      <c r="K2349" s="5" t="s">
        <v>4787</v>
      </c>
      <c r="L2349" s="14">
        <v>1</v>
      </c>
      <c r="M2349" s="3" t="str">
        <f>IFERROR(VLOOKUP(E2349,A:J,10, FALSE),"")</f>
        <v>Blendenzahl</v>
      </c>
      <c r="O2349" s="3" t="str">
        <f>IF(AND(TRIM(J2349)="",M2349=""),"Suffix not translated ",
   IF(AND(TRIM(J2349)&lt;&gt;"",TRIM(M2349)&lt;&gt;"",TRIM(J2349)&lt;&gt;TRIM(M2349)),"Suffix translation &lt;&gt; lookup ", "" ))
&amp;IF(AND(TRIM(K2349)="",N2349=""),"Description not translated ",
   IF(AND(TRIM(K2349)&lt;&gt;"",TRIM(N2349)&lt;&gt;"",TRIM(K2349)&lt;&gt;TRIM(N2349)),"Description translation&lt;&gt; lookup ", "" ))</f>
        <v/>
      </c>
      <c r="Q2349" s="3" t="s">
        <v>8447</v>
      </c>
      <c r="R2349" s="3" t="s">
        <v>8990</v>
      </c>
    </row>
    <row r="2350" spans="1:18" x14ac:dyDescent="0.25">
      <c r="A2350" s="2" t="str">
        <f>IF(TRIM(J2350)="","",E2350)</f>
        <v>FocusHoldButton</v>
      </c>
      <c r="B2350" s="2" t="str">
        <f>IF(TRIM(K2350)="","",I2350)</f>
        <v>Focus hold button</v>
      </c>
      <c r="C2350" s="2" t="str">
        <f>LEFT(F2350,FIND(".",F2350,6))</f>
        <v>Exif.Sony1MltCsA100.</v>
      </c>
      <c r="D2350" s="2" t="str">
        <f>VLOOKUP(C2350,PrefixUebersetzung,2,FALSE)</f>
        <v>Exif.Sony1MltCsA100.</v>
      </c>
      <c r="E2350" s="2" t="str">
        <f>MID(F2350,FIND(".",F2350,6)+1,99)</f>
        <v>FocusHoldButton</v>
      </c>
      <c r="F2350" s="3" t="s">
        <v>1497</v>
      </c>
      <c r="G2350" s="3" t="s">
        <v>9512</v>
      </c>
      <c r="I2350" s="3" t="s">
        <v>3171</v>
      </c>
      <c r="J2350" s="3" t="s">
        <v>4379</v>
      </c>
      <c r="K2350" s="5" t="s">
        <v>4379</v>
      </c>
      <c r="L2350" s="14"/>
      <c r="O2350" s="3" t="str">
        <f>IF(AND(TRIM(J2350)="",M2350=""),"Suffix not translated ",
   IF(AND(TRIM(J2350)&lt;&gt;"",TRIM(M2350)&lt;&gt;"",TRIM(J2350)&lt;&gt;TRIM(M2350)),"Suffix translation &lt;&gt; lookup ", "" ))
&amp;IF(AND(TRIM(K2350)="",N2350=""),"Description not translated ",
   IF(AND(TRIM(K2350)&lt;&gt;"",TRIM(N2350)&lt;&gt;"",TRIM(K2350)&lt;&gt;TRIM(N2350)),"Description translation&lt;&gt; lookup ", "" ))</f>
        <v/>
      </c>
      <c r="P2350" s="3" t="s">
        <v>8447</v>
      </c>
      <c r="Q2350" s="3" t="s">
        <v>8447</v>
      </c>
      <c r="R2350" s="3" t="s">
        <v>9179</v>
      </c>
    </row>
    <row r="2351" spans="1:18" x14ac:dyDescent="0.25">
      <c r="A2351" s="2" t="str">
        <f>IF(TRIM(J2351)="","",E2351)</f>
        <v/>
      </c>
      <c r="B2351" s="2" t="str">
        <f>IF(TRIM(K2351)="","",I2351)</f>
        <v/>
      </c>
      <c r="C2351" s="2" t="str">
        <f>LEFT(F2351,FIND(".",F2351,6))</f>
        <v>Exif.Sony1MltCsA100.</v>
      </c>
      <c r="D2351" s="2" t="str">
        <f>VLOOKUP(C2351,PrefixUebersetzung,2,FALSE)</f>
        <v>Exif.Sony1MltCsA100.</v>
      </c>
      <c r="E2351" s="2" t="str">
        <f>MID(F2351,FIND(".",F2351,6)+1,99)</f>
        <v>FocusMode</v>
      </c>
      <c r="F2351" s="3" t="s">
        <v>1498</v>
      </c>
      <c r="G2351" s="3" t="s">
        <v>9512</v>
      </c>
      <c r="I2351" s="3" t="s">
        <v>2529</v>
      </c>
      <c r="J2351" s="3"/>
      <c r="L2351" s="14"/>
      <c r="M2351" s="3" t="str">
        <f>IFERROR(VLOOKUP(E2351,A:J,10, FALSE),"")</f>
        <v>Fokusmodus</v>
      </c>
      <c r="N2351" s="3" t="str">
        <f>IFERROR(VLOOKUP(I2351,B:K,10,FALSE),"")</f>
        <v>Fokusmodus</v>
      </c>
      <c r="O2351" s="3" t="str">
        <f>IF(AND(TRIM(J2351)="",M2351=""),"Suffix not translated ",
   IF(AND(TRIM(J2351)&lt;&gt;"",TRIM(M2351)&lt;&gt;"",TRIM(J2351)&lt;&gt;TRIM(M2351)),"Suffix translation &lt;&gt; lookup ", "" ))
&amp;IF(AND(TRIM(K2351)="",N2351=""),"Description not translated ",
   IF(AND(TRIM(K2351)&lt;&gt;"",TRIM(N2351)&lt;&gt;"",TRIM(K2351)&lt;&gt;TRIM(N2351)),"Description translation&lt;&gt; lookup ", "" ))</f>
        <v/>
      </c>
    </row>
    <row r="2352" spans="1:18" x14ac:dyDescent="0.25">
      <c r="A2352" s="2" t="str">
        <f>IF(TRIM(J2352)="","",E2352)</f>
        <v>FocusModeSwitch</v>
      </c>
      <c r="B2352" s="2" t="str">
        <f>IF(TRIM(K2352)="","",I2352)</f>
        <v>Focus mode switch</v>
      </c>
      <c r="C2352" s="2" t="str">
        <f>LEFT(F2352,FIND(".",F2352,6))</f>
        <v>Exif.Sony1MltCsA100.</v>
      </c>
      <c r="D2352" s="2" t="str">
        <f>VLOOKUP(C2352,PrefixUebersetzung,2,FALSE)</f>
        <v>Exif.Sony1MltCsA100.</v>
      </c>
      <c r="E2352" s="2" t="str">
        <f>MID(F2352,FIND(".",F2352,6)+1,99)</f>
        <v>FocusModeSwitch</v>
      </c>
      <c r="F2352" s="3" t="s">
        <v>1499</v>
      </c>
      <c r="G2352" s="3" t="s">
        <v>9512</v>
      </c>
      <c r="I2352" s="3" t="s">
        <v>3172</v>
      </c>
      <c r="J2352" s="3" t="s">
        <v>4025</v>
      </c>
      <c r="K2352" s="5" t="s">
        <v>4025</v>
      </c>
      <c r="L2352" s="14"/>
      <c r="O2352" s="3" t="str">
        <f>IF(AND(TRIM(J2352)="",M2352=""),"Suffix not translated ",
   IF(AND(TRIM(J2352)&lt;&gt;"",TRIM(M2352)&lt;&gt;"",TRIM(J2352)&lt;&gt;TRIM(M2352)),"Suffix translation &lt;&gt; lookup ", "" ))
&amp;IF(AND(TRIM(K2352)="",N2352=""),"Description not translated ",
   IF(AND(TRIM(K2352)&lt;&gt;"",TRIM(N2352)&lt;&gt;"",TRIM(K2352)&lt;&gt;TRIM(N2352)),"Description translation&lt;&gt; lookup ", "" ))</f>
        <v/>
      </c>
      <c r="P2352" s="3" t="s">
        <v>8447</v>
      </c>
      <c r="Q2352" s="3" t="s">
        <v>8447</v>
      </c>
      <c r="R2352" s="3" t="s">
        <v>9179</v>
      </c>
    </row>
    <row r="2353" spans="1:18" ht="30" x14ac:dyDescent="0.25">
      <c r="A2353" s="2" t="str">
        <f>IF(TRIM(J2353)="","",E2353)</f>
        <v/>
      </c>
      <c r="B2353" s="2" t="str">
        <f>IF(TRIM(K2353)="","",I2353)</f>
        <v/>
      </c>
      <c r="C2353" s="2" t="str">
        <f>LEFT(F2353,FIND(".",F2353,6))</f>
        <v>Exif.Sony1MltCsA100.</v>
      </c>
      <c r="D2353" s="2" t="str">
        <f>VLOOKUP(C2353,PrefixUebersetzung,2,FALSE)</f>
        <v>Exif.Sony1MltCsA100.</v>
      </c>
      <c r="E2353" s="2" t="str">
        <f>MID(F2353,FIND(".",F2353,6)+1,99)</f>
        <v>FreeMemoryCardImages</v>
      </c>
      <c r="F2353" s="3" t="s">
        <v>1500</v>
      </c>
      <c r="G2353" s="3" t="s">
        <v>9512</v>
      </c>
      <c r="I2353" s="3" t="s">
        <v>2531</v>
      </c>
      <c r="J2353" s="3"/>
      <c r="L2353" s="14">
        <v>5</v>
      </c>
      <c r="M2353" s="3" t="str">
        <f>IFERROR(VLOOKUP(E2353,A:J,10, FALSE),"")</f>
        <v>Freie Bilder auf der Speicherkarte</v>
      </c>
      <c r="N2353" s="3" t="str">
        <f>IFERROR(VLOOKUP(I2353,B:K,10,FALSE),"")</f>
        <v>Freie Bilder auf der Speicherkarte</v>
      </c>
      <c r="O2353" s="3" t="str">
        <f>IF(AND(TRIM(J2353)="",M2353=""),"Suffix not translated ",
   IF(AND(TRIM(J2353)&lt;&gt;"",TRIM(M2353)&lt;&gt;"",TRIM(J2353)&lt;&gt;TRIM(M2353)),"Suffix translation &lt;&gt; lookup ", "" ))
&amp;IF(AND(TRIM(K2353)="",N2353=""),"Description not translated ",
   IF(AND(TRIM(K2353)&lt;&gt;"",TRIM(N2353)&lt;&gt;"",TRIM(K2353)&lt;&gt;TRIM(N2353)),"Description translation&lt;&gt; lookup ", "" ))</f>
        <v/>
      </c>
    </row>
    <row r="2354" spans="1:18" x14ac:dyDescent="0.25">
      <c r="A2354" s="2" t="str">
        <f>IF(TRIM(J2354)="","",E2354)</f>
        <v>HighSpeedSync</v>
      </c>
      <c r="B2354" s="2" t="str">
        <f>IF(TRIM(K2354)="","",I2354)</f>
        <v>High speed sync</v>
      </c>
      <c r="C2354" s="2" t="str">
        <f>LEFT(F2354,FIND(".",F2354,6))</f>
        <v>Exif.Sony1MltCsA100.</v>
      </c>
      <c r="D2354" s="2" t="str">
        <f>VLOOKUP(C2354,PrefixUebersetzung,2,FALSE)</f>
        <v>Exif.Sony1MltCsA100.</v>
      </c>
      <c r="E2354" s="2" t="str">
        <f>MID(F2354,FIND(".",F2354,6)+1,99)</f>
        <v>HighSpeedSync</v>
      </c>
      <c r="F2354" s="3" t="s">
        <v>1501</v>
      </c>
      <c r="G2354" s="3" t="s">
        <v>9512</v>
      </c>
      <c r="I2354" s="3" t="s">
        <v>3173</v>
      </c>
      <c r="J2354" s="3" t="s">
        <v>4380</v>
      </c>
      <c r="K2354" s="5" t="s">
        <v>4380</v>
      </c>
      <c r="L2354" s="14"/>
      <c r="O2354" s="3" t="str">
        <f>IF(AND(TRIM(J2354)="",M2354=""),"Suffix not translated ",
   IF(AND(TRIM(J2354)&lt;&gt;"",TRIM(M2354)&lt;&gt;"",TRIM(J2354)&lt;&gt;TRIM(M2354)),"Suffix translation &lt;&gt; lookup ", "" ))
&amp;IF(AND(TRIM(K2354)="",N2354=""),"Description not translated ",
   IF(AND(TRIM(K2354)&lt;&gt;"",TRIM(N2354)&lt;&gt;"",TRIM(K2354)&lt;&gt;TRIM(N2354)),"Description translation&lt;&gt; lookup ", "" ))</f>
        <v/>
      </c>
      <c r="P2354" s="3" t="s">
        <v>8447</v>
      </c>
      <c r="Q2354" s="3" t="s">
        <v>8447</v>
      </c>
      <c r="R2354" s="3" t="s">
        <v>9087</v>
      </c>
    </row>
    <row r="2355" spans="1:18" x14ac:dyDescent="0.25">
      <c r="A2355" s="2" t="str">
        <f>IF(TRIM(J2355)="","",E2355)</f>
        <v/>
      </c>
      <c r="B2355" s="2" t="str">
        <f>IF(TRIM(K2355)="","",I2355)</f>
        <v/>
      </c>
      <c r="C2355" s="2" t="str">
        <f>LEFT(F2355,FIND(".",F2355,6))</f>
        <v>Exif.Sony1MltCsA100.</v>
      </c>
      <c r="D2355" s="2" t="str">
        <f>VLOOKUP(C2355,PrefixUebersetzung,2,FALSE)</f>
        <v>Exif.Sony1MltCsA100.</v>
      </c>
      <c r="E2355" s="2" t="str">
        <f>MID(F2355,FIND(".",F2355,6)+1,99)</f>
        <v>ImageStabilization</v>
      </c>
      <c r="F2355" s="3" t="s">
        <v>1502</v>
      </c>
      <c r="G2355" s="3" t="s">
        <v>9512</v>
      </c>
      <c r="I2355" s="3" t="s">
        <v>2174</v>
      </c>
      <c r="L2355" s="14"/>
      <c r="M2355" s="3" t="str">
        <f>IFERROR(VLOOKUP(E2355,A:J,10, FALSE),"")</f>
        <v>Bildstabilisierung</v>
      </c>
      <c r="N2355" s="3" t="str">
        <f>IFERROR(VLOOKUP(I2355,B:K,10,FALSE),"")</f>
        <v>Bildstabilisierung</v>
      </c>
      <c r="O2355" s="3" t="str">
        <f>IF(AND(TRIM(J2355)="",M2355=""),"Suffix not translated ",
   IF(AND(TRIM(J2355)&lt;&gt;"",TRIM(M2355)&lt;&gt;"",TRIM(J2355)&lt;&gt;TRIM(M2355)),"Suffix translation &lt;&gt; lookup ", "" ))
&amp;IF(AND(TRIM(K2355)="",N2355=""),"Description not translated ",
   IF(AND(TRIM(K2355)&lt;&gt;"",TRIM(N2355)&lt;&gt;"",TRIM(K2355)&lt;&gt;TRIM(N2355)),"Description translation&lt;&gt; lookup ", "" ))</f>
        <v/>
      </c>
    </row>
    <row r="2356" spans="1:18" x14ac:dyDescent="0.25">
      <c r="A2356" s="2" t="str">
        <f>IF(TRIM(J2356)="","",E2356)</f>
        <v>InstantPlaybackSetup</v>
      </c>
      <c r="B2356" s="2" t="str">
        <f>IF(TRIM(K2356)="","",I2356)</f>
        <v>Instant playback setup</v>
      </c>
      <c r="C2356" s="2" t="str">
        <f>LEFT(F2356,FIND(".",F2356,6))</f>
        <v>Exif.Sony1MltCsA100.</v>
      </c>
      <c r="D2356" s="2" t="str">
        <f>VLOOKUP(C2356,PrefixUebersetzung,2,FALSE)</f>
        <v>Exif.Sony1MltCsA100.</v>
      </c>
      <c r="E2356" s="2" t="str">
        <f>MID(F2356,FIND(".",F2356,6)+1,99)</f>
        <v>InstantPlaybackSetup</v>
      </c>
      <c r="F2356" s="3" t="s">
        <v>1503</v>
      </c>
      <c r="G2356" s="3" t="s">
        <v>9512</v>
      </c>
      <c r="I2356" s="3" t="s">
        <v>3174</v>
      </c>
      <c r="J2356" s="5" t="s">
        <v>4026</v>
      </c>
      <c r="K2356" s="5" t="s">
        <v>4026</v>
      </c>
      <c r="L2356" s="14"/>
      <c r="O2356" s="3" t="str">
        <f>IF(AND(TRIM(J2356)="",M2356=""),"Suffix not translated ",
   IF(AND(TRIM(J2356)&lt;&gt;"",TRIM(M2356)&lt;&gt;"",TRIM(J2356)&lt;&gt;TRIM(M2356)),"Suffix translation &lt;&gt; lookup ", "" ))
&amp;IF(AND(TRIM(K2356)="",N2356=""),"Description not translated ",
   IF(AND(TRIM(K2356)&lt;&gt;"",TRIM(N2356)&lt;&gt;"",TRIM(K2356)&lt;&gt;TRIM(N2356)),"Description translation&lt;&gt; lookup ", "" ))</f>
        <v/>
      </c>
      <c r="P2356" s="3" t="s">
        <v>8447</v>
      </c>
      <c r="Q2356" s="3" t="s">
        <v>8447</v>
      </c>
    </row>
    <row r="2357" spans="1:18" x14ac:dyDescent="0.25">
      <c r="A2357" s="2" t="str">
        <f>IF(TRIM(J2357)="","",E2357)</f>
        <v>InstantPlaybackTime</v>
      </c>
      <c r="B2357" s="2" t="str">
        <f>IF(TRIM(K2357)="","",I2357)</f>
        <v>Instant playback time</v>
      </c>
      <c r="C2357" s="2" t="str">
        <f>LEFT(F2357,FIND(".",F2357,6))</f>
        <v>Exif.Sony1MltCsA100.</v>
      </c>
      <c r="D2357" s="2" t="str">
        <f>VLOOKUP(C2357,PrefixUebersetzung,2,FALSE)</f>
        <v>Exif.Sony1MltCsA100.</v>
      </c>
      <c r="E2357" s="2" t="str">
        <f>MID(F2357,FIND(".",F2357,6)+1,99)</f>
        <v>InstantPlaybackTime</v>
      </c>
      <c r="F2357" s="3" t="s">
        <v>1504</v>
      </c>
      <c r="G2357" s="3" t="s">
        <v>9512</v>
      </c>
      <c r="I2357" s="3" t="s">
        <v>3175</v>
      </c>
      <c r="J2357" s="5" t="s">
        <v>4027</v>
      </c>
      <c r="K2357" s="5" t="s">
        <v>4027</v>
      </c>
      <c r="L2357" s="14"/>
      <c r="O2357" s="3" t="str">
        <f>IF(AND(TRIM(J2357)="",M2357=""),"Suffix not translated ",
   IF(AND(TRIM(J2357)&lt;&gt;"",TRIM(M2357)&lt;&gt;"",TRIM(J2357)&lt;&gt;TRIM(M2357)),"Suffix translation &lt;&gt; lookup ", "" ))
&amp;IF(AND(TRIM(K2357)="",N2357=""),"Description not translated ",
   IF(AND(TRIM(K2357)&lt;&gt;"",TRIM(N2357)&lt;&gt;"",TRIM(K2357)&lt;&gt;TRIM(N2357)),"Description translation&lt;&gt; lookup ", "" ))</f>
        <v/>
      </c>
      <c r="P2357" s="3" t="s">
        <v>8447</v>
      </c>
      <c r="Q2357" s="3" t="s">
        <v>8447</v>
      </c>
    </row>
    <row r="2358" spans="1:18" x14ac:dyDescent="0.25">
      <c r="A2358" s="2" t="str">
        <f>IF(TRIM(J2358)="","",E2358)</f>
        <v/>
      </c>
      <c r="B2358" s="2" t="str">
        <f>IF(TRIM(K2358)="","",I2358)</f>
        <v/>
      </c>
      <c r="C2358" s="2" t="str">
        <f>LEFT(F2358,FIND(".",F2358,6))</f>
        <v>Exif.Sony1MltCsA100.</v>
      </c>
      <c r="D2358" s="2" t="str">
        <f>VLOOKUP(C2358,PrefixUebersetzung,2,FALSE)</f>
        <v>Exif.Sony1MltCsA100.</v>
      </c>
      <c r="E2358" s="2" t="str">
        <f>MID(F2358,FIND(".",F2358,6)+1,99)</f>
        <v>ISOSetting</v>
      </c>
      <c r="F2358" s="3" t="s">
        <v>1505</v>
      </c>
      <c r="G2358" s="3" t="s">
        <v>9512</v>
      </c>
      <c r="I2358" s="3" t="s">
        <v>2564</v>
      </c>
      <c r="L2358" s="14"/>
      <c r="M2358" s="3" t="str">
        <f>IFERROR(VLOOKUP(E2358,A:J,10, FALSE),"")</f>
        <v>ISO-Einstellung</v>
      </c>
      <c r="N2358" s="3" t="str">
        <f>IFERROR(VLOOKUP(I2358,B:K,10,FALSE),"")</f>
        <v>ISO-Einstellung</v>
      </c>
      <c r="O2358" s="3" t="str">
        <f>IF(AND(TRIM(J2358)="",M2358=""),"Suffix not translated ",
   IF(AND(TRIM(J2358)&lt;&gt;"",TRIM(M2358)&lt;&gt;"",TRIM(J2358)&lt;&gt;TRIM(M2358)),"Suffix translation &lt;&gt; lookup ", "" ))
&amp;IF(AND(TRIM(K2358)="",N2358=""),"Description not translated ",
   IF(AND(TRIM(K2358)&lt;&gt;"",TRIM(N2358)&lt;&gt;"",TRIM(K2358)&lt;&gt;TRIM(N2358)),"Description translation&lt;&gt; lookup ", "" ))</f>
        <v/>
      </c>
    </row>
    <row r="2359" spans="1:18" x14ac:dyDescent="0.25">
      <c r="A2359" s="2" t="str">
        <f>IF(TRIM(J2359)="","",E2359)</f>
        <v>LensShutterLock</v>
      </c>
      <c r="B2359" s="2" t="str">
        <f>IF(TRIM(K2359)="","",I2359)</f>
        <v>Lens shutter lock</v>
      </c>
      <c r="C2359" s="2" t="str">
        <f>LEFT(F2359,FIND(".",F2359,6))</f>
        <v>Exif.Sony1MltCsA100.</v>
      </c>
      <c r="D2359" s="2" t="str">
        <f>VLOOKUP(C2359,PrefixUebersetzung,2,FALSE)</f>
        <v>Exif.Sony1MltCsA100.</v>
      </c>
      <c r="E2359" s="2" t="str">
        <f>MID(F2359,FIND(".",F2359,6)+1,99)</f>
        <v>LensShutterLock</v>
      </c>
      <c r="F2359" s="3" t="s">
        <v>1506</v>
      </c>
      <c r="G2359" s="3" t="s">
        <v>9512</v>
      </c>
      <c r="I2359" s="3" t="s">
        <v>3176</v>
      </c>
      <c r="J2359" s="5" t="s">
        <v>4028</v>
      </c>
      <c r="K2359" s="5" t="s">
        <v>4028</v>
      </c>
      <c r="L2359" s="14"/>
      <c r="O2359" s="3" t="str">
        <f>IF(AND(TRIM(J2359)="",M2359=""),"Suffix not translated ",
   IF(AND(TRIM(J2359)&lt;&gt;"",TRIM(M2359)&lt;&gt;"",TRIM(J2359)&lt;&gt;TRIM(M2359)),"Suffix translation &lt;&gt; lookup ", "" ))
&amp;IF(AND(TRIM(K2359)="",N2359=""),"Description not translated ",
   IF(AND(TRIM(K2359)&lt;&gt;"",TRIM(N2359)&lt;&gt;"",TRIM(K2359)&lt;&gt;TRIM(N2359)),"Description translation&lt;&gt; lookup ", "" ))</f>
        <v/>
      </c>
      <c r="P2359" s="3" t="s">
        <v>8447</v>
      </c>
      <c r="Q2359" s="3" t="s">
        <v>8447</v>
      </c>
      <c r="R2359" s="3" t="s">
        <v>9256</v>
      </c>
    </row>
    <row r="2360" spans="1:18" x14ac:dyDescent="0.25">
      <c r="A2360" s="2" t="str">
        <f>IF(TRIM(J2360)="","",E2360)</f>
        <v/>
      </c>
      <c r="B2360" s="2" t="str">
        <f>IF(TRIM(K2360)="","",I2360)</f>
        <v/>
      </c>
      <c r="C2360" s="2" t="str">
        <f>LEFT(F2360,FIND(".",F2360,6))</f>
        <v>Exif.Sony1MltCsA100.</v>
      </c>
      <c r="D2360" s="2" t="str">
        <f>VLOOKUP(C2360,PrefixUebersetzung,2,FALSE)</f>
        <v>Exif.Sony1MltCsA100.</v>
      </c>
      <c r="E2360" s="2" t="str">
        <f>MID(F2360,FIND(".",F2360,6)+1,99)</f>
        <v>LocalAFAreaPoint</v>
      </c>
      <c r="F2360" s="3" t="s">
        <v>1507</v>
      </c>
      <c r="G2360" s="3" t="s">
        <v>9512</v>
      </c>
      <c r="I2360" s="3" t="s">
        <v>3135</v>
      </c>
      <c r="J2360" s="3"/>
      <c r="L2360" s="14"/>
      <c r="M2360" s="3" t="str">
        <f>IFERROR(VLOOKUP(E2360,A:J,10, FALSE),"")</f>
        <v>AF Bereich Punkt lokal</v>
      </c>
      <c r="N2360" s="3" t="str">
        <f>IFERROR(VLOOKUP(I2360,B:K,10,FALSE),"")</f>
        <v>Lokaler Punkt AF-Bereich</v>
      </c>
      <c r="O2360" s="3" t="str">
        <f>IF(AND(TRIM(J2360)="",M2360=""),"Suffix not translated ",
   IF(AND(TRIM(J2360)&lt;&gt;"",TRIM(M2360)&lt;&gt;"",TRIM(J2360)&lt;&gt;TRIM(M2360)),"Suffix translation &lt;&gt; lookup ", "" ))
&amp;IF(AND(TRIM(K2360)="",N2360=""),"Description not translated ",
   IF(AND(TRIM(K2360)&lt;&gt;"",TRIM(N2360)&lt;&gt;"",TRIM(K2360)&lt;&gt;TRIM(N2360)),"Description translation&lt;&gt; lookup ", "" ))</f>
        <v/>
      </c>
    </row>
    <row r="2361" spans="1:18" ht="30" x14ac:dyDescent="0.25">
      <c r="A2361" s="2" t="str">
        <f>IF(TRIM(J2361)="","",E2361)</f>
        <v>ManualExposureTime</v>
      </c>
      <c r="B2361" s="2" t="str">
        <f>IF(TRIM(K2361)="","",I2361)</f>
        <v>Manual exposure time</v>
      </c>
      <c r="C2361" s="2" t="str">
        <f>LEFT(F2361,FIND(".",F2361,6))</f>
        <v>Exif.Sony1MltCsA100.</v>
      </c>
      <c r="D2361" s="2" t="str">
        <f>VLOOKUP(C2361,PrefixUebersetzung,2,FALSE)</f>
        <v>Exif.Sony1MltCsA100.</v>
      </c>
      <c r="E2361" s="2" t="str">
        <f>MID(F2361,FIND(".",F2361,6)+1,99)</f>
        <v>ManualExposureTime</v>
      </c>
      <c r="F2361" s="3" t="s">
        <v>1508</v>
      </c>
      <c r="G2361" s="3" t="s">
        <v>9512</v>
      </c>
      <c r="I2361" s="3" t="s">
        <v>3177</v>
      </c>
      <c r="J2361" s="5" t="s">
        <v>4886</v>
      </c>
      <c r="K2361" s="5" t="s">
        <v>4886</v>
      </c>
      <c r="L2361" s="14"/>
      <c r="O2361" s="3" t="str">
        <f>IF(AND(TRIM(J2361)="",M2361=""),"Suffix not translated ",
   IF(AND(TRIM(J2361)&lt;&gt;"",TRIM(M2361)&lt;&gt;"",TRIM(J2361)&lt;&gt;TRIM(M2361)),"Suffix translation &lt;&gt; lookup ", "" ))
&amp;IF(AND(TRIM(K2361)="",N2361=""),"Description not translated ",
   IF(AND(TRIM(K2361)&lt;&gt;"",TRIM(N2361)&lt;&gt;"",TRIM(K2361)&lt;&gt;TRIM(N2361)),"Description translation&lt;&gt; lookup ", "" ))</f>
        <v/>
      </c>
      <c r="P2361" s="3" t="s">
        <v>8447</v>
      </c>
      <c r="Q2361" s="3" t="s">
        <v>8447</v>
      </c>
      <c r="R2361" s="3" t="s">
        <v>3856</v>
      </c>
    </row>
    <row r="2362" spans="1:18" x14ac:dyDescent="0.25">
      <c r="A2362" s="2" t="str">
        <f>IF(TRIM(J2362)="","",E2362)</f>
        <v>ManualFNumber</v>
      </c>
      <c r="B2362" s="2" t="str">
        <f>IF(TRIM(K2362)="","",I2362)</f>
        <v>Manual FNumber</v>
      </c>
      <c r="C2362" s="2" t="str">
        <f>LEFT(F2362,FIND(".",F2362,6))</f>
        <v>Exif.Sony1MltCsA100.</v>
      </c>
      <c r="D2362" s="2" t="str">
        <f>VLOOKUP(C2362,PrefixUebersetzung,2,FALSE)</f>
        <v>Exif.Sony1MltCsA100.</v>
      </c>
      <c r="E2362" s="2" t="str">
        <f>MID(F2362,FIND(".",F2362,6)+1,99)</f>
        <v>ManualFNumber</v>
      </c>
      <c r="F2362" s="3" t="s">
        <v>1509</v>
      </c>
      <c r="G2362" s="3" t="s">
        <v>9512</v>
      </c>
      <c r="I2362" s="3" t="s">
        <v>3178</v>
      </c>
      <c r="J2362" s="5" t="s">
        <v>4887</v>
      </c>
      <c r="K2362" s="5" t="s">
        <v>4887</v>
      </c>
      <c r="L2362" s="14"/>
      <c r="O2362" s="3" t="str">
        <f>IF(AND(TRIM(J2362)="",M2362=""),"Suffix not translated ",
   IF(AND(TRIM(J2362)&lt;&gt;"",TRIM(M2362)&lt;&gt;"",TRIM(J2362)&lt;&gt;TRIM(M2362)),"Suffix translation &lt;&gt; lookup ", "" ))
&amp;IF(AND(TRIM(K2362)="",N2362=""),"Description not translated ",
   IF(AND(TRIM(K2362)&lt;&gt;"",TRIM(N2362)&lt;&gt;"",TRIM(K2362)&lt;&gt;TRIM(N2362)),"Description translation&lt;&gt; lookup ", "" ))</f>
        <v/>
      </c>
      <c r="P2362" s="3" t="s">
        <v>8447</v>
      </c>
      <c r="Q2362" s="3" t="s">
        <v>8447</v>
      </c>
      <c r="R2362" s="3" t="s">
        <v>3871</v>
      </c>
    </row>
    <row r="2363" spans="1:18" x14ac:dyDescent="0.25">
      <c r="A2363" s="2" t="str">
        <f>IF(TRIM(J2363)="","",E2363)</f>
        <v/>
      </c>
      <c r="B2363" s="2" t="str">
        <f>IF(TRIM(K2363)="","",I2363)</f>
        <v/>
      </c>
      <c r="C2363" s="2" t="str">
        <f>LEFT(F2363,FIND(".",F2363,6))</f>
        <v>Exif.Sony1MltCsA100.</v>
      </c>
      <c r="D2363" s="2" t="str">
        <f>VLOOKUP(C2363,PrefixUebersetzung,2,FALSE)</f>
        <v>Exif.Sony1MltCsA100.</v>
      </c>
      <c r="E2363" s="2" t="str">
        <f>MID(F2363,FIND(".",F2363,6)+1,99)</f>
        <v>MeteringMode</v>
      </c>
      <c r="F2363" s="3" t="s">
        <v>1510</v>
      </c>
      <c r="G2363" s="3" t="s">
        <v>9512</v>
      </c>
      <c r="I2363" s="3" t="s">
        <v>2533</v>
      </c>
      <c r="L2363" s="14">
        <v>1</v>
      </c>
      <c r="M2363" s="3" t="str">
        <f>IFERROR(VLOOKUP(E2363,A:J,10, FALSE),"")</f>
        <v>Messmethode</v>
      </c>
      <c r="N2363" s="3" t="str">
        <f>IFERROR(VLOOKUP(I2363,B:K,10,FALSE),"")</f>
        <v>Messmethode</v>
      </c>
      <c r="O2363" s="3" t="str">
        <f>IF(AND(TRIM(J2363)="",M2363=""),"Suffix not translated ",
   IF(AND(TRIM(J2363)&lt;&gt;"",TRIM(M2363)&lt;&gt;"",TRIM(J2363)&lt;&gt;TRIM(M2363)),"Suffix translation &lt;&gt; lookup ", "" ))
&amp;IF(AND(TRIM(K2363)="",N2363=""),"Description not translated ",
   IF(AND(TRIM(K2363)&lt;&gt;"",TRIM(N2363)&lt;&gt;"",TRIM(K2363)&lt;&gt;TRIM(N2363)),"Description translation&lt;&gt; lookup ", "" ))</f>
        <v/>
      </c>
    </row>
    <row r="2364" spans="1:18" ht="30" x14ac:dyDescent="0.25">
      <c r="A2364" s="2" t="str">
        <f>IF(TRIM(J2364)="","",E2364)</f>
        <v/>
      </c>
      <c r="B2364" s="2" t="str">
        <f>IF(TRIM(K2364)="","",I2364)</f>
        <v/>
      </c>
      <c r="C2364" s="2" t="str">
        <f>LEFT(F2364,FIND(".",F2364,6))</f>
        <v>Exif.Sony1MltCsA100.</v>
      </c>
      <c r="D2364" s="2" t="str">
        <f>VLOOKUP(C2364,PrefixUebersetzung,2,FALSE)</f>
        <v>Exif.Sony1MltCsA100.</v>
      </c>
      <c r="E2364" s="2" t="str">
        <f>MID(F2364,FIND(".",F2364,6)+1,99)</f>
        <v>MeteringOffScaleIndicator</v>
      </c>
      <c r="F2364" s="3" t="s">
        <v>1511</v>
      </c>
      <c r="G2364" s="3" t="s">
        <v>9512</v>
      </c>
      <c r="I2364" s="3" t="s">
        <v>3179</v>
      </c>
      <c r="J2364" s="3"/>
      <c r="L2364" s="14">
        <v>5</v>
      </c>
      <c r="O2364" s="3" t="str">
        <f>IF(AND(TRIM(J2364)="",M2364=""),"Suffix not translated ",
   IF(AND(TRIM(J2364)&lt;&gt;"",TRIM(M2364)&lt;&gt;"",TRIM(J2364)&lt;&gt;TRIM(M2364)),"Suffix translation &lt;&gt; lookup ", "" ))
&amp;IF(AND(TRIM(K2364)="",N2364=""),"Description not translated ",
   IF(AND(TRIM(K2364)&lt;&gt;"",TRIM(N2364)&lt;&gt;"",TRIM(K2364)&lt;&gt;TRIM(N2364)),"Description translation&lt;&gt; lookup ", "" ))</f>
        <v xml:space="preserve">Suffix not translated Description not translated </v>
      </c>
      <c r="P2364" s="3" t="s">
        <v>8447</v>
      </c>
      <c r="Q2364" s="3" t="s">
        <v>8447</v>
      </c>
    </row>
    <row r="2365" spans="1:18" x14ac:dyDescent="0.25">
      <c r="A2365" s="2" t="str">
        <f>IF(TRIM(J2365)="","",E2365)</f>
        <v>MonitorDisplayOff</v>
      </c>
      <c r="B2365" s="2" t="str">
        <f>IF(TRIM(K2365)="","",I2365)</f>
        <v>Monitor display off</v>
      </c>
      <c r="C2365" s="2" t="str">
        <f>LEFT(F2365,FIND(".",F2365,6))</f>
        <v>Exif.Sony1MltCsA100.</v>
      </c>
      <c r="D2365" s="2" t="str">
        <f>VLOOKUP(C2365,PrefixUebersetzung,2,FALSE)</f>
        <v>Exif.Sony1MltCsA100.</v>
      </c>
      <c r="E2365" s="2" t="str">
        <f>MID(F2365,FIND(".",F2365,6)+1,99)</f>
        <v>MonitorDisplayOff</v>
      </c>
      <c r="F2365" s="3" t="s">
        <v>1512</v>
      </c>
      <c r="G2365" s="3" t="s">
        <v>9512</v>
      </c>
      <c r="I2365" s="3" t="s">
        <v>3180</v>
      </c>
      <c r="J2365" s="3" t="s">
        <v>4988</v>
      </c>
      <c r="K2365" s="5" t="s">
        <v>4988</v>
      </c>
      <c r="L2365" s="14"/>
      <c r="O2365" s="3" t="str">
        <f>IF(AND(TRIM(J2365)="",M2365=""),"Suffix not translated ",
   IF(AND(TRIM(J2365)&lt;&gt;"",TRIM(M2365)&lt;&gt;"",TRIM(J2365)&lt;&gt;TRIM(M2365)),"Suffix translation &lt;&gt; lookup ", "" ))
&amp;IF(AND(TRIM(K2365)="",N2365=""),"Description not translated ",
   IF(AND(TRIM(K2365)&lt;&gt;"",TRIM(N2365)&lt;&gt;"",TRIM(K2365)&lt;&gt;TRIM(N2365)),"Description translation&lt;&gt; lookup ", "" ))</f>
        <v/>
      </c>
      <c r="P2365" s="3" t="s">
        <v>8447</v>
      </c>
      <c r="Q2365" s="3" t="s">
        <v>8447</v>
      </c>
    </row>
    <row r="2366" spans="1:18" x14ac:dyDescent="0.25">
      <c r="A2366" s="2" t="str">
        <f>IF(TRIM(J2366)="","",E2366)</f>
        <v/>
      </c>
      <c r="B2366" s="2" t="str">
        <f>IF(TRIM(K2366)="","",I2366)</f>
        <v/>
      </c>
      <c r="C2366" s="2" t="str">
        <f>LEFT(F2366,FIND(".",F2366,6))</f>
        <v>Exif.Sony1MltCsA100.</v>
      </c>
      <c r="D2366" s="2" t="str">
        <f>VLOOKUP(C2366,PrefixUebersetzung,2,FALSE)</f>
        <v>Exif.Sony1MltCsA100.</v>
      </c>
      <c r="E2366" s="2" t="str">
        <f>MID(F2366,FIND(".",F2366,6)+1,99)</f>
        <v>NoiseReduction</v>
      </c>
      <c r="F2366" s="3" t="s">
        <v>1513</v>
      </c>
      <c r="G2366" s="3" t="s">
        <v>9512</v>
      </c>
      <c r="I2366" s="3" t="s">
        <v>2534</v>
      </c>
      <c r="J2366" s="3"/>
      <c r="L2366" s="14"/>
      <c r="M2366" s="3" t="str">
        <f>IFERROR(VLOOKUP(E2366,A:J,10, FALSE),"")</f>
        <v xml:space="preserve">Rauschreduzierung </v>
      </c>
      <c r="N2366" s="3" t="str">
        <f>IFERROR(VLOOKUP(I2366,B:K,10,FALSE),"")</f>
        <v xml:space="preserve">Rauschreduzierung </v>
      </c>
      <c r="O2366" s="3" t="str">
        <f>IF(AND(TRIM(J2366)="",M2366=""),"Suffix not translated ",
   IF(AND(TRIM(J2366)&lt;&gt;"",TRIM(M2366)&lt;&gt;"",TRIM(J2366)&lt;&gt;TRIM(M2366)),"Suffix translation &lt;&gt; lookup ", "" ))
&amp;IF(AND(TRIM(K2366)="",N2366=""),"Description not translated ",
   IF(AND(TRIM(K2366)&lt;&gt;"",TRIM(N2366)&lt;&gt;"",TRIM(K2366)&lt;&gt;TRIM(N2366)),"Description translation&lt;&gt; lookup ", "" ))</f>
        <v/>
      </c>
    </row>
    <row r="2367" spans="1:18" x14ac:dyDescent="0.25">
      <c r="A2367" s="2" t="str">
        <f>IF(TRIM(J2367)="","",E2367)</f>
        <v>PlayDisplay</v>
      </c>
      <c r="B2367" s="2" t="str">
        <f>IF(TRIM(K2367)="","",I2367)</f>
        <v>Play display</v>
      </c>
      <c r="C2367" s="2" t="str">
        <f>LEFT(F2367,FIND(".",F2367,6))</f>
        <v>Exif.Sony1MltCsA100.</v>
      </c>
      <c r="D2367" s="2" t="str">
        <f>VLOOKUP(C2367,PrefixUebersetzung,2,FALSE)</f>
        <v>Exif.Sony1MltCsA100.</v>
      </c>
      <c r="E2367" s="2" t="str">
        <f>MID(F2367,FIND(".",F2367,6)+1,99)</f>
        <v>PlayDisplay</v>
      </c>
      <c r="F2367" s="3" t="s">
        <v>1514</v>
      </c>
      <c r="G2367" s="3" t="s">
        <v>9512</v>
      </c>
      <c r="I2367" s="3" t="s">
        <v>3181</v>
      </c>
      <c r="J2367" s="3" t="s">
        <v>4381</v>
      </c>
      <c r="K2367" s="5" t="s">
        <v>4381</v>
      </c>
      <c r="L2367" s="14"/>
      <c r="O2367" s="3" t="str">
        <f>IF(AND(TRIM(J2367)="",M2367=""),"Suffix not translated ",
   IF(AND(TRIM(J2367)&lt;&gt;"",TRIM(M2367)&lt;&gt;"",TRIM(J2367)&lt;&gt;TRIM(M2367)),"Suffix translation &lt;&gt; lookup ", "" ))
&amp;IF(AND(TRIM(K2367)="",N2367=""),"Description not translated ",
   IF(AND(TRIM(K2367)&lt;&gt;"",TRIM(N2367)&lt;&gt;"",TRIM(K2367)&lt;&gt;TRIM(N2367)),"Description translation&lt;&gt; lookup ", "" ))</f>
        <v/>
      </c>
      <c r="P2367" s="3" t="s">
        <v>8447</v>
      </c>
      <c r="Q2367" s="3" t="s">
        <v>8447</v>
      </c>
    </row>
    <row r="2368" spans="1:18" x14ac:dyDescent="0.25">
      <c r="A2368" s="2" t="str">
        <f>IF(TRIM(J2368)="","",E2368)</f>
        <v>PresetWhiteBalance</v>
      </c>
      <c r="B2368" s="2" t="str">
        <f>IF(TRIM(K2368)="","",I2368)</f>
        <v>Preset white balance</v>
      </c>
      <c r="C2368" s="2" t="str">
        <f>LEFT(F2368,FIND(".",F2368,6))</f>
        <v>Exif.Sony1MltCsA100.</v>
      </c>
      <c r="D2368" s="2" t="str">
        <f>VLOOKUP(C2368,PrefixUebersetzung,2,FALSE)</f>
        <v>Exif.Sony1MltCsA100.</v>
      </c>
      <c r="E2368" s="2" t="str">
        <f>MID(F2368,FIND(".",F2368,6)+1,99)</f>
        <v>PresetWhiteBalance</v>
      </c>
      <c r="F2368" s="3" t="s">
        <v>1515</v>
      </c>
      <c r="G2368" s="3" t="s">
        <v>9512</v>
      </c>
      <c r="I2368" s="3" t="s">
        <v>3182</v>
      </c>
      <c r="J2368" s="5" t="s">
        <v>5023</v>
      </c>
      <c r="K2368" s="5" t="s">
        <v>5023</v>
      </c>
      <c r="L2368" s="14"/>
      <c r="O2368" s="3" t="str">
        <f>IF(AND(TRIM(J2368)="",M2368=""),"Suffix not translated ",
   IF(AND(TRIM(J2368)&lt;&gt;"",TRIM(M2368)&lt;&gt;"",TRIM(J2368)&lt;&gt;TRIM(M2368)),"Suffix translation &lt;&gt; lookup ", "" ))
&amp;IF(AND(TRIM(K2368)="",N2368=""),"Description not translated ",
   IF(AND(TRIM(K2368)&lt;&gt;"",TRIM(N2368)&lt;&gt;"",TRIM(K2368)&lt;&gt;TRIM(N2368)),"Description translation&lt;&gt; lookup ", "" ))</f>
        <v/>
      </c>
      <c r="P2368" s="3" t="s">
        <v>8447</v>
      </c>
      <c r="Q2368" s="3" t="s">
        <v>8447</v>
      </c>
      <c r="R2368" s="3" t="s">
        <v>9032</v>
      </c>
    </row>
    <row r="2369" spans="1:18" ht="30" x14ac:dyDescent="0.25">
      <c r="A2369" s="2" t="str">
        <f>IF(TRIM(J2369)="","",E2369)</f>
        <v/>
      </c>
      <c r="B2369" s="2" t="str">
        <f>IF(TRIM(K2369)="","",I2369)</f>
        <v/>
      </c>
      <c r="C2369" s="2" t="str">
        <f>LEFT(F2369,FIND(".",F2369,6))</f>
        <v>Exif.Sony1MltCsA100.</v>
      </c>
      <c r="D2369" s="2" t="str">
        <f>VLOOKUP(C2369,PrefixUebersetzung,2,FALSE)</f>
        <v>Exif.Sony1MltCsA100.</v>
      </c>
      <c r="E2369" s="2" t="str">
        <f>MID(F2369,FIND(".",F2369,6)+1,99)</f>
        <v>PrioritySetupShutterRelease</v>
      </c>
      <c r="F2369" s="3" t="s">
        <v>1516</v>
      </c>
      <c r="G2369" s="3" t="s">
        <v>9512</v>
      </c>
      <c r="I2369" s="3" t="s">
        <v>3137</v>
      </c>
      <c r="J2369" s="3"/>
      <c r="L2369" s="14"/>
      <c r="M2369" s="3" t="str">
        <f>IFERROR(VLOOKUP(E2369,A:J,10, FALSE),"")</f>
        <v>Prioritätseinstellung Verschlussfreigabe</v>
      </c>
      <c r="N2369" s="3" t="str">
        <f>IFERROR(VLOOKUP(I2369,B:K,10,FALSE),"")</f>
        <v>Prioritätseinstellung Verschlussfreigabe</v>
      </c>
      <c r="O2369" s="3" t="str">
        <f>IF(AND(TRIM(J2369)="",M2369=""),"Suffix not translated ",
   IF(AND(TRIM(J2369)&lt;&gt;"",TRIM(M2369)&lt;&gt;"",TRIM(J2369)&lt;&gt;TRIM(M2369)),"Suffix translation &lt;&gt; lookup ", "" ))
&amp;IF(AND(TRIM(K2369)="",N2369=""),"Description not translated ",
   IF(AND(TRIM(K2369)&lt;&gt;"",TRIM(N2369)&lt;&gt;"",TRIM(K2369)&lt;&gt;TRIM(N2369)),"Description translation&lt;&gt; lookup ", "" ))</f>
        <v/>
      </c>
    </row>
    <row r="2370" spans="1:18" x14ac:dyDescent="0.25">
      <c r="A2370" s="2" t="str">
        <f>IF(TRIM(J2370)="","",E2370)</f>
        <v/>
      </c>
      <c r="B2370" s="2" t="str">
        <f>IF(TRIM(K2370)="","",I2370)</f>
        <v/>
      </c>
      <c r="C2370" s="2" t="str">
        <f>LEFT(F2370,FIND(".",F2370,6))</f>
        <v>Exif.Sony1MltCsA100.</v>
      </c>
      <c r="D2370" s="2" t="str">
        <f>VLOOKUP(C2370,PrefixUebersetzung,2,FALSE)</f>
        <v>Exif.Sony1MltCsA100.</v>
      </c>
      <c r="E2370" s="2" t="str">
        <f>MID(F2370,FIND(".",F2370,6)+1,99)</f>
        <v>Quality</v>
      </c>
      <c r="F2370" s="3" t="s">
        <v>1517</v>
      </c>
      <c r="G2370" s="3" t="s">
        <v>9512</v>
      </c>
      <c r="I2370" s="3" t="s">
        <v>2184</v>
      </c>
      <c r="L2370" s="14"/>
      <c r="M2370" s="3" t="str">
        <f>IFERROR(VLOOKUP(E2370,A:J,10, FALSE),"")</f>
        <v>Qualität</v>
      </c>
      <c r="N2370" s="3" t="str">
        <f>IFERROR(VLOOKUP(I2370,B:K,10,FALSE),"")</f>
        <v>Qualität</v>
      </c>
      <c r="O2370" s="3" t="str">
        <f>IF(AND(TRIM(J2370)="",M2370=""),"Suffix not translated ",
   IF(AND(TRIM(J2370)&lt;&gt;"",TRIM(M2370)&lt;&gt;"",TRIM(J2370)&lt;&gt;TRIM(M2370)),"Suffix translation &lt;&gt; lookup ", "" ))
&amp;IF(AND(TRIM(K2370)="",N2370=""),"Description not translated ",
   IF(AND(TRIM(K2370)&lt;&gt;"",TRIM(N2370)&lt;&gt;"",TRIM(K2370)&lt;&gt;TRIM(N2370)),"Description translation&lt;&gt; lookup ", "" ))</f>
        <v/>
      </c>
    </row>
    <row r="2371" spans="1:18" x14ac:dyDescent="0.25">
      <c r="A2371" s="2" t="str">
        <f>IF(TRIM(J2371)="","",E2371)</f>
        <v>RecordDisplay</v>
      </c>
      <c r="B2371" s="2" t="str">
        <f>IF(TRIM(K2371)="","",I2371)</f>
        <v>Record display</v>
      </c>
      <c r="C2371" s="2" t="str">
        <f>LEFT(F2371,FIND(".",F2371,6))</f>
        <v>Exif.Sony1MltCsA100.</v>
      </c>
      <c r="D2371" s="2" t="str">
        <f>VLOOKUP(C2371,PrefixUebersetzung,2,FALSE)</f>
        <v>Exif.Sony1MltCsA100.</v>
      </c>
      <c r="E2371" s="2" t="str">
        <f>MID(F2371,FIND(".",F2371,6)+1,99)</f>
        <v>RecordDisplay</v>
      </c>
      <c r="F2371" s="3" t="s">
        <v>1518</v>
      </c>
      <c r="G2371" s="3" t="s">
        <v>9512</v>
      </c>
      <c r="I2371" s="3" t="s">
        <v>3183</v>
      </c>
      <c r="J2371" s="3" t="s">
        <v>4759</v>
      </c>
      <c r="K2371" s="5" t="s">
        <v>4759</v>
      </c>
      <c r="L2371" s="14"/>
      <c r="O2371" s="3" t="str">
        <f>IF(AND(TRIM(J2371)="",M2371=""),"Suffix not translated ",
   IF(AND(TRIM(J2371)&lt;&gt;"",TRIM(M2371)&lt;&gt;"",TRIM(J2371)&lt;&gt;TRIM(M2371)),"Suffix translation &lt;&gt; lookup ", "" ))
&amp;IF(AND(TRIM(K2371)="",N2371=""),"Description not translated ",
   IF(AND(TRIM(K2371)&lt;&gt;"",TRIM(N2371)&lt;&gt;"",TRIM(K2371)&lt;&gt;TRIM(N2371)),"Description translation&lt;&gt; lookup ", "" ))</f>
        <v/>
      </c>
      <c r="P2371" s="3" t="s">
        <v>8447</v>
      </c>
      <c r="Q2371" s="3" t="s">
        <v>8447</v>
      </c>
      <c r="R2371" s="3" t="s">
        <v>9329</v>
      </c>
    </row>
    <row r="2372" spans="1:18" x14ac:dyDescent="0.25">
      <c r="A2372" s="2" t="str">
        <f>IF(TRIM(J2372)="","",E2372)</f>
        <v>RedEyeReduction</v>
      </c>
      <c r="B2372" s="2" t="str">
        <f>IF(TRIM(K2372)="","",I2372)</f>
        <v>Red eye reduction</v>
      </c>
      <c r="C2372" s="2" t="str">
        <f>LEFT(F2372,FIND(".",F2372,6))</f>
        <v>Exif.Sony1MltCsA100.</v>
      </c>
      <c r="D2372" s="2" t="str">
        <f>VLOOKUP(C2372,PrefixUebersetzung,2,FALSE)</f>
        <v>Exif.Sony1MltCsA100.</v>
      </c>
      <c r="E2372" s="2" t="str">
        <f>MID(F2372,FIND(".",F2372,6)+1,99)</f>
        <v>RedEyeReduction</v>
      </c>
      <c r="F2372" s="3" t="s">
        <v>1519</v>
      </c>
      <c r="G2372" s="3" t="s">
        <v>9512</v>
      </c>
      <c r="I2372" s="3" t="s">
        <v>3184</v>
      </c>
      <c r="J2372" s="5" t="s">
        <v>4029</v>
      </c>
      <c r="K2372" s="5" t="s">
        <v>4029</v>
      </c>
      <c r="L2372" s="14"/>
      <c r="O2372" s="3" t="str">
        <f>IF(AND(TRIM(J2372)="",M2372=""),"Suffix not translated ",
   IF(AND(TRIM(J2372)&lt;&gt;"",TRIM(M2372)&lt;&gt;"",TRIM(J2372)&lt;&gt;TRIM(M2372)),"Suffix translation &lt;&gt; lookup ", "" ))
&amp;IF(AND(TRIM(K2372)="",N2372=""),"Description not translated ",
   IF(AND(TRIM(K2372)&lt;&gt;"",TRIM(N2372)&lt;&gt;"",TRIM(K2372)&lt;&gt;TRIM(N2372)),"Description translation&lt;&gt; lookup ", "" ))</f>
        <v/>
      </c>
      <c r="P2372" s="3" t="s">
        <v>8447</v>
      </c>
      <c r="Q2372" s="3" t="s">
        <v>8447</v>
      </c>
      <c r="R2372" s="3" t="s">
        <v>9330</v>
      </c>
    </row>
    <row r="2373" spans="1:18" x14ac:dyDescent="0.25">
      <c r="A2373" s="2" t="str">
        <f>IF(TRIM(J2373)="","",E2373)</f>
        <v/>
      </c>
      <c r="B2373" s="2" t="str">
        <f>IF(TRIM(K2373)="","",I2373)</f>
        <v/>
      </c>
      <c r="C2373" s="2" t="str">
        <f>LEFT(F2373,FIND(".",F2373,6))</f>
        <v>Exif.Sony1MltCsA100.</v>
      </c>
      <c r="D2373" s="2" t="str">
        <f>VLOOKUP(C2373,PrefixUebersetzung,2,FALSE)</f>
        <v>Exif.Sony1MltCsA100.</v>
      </c>
      <c r="E2373" s="2" t="str">
        <f>MID(F2373,FIND(".",F2373,6)+1,99)</f>
        <v>Rotation</v>
      </c>
      <c r="F2373" s="3" t="s">
        <v>1520</v>
      </c>
      <c r="G2373" s="3" t="s">
        <v>9512</v>
      </c>
      <c r="I2373" s="3" t="s">
        <v>2536</v>
      </c>
      <c r="J2373" s="3"/>
      <c r="L2373" s="14"/>
      <c r="M2373" s="3" t="str">
        <f>IFERROR(VLOOKUP(E2373,A:J,10, FALSE),"")</f>
        <v>Drehung</v>
      </c>
      <c r="N2373" s="3" t="str">
        <f>IFERROR(VLOOKUP(I2373,B:K,10,FALSE),"")</f>
        <v>Drehung</v>
      </c>
      <c r="O2373" s="3" t="str">
        <f>IF(AND(TRIM(J2373)="",M2373=""),"Suffix not translated ",
   IF(AND(TRIM(J2373)&lt;&gt;"",TRIM(M2373)&lt;&gt;"",TRIM(J2373)&lt;&gt;TRIM(M2373)),"Suffix translation &lt;&gt; lookup ", "" ))
&amp;IF(AND(TRIM(K2373)="",N2373=""),"Description not translated ",
   IF(AND(TRIM(K2373)&lt;&gt;"",TRIM(N2373)&lt;&gt;"",TRIM(K2373)&lt;&gt;TRIM(N2373)),"Description translation&lt;&gt; lookup ", "" ))</f>
        <v/>
      </c>
    </row>
    <row r="2374" spans="1:18" x14ac:dyDescent="0.25">
      <c r="A2374" s="2" t="str">
        <f>IF(TRIM(J2374)="","",E2374)</f>
        <v/>
      </c>
      <c r="B2374" s="2" t="str">
        <f>IF(TRIM(K2374)="","",I2374)</f>
        <v/>
      </c>
      <c r="C2374" s="2" t="str">
        <f>LEFT(F2374,FIND(".",F2374,6))</f>
        <v>Exif.Sony1MltCsA100.</v>
      </c>
      <c r="D2374" s="2" t="str">
        <f>VLOOKUP(C2374,PrefixUebersetzung,2,FALSE)</f>
        <v>Exif.Sony1MltCsA100.</v>
      </c>
      <c r="E2374" s="2" t="str">
        <f>MID(F2374,FIND(".",F2374,6)+1,99)</f>
        <v>Saturation</v>
      </c>
      <c r="F2374" s="3" t="s">
        <v>1521</v>
      </c>
      <c r="G2374" s="3" t="s">
        <v>9512</v>
      </c>
      <c r="I2374" s="3" t="s">
        <v>2538</v>
      </c>
      <c r="J2374" s="3"/>
      <c r="L2374" s="14">
        <v>1</v>
      </c>
      <c r="M2374" s="3" t="str">
        <f>IFERROR(VLOOKUP(E2374,A:J,10, FALSE),"")</f>
        <v>Sättigung</v>
      </c>
      <c r="N2374" s="3" t="str">
        <f>IFERROR(VLOOKUP(I2374,B:K,10,FALSE),"")</f>
        <v>Sättigung</v>
      </c>
      <c r="O2374" s="3" t="str">
        <f>IF(AND(TRIM(J2374)="",M2374=""),"Suffix not translated ",
   IF(AND(TRIM(J2374)&lt;&gt;"",TRIM(M2374)&lt;&gt;"",TRIM(J2374)&lt;&gt;TRIM(M2374)),"Suffix translation &lt;&gt; lookup ", "" ))
&amp;IF(AND(TRIM(K2374)="",N2374=""),"Description not translated ",
   IF(AND(TRIM(K2374)&lt;&gt;"",TRIM(N2374)&lt;&gt;"",TRIM(K2374)&lt;&gt;TRIM(N2374)),"Description translation&lt;&gt; lookup ", "" ))</f>
        <v/>
      </c>
    </row>
    <row r="2375" spans="1:18" x14ac:dyDescent="0.25">
      <c r="A2375" s="2" t="str">
        <f>IF(TRIM(J2375)="","",E2375)</f>
        <v>SelfTimerTime</v>
      </c>
      <c r="B2375" s="2" t="str">
        <f>IF(TRIM(K2375)="","",I2375)</f>
        <v>Self timer time</v>
      </c>
      <c r="C2375" s="2" t="str">
        <f>LEFT(F2375,FIND(".",F2375,6))</f>
        <v>Exif.Sony1MltCsA100.</v>
      </c>
      <c r="D2375" s="2" t="str">
        <f>VLOOKUP(C2375,PrefixUebersetzung,2,FALSE)</f>
        <v>Exif.Sony1MltCsA100.</v>
      </c>
      <c r="E2375" s="2" t="str">
        <f>MID(F2375,FIND(".",F2375,6)+1,99)</f>
        <v>SelfTimerTime</v>
      </c>
      <c r="F2375" s="3" t="s">
        <v>1522</v>
      </c>
      <c r="G2375" s="3" t="s">
        <v>9512</v>
      </c>
      <c r="I2375" s="3" t="s">
        <v>3185</v>
      </c>
      <c r="J2375" s="3" t="s">
        <v>4030</v>
      </c>
      <c r="K2375" s="5" t="s">
        <v>4030</v>
      </c>
      <c r="L2375" s="14"/>
      <c r="O2375" s="3" t="str">
        <f>IF(AND(TRIM(J2375)="",M2375=""),"Suffix not translated ",
   IF(AND(TRIM(J2375)&lt;&gt;"",TRIM(M2375)&lt;&gt;"",TRIM(J2375)&lt;&gt;TRIM(M2375)),"Suffix translation &lt;&gt; lookup ", "" ))
&amp;IF(AND(TRIM(K2375)="",N2375=""),"Description not translated ",
   IF(AND(TRIM(K2375)&lt;&gt;"",TRIM(N2375)&lt;&gt;"",TRIM(K2375)&lt;&gt;TRIM(N2375)),"Description translation&lt;&gt; lookup ", "" ))</f>
        <v/>
      </c>
      <c r="P2375" s="3" t="s">
        <v>8447</v>
      </c>
      <c r="Q2375" s="3" t="s">
        <v>8447</v>
      </c>
      <c r="R2375" s="3" t="s">
        <v>9154</v>
      </c>
    </row>
    <row r="2376" spans="1:18" x14ac:dyDescent="0.25">
      <c r="A2376" s="2" t="str">
        <f>IF(TRIM(J2376)="","",E2376)</f>
        <v/>
      </c>
      <c r="B2376" s="2" t="str">
        <f>IF(TRIM(K2376)="","",I2376)</f>
        <v/>
      </c>
      <c r="C2376" s="2" t="str">
        <f>LEFT(F2376,FIND(".",F2376,6))</f>
        <v>Exif.Sony1MltCsA100.</v>
      </c>
      <c r="D2376" s="2" t="str">
        <f>VLOOKUP(C2376,PrefixUebersetzung,2,FALSE)</f>
        <v>Exif.Sony1MltCsA100.</v>
      </c>
      <c r="E2376" s="2" t="str">
        <f>MID(F2376,FIND(".",F2376,6)+1,99)</f>
        <v>Sharpness</v>
      </c>
      <c r="F2376" s="3" t="s">
        <v>1523</v>
      </c>
      <c r="G2376" s="3" t="s">
        <v>9512</v>
      </c>
      <c r="I2376" s="3" t="s">
        <v>2221</v>
      </c>
      <c r="J2376" s="3"/>
      <c r="L2376" s="14">
        <v>1</v>
      </c>
      <c r="M2376" s="3" t="str">
        <f>IFERROR(VLOOKUP(E2376,A:J,10, FALSE),"")</f>
        <v>Schärfe</v>
      </c>
      <c r="N2376" s="3" t="str">
        <f>IFERROR(VLOOKUP(I2376,B:K,10,FALSE),"")</f>
        <v>Schärfe</v>
      </c>
      <c r="O2376" s="3" t="str">
        <f>IF(AND(TRIM(J2376)="",M2376=""),"Suffix not translated ",
   IF(AND(TRIM(J2376)&lt;&gt;"",TRIM(M2376)&lt;&gt;"",TRIM(J2376)&lt;&gt;TRIM(M2376)),"Suffix translation &lt;&gt; lookup ", "" ))
&amp;IF(AND(TRIM(K2376)="",N2376=""),"Description not translated ",
   IF(AND(TRIM(K2376)&lt;&gt;"",TRIM(N2376)&lt;&gt;"",TRIM(K2376)&lt;&gt;TRIM(N2376)),"Description translation&lt;&gt; lookup ", "" ))</f>
        <v/>
      </c>
    </row>
    <row r="2377" spans="1:18" ht="30" x14ac:dyDescent="0.25">
      <c r="A2377" s="2" t="str">
        <f>IF(TRIM(J2377)="","",E2377)</f>
        <v>SingleFrameBracketing</v>
      </c>
      <c r="B2377" s="2" t="str">
        <f>IF(TRIM(K2377)="","",I2377)</f>
        <v>Single frame bracketing</v>
      </c>
      <c r="C2377" s="2" t="str">
        <f>LEFT(F2377,FIND(".",F2377,6))</f>
        <v>Exif.Sony1MltCsA100.</v>
      </c>
      <c r="D2377" s="2" t="str">
        <f>VLOOKUP(C2377,PrefixUebersetzung,2,FALSE)</f>
        <v>Exif.Sony1MltCsA100.</v>
      </c>
      <c r="E2377" s="2" t="str">
        <f>MID(F2377,FIND(".",F2377,6)+1,99)</f>
        <v>SingleFrameBracketing</v>
      </c>
      <c r="F2377" s="3" t="s">
        <v>1524</v>
      </c>
      <c r="G2377" s="3" t="s">
        <v>9512</v>
      </c>
      <c r="I2377" s="3" t="s">
        <v>3186</v>
      </c>
      <c r="J2377" s="3" t="s">
        <v>4383</v>
      </c>
      <c r="K2377" s="5" t="s">
        <v>4383</v>
      </c>
      <c r="L2377" s="14"/>
      <c r="O2377" s="3" t="str">
        <f>IF(AND(TRIM(J2377)="",M2377=""),"Suffix not translated ",
   IF(AND(TRIM(J2377)&lt;&gt;"",TRIM(M2377)&lt;&gt;"",TRIM(J2377)&lt;&gt;TRIM(M2377)),"Suffix translation &lt;&gt; lookup ", "" ))
&amp;IF(AND(TRIM(K2377)="",N2377=""),"Description not translated ",
   IF(AND(TRIM(K2377)&lt;&gt;"",TRIM(N2377)&lt;&gt;"",TRIM(K2377)&lt;&gt;TRIM(N2377)),"Description translation&lt;&gt; lookup ", "" ))</f>
        <v/>
      </c>
      <c r="P2377" s="3" t="s">
        <v>8447</v>
      </c>
      <c r="Q2377" s="3" t="s">
        <v>8447</v>
      </c>
      <c r="R2377" s="3" t="s">
        <v>9036</v>
      </c>
    </row>
    <row r="2378" spans="1:18" x14ac:dyDescent="0.25">
      <c r="A2378" s="2" t="str">
        <f>IF(TRIM(J2378)="","",E2378)</f>
        <v/>
      </c>
      <c r="B2378" s="2" t="str">
        <f>IF(TRIM(K2378)="","",I2378)</f>
        <v/>
      </c>
      <c r="C2378" s="2" t="str">
        <f>LEFT(F2378,FIND(".",F2378,6))</f>
        <v>Exif.Sony1MltCsA100.</v>
      </c>
      <c r="D2378" s="2" t="str">
        <f>VLOOKUP(C2378,PrefixUebersetzung,2,FALSE)</f>
        <v>Exif.Sony1MltCsA100.</v>
      </c>
      <c r="E2378" s="2" t="str">
        <f>MID(F2378,FIND(".",F2378,6)+1,99)</f>
        <v>SonyImageSize</v>
      </c>
      <c r="F2378" s="3" t="s">
        <v>1525</v>
      </c>
      <c r="G2378" s="3" t="s">
        <v>9512</v>
      </c>
      <c r="I2378" s="3" t="s">
        <v>3138</v>
      </c>
      <c r="L2378" s="14"/>
      <c r="M2378" s="3" t="str">
        <f>IFERROR(VLOOKUP(E2378,A:J,10, FALSE),"")</f>
        <v>Sony Bildgröße</v>
      </c>
      <c r="N2378" s="3" t="str">
        <f>IFERROR(VLOOKUP(I2378,B:K,10,FALSE),"")</f>
        <v>Sony Bildgröße</v>
      </c>
      <c r="O2378" s="3" t="str">
        <f>IF(AND(TRIM(J2378)="",M2378=""),"Suffix not translated ",
   IF(AND(TRIM(J2378)&lt;&gt;"",TRIM(M2378)&lt;&gt;"",TRIM(J2378)&lt;&gt;TRIM(M2378)),"Suffix translation &lt;&gt; lookup ", "" ))
&amp;IF(AND(TRIM(K2378)="",N2378=""),"Description not translated ",
   IF(AND(TRIM(K2378)&lt;&gt;"",TRIM(N2378)&lt;&gt;"",TRIM(K2378)&lt;&gt;TRIM(N2378)),"Description translation&lt;&gt; lookup ", "" ))</f>
        <v/>
      </c>
    </row>
    <row r="2379" spans="1:18" x14ac:dyDescent="0.25">
      <c r="A2379" s="2" t="str">
        <f>IF(TRIM(J2379)="","",E2379)</f>
        <v/>
      </c>
      <c r="B2379" s="2" t="str">
        <f>IF(TRIM(K2379)="","",I2379)</f>
        <v/>
      </c>
      <c r="C2379" s="2" t="str">
        <f>LEFT(F2379,FIND(".",F2379,6))</f>
        <v>Exif.Sony1MltCsA100.</v>
      </c>
      <c r="D2379" s="2" t="str">
        <f>VLOOKUP(C2379,PrefixUebersetzung,2,FALSE)</f>
        <v>Exif.Sony1MltCsA100.</v>
      </c>
      <c r="E2379" s="2" t="str">
        <f>MID(F2379,FIND(".",F2379,6)+1,99)</f>
        <v>WhiteBalance</v>
      </c>
      <c r="F2379" s="3" t="s">
        <v>1526</v>
      </c>
      <c r="G2379" s="3" t="s">
        <v>9512</v>
      </c>
      <c r="I2379" s="3" t="s">
        <v>2226</v>
      </c>
      <c r="L2379" s="14">
        <v>1</v>
      </c>
      <c r="M2379" s="3" t="str">
        <f>IFERROR(VLOOKUP(E2379,A:J,10, FALSE),"")</f>
        <v>Weißabgleich</v>
      </c>
      <c r="N2379" s="3" t="str">
        <f>IFERROR(VLOOKUP(I2379,B:K,10,FALSE),"")</f>
        <v>Weißabgleich</v>
      </c>
      <c r="O2379" s="3" t="str">
        <f>IF(AND(TRIM(J2379)="",M2379=""),"Suffix not translated ",
   IF(AND(TRIM(J2379)&lt;&gt;"",TRIM(M2379)&lt;&gt;"",TRIM(J2379)&lt;&gt;TRIM(M2379)),"Suffix translation &lt;&gt; lookup ", "" ))
&amp;IF(AND(TRIM(K2379)="",N2379=""),"Description not translated ",
   IF(AND(TRIM(K2379)&lt;&gt;"",TRIM(N2379)&lt;&gt;"",TRIM(K2379)&lt;&gt;TRIM(N2379)),"Description translation&lt;&gt; lookup ", "" ))</f>
        <v/>
      </c>
    </row>
    <row r="2380" spans="1:18" ht="30" x14ac:dyDescent="0.25">
      <c r="A2380" s="2" t="str">
        <f>IF(TRIM(J2380)="","",E2380)</f>
        <v>WhiteBalanceBracketing</v>
      </c>
      <c r="B2380" s="2" t="str">
        <f>IF(TRIM(K2380)="","",I2380)</f>
        <v>White balance bracketing</v>
      </c>
      <c r="C2380" s="2" t="str">
        <f>LEFT(F2380,FIND(".",F2380,6))</f>
        <v>Exif.Sony1MltCsA100.</v>
      </c>
      <c r="D2380" s="2" t="str">
        <f>VLOOKUP(C2380,PrefixUebersetzung,2,FALSE)</f>
        <v>Exif.Sony1MltCsA100.</v>
      </c>
      <c r="E2380" s="2" t="str">
        <f>MID(F2380,FIND(".",F2380,6)+1,99)</f>
        <v>WhiteBalanceBracketing</v>
      </c>
      <c r="F2380" s="3" t="s">
        <v>1527</v>
      </c>
      <c r="G2380" s="3" t="s">
        <v>9512</v>
      </c>
      <c r="I2380" s="3" t="s">
        <v>3187</v>
      </c>
      <c r="J2380" s="5" t="s">
        <v>4384</v>
      </c>
      <c r="K2380" s="5" t="s">
        <v>4384</v>
      </c>
      <c r="L2380" s="14"/>
      <c r="O2380" s="3" t="str">
        <f>IF(AND(TRIM(J2380)="",M2380=""),"Suffix not translated ",
   IF(AND(TRIM(J2380)&lt;&gt;"",TRIM(M2380)&lt;&gt;"",TRIM(J2380)&lt;&gt;TRIM(M2380)),"Suffix translation &lt;&gt; lookup ", "" ))
&amp;IF(AND(TRIM(K2380)="",N2380=""),"Description not translated ",
   IF(AND(TRIM(K2380)&lt;&gt;"",TRIM(N2380)&lt;&gt;"",TRIM(K2380)&lt;&gt;TRIM(N2380)),"Description translation&lt;&gt; lookup ", "" ))</f>
        <v/>
      </c>
      <c r="P2380" s="3" t="s">
        <v>8447</v>
      </c>
      <c r="Q2380" s="3" t="s">
        <v>8447</v>
      </c>
      <c r="R2380" s="3" t="s">
        <v>9036</v>
      </c>
    </row>
    <row r="2381" spans="1:18" ht="30" x14ac:dyDescent="0.25">
      <c r="A2381" s="2" t="str">
        <f>IF(TRIM(J2381)="","",E2381)</f>
        <v/>
      </c>
      <c r="B2381" s="2" t="str">
        <f>IF(TRIM(K2381)="","",I2381)</f>
        <v/>
      </c>
      <c r="C2381" s="2" t="str">
        <f>LEFT(F2381,FIND(".",F2381,6))</f>
        <v>Exif.Sony1MltCsA100.</v>
      </c>
      <c r="D2381" s="2" t="str">
        <f>VLOOKUP(C2381,PrefixUebersetzung,2,FALSE)</f>
        <v>Exif.Sony1MltCsA100.</v>
      </c>
      <c r="E2381" s="2" t="str">
        <f>MID(F2381,FIND(".",F2381,6)+1,99)</f>
        <v>WhiteBalanceFineTune</v>
      </c>
      <c r="F2381" s="3" t="s">
        <v>1528</v>
      </c>
      <c r="G2381" s="3" t="s">
        <v>9513</v>
      </c>
      <c r="I2381" s="3" t="s">
        <v>3188</v>
      </c>
      <c r="L2381" s="14"/>
      <c r="M2381" s="3" t="str">
        <f>IFERROR(VLOOKUP(E2381,A:J,10, FALSE),"")</f>
        <v>Weißabgleich Feinabstimmung</v>
      </c>
      <c r="N2381" s="3" t="str">
        <f>IFERROR(VLOOKUP(I2381,B:K,10,FALSE),"")</f>
        <v>Weißabgleich Feinabstimmung</v>
      </c>
      <c r="O2381" s="3" t="str">
        <f>IF(AND(TRIM(J2381)="",M2381=""),"Suffix not translated ",
   IF(AND(TRIM(J2381)&lt;&gt;"",TRIM(M2381)&lt;&gt;"",TRIM(J2381)&lt;&gt;TRIM(M2381)),"Suffix translation &lt;&gt; lookup ", "" ))
&amp;IF(AND(TRIM(K2381)="",N2381=""),"Description not translated ",
   IF(AND(TRIM(K2381)&lt;&gt;"",TRIM(N2381)&lt;&gt;"",TRIM(K2381)&lt;&gt;TRIM(N2381)),"Description translation&lt;&gt; lookup ", "" ))</f>
        <v/>
      </c>
    </row>
    <row r="2382" spans="1:18" x14ac:dyDescent="0.25">
      <c r="A2382" s="2" t="str">
        <f>IF(TRIM(J2382)="","",E2382)</f>
        <v>WhiteBalanceSetting</v>
      </c>
      <c r="B2382" s="2" t="str">
        <f>IF(TRIM(K2382)="","",I2382)</f>
        <v/>
      </c>
      <c r="C2382" s="2" t="str">
        <f>LEFT(F2382,FIND(".",F2382,6))</f>
        <v>Exif.Sony1MltCsA100.</v>
      </c>
      <c r="D2382" s="2" t="str">
        <f>VLOOKUP(C2382,PrefixUebersetzung,2,FALSE)</f>
        <v>Exif.Sony1MltCsA100.</v>
      </c>
      <c r="E2382" s="2" t="str">
        <f>MID(F2382,FIND(".",F2382,6)+1,99)</f>
        <v>WhiteBalanceSetting</v>
      </c>
      <c r="F2382" s="3" t="s">
        <v>1529</v>
      </c>
      <c r="G2382" s="3" t="s">
        <v>9512</v>
      </c>
      <c r="I2382" s="3" t="s">
        <v>2239</v>
      </c>
      <c r="J2382" s="5" t="s">
        <v>4385</v>
      </c>
      <c r="L2382" s="14"/>
      <c r="N2382" s="3" t="str">
        <f>IFERROR(VLOOKUP(I2382,B:K,10,FALSE),"")</f>
        <v>Weißabgleich-Einstellung</v>
      </c>
      <c r="O2382" s="3" t="str">
        <f>IF(AND(TRIM(J2382)="",M2382=""),"Suffix not translated ",
   IF(AND(TRIM(J2382)&lt;&gt;"",TRIM(M2382)&lt;&gt;"",TRIM(J2382)&lt;&gt;TRIM(M2382)),"Suffix translation &lt;&gt; lookup ", "" ))
&amp;IF(AND(TRIM(K2382)="",N2382=""),"Description not translated ",
   IF(AND(TRIM(K2382)&lt;&gt;"",TRIM(N2382)&lt;&gt;"",TRIM(K2382)&lt;&gt;TRIM(N2382)),"Description translation&lt;&gt; lookup ", "" ))</f>
        <v/>
      </c>
      <c r="P2382" s="3" t="s">
        <v>8447</v>
      </c>
    </row>
    <row r="2383" spans="1:18" x14ac:dyDescent="0.25">
      <c r="A2383" s="2" t="str">
        <f>IF(TRIM(J2383)="","",E2383)</f>
        <v>ZoneMatchingMode</v>
      </c>
      <c r="B2383" s="2" t="str">
        <f>IF(TRIM(K2383)="","",I2383)</f>
        <v>Zone Matching Mode</v>
      </c>
      <c r="C2383" s="2" t="str">
        <f>LEFT(F2383,FIND(".",F2383,6))</f>
        <v>Exif.Sony1MltCsA100.</v>
      </c>
      <c r="D2383" s="2" t="str">
        <f>VLOOKUP(C2383,PrefixUebersetzung,2,FALSE)</f>
        <v>Exif.Sony1MltCsA100.</v>
      </c>
      <c r="E2383" s="2" t="str">
        <f>MID(F2383,FIND(".",F2383,6)+1,99)</f>
        <v>ZoneMatchingMode</v>
      </c>
      <c r="F2383" s="3" t="s">
        <v>1530</v>
      </c>
      <c r="G2383" s="3" t="s">
        <v>9512</v>
      </c>
      <c r="I2383" s="3" t="s">
        <v>3189</v>
      </c>
      <c r="J2383" s="3" t="s">
        <v>10471</v>
      </c>
      <c r="K2383" s="3" t="s">
        <v>10471</v>
      </c>
      <c r="L2383" s="14">
        <v>5</v>
      </c>
      <c r="O2383" s="3" t="str">
        <f>IF(AND(TRIM(J2383)="",M2383=""),"Suffix not translated ",
   IF(AND(TRIM(J2383)&lt;&gt;"",TRIM(M2383)&lt;&gt;"",TRIM(J2383)&lt;&gt;TRIM(M2383)),"Suffix translation &lt;&gt; lookup ", "" ))
&amp;IF(AND(TRIM(K2383)="",N2383=""),"Description not translated ",
   IF(AND(TRIM(K2383)&lt;&gt;"",TRIM(N2383)&lt;&gt;"",TRIM(K2383)&lt;&gt;TRIM(N2383)),"Description translation&lt;&gt; lookup ", "" ))</f>
        <v/>
      </c>
      <c r="P2383" s="3" t="s">
        <v>8447</v>
      </c>
      <c r="Q2383" s="3" t="s">
        <v>8447</v>
      </c>
    </row>
    <row r="2384" spans="1:18" x14ac:dyDescent="0.25">
      <c r="A2384" s="2" t="str">
        <f>IF(TRIM(J2384)="","",E2384)</f>
        <v/>
      </c>
      <c r="B2384" s="2" t="str">
        <f>IF(TRIM(K2384)="","",I2384)</f>
        <v/>
      </c>
      <c r="C2384" s="2" t="str">
        <f>LEFT(F2384,FIND(".",F2384,6))</f>
        <v>Exif.Sony1MltCsNew.</v>
      </c>
      <c r="D2384" s="2" t="str">
        <f>VLOOKUP(C2384,PrefixUebersetzung,2,FALSE)</f>
        <v>Exif.Sony1MltCsNew.</v>
      </c>
      <c r="E2384" s="2" t="str">
        <f>MID(F2384,FIND(".",F2384,6)+1,99)</f>
        <v>BracketStep</v>
      </c>
      <c r="F2384" s="41" t="s">
        <v>10231</v>
      </c>
      <c r="G2384" s="36" t="s">
        <v>9515</v>
      </c>
      <c r="H2384" s="36"/>
      <c r="I2384" s="36" t="s">
        <v>2543</v>
      </c>
      <c r="M2384" s="3" t="str">
        <f>IFERROR(VLOOKUP(E2384,A:J,10, FALSE),"")</f>
        <v>Schrittweite</v>
      </c>
      <c r="N2384" s="3" t="str">
        <f>IFERROR(VLOOKUP(I2384,B:K,10,FALSE),"")</f>
        <v>Schrittweite</v>
      </c>
      <c r="O2384" s="3" t="str">
        <f>IF(AND(TRIM(J2384)="",M2384=""),"Suffix not translated ",
   IF(AND(TRIM(J2384)&lt;&gt;"",TRIM(M2384)&lt;&gt;"",TRIM(J2384)&lt;&gt;TRIM(M2384)),"Suffix translation &lt;&gt; lookup ", "" ))
&amp;IF(AND(TRIM(K2384)="",N2384=""),"Description not translated ",
   IF(AND(TRIM(K2384)&lt;&gt;"",TRIM(N2384)&lt;&gt;"",TRIM(K2384)&lt;&gt;TRIM(N2384)),"Description translation&lt;&gt; lookup ", "" ))</f>
        <v/>
      </c>
    </row>
    <row r="2385" spans="1:15" x14ac:dyDescent="0.25">
      <c r="A2385" s="2" t="str">
        <f>IF(TRIM(J2385)="","",E2385)</f>
        <v/>
      </c>
      <c r="B2385" s="2" t="str">
        <f>IF(TRIM(K2385)="","",I2385)</f>
        <v/>
      </c>
      <c r="C2385" s="2" t="str">
        <f>LEFT(F2385,FIND(".",F2385,6))</f>
        <v>Exif.Sony1MltCsNew.</v>
      </c>
      <c r="D2385" s="2" t="str">
        <f>VLOOKUP(C2385,PrefixUebersetzung,2,FALSE)</f>
        <v>Exif.Sony1MltCsNew.</v>
      </c>
      <c r="E2385" s="2" t="str">
        <f>MID(F2385,FIND(".",F2385,6)+1,99)</f>
        <v>Brightness</v>
      </c>
      <c r="F2385" s="41" t="s">
        <v>10232</v>
      </c>
      <c r="G2385" s="36" t="s">
        <v>9515</v>
      </c>
      <c r="H2385" s="36"/>
      <c r="I2385" s="36" t="s">
        <v>2544</v>
      </c>
      <c r="M2385" s="3" t="str">
        <f>IFERROR(VLOOKUP(E2385,A:J,10, FALSE),"")</f>
        <v>Helligkeit</v>
      </c>
      <c r="N2385" s="3" t="str">
        <f>IFERROR(VLOOKUP(I2385,B:K,10,FALSE),"")</f>
        <v>Helligkeit</v>
      </c>
      <c r="O2385" s="3" t="str">
        <f>IF(AND(TRIM(J2385)="",M2385=""),"Suffix not translated ",
   IF(AND(TRIM(J2385)&lt;&gt;"",TRIM(M2385)&lt;&gt;"",TRIM(J2385)&lt;&gt;TRIM(M2385)),"Suffix translation &lt;&gt; lookup ", "" ))
&amp;IF(AND(TRIM(K2385)="",N2385=""),"Description not translated ",
   IF(AND(TRIM(K2385)&lt;&gt;"",TRIM(N2385)&lt;&gt;"",TRIM(K2385)&lt;&gt;TRIM(N2385)),"Description translation&lt;&gt; lookup ", "" ))</f>
        <v/>
      </c>
    </row>
    <row r="2386" spans="1:15" x14ac:dyDescent="0.25">
      <c r="A2386" s="2" t="str">
        <f>IF(TRIM(J2386)="","",E2386)</f>
        <v/>
      </c>
      <c r="B2386" s="2" t="str">
        <f>IF(TRIM(K2386)="","",I2386)</f>
        <v/>
      </c>
      <c r="C2386" s="2" t="str">
        <f>LEFT(F2386,FIND(".",F2386,6))</f>
        <v>Exif.Sony1MltCsNew.</v>
      </c>
      <c r="D2386" s="2" t="str">
        <f>VLOOKUP(C2386,PrefixUebersetzung,2,FALSE)</f>
        <v>Exif.Sony1MltCsNew.</v>
      </c>
      <c r="E2386" s="2" t="str">
        <f>MID(F2386,FIND(".",F2386,6)+1,99)</f>
        <v>BWFilter</v>
      </c>
      <c r="F2386" s="41" t="s">
        <v>10233</v>
      </c>
      <c r="G2386" s="36" t="s">
        <v>9515</v>
      </c>
      <c r="H2386" s="36"/>
      <c r="I2386" s="36" t="s">
        <v>2545</v>
      </c>
      <c r="M2386" s="3" t="str">
        <f>IFERROR(VLOOKUP(E2386,A:J,10, FALSE),"")</f>
        <v>Schwarz-Weiß-Filter</v>
      </c>
      <c r="N2386" s="3" t="str">
        <f>IFERROR(VLOOKUP(I2386,B:K,10,FALSE),"")</f>
        <v>Schwarz-Weiß-Filter</v>
      </c>
      <c r="O2386" s="3" t="str">
        <f>IF(AND(TRIM(J2386)="",M2386=""),"Suffix not translated ",
   IF(AND(TRIM(J2386)&lt;&gt;"",TRIM(M2386)&lt;&gt;"",TRIM(J2386)&lt;&gt;TRIM(M2386)),"Suffix translation &lt;&gt; lookup ", "" ))
&amp;IF(AND(TRIM(K2386)="",N2386=""),"Description not translated ",
   IF(AND(TRIM(K2386)&lt;&gt;"",TRIM(N2386)&lt;&gt;"",TRIM(K2386)&lt;&gt;TRIM(N2386)),"Description translation&lt;&gt; lookup ", "" ))</f>
        <v/>
      </c>
    </row>
    <row r="2387" spans="1:15" x14ac:dyDescent="0.25">
      <c r="A2387" s="2" t="str">
        <f>IF(TRIM(J2387)="","",E2387)</f>
        <v/>
      </c>
      <c r="B2387" s="2" t="str">
        <f>IF(TRIM(K2387)="","",I2387)</f>
        <v/>
      </c>
      <c r="C2387" s="2" t="str">
        <f>LEFT(F2387,FIND(".",F2387,6))</f>
        <v>Exif.Sony1MltCsNew.</v>
      </c>
      <c r="D2387" s="2" t="str">
        <f>VLOOKUP(C2387,PrefixUebersetzung,2,FALSE)</f>
        <v>Exif.Sony1MltCsNew.</v>
      </c>
      <c r="E2387" s="2" t="str">
        <f>MID(F2387,FIND(".",F2387,6)+1,99)</f>
        <v>ColorBalanceBlue</v>
      </c>
      <c r="F2387" s="41" t="s">
        <v>10234</v>
      </c>
      <c r="G2387" s="36" t="s">
        <v>9515</v>
      </c>
      <c r="H2387" s="36"/>
      <c r="I2387" s="36" t="s">
        <v>2546</v>
      </c>
      <c r="M2387" s="3" t="str">
        <f>IFERROR(VLOOKUP(E2387,A:J,10, FALSE),"")</f>
        <v>Farbbalance blau</v>
      </c>
      <c r="N2387" s="3" t="str">
        <f>IFERROR(VLOOKUP(I2387,B:K,10,FALSE),"")</f>
        <v>Farbbalance blau</v>
      </c>
      <c r="O2387" s="3" t="str">
        <f>IF(AND(TRIM(J2387)="",M2387=""),"Suffix not translated ",
   IF(AND(TRIM(J2387)&lt;&gt;"",TRIM(M2387)&lt;&gt;"",TRIM(J2387)&lt;&gt;TRIM(M2387)),"Suffix translation &lt;&gt; lookup ", "" ))
&amp;IF(AND(TRIM(K2387)="",N2387=""),"Description not translated ",
   IF(AND(TRIM(K2387)&lt;&gt;"",TRIM(N2387)&lt;&gt;"",TRIM(K2387)&lt;&gt;TRIM(N2387)),"Description translation&lt;&gt; lookup ", "" ))</f>
        <v/>
      </c>
    </row>
    <row r="2388" spans="1:15" x14ac:dyDescent="0.25">
      <c r="A2388" s="2" t="str">
        <f>IF(TRIM(J2388)="","",E2388)</f>
        <v/>
      </c>
      <c r="B2388" s="2" t="str">
        <f>IF(TRIM(K2388)="","",I2388)</f>
        <v/>
      </c>
      <c r="C2388" s="2" t="str">
        <f>LEFT(F2388,FIND(".",F2388,6))</f>
        <v>Exif.Sony1MltCsNew.</v>
      </c>
      <c r="D2388" s="2" t="str">
        <f>VLOOKUP(C2388,PrefixUebersetzung,2,FALSE)</f>
        <v>Exif.Sony1MltCsNew.</v>
      </c>
      <c r="E2388" s="2" t="str">
        <f>MID(F2388,FIND(".",F2388,6)+1,99)</f>
        <v>ColorBalanceGreen</v>
      </c>
      <c r="F2388" s="41" t="s">
        <v>10235</v>
      </c>
      <c r="G2388" s="36" t="s">
        <v>9515</v>
      </c>
      <c r="H2388" s="36"/>
      <c r="I2388" s="36" t="s">
        <v>2547</v>
      </c>
      <c r="M2388" s="3" t="str">
        <f>IFERROR(VLOOKUP(E2388,A:J,10, FALSE),"")</f>
        <v>Farbbalance grün</v>
      </c>
      <c r="N2388" s="3" t="str">
        <f>IFERROR(VLOOKUP(I2388,B:K,10,FALSE),"")</f>
        <v>Farbbalance grün</v>
      </c>
      <c r="O2388" s="3" t="str">
        <f>IF(AND(TRIM(J2388)="",M2388=""),"Suffix not translated ",
   IF(AND(TRIM(J2388)&lt;&gt;"",TRIM(M2388)&lt;&gt;"",TRIM(J2388)&lt;&gt;TRIM(M2388)),"Suffix translation &lt;&gt; lookup ", "" ))
&amp;IF(AND(TRIM(K2388)="",N2388=""),"Description not translated ",
   IF(AND(TRIM(K2388)&lt;&gt;"",TRIM(N2388)&lt;&gt;"",TRIM(K2388)&lt;&gt;TRIM(N2388)),"Description translation&lt;&gt; lookup ", "" ))</f>
        <v/>
      </c>
    </row>
    <row r="2389" spans="1:15" x14ac:dyDescent="0.25">
      <c r="A2389" s="2" t="str">
        <f>IF(TRIM(J2389)="","",E2389)</f>
        <v/>
      </c>
      <c r="B2389" s="2" t="str">
        <f>IF(TRIM(K2389)="","",I2389)</f>
        <v/>
      </c>
      <c r="C2389" s="2" t="str">
        <f>LEFT(F2389,FIND(".",F2389,6))</f>
        <v>Exif.Sony1MltCsNew.</v>
      </c>
      <c r="D2389" s="2" t="str">
        <f>VLOOKUP(C2389,PrefixUebersetzung,2,FALSE)</f>
        <v>Exif.Sony1MltCsNew.</v>
      </c>
      <c r="E2389" s="2" t="str">
        <f>MID(F2389,FIND(".",F2389,6)+1,99)</f>
        <v>ColorBalanceRed</v>
      </c>
      <c r="F2389" s="41" t="s">
        <v>10236</v>
      </c>
      <c r="G2389" s="36" t="s">
        <v>9515</v>
      </c>
      <c r="H2389" s="36"/>
      <c r="I2389" s="36" t="s">
        <v>2548</v>
      </c>
      <c r="M2389" s="3" t="str">
        <f>IFERROR(VLOOKUP(E2389,A:J,10, FALSE),"")</f>
        <v>Farbbalance rot</v>
      </c>
      <c r="N2389" s="3" t="str">
        <f>IFERROR(VLOOKUP(I2389,B:K,10,FALSE),"")</f>
        <v>Farbbalance rot</v>
      </c>
      <c r="O2389" s="3" t="str">
        <f>IF(AND(TRIM(J2389)="",M2389=""),"Suffix not translated ",
   IF(AND(TRIM(J2389)&lt;&gt;"",TRIM(M2389)&lt;&gt;"",TRIM(J2389)&lt;&gt;TRIM(M2389)),"Suffix translation &lt;&gt; lookup ", "" ))
&amp;IF(AND(TRIM(K2389)="",N2389=""),"Description not translated ",
   IF(AND(TRIM(K2389)&lt;&gt;"",TRIM(N2389)&lt;&gt;"",TRIM(K2389)&lt;&gt;TRIM(N2389)),"Description translation&lt;&gt; lookup ", "" ))</f>
        <v/>
      </c>
    </row>
    <row r="2390" spans="1:15" x14ac:dyDescent="0.25">
      <c r="A2390" s="2" t="str">
        <f>IF(TRIM(J2390)="","",E2390)</f>
        <v/>
      </c>
      <c r="B2390" s="2" t="str">
        <f>IF(TRIM(K2390)="","",I2390)</f>
        <v/>
      </c>
      <c r="C2390" s="2" t="str">
        <f>LEFT(F2390,FIND(".",F2390,6))</f>
        <v>Exif.Sony1MltCsNew.</v>
      </c>
      <c r="D2390" s="2" t="str">
        <f>VLOOKUP(C2390,PrefixUebersetzung,2,FALSE)</f>
        <v>Exif.Sony1MltCsNew.</v>
      </c>
      <c r="E2390" s="2" t="str">
        <f>MID(F2390,FIND(".",F2390,6)+1,99)</f>
        <v>ColorFilter</v>
      </c>
      <c r="F2390" s="41" t="s">
        <v>10237</v>
      </c>
      <c r="G2390" s="36" t="s">
        <v>9515</v>
      </c>
      <c r="H2390" s="36"/>
      <c r="I2390" s="36" t="s">
        <v>2549</v>
      </c>
      <c r="M2390" s="3" t="str">
        <f>IFERROR(VLOOKUP(E2390,A:J,10, FALSE),"")</f>
        <v>Farbfilter</v>
      </c>
      <c r="N2390" s="3" t="str">
        <f>IFERROR(VLOOKUP(I2390,B:K,10,FALSE),"")</f>
        <v>Farbfilter</v>
      </c>
      <c r="O2390" s="3" t="str">
        <f>IF(AND(TRIM(J2390)="",M2390=""),"Suffix not translated ",
   IF(AND(TRIM(J2390)&lt;&gt;"",TRIM(M2390)&lt;&gt;"",TRIM(J2390)&lt;&gt;TRIM(M2390)),"Suffix translation &lt;&gt; lookup ", "" ))
&amp;IF(AND(TRIM(K2390)="",N2390=""),"Description not translated ",
   IF(AND(TRIM(K2390)&lt;&gt;"",TRIM(N2390)&lt;&gt;"",TRIM(K2390)&lt;&gt;TRIM(N2390)),"Description translation&lt;&gt; lookup ", "" ))</f>
        <v/>
      </c>
    </row>
    <row r="2391" spans="1:15" x14ac:dyDescent="0.25">
      <c r="A2391" s="2" t="str">
        <f>IF(TRIM(J2391)="","",E2391)</f>
        <v/>
      </c>
      <c r="B2391" s="2" t="str">
        <f>IF(TRIM(K2391)="","",I2391)</f>
        <v/>
      </c>
      <c r="C2391" s="2" t="str">
        <f>LEFT(F2391,FIND(".",F2391,6))</f>
        <v>Exif.Sony1MltCsNew.</v>
      </c>
      <c r="D2391" s="2" t="str">
        <f>VLOOKUP(C2391,PrefixUebersetzung,2,FALSE)</f>
        <v>Exif.Sony1MltCsNew.</v>
      </c>
      <c r="E2391" s="2" t="str">
        <f>MID(F2391,FIND(".",F2391,6)+1,99)</f>
        <v>ColorMode</v>
      </c>
      <c r="F2391" s="41" t="s">
        <v>10238</v>
      </c>
      <c r="G2391" s="36" t="s">
        <v>9515</v>
      </c>
      <c r="H2391" s="36"/>
      <c r="I2391" s="36" t="s">
        <v>2550</v>
      </c>
      <c r="M2391" s="3" t="str">
        <f>IFERROR(VLOOKUP(E2391,A:J,10, FALSE),"")</f>
        <v>Farbmodus</v>
      </c>
      <c r="N2391" s="3" t="str">
        <f>IFERROR(VLOOKUP(I2391,B:K,10,FALSE),"")</f>
        <v>Farbmodus</v>
      </c>
      <c r="O2391" s="3" t="str">
        <f>IF(AND(TRIM(J2391)="",M2391=""),"Suffix not translated ",
   IF(AND(TRIM(J2391)&lt;&gt;"",TRIM(M2391)&lt;&gt;"",TRIM(J2391)&lt;&gt;TRIM(M2391)),"Suffix translation &lt;&gt; lookup ", "" ))
&amp;IF(AND(TRIM(K2391)="",N2391=""),"Description not translated ",
   IF(AND(TRIM(K2391)&lt;&gt;"",TRIM(N2391)&lt;&gt;"",TRIM(K2391)&lt;&gt;TRIM(N2391)),"Description translation&lt;&gt; lookup ", "" ))</f>
        <v/>
      </c>
    </row>
    <row r="2392" spans="1:15" x14ac:dyDescent="0.25">
      <c r="A2392" s="2" t="str">
        <f>IF(TRIM(J2392)="","",E2392)</f>
        <v/>
      </c>
      <c r="B2392" s="2" t="str">
        <f>IF(TRIM(K2392)="","",I2392)</f>
        <v/>
      </c>
      <c r="C2392" s="2" t="str">
        <f>LEFT(F2392,FIND(".",F2392,6))</f>
        <v>Exif.Sony1MltCsNew.</v>
      </c>
      <c r="D2392" s="2" t="str">
        <f>VLOOKUP(C2392,PrefixUebersetzung,2,FALSE)</f>
        <v>Exif.Sony1MltCsNew.</v>
      </c>
      <c r="E2392" s="2" t="str">
        <f>MID(F2392,FIND(".",F2392,6)+1,99)</f>
        <v>ColorProfile</v>
      </c>
      <c r="F2392" s="41" t="s">
        <v>10239</v>
      </c>
      <c r="G2392" s="36" t="s">
        <v>9515</v>
      </c>
      <c r="H2392" s="36"/>
      <c r="I2392" s="36" t="s">
        <v>2551</v>
      </c>
      <c r="M2392" s="3" t="str">
        <f>IFERROR(VLOOKUP(E2392,A:J,10, FALSE),"")</f>
        <v>Farbprofil</v>
      </c>
      <c r="N2392" s="3" t="str">
        <f>IFERROR(VLOOKUP(I2392,B:K,10,FALSE),"")</f>
        <v>Farbprofil</v>
      </c>
      <c r="O2392" s="3" t="str">
        <f>IF(AND(TRIM(J2392)="",M2392=""),"Suffix not translated ",
   IF(AND(TRIM(J2392)&lt;&gt;"",TRIM(M2392)&lt;&gt;"",TRIM(J2392)&lt;&gt;TRIM(M2392)),"Suffix translation &lt;&gt; lookup ", "" ))
&amp;IF(AND(TRIM(K2392)="",N2392=""),"Description not translated ",
   IF(AND(TRIM(K2392)&lt;&gt;"",TRIM(N2392)&lt;&gt;"",TRIM(K2392)&lt;&gt;TRIM(N2392)),"Description translation&lt;&gt; lookup ", "" ))</f>
        <v/>
      </c>
    </row>
    <row r="2393" spans="1:15" x14ac:dyDescent="0.25">
      <c r="A2393" s="2" t="str">
        <f>IF(TRIM(J2393)="","",E2393)</f>
        <v/>
      </c>
      <c r="B2393" s="2" t="str">
        <f>IF(TRIM(K2393)="","",I2393)</f>
        <v/>
      </c>
      <c r="C2393" s="2" t="str">
        <f>LEFT(F2393,FIND(".",F2393,6))</f>
        <v>Exif.Sony1MltCsNew.</v>
      </c>
      <c r="D2393" s="2" t="str">
        <f>VLOOKUP(C2393,PrefixUebersetzung,2,FALSE)</f>
        <v>Exif.Sony1MltCsNew.</v>
      </c>
      <c r="E2393" s="2" t="str">
        <f>MID(F2393,FIND(".",F2393,6)+1,99)</f>
        <v>Contrast</v>
      </c>
      <c r="F2393" s="41" t="s">
        <v>10240</v>
      </c>
      <c r="G2393" s="36" t="s">
        <v>9515</v>
      </c>
      <c r="H2393" s="36"/>
      <c r="I2393" s="36" t="s">
        <v>2520</v>
      </c>
      <c r="M2393" s="3" t="str">
        <f>IFERROR(VLOOKUP(E2393,A:J,10, FALSE),"")</f>
        <v>Kontrast</v>
      </c>
      <c r="N2393" s="3" t="str">
        <f>IFERROR(VLOOKUP(I2393,B:K,10,FALSE),"")</f>
        <v>Kontrast</v>
      </c>
      <c r="O2393" s="3" t="str">
        <f>IF(AND(TRIM(J2393)="",M2393=""),"Suffix not translated ",
   IF(AND(TRIM(J2393)&lt;&gt;"",TRIM(M2393)&lt;&gt;"",TRIM(J2393)&lt;&gt;TRIM(M2393)),"Suffix translation &lt;&gt; lookup ", "" ))
&amp;IF(AND(TRIM(K2393)="",N2393=""),"Description not translated ",
   IF(AND(TRIM(K2393)&lt;&gt;"",TRIM(N2393)&lt;&gt;"",TRIM(K2393)&lt;&gt;TRIM(N2393)),"Description translation&lt;&gt; lookup ", "" ))</f>
        <v/>
      </c>
    </row>
    <row r="2394" spans="1:15" x14ac:dyDescent="0.25">
      <c r="A2394" s="2" t="str">
        <f>IF(TRIM(J2394)="","",E2394)</f>
        <v/>
      </c>
      <c r="B2394" s="2" t="str">
        <f>IF(TRIM(K2394)="","",I2394)</f>
        <v/>
      </c>
      <c r="C2394" s="2" t="str">
        <f>LEFT(F2394,FIND(".",F2394,6))</f>
        <v>Exif.Sony1MltCsNew.</v>
      </c>
      <c r="D2394" s="2" t="str">
        <f>VLOOKUP(C2394,PrefixUebersetzung,2,FALSE)</f>
        <v>Exif.Sony1MltCsNew.</v>
      </c>
      <c r="E2394" s="2" t="str">
        <f>MID(F2394,FIND(".",F2394,6)+1,99)</f>
        <v>DataImprint</v>
      </c>
      <c r="F2394" s="41" t="s">
        <v>10241</v>
      </c>
      <c r="G2394" s="36" t="s">
        <v>9515</v>
      </c>
      <c r="H2394" s="36"/>
      <c r="I2394" s="36" t="s">
        <v>2552</v>
      </c>
      <c r="M2394" s="3" t="str">
        <f>IFERROR(VLOOKUP(E2394,A:J,10, FALSE),"")</f>
        <v>Daten Impressum</v>
      </c>
      <c r="N2394" s="3" t="str">
        <f>IFERROR(VLOOKUP(I2394,B:K,10,FALSE),"")</f>
        <v>Daten Impressum</v>
      </c>
      <c r="O2394" s="3" t="str">
        <f>IF(AND(TRIM(J2394)="",M2394=""),"Suffix not translated ",
   IF(AND(TRIM(J2394)&lt;&gt;"",TRIM(M2394)&lt;&gt;"",TRIM(J2394)&lt;&gt;TRIM(M2394)),"Suffix translation &lt;&gt; lookup ", "" ))
&amp;IF(AND(TRIM(K2394)="",N2394=""),"Description not translated ",
   IF(AND(TRIM(K2394)&lt;&gt;"",TRIM(N2394)&lt;&gt;"",TRIM(K2394)&lt;&gt;TRIM(N2394)),"Description translation&lt;&gt; lookup ", "" ))</f>
        <v/>
      </c>
    </row>
    <row r="2395" spans="1:15" x14ac:dyDescent="0.25">
      <c r="A2395" s="2" t="str">
        <f>IF(TRIM(J2395)="","",E2395)</f>
        <v/>
      </c>
      <c r="B2395" s="2" t="str">
        <f>IF(TRIM(K2395)="","",I2395)</f>
        <v/>
      </c>
      <c r="C2395" s="2" t="str">
        <f>LEFT(F2395,FIND(".",F2395,6))</f>
        <v>Exif.Sony1MltCsNew.</v>
      </c>
      <c r="D2395" s="2" t="str">
        <f>VLOOKUP(C2395,PrefixUebersetzung,2,FALSE)</f>
        <v>Exif.Sony1MltCsNew.</v>
      </c>
      <c r="E2395" s="2" t="str">
        <f>MID(F2395,FIND(".",F2395,6)+1,99)</f>
        <v>DECPosition</v>
      </c>
      <c r="F2395" s="41" t="s">
        <v>10242</v>
      </c>
      <c r="G2395" s="36" t="s">
        <v>9515</v>
      </c>
      <c r="H2395" s="36"/>
      <c r="I2395" s="36" t="s">
        <v>2553</v>
      </c>
      <c r="M2395" s="3" t="str">
        <f>IFERROR(VLOOKUP(E2395,A:J,10, FALSE),"")</f>
        <v>DEC Schalterstellung</v>
      </c>
      <c r="N2395" s="3" t="str">
        <f>IFERROR(VLOOKUP(I2395,B:K,10,FALSE),"")</f>
        <v>DEC Schalterstellung</v>
      </c>
      <c r="O2395" s="3" t="str">
        <f>IF(AND(TRIM(J2395)="",M2395=""),"Suffix not translated ",
   IF(AND(TRIM(J2395)&lt;&gt;"",TRIM(M2395)&lt;&gt;"",TRIM(J2395)&lt;&gt;TRIM(M2395)),"Suffix translation &lt;&gt; lookup ", "" ))
&amp;IF(AND(TRIM(K2395)="",N2395=""),"Description not translated ",
   IF(AND(TRIM(K2395)&lt;&gt;"",TRIM(N2395)&lt;&gt;"",TRIM(K2395)&lt;&gt;TRIM(N2395)),"Description translation&lt;&gt; lookup ", "" ))</f>
        <v/>
      </c>
    </row>
    <row r="2396" spans="1:15" x14ac:dyDescent="0.25">
      <c r="A2396" s="2" t="str">
        <f>IF(TRIM(J2396)="","",E2396)</f>
        <v/>
      </c>
      <c r="B2396" s="2" t="str">
        <f>IF(TRIM(K2396)="","",I2396)</f>
        <v/>
      </c>
      <c r="C2396" s="2" t="str">
        <f>LEFT(F2396,FIND(".",F2396,6))</f>
        <v>Exif.Sony1MltCsNew.</v>
      </c>
      <c r="D2396" s="2" t="str">
        <f>VLOOKUP(C2396,PrefixUebersetzung,2,FALSE)</f>
        <v>Exif.Sony1MltCsNew.</v>
      </c>
      <c r="E2396" s="2" t="str">
        <f>MID(F2396,FIND(".",F2396,6)+1,99)</f>
        <v>DigitalZoom</v>
      </c>
      <c r="F2396" s="41" t="s">
        <v>10243</v>
      </c>
      <c r="G2396" s="36" t="s">
        <v>9515</v>
      </c>
      <c r="H2396" s="36"/>
      <c r="I2396" s="36" t="s">
        <v>2161</v>
      </c>
      <c r="M2396" s="3" t="str">
        <f>IFERROR(VLOOKUP(E2396,A:J,10, FALSE),"")</f>
        <v>Digitaler Zoom</v>
      </c>
      <c r="N2396" s="3" t="str">
        <f>IFERROR(VLOOKUP(I2396,B:K,10,FALSE),"")</f>
        <v>Digitaler Zoom</v>
      </c>
      <c r="O2396" s="3" t="str">
        <f>IF(AND(TRIM(J2396)="",M2396=""),"Suffix not translated ",
   IF(AND(TRIM(J2396)&lt;&gt;"",TRIM(M2396)&lt;&gt;"",TRIM(J2396)&lt;&gt;TRIM(M2396)),"Suffix translation &lt;&gt; lookup ", "" ))
&amp;IF(AND(TRIM(K2396)="",N2396=""),"Description not translated ",
   IF(AND(TRIM(K2396)&lt;&gt;"",TRIM(N2396)&lt;&gt;"",TRIM(K2396)&lt;&gt;TRIM(N2396)),"Description translation&lt;&gt; lookup ", "" ))</f>
        <v/>
      </c>
    </row>
    <row r="2397" spans="1:15" x14ac:dyDescent="0.25">
      <c r="A2397" s="2" t="str">
        <f>IF(TRIM(J2397)="","",E2397)</f>
        <v/>
      </c>
      <c r="B2397" s="2" t="str">
        <f>IF(TRIM(K2397)="","",I2397)</f>
        <v/>
      </c>
      <c r="C2397" s="2" t="str">
        <f>LEFT(F2397,FIND(".",F2397,6))</f>
        <v>Exif.Sony1MltCsNew.</v>
      </c>
      <c r="D2397" s="2" t="str">
        <f>VLOOKUP(C2397,PrefixUebersetzung,2,FALSE)</f>
        <v>Exif.Sony1MltCsNew.</v>
      </c>
      <c r="E2397" s="2" t="str">
        <f>MID(F2397,FIND(".",F2397,6)+1,99)</f>
        <v>DriveMode</v>
      </c>
      <c r="F2397" s="41" t="s">
        <v>10244</v>
      </c>
      <c r="G2397" s="36" t="s">
        <v>9515</v>
      </c>
      <c r="H2397" s="36"/>
      <c r="I2397" s="36" t="s">
        <v>2554</v>
      </c>
      <c r="M2397" s="3" t="str">
        <f>IFERROR(VLOOKUP(E2397,A:J,10, FALSE),"")</f>
        <v>Betriebsart</v>
      </c>
      <c r="N2397" s="3" t="str">
        <f>IFERROR(VLOOKUP(I2397,B:K,10,FALSE),"")</f>
        <v>Betriebsart</v>
      </c>
      <c r="O2397" s="3" t="str">
        <f>IF(AND(TRIM(J2397)="",M2397=""),"Suffix not translated ",
   IF(AND(TRIM(J2397)&lt;&gt;"",TRIM(M2397)&lt;&gt;"",TRIM(J2397)&lt;&gt;TRIM(M2397)),"Suffix translation &lt;&gt; lookup ", "" ))
&amp;IF(AND(TRIM(K2397)="",N2397=""),"Description not translated ",
   IF(AND(TRIM(K2397)&lt;&gt;"",TRIM(N2397)&lt;&gt;"",TRIM(K2397)&lt;&gt;TRIM(N2397)),"Description translation&lt;&gt; lookup ", "" ))</f>
        <v/>
      </c>
    </row>
    <row r="2398" spans="1:15" ht="30" x14ac:dyDescent="0.25">
      <c r="A2398" s="2" t="str">
        <f>IF(TRIM(J2398)="","",E2398)</f>
        <v/>
      </c>
      <c r="B2398" s="2" t="str">
        <f>IF(TRIM(K2398)="","",I2398)</f>
        <v/>
      </c>
      <c r="C2398" s="2" t="str">
        <f>LEFT(F2398,FIND(".",F2398,6))</f>
        <v>Exif.Sony1MltCsNew.</v>
      </c>
      <c r="D2398" s="2" t="str">
        <f>VLOOKUP(C2398,PrefixUebersetzung,2,FALSE)</f>
        <v>Exif.Sony1MltCsNew.</v>
      </c>
      <c r="E2398" s="2" t="str">
        <f>MID(F2398,FIND(".",F2398,6)+1,99)</f>
        <v>ExposureCompensation</v>
      </c>
      <c r="F2398" s="41" t="s">
        <v>10245</v>
      </c>
      <c r="G2398" s="36" t="s">
        <v>9515</v>
      </c>
      <c r="H2398" s="36"/>
      <c r="I2398" s="36" t="s">
        <v>2521</v>
      </c>
      <c r="M2398" s="3" t="str">
        <f>IFERROR(VLOOKUP(E2398,A:J,10, FALSE),"")</f>
        <v>Belichtungskorrektur</v>
      </c>
      <c r="N2398" s="3" t="str">
        <f>IFERROR(VLOOKUP(I2398,B:K,10,FALSE),"")</f>
        <v>Belichtungskorrektur</v>
      </c>
      <c r="O2398" s="3" t="str">
        <f>IF(AND(TRIM(J2398)="",M2398=""),"Suffix not translated ",
   IF(AND(TRIM(J2398)&lt;&gt;"",TRIM(M2398)&lt;&gt;"",TRIM(J2398)&lt;&gt;TRIM(M2398)),"Suffix translation &lt;&gt; lookup ", "" ))
&amp;IF(AND(TRIM(K2398)="",N2398=""),"Description not translated ",
   IF(AND(TRIM(K2398)&lt;&gt;"",TRIM(N2398)&lt;&gt;"",TRIM(K2398)&lt;&gt;TRIM(N2398)),"Description translation&lt;&gt; lookup ", "" ))</f>
        <v/>
      </c>
    </row>
    <row r="2399" spans="1:15" x14ac:dyDescent="0.25">
      <c r="A2399" s="2" t="str">
        <f>IF(TRIM(J2399)="","",E2399)</f>
        <v/>
      </c>
      <c r="B2399" s="2" t="str">
        <f>IF(TRIM(K2399)="","",I2399)</f>
        <v/>
      </c>
      <c r="C2399" s="2" t="str">
        <f>LEFT(F2399,FIND(".",F2399,6))</f>
        <v>Exif.Sony1MltCsNew.</v>
      </c>
      <c r="D2399" s="2" t="str">
        <f>VLOOKUP(C2399,PrefixUebersetzung,2,FALSE)</f>
        <v>Exif.Sony1MltCsNew.</v>
      </c>
      <c r="E2399" s="2" t="str">
        <f>MID(F2399,FIND(".",F2399,6)+1,99)</f>
        <v>ExposureMode</v>
      </c>
      <c r="F2399" s="41" t="s">
        <v>10246</v>
      </c>
      <c r="G2399" s="36" t="s">
        <v>9515</v>
      </c>
      <c r="H2399" s="36"/>
      <c r="I2399" s="36" t="s">
        <v>2523</v>
      </c>
      <c r="M2399" s="3" t="str">
        <f>IFERROR(VLOOKUP(E2399,A:J,10, FALSE),"")</f>
        <v>Belichtungsmodus</v>
      </c>
      <c r="N2399" s="3" t="str">
        <f>IFERROR(VLOOKUP(I2399,B:K,10,FALSE),"")</f>
        <v>Belichtungsmodus</v>
      </c>
      <c r="O2399" s="3" t="str">
        <f>IF(AND(TRIM(J2399)="",M2399=""),"Suffix not translated ",
   IF(AND(TRIM(J2399)&lt;&gt;"",TRIM(M2399)&lt;&gt;"",TRIM(J2399)&lt;&gt;TRIM(M2399)),"Suffix translation &lt;&gt; lookup ", "" ))
&amp;IF(AND(TRIM(K2399)="",N2399=""),"Description not translated ",
   IF(AND(TRIM(K2399)&lt;&gt;"",TRIM(N2399)&lt;&gt;"",TRIM(K2399)&lt;&gt;TRIM(N2399)),"Description translation&lt;&gt; lookup ", "" ))</f>
        <v/>
      </c>
    </row>
    <row r="2400" spans="1:15" x14ac:dyDescent="0.25">
      <c r="A2400" s="2" t="str">
        <f>IF(TRIM(J2400)="","",E2400)</f>
        <v/>
      </c>
      <c r="B2400" s="2" t="str">
        <f>IF(TRIM(K2400)="","",I2400)</f>
        <v/>
      </c>
      <c r="C2400" s="2" t="str">
        <f>LEFT(F2400,FIND(".",F2400,6))</f>
        <v>Exif.Sony1MltCsNew.</v>
      </c>
      <c r="D2400" s="2" t="str">
        <f>VLOOKUP(C2400,PrefixUebersetzung,2,FALSE)</f>
        <v>Exif.Sony1MltCsNew.</v>
      </c>
      <c r="E2400" s="2" t="str">
        <f>MID(F2400,FIND(".",F2400,6)+1,99)</f>
        <v>ExposureTime</v>
      </c>
      <c r="F2400" s="41" t="s">
        <v>10247</v>
      </c>
      <c r="G2400" s="36" t="s">
        <v>9515</v>
      </c>
      <c r="H2400" s="36"/>
      <c r="I2400" s="36" t="s">
        <v>2525</v>
      </c>
      <c r="M2400" s="3" t="str">
        <f>IFERROR(VLOOKUP(E2400,A:J,10, FALSE),"")</f>
        <v>Belichtungszeit</v>
      </c>
      <c r="N2400" s="3" t="str">
        <f>IFERROR(VLOOKUP(I2400,B:K,10,FALSE),"")</f>
        <v>Belichtungszeit</v>
      </c>
      <c r="O2400" s="3" t="str">
        <f>IF(AND(TRIM(J2400)="",M2400=""),"Suffix not translated ",
   IF(AND(TRIM(J2400)&lt;&gt;"",TRIM(M2400)&lt;&gt;"",TRIM(J2400)&lt;&gt;TRIM(M2400)),"Suffix translation &lt;&gt; lookup ", "" ))
&amp;IF(AND(TRIM(K2400)="",N2400=""),"Description not translated ",
   IF(AND(TRIM(K2400)&lt;&gt;"",TRIM(N2400)&lt;&gt;"",TRIM(K2400)&lt;&gt;TRIM(N2400)),"Description translation&lt;&gt; lookup ", "" ))</f>
        <v/>
      </c>
    </row>
    <row r="2401" spans="1:15" x14ac:dyDescent="0.25">
      <c r="A2401" s="2" t="str">
        <f>IF(TRIM(J2401)="","",E2401)</f>
        <v/>
      </c>
      <c r="B2401" s="2" t="str">
        <f>IF(TRIM(K2401)="","",I2401)</f>
        <v/>
      </c>
      <c r="C2401" s="2" t="str">
        <f>LEFT(F2401,FIND(".",F2401,6))</f>
        <v>Exif.Sony1MltCsNew.</v>
      </c>
      <c r="D2401" s="2" t="str">
        <f>VLOOKUP(C2401,PrefixUebersetzung,2,FALSE)</f>
        <v>Exif.Sony1MltCsNew.</v>
      </c>
      <c r="E2401" s="2" t="str">
        <f>MID(F2401,FIND(".",F2401,6)+1,99)</f>
        <v>FileNumberMemory</v>
      </c>
      <c r="F2401" s="41" t="s">
        <v>10248</v>
      </c>
      <c r="G2401" s="36" t="s">
        <v>9515</v>
      </c>
      <c r="H2401" s="36"/>
      <c r="I2401" s="36" t="s">
        <v>2555</v>
      </c>
      <c r="M2401" s="3" t="str">
        <f>IFERROR(VLOOKUP(E2401,A:J,10, FALSE),"")</f>
        <v>Dateinummer Speicher</v>
      </c>
      <c r="N2401" s="3" t="str">
        <f>IFERROR(VLOOKUP(I2401,B:K,10,FALSE),"")</f>
        <v>Dateinummer Speicher</v>
      </c>
      <c r="O2401" s="3" t="str">
        <f>IF(AND(TRIM(J2401)="",M2401=""),"Suffix not translated ",
   IF(AND(TRIM(J2401)&lt;&gt;"",TRIM(M2401)&lt;&gt;"",TRIM(J2401)&lt;&gt;TRIM(M2401)),"Suffix translation &lt;&gt; lookup ", "" ))
&amp;IF(AND(TRIM(K2401)="",N2401=""),"Description not translated ",
   IF(AND(TRIM(K2401)&lt;&gt;"",TRIM(N2401)&lt;&gt;"",TRIM(K2401)&lt;&gt;TRIM(N2401)),"Description translation&lt;&gt; lookup ", "" ))</f>
        <v/>
      </c>
    </row>
    <row r="2402" spans="1:15" ht="30" x14ac:dyDescent="0.25">
      <c r="A2402" s="2" t="str">
        <f>IF(TRIM(J2402)="","",E2402)</f>
        <v/>
      </c>
      <c r="B2402" s="2" t="str">
        <f>IF(TRIM(K2402)="","",I2402)</f>
        <v/>
      </c>
      <c r="C2402" s="2" t="str">
        <f>LEFT(F2402,FIND(".",F2402,6))</f>
        <v>Exif.Sony1MltCsNew.</v>
      </c>
      <c r="D2402" s="2" t="str">
        <f>VLOOKUP(C2402,PrefixUebersetzung,2,FALSE)</f>
        <v>Exif.Sony1MltCsNew.</v>
      </c>
      <c r="E2402" s="2" t="str">
        <f>MID(F2402,FIND(".",F2402,6)+1,99)</f>
        <v>FlashExposureComp</v>
      </c>
      <c r="F2402" s="41" t="s">
        <v>10249</v>
      </c>
      <c r="G2402" s="36" t="s">
        <v>9515</v>
      </c>
      <c r="H2402" s="36"/>
      <c r="I2402" s="36" t="s">
        <v>2502</v>
      </c>
      <c r="M2402" s="3" t="str">
        <f>IFERROR(VLOOKUP(E2402,A:J,10, FALSE),"")</f>
        <v>Blitzbelichtungskorrektur</v>
      </c>
      <c r="N2402" s="3" t="str">
        <f>IFERROR(VLOOKUP(I2402,B:K,10,FALSE),"")</f>
        <v>Blitzbelichtungskorrektur in EV</v>
      </c>
      <c r="O2402" s="3" t="str">
        <f>IF(AND(TRIM(J2402)="",M2402=""),"Suffix not translated ",
   IF(AND(TRIM(J2402)&lt;&gt;"",TRIM(M2402)&lt;&gt;"",TRIM(J2402)&lt;&gt;TRIM(M2402)),"Suffix translation &lt;&gt; lookup ", "" ))
&amp;IF(AND(TRIM(K2402)="",N2402=""),"Description not translated ",
   IF(AND(TRIM(K2402)&lt;&gt;"",TRIM(N2402)&lt;&gt;"",TRIM(K2402)&lt;&gt;TRIM(N2402)),"Description translation&lt;&gt; lookup ", "" ))</f>
        <v/>
      </c>
    </row>
    <row r="2403" spans="1:15" x14ac:dyDescent="0.25">
      <c r="A2403" s="2" t="str">
        <f>IF(TRIM(J2403)="","",E2403)</f>
        <v/>
      </c>
      <c r="B2403" s="2" t="str">
        <f>IF(TRIM(K2403)="","",I2403)</f>
        <v/>
      </c>
      <c r="C2403" s="2" t="str">
        <f>LEFT(F2403,FIND(".",F2403,6))</f>
        <v>Exif.Sony1MltCsNew.</v>
      </c>
      <c r="D2403" s="2" t="str">
        <f>VLOOKUP(C2403,PrefixUebersetzung,2,FALSE)</f>
        <v>Exif.Sony1MltCsNew.</v>
      </c>
      <c r="E2403" s="2" t="str">
        <f>MID(F2403,FIND(".",F2403,6)+1,99)</f>
        <v>FlashFired</v>
      </c>
      <c r="F2403" s="41" t="s">
        <v>10250</v>
      </c>
      <c r="G2403" s="36" t="s">
        <v>9515</v>
      </c>
      <c r="H2403" s="36"/>
      <c r="I2403" s="36" t="s">
        <v>2526</v>
      </c>
      <c r="M2403" s="3" t="str">
        <f>IFERROR(VLOOKUP(E2403,A:J,10, FALSE),"")</f>
        <v>Blitz ausgelöst</v>
      </c>
      <c r="N2403" s="3" t="str">
        <f>IFERROR(VLOOKUP(I2403,B:K,10,FALSE),"")</f>
        <v>Blitz ausgelöst</v>
      </c>
      <c r="O2403" s="3" t="str">
        <f>IF(AND(TRIM(J2403)="",M2403=""),"Suffix not translated ",
   IF(AND(TRIM(J2403)&lt;&gt;"",TRIM(M2403)&lt;&gt;"",TRIM(J2403)&lt;&gt;TRIM(M2403)),"Suffix translation &lt;&gt; lookup ", "" ))
&amp;IF(AND(TRIM(K2403)="",N2403=""),"Description not translated ",
   IF(AND(TRIM(K2403)&lt;&gt;"",TRIM(N2403)&lt;&gt;"",TRIM(K2403)&lt;&gt;TRIM(N2403)),"Description translation&lt;&gt; lookup ", "" ))</f>
        <v/>
      </c>
    </row>
    <row r="2404" spans="1:15" x14ac:dyDescent="0.25">
      <c r="A2404" s="2" t="str">
        <f>IF(TRIM(J2404)="","",E2404)</f>
        <v/>
      </c>
      <c r="B2404" s="2" t="str">
        <f>IF(TRIM(K2404)="","",I2404)</f>
        <v/>
      </c>
      <c r="C2404" s="2" t="str">
        <f>LEFT(F2404,FIND(".",F2404,6))</f>
        <v>Exif.Sony1MltCsNew.</v>
      </c>
      <c r="D2404" s="2" t="str">
        <f>VLOOKUP(C2404,PrefixUebersetzung,2,FALSE)</f>
        <v>Exif.Sony1MltCsNew.</v>
      </c>
      <c r="E2404" s="2" t="str">
        <f>MID(F2404,FIND(".",F2404,6)+1,99)</f>
        <v>FlashMetering</v>
      </c>
      <c r="F2404" s="41" t="s">
        <v>10251</v>
      </c>
      <c r="G2404" s="36" t="s">
        <v>9515</v>
      </c>
      <c r="H2404" s="36"/>
      <c r="I2404" s="36" t="s">
        <v>2556</v>
      </c>
      <c r="M2404" s="3" t="str">
        <f>IFERROR(VLOOKUP(E2404,A:J,10, FALSE),"")</f>
        <v>Blitzmessung</v>
      </c>
      <c r="N2404" s="3" t="str">
        <f>IFERROR(VLOOKUP(I2404,B:K,10,FALSE),"")</f>
        <v>Blitzmessung</v>
      </c>
      <c r="O2404" s="3" t="str">
        <f>IF(AND(TRIM(J2404)="",M2404=""),"Suffix not translated ",
   IF(AND(TRIM(J2404)&lt;&gt;"",TRIM(M2404)&lt;&gt;"",TRIM(J2404)&lt;&gt;TRIM(M2404)),"Suffix translation &lt;&gt; lookup ", "" ))
&amp;IF(AND(TRIM(K2404)="",N2404=""),"Description not translated ",
   IF(AND(TRIM(K2404)&lt;&gt;"",TRIM(N2404)&lt;&gt;"",TRIM(K2404)&lt;&gt;TRIM(N2404)),"Description translation&lt;&gt; lookup ", "" ))</f>
        <v/>
      </c>
    </row>
    <row r="2405" spans="1:15" x14ac:dyDescent="0.25">
      <c r="A2405" s="2" t="str">
        <f>IF(TRIM(J2405)="","",E2405)</f>
        <v/>
      </c>
      <c r="B2405" s="2" t="str">
        <f>IF(TRIM(K2405)="","",I2405)</f>
        <v/>
      </c>
      <c r="C2405" s="2" t="str">
        <f>LEFT(F2405,FIND(".",F2405,6))</f>
        <v>Exif.Sony1MltCsNew.</v>
      </c>
      <c r="D2405" s="2" t="str">
        <f>VLOOKUP(C2405,PrefixUebersetzung,2,FALSE)</f>
        <v>Exif.Sony1MltCsNew.</v>
      </c>
      <c r="E2405" s="2" t="str">
        <f>MID(F2405,FIND(".",F2405,6)+1,99)</f>
        <v>FlashMode</v>
      </c>
      <c r="F2405" s="41" t="s">
        <v>10252</v>
      </c>
      <c r="G2405" s="36" t="s">
        <v>9515</v>
      </c>
      <c r="H2405" s="36"/>
      <c r="I2405" s="36" t="s">
        <v>2540</v>
      </c>
      <c r="M2405" s="3" t="str">
        <f>IFERROR(VLOOKUP(E2405,A:J,10, FALSE),"")</f>
        <v>Blitzmodus</v>
      </c>
      <c r="N2405" s="3" t="str">
        <f>IFERROR(VLOOKUP(I2405,B:K,10,FALSE),"")</f>
        <v>Blitzmodus</v>
      </c>
      <c r="O2405" s="3" t="str">
        <f>IF(AND(TRIM(J2405)="",M2405=""),"Suffix not translated ",
   IF(AND(TRIM(J2405)&lt;&gt;"",TRIM(M2405)&lt;&gt;"",TRIM(J2405)&lt;&gt;TRIM(M2405)),"Suffix translation &lt;&gt; lookup ", "" ))
&amp;IF(AND(TRIM(K2405)="",N2405=""),"Description not translated ",
   IF(AND(TRIM(K2405)&lt;&gt;"",TRIM(N2405)&lt;&gt;"",TRIM(K2405)&lt;&gt;TRIM(N2405)),"Description translation&lt;&gt; lookup ", "" ))</f>
        <v/>
      </c>
    </row>
    <row r="2406" spans="1:15" x14ac:dyDescent="0.25">
      <c r="A2406" s="2" t="str">
        <f>IF(TRIM(J2406)="","",E2406)</f>
        <v/>
      </c>
      <c r="B2406" s="2" t="str">
        <f>IF(TRIM(K2406)="","",I2406)</f>
        <v/>
      </c>
      <c r="C2406" s="2" t="str">
        <f>LEFT(F2406,FIND(".",F2406,6))</f>
        <v>Exif.Sony1MltCsNew.</v>
      </c>
      <c r="D2406" s="2" t="str">
        <f>VLOOKUP(C2406,PrefixUebersetzung,2,FALSE)</f>
        <v>Exif.Sony1MltCsNew.</v>
      </c>
      <c r="E2406" s="2" t="str">
        <f>MID(F2406,FIND(".",F2406,6)+1,99)</f>
        <v>FNumber</v>
      </c>
      <c r="F2406" s="41" t="s">
        <v>10253</v>
      </c>
      <c r="G2406" s="36" t="s">
        <v>9515</v>
      </c>
      <c r="H2406" s="36"/>
      <c r="I2406" s="36" t="s">
        <v>2527</v>
      </c>
      <c r="M2406" s="3" t="str">
        <f>IFERROR(VLOOKUP(E2406,A:J,10, FALSE),"")</f>
        <v>Blendenzahl</v>
      </c>
      <c r="N2406" s="3" t="str">
        <f>IFERROR(VLOOKUP(I2406,B:K,10,FALSE),"")</f>
        <v>Blendenzahl</v>
      </c>
      <c r="O2406" s="3" t="str">
        <f>IF(AND(TRIM(J2406)="",M2406=""),"Suffix not translated ",
   IF(AND(TRIM(J2406)&lt;&gt;"",TRIM(M2406)&lt;&gt;"",TRIM(J2406)&lt;&gt;TRIM(M2406)),"Suffix translation &lt;&gt; lookup ", "" ))
&amp;IF(AND(TRIM(K2406)="",N2406=""),"Description not translated ",
   IF(AND(TRIM(K2406)&lt;&gt;"",TRIM(N2406)&lt;&gt;"",TRIM(K2406)&lt;&gt;TRIM(N2406)),"Description translation&lt;&gt; lookup ", "" ))</f>
        <v/>
      </c>
    </row>
    <row r="2407" spans="1:15" x14ac:dyDescent="0.25">
      <c r="A2407" s="2" t="str">
        <f>IF(TRIM(J2407)="","",E2407)</f>
        <v/>
      </c>
      <c r="B2407" s="2" t="str">
        <f>IF(TRIM(K2407)="","",I2407)</f>
        <v/>
      </c>
      <c r="C2407" s="2" t="str">
        <f>LEFT(F2407,FIND(".",F2407,6))</f>
        <v>Exif.Sony1MltCsNew.</v>
      </c>
      <c r="D2407" s="2" t="str">
        <f>VLOOKUP(C2407,PrefixUebersetzung,2,FALSE)</f>
        <v>Exif.Sony1MltCsNew.</v>
      </c>
      <c r="E2407" s="2" t="str">
        <f>MID(F2407,FIND(".",F2407,6)+1,99)</f>
        <v>FocalLength</v>
      </c>
      <c r="F2407" s="41" t="s">
        <v>10254</v>
      </c>
      <c r="G2407" s="36" t="s">
        <v>9515</v>
      </c>
      <c r="H2407" s="36"/>
      <c r="I2407" s="36" t="s">
        <v>2124</v>
      </c>
      <c r="M2407" s="3" t="str">
        <f>IFERROR(VLOOKUP(E2407,A:J,10, FALSE),"")</f>
        <v>Brennweite</v>
      </c>
      <c r="N2407" s="3" t="str">
        <f>IFERROR(VLOOKUP(I2407,B:K,10,FALSE),"")</f>
        <v>Brennweite</v>
      </c>
      <c r="O2407" s="3" t="str">
        <f>IF(AND(TRIM(J2407)="",M2407=""),"Suffix not translated ",
   IF(AND(TRIM(J2407)&lt;&gt;"",TRIM(M2407)&lt;&gt;"",TRIM(J2407)&lt;&gt;TRIM(M2407)),"Suffix translation &lt;&gt; lookup ", "" ))
&amp;IF(AND(TRIM(K2407)="",N2407=""),"Description not translated ",
   IF(AND(TRIM(K2407)&lt;&gt;"",TRIM(N2407)&lt;&gt;"",TRIM(K2407)&lt;&gt;TRIM(N2407)),"Description translation&lt;&gt; lookup ", "" ))</f>
        <v/>
      </c>
    </row>
    <row r="2408" spans="1:15" x14ac:dyDescent="0.25">
      <c r="A2408" s="2" t="str">
        <f>IF(TRIM(J2408)="","",E2408)</f>
        <v/>
      </c>
      <c r="B2408" s="2" t="str">
        <f>IF(TRIM(K2408)="","",I2408)</f>
        <v/>
      </c>
      <c r="C2408" s="2" t="str">
        <f>LEFT(F2408,FIND(".",F2408,6))</f>
        <v>Exif.Sony1MltCsNew.</v>
      </c>
      <c r="D2408" s="2" t="str">
        <f>VLOOKUP(C2408,PrefixUebersetzung,2,FALSE)</f>
        <v>Exif.Sony1MltCsNew.</v>
      </c>
      <c r="E2408" s="2" t="str">
        <f>MID(F2408,FIND(".",F2408,6)+1,99)</f>
        <v>FocusArea</v>
      </c>
      <c r="F2408" s="41" t="s">
        <v>10255</v>
      </c>
      <c r="G2408" s="36" t="s">
        <v>9515</v>
      </c>
      <c r="H2408" s="36"/>
      <c r="I2408" s="36" t="s">
        <v>2528</v>
      </c>
      <c r="M2408" s="3" t="str">
        <f>IFERROR(VLOOKUP(E2408,A:J,10, FALSE),"")</f>
        <v>Fokusbereich</v>
      </c>
      <c r="N2408" s="3" t="str">
        <f>IFERROR(VLOOKUP(I2408,B:K,10,FALSE),"")</f>
        <v>Fokusbereich</v>
      </c>
      <c r="O2408" s="3" t="str">
        <f>IF(AND(TRIM(J2408)="",M2408=""),"Suffix not translated ",
   IF(AND(TRIM(J2408)&lt;&gt;"",TRIM(M2408)&lt;&gt;"",TRIM(J2408)&lt;&gt;TRIM(M2408)),"Suffix translation &lt;&gt; lookup ", "" ))
&amp;IF(AND(TRIM(K2408)="",N2408=""),"Description not translated ",
   IF(AND(TRIM(K2408)&lt;&gt;"",TRIM(N2408)&lt;&gt;"",TRIM(K2408)&lt;&gt;TRIM(N2408)),"Description translation&lt;&gt; lookup ", "" ))</f>
        <v/>
      </c>
    </row>
    <row r="2409" spans="1:15" x14ac:dyDescent="0.25">
      <c r="A2409" s="2" t="str">
        <f>IF(TRIM(J2409)="","",E2409)</f>
        <v/>
      </c>
      <c r="B2409" s="2" t="str">
        <f>IF(TRIM(K2409)="","",I2409)</f>
        <v/>
      </c>
      <c r="C2409" s="2" t="str">
        <f>LEFT(F2409,FIND(".",F2409,6))</f>
        <v>Exif.Sony1MltCsNew.</v>
      </c>
      <c r="D2409" s="2" t="str">
        <f>VLOOKUP(C2409,PrefixUebersetzung,2,FALSE)</f>
        <v>Exif.Sony1MltCsNew.</v>
      </c>
      <c r="E2409" s="2" t="str">
        <f>MID(F2409,FIND(".",F2409,6)+1,99)</f>
        <v>FocusDistance</v>
      </c>
      <c r="F2409" s="41" t="s">
        <v>10256</v>
      </c>
      <c r="G2409" s="36" t="s">
        <v>9515</v>
      </c>
      <c r="H2409" s="36"/>
      <c r="I2409" s="36" t="s">
        <v>2557</v>
      </c>
      <c r="M2409" s="3" t="str">
        <f>IFERROR(VLOOKUP(E2409,A:J,10, FALSE),"")</f>
        <v>Aufnahmeabstand</v>
      </c>
      <c r="N2409" s="3" t="str">
        <f>IFERROR(VLOOKUP(I2409,B:K,10,FALSE),"")</f>
        <v>Aufnahmeabstand</v>
      </c>
      <c r="O2409" s="3" t="str">
        <f>IF(AND(TRIM(J2409)="",M2409=""),"Suffix not translated ",
   IF(AND(TRIM(J2409)&lt;&gt;"",TRIM(M2409)&lt;&gt;"",TRIM(J2409)&lt;&gt;TRIM(M2409)),"Suffix translation &lt;&gt; lookup ", "" ))
&amp;IF(AND(TRIM(K2409)="",N2409=""),"Description not translated ",
   IF(AND(TRIM(K2409)&lt;&gt;"",TRIM(N2409)&lt;&gt;"",TRIM(K2409)&lt;&gt;TRIM(N2409)),"Description translation&lt;&gt; lookup ", "" ))</f>
        <v/>
      </c>
    </row>
    <row r="2410" spans="1:15" x14ac:dyDescent="0.25">
      <c r="A2410" s="2" t="str">
        <f>IF(TRIM(J2410)="","",E2410)</f>
        <v/>
      </c>
      <c r="B2410" s="2" t="str">
        <f>IF(TRIM(K2410)="","",I2410)</f>
        <v/>
      </c>
      <c r="C2410" s="2" t="str">
        <f>LEFT(F2410,FIND(".",F2410,6))</f>
        <v>Exif.Sony1MltCsNew.</v>
      </c>
      <c r="D2410" s="2" t="str">
        <f>VLOOKUP(C2410,PrefixUebersetzung,2,FALSE)</f>
        <v>Exif.Sony1MltCsNew.</v>
      </c>
      <c r="E2410" s="2" t="str">
        <f>MID(F2410,FIND(".",F2410,6)+1,99)</f>
        <v>FocusMode</v>
      </c>
      <c r="F2410" s="41" t="s">
        <v>10257</v>
      </c>
      <c r="G2410" s="36" t="s">
        <v>9515</v>
      </c>
      <c r="H2410" s="36"/>
      <c r="I2410" s="36" t="s">
        <v>2529</v>
      </c>
      <c r="M2410" s="3" t="str">
        <f>IFERROR(VLOOKUP(E2410,A:J,10, FALSE),"")</f>
        <v>Fokusmodus</v>
      </c>
      <c r="N2410" s="3" t="str">
        <f>IFERROR(VLOOKUP(I2410,B:K,10,FALSE),"")</f>
        <v>Fokusmodus</v>
      </c>
      <c r="O2410" s="3" t="str">
        <f>IF(AND(TRIM(J2410)="",M2410=""),"Suffix not translated ",
   IF(AND(TRIM(J2410)&lt;&gt;"",TRIM(M2410)&lt;&gt;"",TRIM(J2410)&lt;&gt;TRIM(M2410)),"Suffix translation &lt;&gt; lookup ", "" ))
&amp;IF(AND(TRIM(K2410)="",N2410=""),"Description not translated ",
   IF(AND(TRIM(K2410)&lt;&gt;"",TRIM(N2410)&lt;&gt;"",TRIM(K2410)&lt;&gt;TRIM(N2410)),"Description translation&lt;&gt; lookup ", "" ))</f>
        <v/>
      </c>
    </row>
    <row r="2411" spans="1:15" x14ac:dyDescent="0.25">
      <c r="A2411" s="2" t="str">
        <f>IF(TRIM(J2411)="","",E2411)</f>
        <v/>
      </c>
      <c r="B2411" s="2" t="str">
        <f>IF(TRIM(K2411)="","",I2411)</f>
        <v/>
      </c>
      <c r="C2411" s="2" t="str">
        <f>LEFT(F2411,FIND(".",F2411,6))</f>
        <v>Exif.Sony1MltCsNew.</v>
      </c>
      <c r="D2411" s="2" t="str">
        <f>VLOOKUP(C2411,PrefixUebersetzung,2,FALSE)</f>
        <v>Exif.Sony1MltCsNew.</v>
      </c>
      <c r="E2411" s="2" t="str">
        <f>MID(F2411,FIND(".",F2411,6)+1,99)</f>
        <v>FolderName</v>
      </c>
      <c r="F2411" s="41" t="s">
        <v>10258</v>
      </c>
      <c r="G2411" s="36" t="s">
        <v>9515</v>
      </c>
      <c r="H2411" s="36"/>
      <c r="I2411" s="36" t="s">
        <v>2558</v>
      </c>
      <c r="M2411" s="3" t="str">
        <f>IFERROR(VLOOKUP(E2411,A:J,10, FALSE),"")</f>
        <v>Ordnername</v>
      </c>
      <c r="N2411" s="3" t="str">
        <f>IFERROR(VLOOKUP(I2411,B:K,10,FALSE),"")</f>
        <v>Ordnername</v>
      </c>
      <c r="O2411" s="3" t="str">
        <f>IF(AND(TRIM(J2411)="",M2411=""),"Suffix not translated ",
   IF(AND(TRIM(J2411)&lt;&gt;"",TRIM(M2411)&lt;&gt;"",TRIM(J2411)&lt;&gt;TRIM(M2411)),"Suffix translation &lt;&gt; lookup ", "" ))
&amp;IF(AND(TRIM(K2411)="",N2411=""),"Description not translated ",
   IF(AND(TRIM(K2411)&lt;&gt;"",TRIM(N2411)&lt;&gt;"",TRIM(K2411)&lt;&gt;TRIM(N2411)),"Description translation&lt;&gt; lookup ", "" ))</f>
        <v/>
      </c>
    </row>
    <row r="2412" spans="1:15" x14ac:dyDescent="0.25">
      <c r="A2412" s="2" t="str">
        <f>IF(TRIM(J2412)="","",E2412)</f>
        <v/>
      </c>
      <c r="B2412" s="2" t="str">
        <f>IF(TRIM(K2412)="","",I2412)</f>
        <v/>
      </c>
      <c r="C2412" s="2" t="str">
        <f>LEFT(F2412,FIND(".",F2412,6))</f>
        <v>Exif.Sony1MltCsNew.</v>
      </c>
      <c r="D2412" s="2" t="str">
        <f>VLOOKUP(C2412,PrefixUebersetzung,2,FALSE)</f>
        <v>Exif.Sony1MltCsNew.</v>
      </c>
      <c r="E2412" s="2" t="str">
        <f>MID(F2412,FIND(".",F2412,6)+1,99)</f>
        <v>ImageSize</v>
      </c>
      <c r="F2412" s="41" t="s">
        <v>10259</v>
      </c>
      <c r="G2412" s="36" t="s">
        <v>9515</v>
      </c>
      <c r="H2412" s="36"/>
      <c r="I2412" s="36" t="s">
        <v>2173</v>
      </c>
      <c r="M2412" s="3" t="str">
        <f>IFERROR(VLOOKUP(E2412,A:J,10, FALSE),"")</f>
        <v>Bildgröße</v>
      </c>
      <c r="N2412" s="3" t="str">
        <f>IFERROR(VLOOKUP(I2412,B:K,10,FALSE),"")</f>
        <v>Bildgröße</v>
      </c>
      <c r="O2412" s="3" t="str">
        <f>IF(AND(TRIM(J2412)="",M2412=""),"Suffix not translated ",
   IF(AND(TRIM(J2412)&lt;&gt;"",TRIM(M2412)&lt;&gt;"",TRIM(J2412)&lt;&gt;TRIM(M2412)),"Suffix translation &lt;&gt; lookup ", "" ))
&amp;IF(AND(TRIM(K2412)="",N2412=""),"Description not translated ",
   IF(AND(TRIM(K2412)&lt;&gt;"",TRIM(N2412)&lt;&gt;"",TRIM(K2412)&lt;&gt;TRIM(N2412)),"Description translation&lt;&gt; lookup ", "" ))</f>
        <v/>
      </c>
    </row>
    <row r="2413" spans="1:15" x14ac:dyDescent="0.25">
      <c r="A2413" s="2" t="str">
        <f>IF(TRIM(J2413)="","",E2413)</f>
        <v/>
      </c>
      <c r="B2413" s="2" t="str">
        <f>IF(TRIM(K2413)="","",I2413)</f>
        <v/>
      </c>
      <c r="C2413" s="2" t="str">
        <f>LEFT(F2413,FIND(".",F2413,6))</f>
        <v>Exif.Sony1MltCsNew.</v>
      </c>
      <c r="D2413" s="2" t="str">
        <f>VLOOKUP(C2413,PrefixUebersetzung,2,FALSE)</f>
        <v>Exif.Sony1MltCsNew.</v>
      </c>
      <c r="E2413" s="2" t="str">
        <f>MID(F2413,FIND(".",F2413,6)+1,99)</f>
        <v>Internal Flash</v>
      </c>
      <c r="F2413" s="41" t="s">
        <v>10260</v>
      </c>
      <c r="G2413" s="36" t="s">
        <v>9515</v>
      </c>
      <c r="H2413" s="36"/>
      <c r="I2413" s="36" t="s">
        <v>2559</v>
      </c>
      <c r="M2413" s="3" t="str">
        <f>IFERROR(VLOOKUP(E2413,A:J,10, FALSE),"")</f>
        <v>Interner Blitz</v>
      </c>
      <c r="N2413" s="3" t="str">
        <f>IFERROR(VLOOKUP(I2413,B:K,10,FALSE),"")</f>
        <v>Interner Blitz</v>
      </c>
      <c r="O2413" s="3" t="str">
        <f>IF(AND(TRIM(J2413)="",M2413=""),"Suffix not translated ",
   IF(AND(TRIM(J2413)&lt;&gt;"",TRIM(M2413)&lt;&gt;"",TRIM(J2413)&lt;&gt;TRIM(M2413)),"Suffix translation &lt;&gt; lookup ", "" ))
&amp;IF(AND(TRIM(K2413)="",N2413=""),"Description not translated ",
   IF(AND(TRIM(K2413)&lt;&gt;"",TRIM(N2413)&lt;&gt;"",TRIM(K2413)&lt;&gt;TRIM(N2413)),"Description translation&lt;&gt; lookup ", "" ))</f>
        <v/>
      </c>
    </row>
    <row r="2414" spans="1:15" x14ac:dyDescent="0.25">
      <c r="A2414" s="2" t="str">
        <f>IF(TRIM(J2414)="","",E2414)</f>
        <v/>
      </c>
      <c r="B2414" s="2" t="str">
        <f>IF(TRIM(K2414)="","",I2414)</f>
        <v/>
      </c>
      <c r="C2414" s="2" t="str">
        <f>LEFT(F2414,FIND(".",F2414,6))</f>
        <v>Exif.Sony1MltCsNew.</v>
      </c>
      <c r="D2414" s="2" t="str">
        <f>VLOOKUP(C2414,PrefixUebersetzung,2,FALSE)</f>
        <v>Exif.Sony1MltCsNew.</v>
      </c>
      <c r="E2414" s="2" t="str">
        <f>MID(F2414,FIND(".",F2414,6)+1,99)</f>
        <v>IntervalLength</v>
      </c>
      <c r="F2414" s="41" t="s">
        <v>10261</v>
      </c>
      <c r="G2414" s="36" t="s">
        <v>9515</v>
      </c>
      <c r="H2414" s="36"/>
      <c r="I2414" s="36" t="s">
        <v>2560</v>
      </c>
      <c r="M2414" s="3" t="str">
        <f>IFERROR(VLOOKUP(E2414,A:J,10, FALSE),"")</f>
        <v>Intervalllänge</v>
      </c>
      <c r="N2414" s="3" t="str">
        <f>IFERROR(VLOOKUP(I2414,B:K,10,FALSE),"")</f>
        <v>Intervalllänge</v>
      </c>
      <c r="O2414" s="3" t="str">
        <f>IF(AND(TRIM(J2414)="",M2414=""),"Suffix not translated ",
   IF(AND(TRIM(J2414)&lt;&gt;"",TRIM(M2414)&lt;&gt;"",TRIM(J2414)&lt;&gt;TRIM(M2414)),"Suffix translation &lt;&gt; lookup ", "" ))
&amp;IF(AND(TRIM(K2414)="",N2414=""),"Description not translated ",
   IF(AND(TRIM(K2414)&lt;&gt;"",TRIM(N2414)&lt;&gt;"",TRIM(K2414)&lt;&gt;TRIM(N2414)),"Description translation&lt;&gt; lookup ", "" ))</f>
        <v/>
      </c>
    </row>
    <row r="2415" spans="1:15" x14ac:dyDescent="0.25">
      <c r="A2415" s="2" t="str">
        <f>IF(TRIM(J2415)="","",E2415)</f>
        <v/>
      </c>
      <c r="B2415" s="2" t="str">
        <f>IF(TRIM(K2415)="","",I2415)</f>
        <v/>
      </c>
      <c r="C2415" s="2" t="str">
        <f>LEFT(F2415,FIND(".",F2415,6))</f>
        <v>Exif.Sony1MltCsNew.</v>
      </c>
      <c r="D2415" s="2" t="str">
        <f>VLOOKUP(C2415,PrefixUebersetzung,2,FALSE)</f>
        <v>Exif.Sony1MltCsNew.</v>
      </c>
      <c r="E2415" s="2" t="str">
        <f>MID(F2415,FIND(".",F2415,6)+1,99)</f>
        <v>IntervalMode</v>
      </c>
      <c r="F2415" s="41" t="s">
        <v>10262</v>
      </c>
      <c r="G2415" s="36" t="s">
        <v>9515</v>
      </c>
      <c r="H2415" s="36"/>
      <c r="I2415" s="36" t="s">
        <v>2561</v>
      </c>
      <c r="M2415" s="3" t="str">
        <f>IFERROR(VLOOKUP(E2415,A:J,10, FALSE),"")</f>
        <v>Intervallmodus</v>
      </c>
      <c r="N2415" s="3" t="str">
        <f>IFERROR(VLOOKUP(I2415,B:K,10,FALSE),"")</f>
        <v>Intervallmodus</v>
      </c>
      <c r="O2415" s="3" t="str">
        <f>IF(AND(TRIM(J2415)="",M2415=""),"Suffix not translated ",
   IF(AND(TRIM(J2415)&lt;&gt;"",TRIM(M2415)&lt;&gt;"",TRIM(J2415)&lt;&gt;TRIM(M2415)),"Suffix translation &lt;&gt; lookup ", "" ))
&amp;IF(AND(TRIM(K2415)="",N2415=""),"Description not translated ",
   IF(AND(TRIM(K2415)&lt;&gt;"",TRIM(N2415)&lt;&gt;"",TRIM(K2415)&lt;&gt;TRIM(N2415)),"Description translation&lt;&gt; lookup ", "" ))</f>
        <v/>
      </c>
    </row>
    <row r="2416" spans="1:15" x14ac:dyDescent="0.25">
      <c r="A2416" s="2" t="str">
        <f>IF(TRIM(J2416)="","",E2416)</f>
        <v/>
      </c>
      <c r="B2416" s="2" t="str">
        <f>IF(TRIM(K2416)="","",I2416)</f>
        <v/>
      </c>
      <c r="C2416" s="2" t="str">
        <f>LEFT(F2416,FIND(".",F2416,6))</f>
        <v>Exif.Sony1MltCsNew.</v>
      </c>
      <c r="D2416" s="2" t="str">
        <f>VLOOKUP(C2416,PrefixUebersetzung,2,FALSE)</f>
        <v>Exif.Sony1MltCsNew.</v>
      </c>
      <c r="E2416" s="2" t="str">
        <f>MID(F2416,FIND(".",F2416,6)+1,99)</f>
        <v>IntervalNumber</v>
      </c>
      <c r="F2416" s="41" t="s">
        <v>10263</v>
      </c>
      <c r="G2416" s="36" t="s">
        <v>9515</v>
      </c>
      <c r="H2416" s="36"/>
      <c r="I2416" s="36" t="s">
        <v>2562</v>
      </c>
      <c r="M2416" s="3" t="str">
        <f>IFERROR(VLOOKUP(E2416,A:J,10, FALSE),"")</f>
        <v>Intervallnummer</v>
      </c>
      <c r="N2416" s="3" t="str">
        <f>IFERROR(VLOOKUP(I2416,B:K,10,FALSE),"")</f>
        <v>Intervallnummer</v>
      </c>
      <c r="O2416" s="3" t="str">
        <f>IF(AND(TRIM(J2416)="",M2416=""),"Suffix not translated ",
   IF(AND(TRIM(J2416)&lt;&gt;"",TRIM(M2416)&lt;&gt;"",TRIM(J2416)&lt;&gt;TRIM(M2416)),"Suffix translation &lt;&gt; lookup ", "" ))
&amp;IF(AND(TRIM(K2416)="",N2416=""),"Description not translated ",
   IF(AND(TRIM(K2416)&lt;&gt;"",TRIM(N2416)&lt;&gt;"",TRIM(K2416)&lt;&gt;TRIM(N2416)),"Description translation&lt;&gt; lookup ", "" ))</f>
        <v/>
      </c>
    </row>
    <row r="2417" spans="1:15" x14ac:dyDescent="0.25">
      <c r="A2417" s="2" t="str">
        <f>IF(TRIM(J2417)="","",E2417)</f>
        <v/>
      </c>
      <c r="B2417" s="2" t="str">
        <f>IF(TRIM(K2417)="","",I2417)</f>
        <v/>
      </c>
      <c r="C2417" s="2" t="str">
        <f>LEFT(F2417,FIND(".",F2417,6))</f>
        <v>Exif.Sony1MltCsNew.</v>
      </c>
      <c r="D2417" s="2" t="str">
        <f>VLOOKUP(C2417,PrefixUebersetzung,2,FALSE)</f>
        <v>Exif.Sony1MltCsNew.</v>
      </c>
      <c r="E2417" s="2" t="str">
        <f>MID(F2417,FIND(".",F2417,6)+1,99)</f>
        <v>ISO</v>
      </c>
      <c r="F2417" s="41" t="s">
        <v>10264</v>
      </c>
      <c r="G2417" s="36" t="s">
        <v>9515</v>
      </c>
      <c r="H2417" s="36"/>
      <c r="I2417" s="36" t="s">
        <v>2563</v>
      </c>
      <c r="M2417" s="3" t="str">
        <f>IFERROR(VLOOKUP(E2417,A:J,10, FALSE),"")</f>
        <v>ISO</v>
      </c>
      <c r="N2417" s="3" t="str">
        <f>IFERROR(VLOOKUP(I2417,B:K,10,FALSE),"")</f>
        <v>ISO Wert</v>
      </c>
      <c r="O2417" s="3" t="str">
        <f>IF(AND(TRIM(J2417)="",M2417=""),"Suffix not translated ",
   IF(AND(TRIM(J2417)&lt;&gt;"",TRIM(M2417)&lt;&gt;"",TRIM(J2417)&lt;&gt;TRIM(M2417)),"Suffix translation &lt;&gt; lookup ", "" ))
&amp;IF(AND(TRIM(K2417)="",N2417=""),"Description not translated ",
   IF(AND(TRIM(K2417)&lt;&gt;"",TRIM(N2417)&lt;&gt;"",TRIM(K2417)&lt;&gt;TRIM(N2417)),"Description translation&lt;&gt; lookup ", "" ))</f>
        <v/>
      </c>
    </row>
    <row r="2418" spans="1:15" x14ac:dyDescent="0.25">
      <c r="A2418" s="2" t="str">
        <f>IF(TRIM(J2418)="","",E2418)</f>
        <v/>
      </c>
      <c r="B2418" s="2" t="str">
        <f>IF(TRIM(K2418)="","",I2418)</f>
        <v/>
      </c>
      <c r="C2418" s="2" t="str">
        <f>LEFT(F2418,FIND(".",F2418,6))</f>
        <v>Exif.Sony1MltCsNew.</v>
      </c>
      <c r="D2418" s="2" t="str">
        <f>VLOOKUP(C2418,PrefixUebersetzung,2,FALSE)</f>
        <v>Exif.Sony1MltCsNew.</v>
      </c>
      <c r="E2418" s="2" t="str">
        <f>MID(F2418,FIND(".",F2418,6)+1,99)</f>
        <v>ISOSetting</v>
      </c>
      <c r="F2418" s="41" t="s">
        <v>10265</v>
      </c>
      <c r="G2418" s="36" t="s">
        <v>9515</v>
      </c>
      <c r="H2418" s="36"/>
      <c r="I2418" s="36" t="s">
        <v>2564</v>
      </c>
      <c r="M2418" s="3" t="str">
        <f>IFERROR(VLOOKUP(E2418,A:J,10, FALSE),"")</f>
        <v>ISO-Einstellung</v>
      </c>
      <c r="N2418" s="3" t="str">
        <f>IFERROR(VLOOKUP(I2418,B:K,10,FALSE),"")</f>
        <v>ISO-Einstellung</v>
      </c>
      <c r="O2418" s="3" t="str">
        <f>IF(AND(TRIM(J2418)="",M2418=""),"Suffix not translated ",
   IF(AND(TRIM(J2418)&lt;&gt;"",TRIM(M2418)&lt;&gt;"",TRIM(J2418)&lt;&gt;TRIM(M2418)),"Suffix translation &lt;&gt; lookup ", "" ))
&amp;IF(AND(TRIM(K2418)="",N2418=""),"Description not translated ",
   IF(AND(TRIM(K2418)&lt;&gt;"",TRIM(N2418)&lt;&gt;"",TRIM(K2418)&lt;&gt;TRIM(N2418)),"Description translation&lt;&gt; lookup ", "" ))</f>
        <v/>
      </c>
    </row>
    <row r="2419" spans="1:15" x14ac:dyDescent="0.25">
      <c r="A2419" s="2" t="str">
        <f>IF(TRIM(J2419)="","",E2419)</f>
        <v/>
      </c>
      <c r="B2419" s="2" t="str">
        <f>IF(TRIM(K2419)="","",I2419)</f>
        <v/>
      </c>
      <c r="C2419" s="2" t="str">
        <f>LEFT(F2419,FIND(".",F2419,6))</f>
        <v>Exif.Sony1MltCsNew.</v>
      </c>
      <c r="D2419" s="2" t="str">
        <f>VLOOKUP(C2419,PrefixUebersetzung,2,FALSE)</f>
        <v>Exif.Sony1MltCsNew.</v>
      </c>
      <c r="E2419" s="2" t="str">
        <f>MID(F2419,FIND(".",F2419,6)+1,99)</f>
        <v>LastFileNumber</v>
      </c>
      <c r="F2419" s="41" t="s">
        <v>10266</v>
      </c>
      <c r="G2419" s="36" t="s">
        <v>9515</v>
      </c>
      <c r="H2419" s="36"/>
      <c r="I2419" s="36" t="s">
        <v>2565</v>
      </c>
      <c r="M2419" s="3" t="str">
        <f>IFERROR(VLOOKUP(E2419,A:J,10, FALSE),"")</f>
        <v>Letzte Bildnummer</v>
      </c>
      <c r="N2419" s="3" t="str">
        <f>IFERROR(VLOOKUP(I2419,B:K,10,FALSE),"")</f>
        <v>Letzte Bildnummer</v>
      </c>
      <c r="O2419" s="3" t="str">
        <f>IF(AND(TRIM(J2419)="",M2419=""),"Suffix not translated ",
   IF(AND(TRIM(J2419)&lt;&gt;"",TRIM(M2419)&lt;&gt;"",TRIM(J2419)&lt;&gt;TRIM(M2419)),"Suffix translation &lt;&gt; lookup ", "" ))
&amp;IF(AND(TRIM(K2419)="",N2419=""),"Description not translated ",
   IF(AND(TRIM(K2419)&lt;&gt;"",TRIM(N2419)&lt;&gt;"",TRIM(K2419)&lt;&gt;TRIM(N2419)),"Description translation&lt;&gt; lookup ", "" ))</f>
        <v/>
      </c>
    </row>
    <row r="2420" spans="1:15" x14ac:dyDescent="0.25">
      <c r="A2420" s="2" t="str">
        <f>IF(TRIM(J2420)="","",E2420)</f>
        <v/>
      </c>
      <c r="B2420" s="2" t="str">
        <f>IF(TRIM(K2420)="","",I2420)</f>
        <v/>
      </c>
      <c r="C2420" s="2" t="str">
        <f>LEFT(F2420,FIND(".",F2420,6))</f>
        <v>Exif.Sony1MltCsNew.</v>
      </c>
      <c r="D2420" s="2" t="str">
        <f>VLOOKUP(C2420,PrefixUebersetzung,2,FALSE)</f>
        <v>Exif.Sony1MltCsNew.</v>
      </c>
      <c r="E2420" s="2" t="str">
        <f>MID(F2420,FIND(".",F2420,6)+1,99)</f>
        <v>MacroMode</v>
      </c>
      <c r="F2420" s="41" t="s">
        <v>10267</v>
      </c>
      <c r="G2420" s="36" t="s">
        <v>9515</v>
      </c>
      <c r="H2420" s="36"/>
      <c r="I2420" s="36" t="s">
        <v>2178</v>
      </c>
      <c r="M2420" s="3" t="str">
        <f>IFERROR(VLOOKUP(E2420,A:J,10, FALSE),"")</f>
        <v>Makromodus</v>
      </c>
      <c r="N2420" s="3" t="str">
        <f>IFERROR(VLOOKUP(I2420,B:K,10,FALSE),"")</f>
        <v>Makromodus</v>
      </c>
      <c r="O2420" s="3" t="str">
        <f>IF(AND(TRIM(J2420)="",M2420=""),"Suffix not translated ",
   IF(AND(TRIM(J2420)&lt;&gt;"",TRIM(M2420)&lt;&gt;"",TRIM(J2420)&lt;&gt;TRIM(M2420)),"Suffix translation &lt;&gt; lookup ", "" ))
&amp;IF(AND(TRIM(K2420)="",N2420=""),"Description not translated ",
   IF(AND(TRIM(K2420)&lt;&gt;"",TRIM(N2420)&lt;&gt;"",TRIM(K2420)&lt;&gt;TRIM(N2420)),"Description translation&lt;&gt; lookup ", "" ))</f>
        <v/>
      </c>
    </row>
    <row r="2421" spans="1:15" x14ac:dyDescent="0.25">
      <c r="A2421" s="2" t="str">
        <f>IF(TRIM(J2421)="","",E2421)</f>
        <v/>
      </c>
      <c r="B2421" s="2" t="str">
        <f>IF(TRIM(K2421)="","",I2421)</f>
        <v/>
      </c>
      <c r="C2421" s="2" t="str">
        <f>LEFT(F2421,FIND(".",F2421,6))</f>
        <v>Exif.Sony1MltCsNew.</v>
      </c>
      <c r="D2421" s="2" t="str">
        <f>VLOOKUP(C2421,PrefixUebersetzung,2,FALSE)</f>
        <v>Exif.Sony1MltCsNew.</v>
      </c>
      <c r="E2421" s="2" t="str">
        <f>MID(F2421,FIND(".",F2421,6)+1,99)</f>
        <v>MaxAperture</v>
      </c>
      <c r="F2421" s="41" t="s">
        <v>10268</v>
      </c>
      <c r="G2421" s="36" t="s">
        <v>9515</v>
      </c>
      <c r="H2421" s="36"/>
      <c r="I2421" s="36" t="s">
        <v>2180</v>
      </c>
      <c r="M2421" s="3" t="str">
        <f>IFERROR(VLOOKUP(E2421,A:J,10, FALSE),"")</f>
        <v>Blende maximal</v>
      </c>
      <c r="N2421" s="3" t="str">
        <f>IFERROR(VLOOKUP(I2421,B:K,10,FALSE),"")</f>
        <v>Maximale Blende</v>
      </c>
      <c r="O2421" s="3" t="str">
        <f>IF(AND(TRIM(J2421)="",M2421=""),"Suffix not translated ",
   IF(AND(TRIM(J2421)&lt;&gt;"",TRIM(M2421)&lt;&gt;"",TRIM(J2421)&lt;&gt;TRIM(M2421)),"Suffix translation &lt;&gt; lookup ", "" ))
&amp;IF(AND(TRIM(K2421)="",N2421=""),"Description not translated ",
   IF(AND(TRIM(K2421)&lt;&gt;"",TRIM(N2421)&lt;&gt;"",TRIM(K2421)&lt;&gt;TRIM(N2421)),"Description translation&lt;&gt; lookup ", "" ))</f>
        <v/>
      </c>
    </row>
    <row r="2422" spans="1:15" x14ac:dyDescent="0.25">
      <c r="A2422" s="2" t="str">
        <f>IF(TRIM(J2422)="","",E2422)</f>
        <v/>
      </c>
      <c r="B2422" s="2" t="str">
        <f>IF(TRIM(K2422)="","",I2422)</f>
        <v/>
      </c>
      <c r="C2422" s="2" t="str">
        <f>LEFT(F2422,FIND(".",F2422,6))</f>
        <v>Exif.Sony1MltCsNew.</v>
      </c>
      <c r="D2422" s="2" t="str">
        <f>VLOOKUP(C2422,PrefixUebersetzung,2,FALSE)</f>
        <v>Exif.Sony1MltCsNew.</v>
      </c>
      <c r="E2422" s="2" t="str">
        <f>MID(F2422,FIND(".",F2422,6)+1,99)</f>
        <v>MeteringMode</v>
      </c>
      <c r="F2422" s="41" t="s">
        <v>10269</v>
      </c>
      <c r="G2422" s="36" t="s">
        <v>9515</v>
      </c>
      <c r="H2422" s="36"/>
      <c r="I2422" s="36" t="s">
        <v>2533</v>
      </c>
      <c r="M2422" s="3" t="str">
        <f>IFERROR(VLOOKUP(E2422,A:J,10, FALSE),"")</f>
        <v>Messmethode</v>
      </c>
      <c r="N2422" s="3" t="str">
        <f>IFERROR(VLOOKUP(I2422,B:K,10,FALSE),"")</f>
        <v>Messmethode</v>
      </c>
      <c r="O2422" s="3" t="str">
        <f>IF(AND(TRIM(J2422)="",M2422=""),"Suffix not translated ",
   IF(AND(TRIM(J2422)&lt;&gt;"",TRIM(M2422)&lt;&gt;"",TRIM(J2422)&lt;&gt;TRIM(M2422)),"Suffix translation &lt;&gt; lookup ", "" ))
&amp;IF(AND(TRIM(K2422)="",N2422=""),"Description not translated ",
   IF(AND(TRIM(K2422)&lt;&gt;"",TRIM(N2422)&lt;&gt;"",TRIM(K2422)&lt;&gt;TRIM(N2422)),"Description translation&lt;&gt; lookup ", "" ))</f>
        <v/>
      </c>
    </row>
    <row r="2423" spans="1:15" x14ac:dyDescent="0.25">
      <c r="A2423" s="2" t="str">
        <f>IF(TRIM(J2423)="","",E2423)</f>
        <v/>
      </c>
      <c r="B2423" s="2" t="str">
        <f>IF(TRIM(K2423)="","",I2423)</f>
        <v/>
      </c>
      <c r="C2423" s="2" t="str">
        <f>LEFT(F2423,FIND(".",F2423,6))</f>
        <v>Exif.Sony1MltCsNew.</v>
      </c>
      <c r="D2423" s="2" t="str">
        <f>VLOOKUP(C2423,PrefixUebersetzung,2,FALSE)</f>
        <v>Exif.Sony1MltCsNew.</v>
      </c>
      <c r="E2423" s="2" t="str">
        <f>MID(F2423,FIND(".",F2423,6)+1,99)</f>
        <v>MinoltaDate</v>
      </c>
      <c r="F2423" s="41" t="s">
        <v>10270</v>
      </c>
      <c r="G2423" s="36" t="s">
        <v>9515</v>
      </c>
      <c r="H2423" s="36"/>
      <c r="I2423" s="36" t="s">
        <v>2566</v>
      </c>
      <c r="M2423" s="3" t="str">
        <f>IFERROR(VLOOKUP(E2423,A:J,10, FALSE),"")</f>
        <v>Minolta Datum</v>
      </c>
      <c r="N2423" s="3" t="str">
        <f>IFERROR(VLOOKUP(I2423,B:K,10,FALSE),"")</f>
        <v>Minolta Datum</v>
      </c>
      <c r="O2423" s="3" t="str">
        <f>IF(AND(TRIM(J2423)="",M2423=""),"Suffix not translated ",
   IF(AND(TRIM(J2423)&lt;&gt;"",TRIM(M2423)&lt;&gt;"",TRIM(J2423)&lt;&gt;TRIM(M2423)),"Suffix translation &lt;&gt; lookup ", "" ))
&amp;IF(AND(TRIM(K2423)="",N2423=""),"Description not translated ",
   IF(AND(TRIM(K2423)&lt;&gt;"",TRIM(N2423)&lt;&gt;"",TRIM(K2423)&lt;&gt;TRIM(N2423)),"Description translation&lt;&gt; lookup ", "" ))</f>
        <v/>
      </c>
    </row>
    <row r="2424" spans="1:15" x14ac:dyDescent="0.25">
      <c r="A2424" s="2" t="str">
        <f>IF(TRIM(J2424)="","",E2424)</f>
        <v/>
      </c>
      <c r="B2424" s="2" t="str">
        <f>IF(TRIM(K2424)="","",I2424)</f>
        <v/>
      </c>
      <c r="C2424" s="2" t="str">
        <f>LEFT(F2424,FIND(".",F2424,6))</f>
        <v>Exif.Sony1MltCsNew.</v>
      </c>
      <c r="D2424" s="2" t="str">
        <f>VLOOKUP(C2424,PrefixUebersetzung,2,FALSE)</f>
        <v>Exif.Sony1MltCsNew.</v>
      </c>
      <c r="E2424" s="2" t="str">
        <f>MID(F2424,FIND(".",F2424,6)+1,99)</f>
        <v>MinoltaModel</v>
      </c>
      <c r="F2424" s="41" t="s">
        <v>10271</v>
      </c>
      <c r="G2424" s="36" t="s">
        <v>9515</v>
      </c>
      <c r="H2424" s="36"/>
      <c r="I2424" s="36" t="s">
        <v>2567</v>
      </c>
      <c r="M2424" s="3" t="str">
        <f>IFERROR(VLOOKUP(E2424,A:J,10, FALSE),"")</f>
        <v>Minolta Modell</v>
      </c>
      <c r="N2424" s="3" t="str">
        <f>IFERROR(VLOOKUP(I2424,B:K,10,FALSE),"")</f>
        <v>Minolta Modell</v>
      </c>
      <c r="O2424" s="3" t="str">
        <f>IF(AND(TRIM(J2424)="",M2424=""),"Suffix not translated ",
   IF(AND(TRIM(J2424)&lt;&gt;"",TRIM(M2424)&lt;&gt;"",TRIM(J2424)&lt;&gt;TRIM(M2424)),"Suffix translation &lt;&gt; lookup ", "" ))
&amp;IF(AND(TRIM(K2424)="",N2424=""),"Description not translated ",
   IF(AND(TRIM(K2424)&lt;&gt;"",TRIM(N2424)&lt;&gt;"",TRIM(K2424)&lt;&gt;TRIM(N2424)),"Description translation&lt;&gt; lookup ", "" ))</f>
        <v/>
      </c>
    </row>
    <row r="2425" spans="1:15" x14ac:dyDescent="0.25">
      <c r="A2425" s="2" t="str">
        <f>IF(TRIM(J2425)="","",E2425)</f>
        <v/>
      </c>
      <c r="B2425" s="2" t="str">
        <f>IF(TRIM(K2425)="","",I2425)</f>
        <v/>
      </c>
      <c r="C2425" s="2" t="str">
        <f>LEFT(F2425,FIND(".",F2425,6))</f>
        <v>Exif.Sony1MltCsNew.</v>
      </c>
      <c r="D2425" s="2" t="str">
        <f>VLOOKUP(C2425,PrefixUebersetzung,2,FALSE)</f>
        <v>Exif.Sony1MltCsNew.</v>
      </c>
      <c r="E2425" s="2" t="str">
        <f>MID(F2425,FIND(".",F2425,6)+1,99)</f>
        <v>MinoltaTime</v>
      </c>
      <c r="F2425" s="41" t="s">
        <v>10272</v>
      </c>
      <c r="G2425" s="36" t="s">
        <v>9515</v>
      </c>
      <c r="H2425" s="36"/>
      <c r="I2425" s="36" t="s">
        <v>2568</v>
      </c>
      <c r="M2425" s="3" t="str">
        <f>IFERROR(VLOOKUP(E2425,A:J,10, FALSE),"")</f>
        <v>Minolta Zeit</v>
      </c>
      <c r="N2425" s="3" t="str">
        <f>IFERROR(VLOOKUP(I2425,B:K,10,FALSE),"")</f>
        <v>Minolta Zeit</v>
      </c>
      <c r="O2425" s="3" t="str">
        <f>IF(AND(TRIM(J2425)="",M2425=""),"Suffix not translated ",
   IF(AND(TRIM(J2425)&lt;&gt;"",TRIM(M2425)&lt;&gt;"",TRIM(J2425)&lt;&gt;TRIM(M2425)),"Suffix translation &lt;&gt; lookup ", "" ))
&amp;IF(AND(TRIM(K2425)="",N2425=""),"Description not translated ",
   IF(AND(TRIM(K2425)&lt;&gt;"",TRIM(N2425)&lt;&gt;"",TRIM(K2425)&lt;&gt;TRIM(N2425)),"Description translation&lt;&gt; lookup ", "" ))</f>
        <v/>
      </c>
    </row>
    <row r="2426" spans="1:15" x14ac:dyDescent="0.25">
      <c r="A2426" s="2" t="str">
        <f>IF(TRIM(J2426)="","",E2426)</f>
        <v/>
      </c>
      <c r="B2426" s="2" t="str">
        <f>IF(TRIM(K2426)="","",I2426)</f>
        <v/>
      </c>
      <c r="C2426" s="2" t="str">
        <f>LEFT(F2426,FIND(".",F2426,6))</f>
        <v>Exif.Sony1MltCsNew.</v>
      </c>
      <c r="D2426" s="2" t="str">
        <f>VLOOKUP(C2426,PrefixUebersetzung,2,FALSE)</f>
        <v>Exif.Sony1MltCsNew.</v>
      </c>
      <c r="E2426" s="2" t="str">
        <f>MID(F2426,FIND(".",F2426,6)+1,99)</f>
        <v>Quality</v>
      </c>
      <c r="F2426" s="41" t="s">
        <v>10273</v>
      </c>
      <c r="G2426" s="36" t="s">
        <v>9515</v>
      </c>
      <c r="H2426" s="36"/>
      <c r="I2426" s="36" t="s">
        <v>2507</v>
      </c>
      <c r="M2426" s="3" t="str">
        <f>IFERROR(VLOOKUP(E2426,A:J,10, FALSE),"")</f>
        <v>Qualität</v>
      </c>
      <c r="N2426" s="3" t="str">
        <f>IFERROR(VLOOKUP(I2426,B:K,10,FALSE),"")</f>
        <v>Bildqualität</v>
      </c>
      <c r="O2426" s="3" t="str">
        <f>IF(AND(TRIM(J2426)="",M2426=""),"Suffix not translated ",
   IF(AND(TRIM(J2426)&lt;&gt;"",TRIM(M2426)&lt;&gt;"",TRIM(J2426)&lt;&gt;TRIM(M2426)),"Suffix translation &lt;&gt; lookup ", "" ))
&amp;IF(AND(TRIM(K2426)="",N2426=""),"Description not translated ",
   IF(AND(TRIM(K2426)&lt;&gt;"",TRIM(N2426)&lt;&gt;"",TRIM(K2426)&lt;&gt;TRIM(N2426)),"Description translation&lt;&gt; lookup ", "" ))</f>
        <v/>
      </c>
    </row>
    <row r="2427" spans="1:15" x14ac:dyDescent="0.25">
      <c r="A2427" s="2" t="str">
        <f>IF(TRIM(J2427)="","",E2427)</f>
        <v/>
      </c>
      <c r="B2427" s="2" t="str">
        <f>IF(TRIM(K2427)="","",I2427)</f>
        <v/>
      </c>
      <c r="C2427" s="2" t="str">
        <f>LEFT(F2427,FIND(".",F2427,6))</f>
        <v>Exif.Sony1MltCsNew.</v>
      </c>
      <c r="D2427" s="2" t="str">
        <f>VLOOKUP(C2427,PrefixUebersetzung,2,FALSE)</f>
        <v>Exif.Sony1MltCsNew.</v>
      </c>
      <c r="E2427" s="2" t="str">
        <f>MID(F2427,FIND(".",F2427,6)+1,99)</f>
        <v>Saturation</v>
      </c>
      <c r="F2427" s="41" t="s">
        <v>10274</v>
      </c>
      <c r="G2427" s="36" t="s">
        <v>9515</v>
      </c>
      <c r="H2427" s="36"/>
      <c r="I2427" s="36" t="s">
        <v>2538</v>
      </c>
      <c r="M2427" s="3" t="str">
        <f>IFERROR(VLOOKUP(E2427,A:J,10, FALSE),"")</f>
        <v>Sättigung</v>
      </c>
      <c r="N2427" s="3" t="str">
        <f>IFERROR(VLOOKUP(I2427,B:K,10,FALSE),"")</f>
        <v>Sättigung</v>
      </c>
      <c r="O2427" s="3" t="str">
        <f>IF(AND(TRIM(J2427)="",M2427=""),"Suffix not translated ",
   IF(AND(TRIM(J2427)&lt;&gt;"",TRIM(M2427)&lt;&gt;"",TRIM(J2427)&lt;&gt;TRIM(M2427)),"Suffix translation &lt;&gt; lookup ", "" ))
&amp;IF(AND(TRIM(K2427)="",N2427=""),"Description not translated ",
   IF(AND(TRIM(K2427)&lt;&gt;"",TRIM(N2427)&lt;&gt;"",TRIM(K2427)&lt;&gt;TRIM(N2427)),"Description translation&lt;&gt; lookup ", "" ))</f>
        <v/>
      </c>
    </row>
    <row r="2428" spans="1:15" x14ac:dyDescent="0.25">
      <c r="A2428" s="2" t="str">
        <f>IF(TRIM(J2428)="","",E2428)</f>
        <v/>
      </c>
      <c r="B2428" s="2" t="str">
        <f>IF(TRIM(K2428)="","",I2428)</f>
        <v/>
      </c>
      <c r="C2428" s="2" t="str">
        <f>LEFT(F2428,FIND(".",F2428,6))</f>
        <v>Exif.Sony1MltCsNew.</v>
      </c>
      <c r="D2428" s="2" t="str">
        <f>VLOOKUP(C2428,PrefixUebersetzung,2,FALSE)</f>
        <v>Exif.Sony1MltCsNew.</v>
      </c>
      <c r="E2428" s="2" t="str">
        <f>MID(F2428,FIND(".",F2428,6)+1,99)</f>
        <v>Sharpness</v>
      </c>
      <c r="F2428" s="41" t="s">
        <v>10275</v>
      </c>
      <c r="G2428" s="36" t="s">
        <v>9515</v>
      </c>
      <c r="H2428" s="36"/>
      <c r="I2428" s="36" t="s">
        <v>2221</v>
      </c>
      <c r="M2428" s="3" t="str">
        <f>IFERROR(VLOOKUP(E2428,A:J,10, FALSE),"")</f>
        <v>Schärfe</v>
      </c>
      <c r="N2428" s="3" t="str">
        <f>IFERROR(VLOOKUP(I2428,B:K,10,FALSE),"")</f>
        <v>Schärfe</v>
      </c>
      <c r="O2428" s="3" t="str">
        <f>IF(AND(TRIM(J2428)="",M2428=""),"Suffix not translated ",
   IF(AND(TRIM(J2428)&lt;&gt;"",TRIM(M2428)&lt;&gt;"",TRIM(J2428)&lt;&gt;TRIM(M2428)),"Suffix translation &lt;&gt; lookup ", "" ))
&amp;IF(AND(TRIM(K2428)="",N2428=""),"Description not translated ",
   IF(AND(TRIM(K2428)&lt;&gt;"",TRIM(N2428)&lt;&gt;"",TRIM(K2428)&lt;&gt;TRIM(N2428)),"Description translation&lt;&gt; lookup ", "" ))</f>
        <v/>
      </c>
    </row>
    <row r="2429" spans="1:15" x14ac:dyDescent="0.25">
      <c r="A2429" s="2" t="str">
        <f>IF(TRIM(J2429)="","",E2429)</f>
        <v/>
      </c>
      <c r="B2429" s="2" t="str">
        <f>IF(TRIM(K2429)="","",I2429)</f>
        <v/>
      </c>
      <c r="C2429" s="2" t="str">
        <f>LEFT(F2429,FIND(".",F2429,6))</f>
        <v>Exif.Sony1MltCsNew.</v>
      </c>
      <c r="D2429" s="2" t="str">
        <f>VLOOKUP(C2429,PrefixUebersetzung,2,FALSE)</f>
        <v>Exif.Sony1MltCsNew.</v>
      </c>
      <c r="E2429" s="2" t="str">
        <f>MID(F2429,FIND(".",F2429,6)+1,99)</f>
        <v>SpotFocusPointX</v>
      </c>
      <c r="F2429" s="41" t="s">
        <v>10276</v>
      </c>
      <c r="G2429" s="36" t="s">
        <v>9515</v>
      </c>
      <c r="H2429" s="36"/>
      <c r="I2429" s="36" t="s">
        <v>2569</v>
      </c>
      <c r="M2429" s="3" t="str">
        <f>IFERROR(VLOOKUP(E2429,A:J,10, FALSE),"")</f>
        <v>Spot-Fokuspunkt X</v>
      </c>
      <c r="N2429" s="3" t="str">
        <f>IFERROR(VLOOKUP(I2429,B:K,10,FALSE),"")</f>
        <v>Spot-Fokuspunkt X</v>
      </c>
      <c r="O2429" s="3" t="str">
        <f>IF(AND(TRIM(J2429)="",M2429=""),"Suffix not translated ",
   IF(AND(TRIM(J2429)&lt;&gt;"",TRIM(M2429)&lt;&gt;"",TRIM(J2429)&lt;&gt;TRIM(M2429)),"Suffix translation &lt;&gt; lookup ", "" ))
&amp;IF(AND(TRIM(K2429)="",N2429=""),"Description not translated ",
   IF(AND(TRIM(K2429)&lt;&gt;"",TRIM(N2429)&lt;&gt;"",TRIM(K2429)&lt;&gt;TRIM(N2429)),"Description translation&lt;&gt; lookup ", "" ))</f>
        <v/>
      </c>
    </row>
    <row r="2430" spans="1:15" x14ac:dyDescent="0.25">
      <c r="A2430" s="2" t="str">
        <f>IF(TRIM(J2430)="","",E2430)</f>
        <v/>
      </c>
      <c r="B2430" s="2" t="str">
        <f>IF(TRIM(K2430)="","",I2430)</f>
        <v/>
      </c>
      <c r="C2430" s="2" t="str">
        <f>LEFT(F2430,FIND(".",F2430,6))</f>
        <v>Exif.Sony1MltCsNew.</v>
      </c>
      <c r="D2430" s="2" t="str">
        <f>VLOOKUP(C2430,PrefixUebersetzung,2,FALSE)</f>
        <v>Exif.Sony1MltCsNew.</v>
      </c>
      <c r="E2430" s="2" t="str">
        <f>MID(F2430,FIND(".",F2430,6)+1,99)</f>
        <v>SpotFocusPointY</v>
      </c>
      <c r="F2430" s="41" t="s">
        <v>10277</v>
      </c>
      <c r="G2430" s="36" t="s">
        <v>9515</v>
      </c>
      <c r="H2430" s="36"/>
      <c r="I2430" s="36" t="s">
        <v>2570</v>
      </c>
      <c r="M2430" s="3" t="str">
        <f>IFERROR(VLOOKUP(E2430,A:J,10, FALSE),"")</f>
        <v>Spot-Fokuspunkt Y</v>
      </c>
      <c r="N2430" s="3" t="str">
        <f>IFERROR(VLOOKUP(I2430,B:K,10,FALSE),"")</f>
        <v>Spot-Fokuspunkt Y</v>
      </c>
      <c r="O2430" s="3" t="str">
        <f>IF(AND(TRIM(J2430)="",M2430=""),"Suffix not translated ",
   IF(AND(TRIM(J2430)&lt;&gt;"",TRIM(M2430)&lt;&gt;"",TRIM(J2430)&lt;&gt;TRIM(M2430)),"Suffix translation &lt;&gt; lookup ", "" ))
&amp;IF(AND(TRIM(K2430)="",N2430=""),"Description not translated ",
   IF(AND(TRIM(K2430)&lt;&gt;"",TRIM(N2430)&lt;&gt;"",TRIM(K2430)&lt;&gt;TRIM(N2430)),"Description translation&lt;&gt; lookup ", "" ))</f>
        <v/>
      </c>
    </row>
    <row r="2431" spans="1:15" x14ac:dyDescent="0.25">
      <c r="A2431" s="2" t="str">
        <f>IF(TRIM(J2431)="","",E2431)</f>
        <v/>
      </c>
      <c r="B2431" s="2" t="str">
        <f>IF(TRIM(K2431)="","",I2431)</f>
        <v/>
      </c>
      <c r="C2431" s="2" t="str">
        <f>LEFT(F2431,FIND(".",F2431,6))</f>
        <v>Exif.Sony1MltCsNew.</v>
      </c>
      <c r="D2431" s="2" t="str">
        <f>VLOOKUP(C2431,PrefixUebersetzung,2,FALSE)</f>
        <v>Exif.Sony1MltCsNew.</v>
      </c>
      <c r="E2431" s="2" t="str">
        <f>MID(F2431,FIND(".",F2431,6)+1,99)</f>
        <v>SubjectProgram</v>
      </c>
      <c r="F2431" s="41" t="s">
        <v>10278</v>
      </c>
      <c r="G2431" s="36" t="s">
        <v>9515</v>
      </c>
      <c r="H2431" s="36"/>
      <c r="I2431" s="36" t="s">
        <v>2571</v>
      </c>
      <c r="M2431" s="3" t="str">
        <f>IFERROR(VLOOKUP(E2431,A:J,10, FALSE),"")</f>
        <v>Motivprogramm</v>
      </c>
      <c r="N2431" s="3" t="str">
        <f>IFERROR(VLOOKUP(I2431,B:K,10,FALSE),"")</f>
        <v>Motivprogramm</v>
      </c>
      <c r="O2431" s="3" t="str">
        <f>IF(AND(TRIM(J2431)="",M2431=""),"Suffix not translated ",
   IF(AND(TRIM(J2431)&lt;&gt;"",TRIM(M2431)&lt;&gt;"",TRIM(J2431)&lt;&gt;TRIM(M2431)),"Suffix translation &lt;&gt; lookup ", "" ))
&amp;IF(AND(TRIM(K2431)="",N2431=""),"Description not translated ",
   IF(AND(TRIM(K2431)&lt;&gt;"",TRIM(N2431)&lt;&gt;"",TRIM(K2431)&lt;&gt;TRIM(N2431)),"Description translation&lt;&gt; lookup ", "" ))</f>
        <v/>
      </c>
    </row>
    <row r="2432" spans="1:15" x14ac:dyDescent="0.25">
      <c r="A2432" s="2" t="str">
        <f>IF(TRIM(J2432)="","",E2432)</f>
        <v/>
      </c>
      <c r="B2432" s="2" t="str">
        <f>IF(TRIM(K2432)="","",I2432)</f>
        <v/>
      </c>
      <c r="C2432" s="2" t="str">
        <f>LEFT(F2432,FIND(".",F2432,6))</f>
        <v>Exif.Sony1MltCsNew.</v>
      </c>
      <c r="D2432" s="2" t="str">
        <f>VLOOKUP(C2432,PrefixUebersetzung,2,FALSE)</f>
        <v>Exif.Sony1MltCsNew.</v>
      </c>
      <c r="E2432" s="2" t="str">
        <f>MID(F2432,FIND(".",F2432,6)+1,99)</f>
        <v>WhiteBalance</v>
      </c>
      <c r="F2432" s="41" t="s">
        <v>10279</v>
      </c>
      <c r="G2432" s="36" t="s">
        <v>9515</v>
      </c>
      <c r="H2432" s="36"/>
      <c r="I2432" s="36" t="s">
        <v>2226</v>
      </c>
      <c r="M2432" s="3" t="str">
        <f>IFERROR(VLOOKUP(E2432,A:J,10, FALSE),"")</f>
        <v>Weißabgleich</v>
      </c>
      <c r="N2432" s="3" t="str">
        <f>IFERROR(VLOOKUP(I2432,B:K,10,FALSE),"")</f>
        <v>Weißabgleich</v>
      </c>
      <c r="O2432" s="3" t="str">
        <f>IF(AND(TRIM(J2432)="",M2432=""),"Suffix not translated ",
   IF(AND(TRIM(J2432)&lt;&gt;"",TRIM(M2432)&lt;&gt;"",TRIM(J2432)&lt;&gt;TRIM(M2432)),"Suffix translation &lt;&gt; lookup ", "" ))
&amp;IF(AND(TRIM(K2432)="",N2432=""),"Description not translated ",
   IF(AND(TRIM(K2432)&lt;&gt;"",TRIM(N2432)&lt;&gt;"",TRIM(K2432)&lt;&gt;TRIM(N2432)),"Description translation&lt;&gt; lookup ", "" ))</f>
        <v/>
      </c>
    </row>
    <row r="2433" spans="1:15" x14ac:dyDescent="0.25">
      <c r="A2433" s="2" t="str">
        <f>IF(TRIM(J2433)="","",E2433)</f>
        <v/>
      </c>
      <c r="B2433" s="2" t="str">
        <f>IF(TRIM(K2433)="","",I2433)</f>
        <v/>
      </c>
      <c r="C2433" s="2" t="str">
        <f>LEFT(F2433,FIND(".",F2433,6))</f>
        <v>Exif.Sony1MltCsNew.</v>
      </c>
      <c r="D2433" s="2" t="str">
        <f>VLOOKUP(C2433,PrefixUebersetzung,2,FALSE)</f>
        <v>Exif.Sony1MltCsNew.</v>
      </c>
      <c r="E2433" s="2" t="str">
        <f>MID(F2433,FIND(".",F2433,6)+1,99)</f>
        <v>WideFocusZone</v>
      </c>
      <c r="F2433" s="41" t="s">
        <v>10280</v>
      </c>
      <c r="G2433" s="36" t="s">
        <v>9515</v>
      </c>
      <c r="H2433" s="36"/>
      <c r="I2433" s="36" t="s">
        <v>2572</v>
      </c>
      <c r="M2433" s="3" t="str">
        <f>IFERROR(VLOOKUP(E2433,A:J,10, FALSE),"")</f>
        <v>Breite AF-Zone</v>
      </c>
      <c r="N2433" s="3" t="str">
        <f>IFERROR(VLOOKUP(I2433,B:K,10,FALSE),"")</f>
        <v>Breite AF-Zone</v>
      </c>
      <c r="O2433" s="3" t="str">
        <f>IF(AND(TRIM(J2433)="",M2433=""),"Suffix not translated ",
   IF(AND(TRIM(J2433)&lt;&gt;"",TRIM(M2433)&lt;&gt;"",TRIM(J2433)&lt;&gt;TRIM(M2433)),"Suffix translation &lt;&gt; lookup ", "" ))
&amp;IF(AND(TRIM(K2433)="",N2433=""),"Description not translated ",
   IF(AND(TRIM(K2433)&lt;&gt;"",TRIM(N2433)&lt;&gt;"",TRIM(K2433)&lt;&gt;TRIM(N2433)),"Description translation&lt;&gt; lookup ", "" ))</f>
        <v/>
      </c>
    </row>
    <row r="2434" spans="1:15" x14ac:dyDescent="0.25">
      <c r="A2434" s="2" t="str">
        <f>IF(TRIM(J2434)="","",E2434)</f>
        <v/>
      </c>
      <c r="B2434" s="2" t="str">
        <f>IF(TRIM(K2434)="","",I2434)</f>
        <v/>
      </c>
      <c r="C2434" s="2" t="str">
        <f>LEFT(F2434,FIND(".",F2434,6))</f>
        <v>Exif.Sony1MltCsOld.</v>
      </c>
      <c r="D2434" s="2" t="str">
        <f>VLOOKUP(C2434,PrefixUebersetzung,2,FALSE)</f>
        <v>Exif.Sony1MltCsOld.</v>
      </c>
      <c r="E2434" s="2" t="str">
        <f>MID(F2434,FIND(".",F2434,6)+1,99)</f>
        <v>BracketStep</v>
      </c>
      <c r="F2434" s="41" t="s">
        <v>10281</v>
      </c>
      <c r="G2434" s="36" t="s">
        <v>9515</v>
      </c>
      <c r="H2434" s="36"/>
      <c r="I2434" s="36" t="s">
        <v>2543</v>
      </c>
      <c r="M2434" s="3" t="str">
        <f>IFERROR(VLOOKUP(E2434,A:J,10, FALSE),"")</f>
        <v>Schrittweite</v>
      </c>
      <c r="N2434" s="3" t="str">
        <f>IFERROR(VLOOKUP(I2434,B:K,10,FALSE),"")</f>
        <v>Schrittweite</v>
      </c>
      <c r="O2434" s="3" t="str">
        <f>IF(AND(TRIM(J2434)="",M2434=""),"Suffix not translated ",
   IF(AND(TRIM(J2434)&lt;&gt;"",TRIM(M2434)&lt;&gt;"",TRIM(J2434)&lt;&gt;TRIM(M2434)),"Suffix translation &lt;&gt; lookup ", "" ))
&amp;IF(AND(TRIM(K2434)="",N2434=""),"Description not translated ",
   IF(AND(TRIM(K2434)&lt;&gt;"",TRIM(N2434)&lt;&gt;"",TRIM(K2434)&lt;&gt;TRIM(N2434)),"Description translation&lt;&gt; lookup ", "" ))</f>
        <v/>
      </c>
    </row>
    <row r="2435" spans="1:15" x14ac:dyDescent="0.25">
      <c r="A2435" s="2" t="str">
        <f>IF(TRIM(J2435)="","",E2435)</f>
        <v/>
      </c>
      <c r="B2435" s="2" t="str">
        <f>IF(TRIM(K2435)="","",I2435)</f>
        <v/>
      </c>
      <c r="C2435" s="2" t="str">
        <f>LEFT(F2435,FIND(".",F2435,6))</f>
        <v>Exif.Sony1MltCsOld.</v>
      </c>
      <c r="D2435" s="2" t="str">
        <f>VLOOKUP(C2435,PrefixUebersetzung,2,FALSE)</f>
        <v>Exif.Sony1MltCsOld.</v>
      </c>
      <c r="E2435" s="2" t="str">
        <f>MID(F2435,FIND(".",F2435,6)+1,99)</f>
        <v>Brightness</v>
      </c>
      <c r="F2435" s="41" t="s">
        <v>10282</v>
      </c>
      <c r="G2435" s="36" t="s">
        <v>9515</v>
      </c>
      <c r="H2435" s="36"/>
      <c r="I2435" s="36" t="s">
        <v>2544</v>
      </c>
      <c r="M2435" s="3" t="str">
        <f>IFERROR(VLOOKUP(E2435,A:J,10, FALSE),"")</f>
        <v>Helligkeit</v>
      </c>
      <c r="N2435" s="3" t="str">
        <f>IFERROR(VLOOKUP(I2435,B:K,10,FALSE),"")</f>
        <v>Helligkeit</v>
      </c>
      <c r="O2435" s="3" t="str">
        <f>IF(AND(TRIM(J2435)="",M2435=""),"Suffix not translated ",
   IF(AND(TRIM(J2435)&lt;&gt;"",TRIM(M2435)&lt;&gt;"",TRIM(J2435)&lt;&gt;TRIM(M2435)),"Suffix translation &lt;&gt; lookup ", "" ))
&amp;IF(AND(TRIM(K2435)="",N2435=""),"Description not translated ",
   IF(AND(TRIM(K2435)&lt;&gt;"",TRIM(N2435)&lt;&gt;"",TRIM(K2435)&lt;&gt;TRIM(N2435)),"Description translation&lt;&gt; lookup ", "" ))</f>
        <v/>
      </c>
    </row>
    <row r="2436" spans="1:15" x14ac:dyDescent="0.25">
      <c r="A2436" s="2" t="str">
        <f>IF(TRIM(J2436)="","",E2436)</f>
        <v/>
      </c>
      <c r="B2436" s="2" t="str">
        <f>IF(TRIM(K2436)="","",I2436)</f>
        <v/>
      </c>
      <c r="C2436" s="2" t="str">
        <f>LEFT(F2436,FIND(".",F2436,6))</f>
        <v>Exif.Sony1MltCsOld.</v>
      </c>
      <c r="D2436" s="2" t="str">
        <f>VLOOKUP(C2436,PrefixUebersetzung,2,FALSE)</f>
        <v>Exif.Sony1MltCsOld.</v>
      </c>
      <c r="E2436" s="2" t="str">
        <f>MID(F2436,FIND(".",F2436,6)+1,99)</f>
        <v>BWFilter</v>
      </c>
      <c r="F2436" s="41" t="s">
        <v>10283</v>
      </c>
      <c r="G2436" s="36" t="s">
        <v>9515</v>
      </c>
      <c r="H2436" s="36"/>
      <c r="I2436" s="36" t="s">
        <v>2545</v>
      </c>
      <c r="M2436" s="3" t="str">
        <f>IFERROR(VLOOKUP(E2436,A:J,10, FALSE),"")</f>
        <v>Schwarz-Weiß-Filter</v>
      </c>
      <c r="N2436" s="3" t="str">
        <f>IFERROR(VLOOKUP(I2436,B:K,10,FALSE),"")</f>
        <v>Schwarz-Weiß-Filter</v>
      </c>
      <c r="O2436" s="3" t="str">
        <f>IF(AND(TRIM(J2436)="",M2436=""),"Suffix not translated ",
   IF(AND(TRIM(J2436)&lt;&gt;"",TRIM(M2436)&lt;&gt;"",TRIM(J2436)&lt;&gt;TRIM(M2436)),"Suffix translation &lt;&gt; lookup ", "" ))
&amp;IF(AND(TRIM(K2436)="",N2436=""),"Description not translated ",
   IF(AND(TRIM(K2436)&lt;&gt;"",TRIM(N2436)&lt;&gt;"",TRIM(K2436)&lt;&gt;TRIM(N2436)),"Description translation&lt;&gt; lookup ", "" ))</f>
        <v/>
      </c>
    </row>
    <row r="2437" spans="1:15" x14ac:dyDescent="0.25">
      <c r="A2437" s="2" t="str">
        <f>IF(TRIM(J2437)="","",E2437)</f>
        <v/>
      </c>
      <c r="B2437" s="2" t="str">
        <f>IF(TRIM(K2437)="","",I2437)</f>
        <v/>
      </c>
      <c r="C2437" s="2" t="str">
        <f>LEFT(F2437,FIND(".",F2437,6))</f>
        <v>Exif.Sony1MltCsOld.</v>
      </c>
      <c r="D2437" s="2" t="str">
        <f>VLOOKUP(C2437,PrefixUebersetzung,2,FALSE)</f>
        <v>Exif.Sony1MltCsOld.</v>
      </c>
      <c r="E2437" s="2" t="str">
        <f>MID(F2437,FIND(".",F2437,6)+1,99)</f>
        <v>ColorBalanceBlue</v>
      </c>
      <c r="F2437" s="41" t="s">
        <v>10284</v>
      </c>
      <c r="G2437" s="36" t="s">
        <v>9515</v>
      </c>
      <c r="H2437" s="36"/>
      <c r="I2437" s="36" t="s">
        <v>2546</v>
      </c>
      <c r="M2437" s="3" t="str">
        <f>IFERROR(VLOOKUP(E2437,A:J,10, FALSE),"")</f>
        <v>Farbbalance blau</v>
      </c>
      <c r="N2437" s="3" t="str">
        <f>IFERROR(VLOOKUP(I2437,B:K,10,FALSE),"")</f>
        <v>Farbbalance blau</v>
      </c>
      <c r="O2437" s="3" t="str">
        <f>IF(AND(TRIM(J2437)="",M2437=""),"Suffix not translated ",
   IF(AND(TRIM(J2437)&lt;&gt;"",TRIM(M2437)&lt;&gt;"",TRIM(J2437)&lt;&gt;TRIM(M2437)),"Suffix translation &lt;&gt; lookup ", "" ))
&amp;IF(AND(TRIM(K2437)="",N2437=""),"Description not translated ",
   IF(AND(TRIM(K2437)&lt;&gt;"",TRIM(N2437)&lt;&gt;"",TRIM(K2437)&lt;&gt;TRIM(N2437)),"Description translation&lt;&gt; lookup ", "" ))</f>
        <v/>
      </c>
    </row>
    <row r="2438" spans="1:15" x14ac:dyDescent="0.25">
      <c r="A2438" s="2" t="str">
        <f>IF(TRIM(J2438)="","",E2438)</f>
        <v/>
      </c>
      <c r="B2438" s="2" t="str">
        <f>IF(TRIM(K2438)="","",I2438)</f>
        <v/>
      </c>
      <c r="C2438" s="2" t="str">
        <f>LEFT(F2438,FIND(".",F2438,6))</f>
        <v>Exif.Sony1MltCsOld.</v>
      </c>
      <c r="D2438" s="2" t="str">
        <f>VLOOKUP(C2438,PrefixUebersetzung,2,FALSE)</f>
        <v>Exif.Sony1MltCsOld.</v>
      </c>
      <c r="E2438" s="2" t="str">
        <f>MID(F2438,FIND(".",F2438,6)+1,99)</f>
        <v>ColorBalanceGreen</v>
      </c>
      <c r="F2438" s="41" t="s">
        <v>10285</v>
      </c>
      <c r="G2438" s="36" t="s">
        <v>9515</v>
      </c>
      <c r="H2438" s="36"/>
      <c r="I2438" s="36" t="s">
        <v>2547</v>
      </c>
      <c r="M2438" s="3" t="str">
        <f>IFERROR(VLOOKUP(E2438,A:J,10, FALSE),"")</f>
        <v>Farbbalance grün</v>
      </c>
      <c r="N2438" s="3" t="str">
        <f>IFERROR(VLOOKUP(I2438,B:K,10,FALSE),"")</f>
        <v>Farbbalance grün</v>
      </c>
      <c r="O2438" s="3" t="str">
        <f>IF(AND(TRIM(J2438)="",M2438=""),"Suffix not translated ",
   IF(AND(TRIM(J2438)&lt;&gt;"",TRIM(M2438)&lt;&gt;"",TRIM(J2438)&lt;&gt;TRIM(M2438)),"Suffix translation &lt;&gt; lookup ", "" ))
&amp;IF(AND(TRIM(K2438)="",N2438=""),"Description not translated ",
   IF(AND(TRIM(K2438)&lt;&gt;"",TRIM(N2438)&lt;&gt;"",TRIM(K2438)&lt;&gt;TRIM(N2438)),"Description translation&lt;&gt; lookup ", "" ))</f>
        <v/>
      </c>
    </row>
    <row r="2439" spans="1:15" x14ac:dyDescent="0.25">
      <c r="A2439" s="2" t="str">
        <f>IF(TRIM(J2439)="","",E2439)</f>
        <v/>
      </c>
      <c r="B2439" s="2" t="str">
        <f>IF(TRIM(K2439)="","",I2439)</f>
        <v/>
      </c>
      <c r="C2439" s="2" t="str">
        <f>LEFT(F2439,FIND(".",F2439,6))</f>
        <v>Exif.Sony1MltCsOld.</v>
      </c>
      <c r="D2439" s="2" t="str">
        <f>VLOOKUP(C2439,PrefixUebersetzung,2,FALSE)</f>
        <v>Exif.Sony1MltCsOld.</v>
      </c>
      <c r="E2439" s="2" t="str">
        <f>MID(F2439,FIND(".",F2439,6)+1,99)</f>
        <v>ColorBalanceRed</v>
      </c>
      <c r="F2439" s="41" t="s">
        <v>10286</v>
      </c>
      <c r="G2439" s="36" t="s">
        <v>9515</v>
      </c>
      <c r="H2439" s="36"/>
      <c r="I2439" s="36" t="s">
        <v>2548</v>
      </c>
      <c r="M2439" s="3" t="str">
        <f>IFERROR(VLOOKUP(E2439,A:J,10, FALSE),"")</f>
        <v>Farbbalance rot</v>
      </c>
      <c r="N2439" s="3" t="str">
        <f>IFERROR(VLOOKUP(I2439,B:K,10,FALSE),"")</f>
        <v>Farbbalance rot</v>
      </c>
      <c r="O2439" s="3" t="str">
        <f>IF(AND(TRIM(J2439)="",M2439=""),"Suffix not translated ",
   IF(AND(TRIM(J2439)&lt;&gt;"",TRIM(M2439)&lt;&gt;"",TRIM(J2439)&lt;&gt;TRIM(M2439)),"Suffix translation &lt;&gt; lookup ", "" ))
&amp;IF(AND(TRIM(K2439)="",N2439=""),"Description not translated ",
   IF(AND(TRIM(K2439)&lt;&gt;"",TRIM(N2439)&lt;&gt;"",TRIM(K2439)&lt;&gt;TRIM(N2439)),"Description translation&lt;&gt; lookup ", "" ))</f>
        <v/>
      </c>
    </row>
    <row r="2440" spans="1:15" x14ac:dyDescent="0.25">
      <c r="A2440" s="2" t="str">
        <f>IF(TRIM(J2440)="","",E2440)</f>
        <v/>
      </c>
      <c r="B2440" s="2" t="str">
        <f>IF(TRIM(K2440)="","",I2440)</f>
        <v/>
      </c>
      <c r="C2440" s="2" t="str">
        <f>LEFT(F2440,FIND(".",F2440,6))</f>
        <v>Exif.Sony1MltCsOld.</v>
      </c>
      <c r="D2440" s="2" t="str">
        <f>VLOOKUP(C2440,PrefixUebersetzung,2,FALSE)</f>
        <v>Exif.Sony1MltCsOld.</v>
      </c>
      <c r="E2440" s="2" t="str">
        <f>MID(F2440,FIND(".",F2440,6)+1,99)</f>
        <v>ColorFilter</v>
      </c>
      <c r="F2440" s="41" t="s">
        <v>10287</v>
      </c>
      <c r="G2440" s="36" t="s">
        <v>9515</v>
      </c>
      <c r="H2440" s="36"/>
      <c r="I2440" s="36" t="s">
        <v>2549</v>
      </c>
      <c r="M2440" s="3" t="str">
        <f>IFERROR(VLOOKUP(E2440,A:J,10, FALSE),"")</f>
        <v>Farbfilter</v>
      </c>
      <c r="N2440" s="3" t="str">
        <f>IFERROR(VLOOKUP(I2440,B:K,10,FALSE),"")</f>
        <v>Farbfilter</v>
      </c>
      <c r="O2440" s="3" t="str">
        <f>IF(AND(TRIM(J2440)="",M2440=""),"Suffix not translated ",
   IF(AND(TRIM(J2440)&lt;&gt;"",TRIM(M2440)&lt;&gt;"",TRIM(J2440)&lt;&gt;TRIM(M2440)),"Suffix translation &lt;&gt; lookup ", "" ))
&amp;IF(AND(TRIM(K2440)="",N2440=""),"Description not translated ",
   IF(AND(TRIM(K2440)&lt;&gt;"",TRIM(N2440)&lt;&gt;"",TRIM(K2440)&lt;&gt;TRIM(N2440)),"Description translation&lt;&gt; lookup ", "" ))</f>
        <v/>
      </c>
    </row>
    <row r="2441" spans="1:15" x14ac:dyDescent="0.25">
      <c r="A2441" s="2" t="str">
        <f>IF(TRIM(J2441)="","",E2441)</f>
        <v/>
      </c>
      <c r="B2441" s="2" t="str">
        <f>IF(TRIM(K2441)="","",I2441)</f>
        <v/>
      </c>
      <c r="C2441" s="2" t="str">
        <f>LEFT(F2441,FIND(".",F2441,6))</f>
        <v>Exif.Sony1MltCsOld.</v>
      </c>
      <c r="D2441" s="2" t="str">
        <f>VLOOKUP(C2441,PrefixUebersetzung,2,FALSE)</f>
        <v>Exif.Sony1MltCsOld.</v>
      </c>
      <c r="E2441" s="2" t="str">
        <f>MID(F2441,FIND(".",F2441,6)+1,99)</f>
        <v>ColorMode</v>
      </c>
      <c r="F2441" s="41" t="s">
        <v>10288</v>
      </c>
      <c r="G2441" s="36" t="s">
        <v>9515</v>
      </c>
      <c r="H2441" s="36"/>
      <c r="I2441" s="36" t="s">
        <v>2550</v>
      </c>
      <c r="M2441" s="3" t="str">
        <f>IFERROR(VLOOKUP(E2441,A:J,10, FALSE),"")</f>
        <v>Farbmodus</v>
      </c>
      <c r="N2441" s="3" t="str">
        <f>IFERROR(VLOOKUP(I2441,B:K,10,FALSE),"")</f>
        <v>Farbmodus</v>
      </c>
      <c r="O2441" s="3" t="str">
        <f>IF(AND(TRIM(J2441)="",M2441=""),"Suffix not translated ",
   IF(AND(TRIM(J2441)&lt;&gt;"",TRIM(M2441)&lt;&gt;"",TRIM(J2441)&lt;&gt;TRIM(M2441)),"Suffix translation &lt;&gt; lookup ", "" ))
&amp;IF(AND(TRIM(K2441)="",N2441=""),"Description not translated ",
   IF(AND(TRIM(K2441)&lt;&gt;"",TRIM(N2441)&lt;&gt;"",TRIM(K2441)&lt;&gt;TRIM(N2441)),"Description translation&lt;&gt; lookup ", "" ))</f>
        <v/>
      </c>
    </row>
    <row r="2442" spans="1:15" x14ac:dyDescent="0.25">
      <c r="A2442" s="2" t="str">
        <f>IF(TRIM(J2442)="","",E2442)</f>
        <v/>
      </c>
      <c r="B2442" s="2" t="str">
        <f>IF(TRIM(K2442)="","",I2442)</f>
        <v/>
      </c>
      <c r="C2442" s="2" t="str">
        <f>LEFT(F2442,FIND(".",F2442,6))</f>
        <v>Exif.Sony1MltCsOld.</v>
      </c>
      <c r="D2442" s="2" t="str">
        <f>VLOOKUP(C2442,PrefixUebersetzung,2,FALSE)</f>
        <v>Exif.Sony1MltCsOld.</v>
      </c>
      <c r="E2442" s="2" t="str">
        <f>MID(F2442,FIND(".",F2442,6)+1,99)</f>
        <v>ColorProfile</v>
      </c>
      <c r="F2442" s="41" t="s">
        <v>10289</v>
      </c>
      <c r="G2442" s="36" t="s">
        <v>9515</v>
      </c>
      <c r="H2442" s="36"/>
      <c r="I2442" s="36" t="s">
        <v>2551</v>
      </c>
      <c r="M2442" s="3" t="str">
        <f>IFERROR(VLOOKUP(E2442,A:J,10, FALSE),"")</f>
        <v>Farbprofil</v>
      </c>
      <c r="N2442" s="3" t="str">
        <f>IFERROR(VLOOKUP(I2442,B:K,10,FALSE),"")</f>
        <v>Farbprofil</v>
      </c>
      <c r="O2442" s="3" t="str">
        <f>IF(AND(TRIM(J2442)="",M2442=""),"Suffix not translated ",
   IF(AND(TRIM(J2442)&lt;&gt;"",TRIM(M2442)&lt;&gt;"",TRIM(J2442)&lt;&gt;TRIM(M2442)),"Suffix translation &lt;&gt; lookup ", "" ))
&amp;IF(AND(TRIM(K2442)="",N2442=""),"Description not translated ",
   IF(AND(TRIM(K2442)&lt;&gt;"",TRIM(N2442)&lt;&gt;"",TRIM(K2442)&lt;&gt;TRIM(N2442)),"Description translation&lt;&gt; lookup ", "" ))</f>
        <v/>
      </c>
    </row>
    <row r="2443" spans="1:15" x14ac:dyDescent="0.25">
      <c r="A2443" s="2" t="str">
        <f>IF(TRIM(J2443)="","",E2443)</f>
        <v/>
      </c>
      <c r="B2443" s="2" t="str">
        <f>IF(TRIM(K2443)="","",I2443)</f>
        <v/>
      </c>
      <c r="C2443" s="2" t="str">
        <f>LEFT(F2443,FIND(".",F2443,6))</f>
        <v>Exif.Sony1MltCsOld.</v>
      </c>
      <c r="D2443" s="2" t="str">
        <f>VLOOKUP(C2443,PrefixUebersetzung,2,FALSE)</f>
        <v>Exif.Sony1MltCsOld.</v>
      </c>
      <c r="E2443" s="2" t="str">
        <f>MID(F2443,FIND(".",F2443,6)+1,99)</f>
        <v>Contrast</v>
      </c>
      <c r="F2443" s="41" t="s">
        <v>10290</v>
      </c>
      <c r="G2443" s="36" t="s">
        <v>9515</v>
      </c>
      <c r="H2443" s="36"/>
      <c r="I2443" s="36" t="s">
        <v>2520</v>
      </c>
      <c r="M2443" s="3" t="str">
        <f>IFERROR(VLOOKUP(E2443,A:J,10, FALSE),"")</f>
        <v>Kontrast</v>
      </c>
      <c r="N2443" s="3" t="str">
        <f>IFERROR(VLOOKUP(I2443,B:K,10,FALSE),"")</f>
        <v>Kontrast</v>
      </c>
      <c r="O2443" s="3" t="str">
        <f>IF(AND(TRIM(J2443)="",M2443=""),"Suffix not translated ",
   IF(AND(TRIM(J2443)&lt;&gt;"",TRIM(M2443)&lt;&gt;"",TRIM(J2443)&lt;&gt;TRIM(M2443)),"Suffix translation &lt;&gt; lookup ", "" ))
&amp;IF(AND(TRIM(K2443)="",N2443=""),"Description not translated ",
   IF(AND(TRIM(K2443)&lt;&gt;"",TRIM(N2443)&lt;&gt;"",TRIM(K2443)&lt;&gt;TRIM(N2443)),"Description translation&lt;&gt; lookup ", "" ))</f>
        <v/>
      </c>
    </row>
    <row r="2444" spans="1:15" x14ac:dyDescent="0.25">
      <c r="A2444" s="2" t="str">
        <f>IF(TRIM(J2444)="","",E2444)</f>
        <v/>
      </c>
      <c r="B2444" s="2" t="str">
        <f>IF(TRIM(K2444)="","",I2444)</f>
        <v/>
      </c>
      <c r="C2444" s="2" t="str">
        <f>LEFT(F2444,FIND(".",F2444,6))</f>
        <v>Exif.Sony1MltCsOld.</v>
      </c>
      <c r="D2444" s="2" t="str">
        <f>VLOOKUP(C2444,PrefixUebersetzung,2,FALSE)</f>
        <v>Exif.Sony1MltCsOld.</v>
      </c>
      <c r="E2444" s="2" t="str">
        <f>MID(F2444,FIND(".",F2444,6)+1,99)</f>
        <v>DataImprint</v>
      </c>
      <c r="F2444" s="41" t="s">
        <v>10291</v>
      </c>
      <c r="G2444" s="36" t="s">
        <v>9515</v>
      </c>
      <c r="H2444" s="36"/>
      <c r="I2444" s="36" t="s">
        <v>2552</v>
      </c>
      <c r="M2444" s="3" t="str">
        <f>IFERROR(VLOOKUP(E2444,A:J,10, FALSE),"")</f>
        <v>Daten Impressum</v>
      </c>
      <c r="N2444" s="3" t="str">
        <f>IFERROR(VLOOKUP(I2444,B:K,10,FALSE),"")</f>
        <v>Daten Impressum</v>
      </c>
      <c r="O2444" s="3" t="str">
        <f>IF(AND(TRIM(J2444)="",M2444=""),"Suffix not translated ",
   IF(AND(TRIM(J2444)&lt;&gt;"",TRIM(M2444)&lt;&gt;"",TRIM(J2444)&lt;&gt;TRIM(M2444)),"Suffix translation &lt;&gt; lookup ", "" ))
&amp;IF(AND(TRIM(K2444)="",N2444=""),"Description not translated ",
   IF(AND(TRIM(K2444)&lt;&gt;"",TRIM(N2444)&lt;&gt;"",TRIM(K2444)&lt;&gt;TRIM(N2444)),"Description translation&lt;&gt; lookup ", "" ))</f>
        <v/>
      </c>
    </row>
    <row r="2445" spans="1:15" x14ac:dyDescent="0.25">
      <c r="A2445" s="2" t="str">
        <f>IF(TRIM(J2445)="","",E2445)</f>
        <v/>
      </c>
      <c r="B2445" s="2" t="str">
        <f>IF(TRIM(K2445)="","",I2445)</f>
        <v/>
      </c>
      <c r="C2445" s="2" t="str">
        <f>LEFT(F2445,FIND(".",F2445,6))</f>
        <v>Exif.Sony1MltCsOld.</v>
      </c>
      <c r="D2445" s="2" t="str">
        <f>VLOOKUP(C2445,PrefixUebersetzung,2,FALSE)</f>
        <v>Exif.Sony1MltCsOld.</v>
      </c>
      <c r="E2445" s="2" t="str">
        <f>MID(F2445,FIND(".",F2445,6)+1,99)</f>
        <v>DECPosition</v>
      </c>
      <c r="F2445" s="41" t="s">
        <v>10292</v>
      </c>
      <c r="G2445" s="36" t="s">
        <v>9515</v>
      </c>
      <c r="H2445" s="36"/>
      <c r="I2445" s="36" t="s">
        <v>2553</v>
      </c>
      <c r="M2445" s="3" t="str">
        <f>IFERROR(VLOOKUP(E2445,A:J,10, FALSE),"")</f>
        <v>DEC Schalterstellung</v>
      </c>
      <c r="N2445" s="3" t="str">
        <f>IFERROR(VLOOKUP(I2445,B:K,10,FALSE),"")</f>
        <v>DEC Schalterstellung</v>
      </c>
      <c r="O2445" s="3" t="str">
        <f>IF(AND(TRIM(J2445)="",M2445=""),"Suffix not translated ",
   IF(AND(TRIM(J2445)&lt;&gt;"",TRIM(M2445)&lt;&gt;"",TRIM(J2445)&lt;&gt;TRIM(M2445)),"Suffix translation &lt;&gt; lookup ", "" ))
&amp;IF(AND(TRIM(K2445)="",N2445=""),"Description not translated ",
   IF(AND(TRIM(K2445)&lt;&gt;"",TRIM(N2445)&lt;&gt;"",TRIM(K2445)&lt;&gt;TRIM(N2445)),"Description translation&lt;&gt; lookup ", "" ))</f>
        <v/>
      </c>
    </row>
    <row r="2446" spans="1:15" x14ac:dyDescent="0.25">
      <c r="A2446" s="2" t="str">
        <f>IF(TRIM(J2446)="","",E2446)</f>
        <v/>
      </c>
      <c r="B2446" s="2" t="str">
        <f>IF(TRIM(K2446)="","",I2446)</f>
        <v/>
      </c>
      <c r="C2446" s="2" t="str">
        <f>LEFT(F2446,FIND(".",F2446,6))</f>
        <v>Exif.Sony1MltCsOld.</v>
      </c>
      <c r="D2446" s="2" t="str">
        <f>VLOOKUP(C2446,PrefixUebersetzung,2,FALSE)</f>
        <v>Exif.Sony1MltCsOld.</v>
      </c>
      <c r="E2446" s="2" t="str">
        <f>MID(F2446,FIND(".",F2446,6)+1,99)</f>
        <v>DigitalZoom</v>
      </c>
      <c r="F2446" s="41" t="s">
        <v>10293</v>
      </c>
      <c r="G2446" s="36" t="s">
        <v>9515</v>
      </c>
      <c r="H2446" s="36"/>
      <c r="I2446" s="36" t="s">
        <v>2161</v>
      </c>
      <c r="M2446" s="3" t="str">
        <f>IFERROR(VLOOKUP(E2446,A:J,10, FALSE),"")</f>
        <v>Digitaler Zoom</v>
      </c>
      <c r="N2446" s="3" t="str">
        <f>IFERROR(VLOOKUP(I2446,B:K,10,FALSE),"")</f>
        <v>Digitaler Zoom</v>
      </c>
      <c r="O2446" s="3" t="str">
        <f>IF(AND(TRIM(J2446)="",M2446=""),"Suffix not translated ",
   IF(AND(TRIM(J2446)&lt;&gt;"",TRIM(M2446)&lt;&gt;"",TRIM(J2446)&lt;&gt;TRIM(M2446)),"Suffix translation &lt;&gt; lookup ", "" ))
&amp;IF(AND(TRIM(K2446)="",N2446=""),"Description not translated ",
   IF(AND(TRIM(K2446)&lt;&gt;"",TRIM(N2446)&lt;&gt;"",TRIM(K2446)&lt;&gt;TRIM(N2446)),"Description translation&lt;&gt; lookup ", "" ))</f>
        <v/>
      </c>
    </row>
    <row r="2447" spans="1:15" x14ac:dyDescent="0.25">
      <c r="A2447" s="2" t="str">
        <f>IF(TRIM(J2447)="","",E2447)</f>
        <v/>
      </c>
      <c r="B2447" s="2" t="str">
        <f>IF(TRIM(K2447)="","",I2447)</f>
        <v/>
      </c>
      <c r="C2447" s="2" t="str">
        <f>LEFT(F2447,FIND(".",F2447,6))</f>
        <v>Exif.Sony1MltCsOld.</v>
      </c>
      <c r="D2447" s="2" t="str">
        <f>VLOOKUP(C2447,PrefixUebersetzung,2,FALSE)</f>
        <v>Exif.Sony1MltCsOld.</v>
      </c>
      <c r="E2447" s="2" t="str">
        <f>MID(F2447,FIND(".",F2447,6)+1,99)</f>
        <v>DriveMode</v>
      </c>
      <c r="F2447" s="41" t="s">
        <v>10294</v>
      </c>
      <c r="G2447" s="36" t="s">
        <v>9515</v>
      </c>
      <c r="H2447" s="36"/>
      <c r="I2447" s="36" t="s">
        <v>2554</v>
      </c>
      <c r="M2447" s="3" t="str">
        <f>IFERROR(VLOOKUP(E2447,A:J,10, FALSE),"")</f>
        <v>Betriebsart</v>
      </c>
      <c r="N2447" s="3" t="str">
        <f>IFERROR(VLOOKUP(I2447,B:K,10,FALSE),"")</f>
        <v>Betriebsart</v>
      </c>
      <c r="O2447" s="3" t="str">
        <f>IF(AND(TRIM(J2447)="",M2447=""),"Suffix not translated ",
   IF(AND(TRIM(J2447)&lt;&gt;"",TRIM(M2447)&lt;&gt;"",TRIM(J2447)&lt;&gt;TRIM(M2447)),"Suffix translation &lt;&gt; lookup ", "" ))
&amp;IF(AND(TRIM(K2447)="",N2447=""),"Description not translated ",
   IF(AND(TRIM(K2447)&lt;&gt;"",TRIM(N2447)&lt;&gt;"",TRIM(K2447)&lt;&gt;TRIM(N2447)),"Description translation&lt;&gt; lookup ", "" ))</f>
        <v/>
      </c>
    </row>
    <row r="2448" spans="1:15" ht="30" x14ac:dyDescent="0.25">
      <c r="A2448" s="2" t="str">
        <f>IF(TRIM(J2448)="","",E2448)</f>
        <v/>
      </c>
      <c r="B2448" s="2" t="str">
        <f>IF(TRIM(K2448)="","",I2448)</f>
        <v/>
      </c>
      <c r="C2448" s="2" t="str">
        <f>LEFT(F2448,FIND(".",F2448,6))</f>
        <v>Exif.Sony1MltCsOld.</v>
      </c>
      <c r="D2448" s="2" t="str">
        <f>VLOOKUP(C2448,PrefixUebersetzung,2,FALSE)</f>
        <v>Exif.Sony1MltCsOld.</v>
      </c>
      <c r="E2448" s="2" t="str">
        <f>MID(F2448,FIND(".",F2448,6)+1,99)</f>
        <v>ExposureCompensation</v>
      </c>
      <c r="F2448" s="41" t="s">
        <v>10295</v>
      </c>
      <c r="G2448" s="36" t="s">
        <v>9515</v>
      </c>
      <c r="H2448" s="36"/>
      <c r="I2448" s="36" t="s">
        <v>2521</v>
      </c>
      <c r="M2448" s="3" t="str">
        <f>IFERROR(VLOOKUP(E2448,A:J,10, FALSE),"")</f>
        <v>Belichtungskorrektur</v>
      </c>
      <c r="N2448" s="3" t="str">
        <f>IFERROR(VLOOKUP(I2448,B:K,10,FALSE),"")</f>
        <v>Belichtungskorrektur</v>
      </c>
      <c r="O2448" s="3" t="str">
        <f>IF(AND(TRIM(J2448)="",M2448=""),"Suffix not translated ",
   IF(AND(TRIM(J2448)&lt;&gt;"",TRIM(M2448)&lt;&gt;"",TRIM(J2448)&lt;&gt;TRIM(M2448)),"Suffix translation &lt;&gt; lookup ", "" ))
&amp;IF(AND(TRIM(K2448)="",N2448=""),"Description not translated ",
   IF(AND(TRIM(K2448)&lt;&gt;"",TRIM(N2448)&lt;&gt;"",TRIM(K2448)&lt;&gt;TRIM(N2448)),"Description translation&lt;&gt; lookup ", "" ))</f>
        <v/>
      </c>
    </row>
    <row r="2449" spans="1:15" x14ac:dyDescent="0.25">
      <c r="A2449" s="2" t="str">
        <f>IF(TRIM(J2449)="","",E2449)</f>
        <v/>
      </c>
      <c r="B2449" s="2" t="str">
        <f>IF(TRIM(K2449)="","",I2449)</f>
        <v/>
      </c>
      <c r="C2449" s="2" t="str">
        <f>LEFT(F2449,FIND(".",F2449,6))</f>
        <v>Exif.Sony1MltCsOld.</v>
      </c>
      <c r="D2449" s="2" t="str">
        <f>VLOOKUP(C2449,PrefixUebersetzung,2,FALSE)</f>
        <v>Exif.Sony1MltCsOld.</v>
      </c>
      <c r="E2449" s="2" t="str">
        <f>MID(F2449,FIND(".",F2449,6)+1,99)</f>
        <v>ExposureMode</v>
      </c>
      <c r="F2449" s="41" t="s">
        <v>10296</v>
      </c>
      <c r="G2449" s="36" t="s">
        <v>9515</v>
      </c>
      <c r="H2449" s="36"/>
      <c r="I2449" s="36" t="s">
        <v>2523</v>
      </c>
      <c r="M2449" s="3" t="str">
        <f>IFERROR(VLOOKUP(E2449,A:J,10, FALSE),"")</f>
        <v>Belichtungsmodus</v>
      </c>
      <c r="N2449" s="3" t="str">
        <f>IFERROR(VLOOKUP(I2449,B:K,10,FALSE),"")</f>
        <v>Belichtungsmodus</v>
      </c>
      <c r="O2449" s="3" t="str">
        <f>IF(AND(TRIM(J2449)="",M2449=""),"Suffix not translated ",
   IF(AND(TRIM(J2449)&lt;&gt;"",TRIM(M2449)&lt;&gt;"",TRIM(J2449)&lt;&gt;TRIM(M2449)),"Suffix translation &lt;&gt; lookup ", "" ))
&amp;IF(AND(TRIM(K2449)="",N2449=""),"Description not translated ",
   IF(AND(TRIM(K2449)&lt;&gt;"",TRIM(N2449)&lt;&gt;"",TRIM(K2449)&lt;&gt;TRIM(N2449)),"Description translation&lt;&gt; lookup ", "" ))</f>
        <v/>
      </c>
    </row>
    <row r="2450" spans="1:15" x14ac:dyDescent="0.25">
      <c r="A2450" s="2" t="str">
        <f>IF(TRIM(J2450)="","",E2450)</f>
        <v/>
      </c>
      <c r="B2450" s="2" t="str">
        <f>IF(TRIM(K2450)="","",I2450)</f>
        <v/>
      </c>
      <c r="C2450" s="2" t="str">
        <f>LEFT(F2450,FIND(".",F2450,6))</f>
        <v>Exif.Sony1MltCsOld.</v>
      </c>
      <c r="D2450" s="2" t="str">
        <f>VLOOKUP(C2450,PrefixUebersetzung,2,FALSE)</f>
        <v>Exif.Sony1MltCsOld.</v>
      </c>
      <c r="E2450" s="2" t="str">
        <f>MID(F2450,FIND(".",F2450,6)+1,99)</f>
        <v>ExposureTime</v>
      </c>
      <c r="F2450" s="41" t="s">
        <v>10297</v>
      </c>
      <c r="G2450" s="36" t="s">
        <v>9515</v>
      </c>
      <c r="H2450" s="36"/>
      <c r="I2450" s="36" t="s">
        <v>2525</v>
      </c>
      <c r="M2450" s="3" t="str">
        <f>IFERROR(VLOOKUP(E2450,A:J,10, FALSE),"")</f>
        <v>Belichtungszeit</v>
      </c>
      <c r="N2450" s="3" t="str">
        <f>IFERROR(VLOOKUP(I2450,B:K,10,FALSE),"")</f>
        <v>Belichtungszeit</v>
      </c>
      <c r="O2450" s="3" t="str">
        <f>IF(AND(TRIM(J2450)="",M2450=""),"Suffix not translated ",
   IF(AND(TRIM(J2450)&lt;&gt;"",TRIM(M2450)&lt;&gt;"",TRIM(J2450)&lt;&gt;TRIM(M2450)),"Suffix translation &lt;&gt; lookup ", "" ))
&amp;IF(AND(TRIM(K2450)="",N2450=""),"Description not translated ",
   IF(AND(TRIM(K2450)&lt;&gt;"",TRIM(N2450)&lt;&gt;"",TRIM(K2450)&lt;&gt;TRIM(N2450)),"Description translation&lt;&gt; lookup ", "" ))</f>
        <v/>
      </c>
    </row>
    <row r="2451" spans="1:15" x14ac:dyDescent="0.25">
      <c r="A2451" s="2" t="str">
        <f>IF(TRIM(J2451)="","",E2451)</f>
        <v/>
      </c>
      <c r="B2451" s="2" t="str">
        <f>IF(TRIM(K2451)="","",I2451)</f>
        <v/>
      </c>
      <c r="C2451" s="2" t="str">
        <f>LEFT(F2451,FIND(".",F2451,6))</f>
        <v>Exif.Sony1MltCsOld.</v>
      </c>
      <c r="D2451" s="2" t="str">
        <f>VLOOKUP(C2451,PrefixUebersetzung,2,FALSE)</f>
        <v>Exif.Sony1MltCsOld.</v>
      </c>
      <c r="E2451" s="2" t="str">
        <f>MID(F2451,FIND(".",F2451,6)+1,99)</f>
        <v>FileNumberMemory</v>
      </c>
      <c r="F2451" s="41" t="s">
        <v>10298</v>
      </c>
      <c r="G2451" s="36" t="s">
        <v>9515</v>
      </c>
      <c r="H2451" s="36"/>
      <c r="I2451" s="36" t="s">
        <v>2555</v>
      </c>
      <c r="M2451" s="3" t="str">
        <f>IFERROR(VLOOKUP(E2451,A:J,10, FALSE),"")</f>
        <v>Dateinummer Speicher</v>
      </c>
      <c r="N2451" s="3" t="str">
        <f>IFERROR(VLOOKUP(I2451,B:K,10,FALSE),"")</f>
        <v>Dateinummer Speicher</v>
      </c>
      <c r="O2451" s="3" t="str">
        <f>IF(AND(TRIM(J2451)="",M2451=""),"Suffix not translated ",
   IF(AND(TRIM(J2451)&lt;&gt;"",TRIM(M2451)&lt;&gt;"",TRIM(J2451)&lt;&gt;TRIM(M2451)),"Suffix translation &lt;&gt; lookup ", "" ))
&amp;IF(AND(TRIM(K2451)="",N2451=""),"Description not translated ",
   IF(AND(TRIM(K2451)&lt;&gt;"",TRIM(N2451)&lt;&gt;"",TRIM(K2451)&lt;&gt;TRIM(N2451)),"Description translation&lt;&gt; lookup ", "" ))</f>
        <v/>
      </c>
    </row>
    <row r="2452" spans="1:15" ht="30" x14ac:dyDescent="0.25">
      <c r="A2452" s="2" t="str">
        <f>IF(TRIM(J2452)="","",E2452)</f>
        <v/>
      </c>
      <c r="B2452" s="2" t="str">
        <f>IF(TRIM(K2452)="","",I2452)</f>
        <v/>
      </c>
      <c r="C2452" s="2" t="str">
        <f>LEFT(F2452,FIND(".",F2452,6))</f>
        <v>Exif.Sony1MltCsOld.</v>
      </c>
      <c r="D2452" s="2" t="str">
        <f>VLOOKUP(C2452,PrefixUebersetzung,2,FALSE)</f>
        <v>Exif.Sony1MltCsOld.</v>
      </c>
      <c r="E2452" s="2" t="str">
        <f>MID(F2452,FIND(".",F2452,6)+1,99)</f>
        <v>FlashExposureComp</v>
      </c>
      <c r="F2452" s="41" t="s">
        <v>10299</v>
      </c>
      <c r="G2452" s="36" t="s">
        <v>9515</v>
      </c>
      <c r="H2452" s="36"/>
      <c r="I2452" s="36" t="s">
        <v>2502</v>
      </c>
      <c r="M2452" s="3" t="str">
        <f>IFERROR(VLOOKUP(E2452,A:J,10, FALSE),"")</f>
        <v>Blitzbelichtungskorrektur</v>
      </c>
      <c r="N2452" s="3" t="str">
        <f>IFERROR(VLOOKUP(I2452,B:K,10,FALSE),"")</f>
        <v>Blitzbelichtungskorrektur in EV</v>
      </c>
      <c r="O2452" s="3" t="str">
        <f>IF(AND(TRIM(J2452)="",M2452=""),"Suffix not translated ",
   IF(AND(TRIM(J2452)&lt;&gt;"",TRIM(M2452)&lt;&gt;"",TRIM(J2452)&lt;&gt;TRIM(M2452)),"Suffix translation &lt;&gt; lookup ", "" ))
&amp;IF(AND(TRIM(K2452)="",N2452=""),"Description not translated ",
   IF(AND(TRIM(K2452)&lt;&gt;"",TRIM(N2452)&lt;&gt;"",TRIM(K2452)&lt;&gt;TRIM(N2452)),"Description translation&lt;&gt; lookup ", "" ))</f>
        <v/>
      </c>
    </row>
    <row r="2453" spans="1:15" x14ac:dyDescent="0.25">
      <c r="A2453" s="2" t="str">
        <f>IF(TRIM(J2453)="","",E2453)</f>
        <v/>
      </c>
      <c r="B2453" s="2" t="str">
        <f>IF(TRIM(K2453)="","",I2453)</f>
        <v/>
      </c>
      <c r="C2453" s="2" t="str">
        <f>LEFT(F2453,FIND(".",F2453,6))</f>
        <v>Exif.Sony1MltCsOld.</v>
      </c>
      <c r="D2453" s="2" t="str">
        <f>VLOOKUP(C2453,PrefixUebersetzung,2,FALSE)</f>
        <v>Exif.Sony1MltCsOld.</v>
      </c>
      <c r="E2453" s="2" t="str">
        <f>MID(F2453,FIND(".",F2453,6)+1,99)</f>
        <v>FlashFired</v>
      </c>
      <c r="F2453" s="41" t="s">
        <v>10300</v>
      </c>
      <c r="G2453" s="36" t="s">
        <v>9515</v>
      </c>
      <c r="H2453" s="36"/>
      <c r="I2453" s="36" t="s">
        <v>2526</v>
      </c>
      <c r="M2453" s="3" t="str">
        <f>IFERROR(VLOOKUP(E2453,A:J,10, FALSE),"")</f>
        <v>Blitz ausgelöst</v>
      </c>
      <c r="N2453" s="3" t="str">
        <f>IFERROR(VLOOKUP(I2453,B:K,10,FALSE),"")</f>
        <v>Blitz ausgelöst</v>
      </c>
      <c r="O2453" s="3" t="str">
        <f>IF(AND(TRIM(J2453)="",M2453=""),"Suffix not translated ",
   IF(AND(TRIM(J2453)&lt;&gt;"",TRIM(M2453)&lt;&gt;"",TRIM(J2453)&lt;&gt;TRIM(M2453)),"Suffix translation &lt;&gt; lookup ", "" ))
&amp;IF(AND(TRIM(K2453)="",N2453=""),"Description not translated ",
   IF(AND(TRIM(K2453)&lt;&gt;"",TRIM(N2453)&lt;&gt;"",TRIM(K2453)&lt;&gt;TRIM(N2453)),"Description translation&lt;&gt; lookup ", "" ))</f>
        <v/>
      </c>
    </row>
    <row r="2454" spans="1:15" x14ac:dyDescent="0.25">
      <c r="A2454" s="2" t="str">
        <f>IF(TRIM(J2454)="","",E2454)</f>
        <v/>
      </c>
      <c r="B2454" s="2" t="str">
        <f>IF(TRIM(K2454)="","",I2454)</f>
        <v/>
      </c>
      <c r="C2454" s="2" t="str">
        <f>LEFT(F2454,FIND(".",F2454,6))</f>
        <v>Exif.Sony1MltCsOld.</v>
      </c>
      <c r="D2454" s="2" t="str">
        <f>VLOOKUP(C2454,PrefixUebersetzung,2,FALSE)</f>
        <v>Exif.Sony1MltCsOld.</v>
      </c>
      <c r="E2454" s="2" t="str">
        <f>MID(F2454,FIND(".",F2454,6)+1,99)</f>
        <v>FlashMetering</v>
      </c>
      <c r="F2454" s="41" t="s">
        <v>10301</v>
      </c>
      <c r="G2454" s="36" t="s">
        <v>9515</v>
      </c>
      <c r="H2454" s="36"/>
      <c r="I2454" s="36" t="s">
        <v>2556</v>
      </c>
      <c r="M2454" s="3" t="str">
        <f>IFERROR(VLOOKUP(E2454,A:J,10, FALSE),"")</f>
        <v>Blitzmessung</v>
      </c>
      <c r="N2454" s="3" t="str">
        <f>IFERROR(VLOOKUP(I2454,B:K,10,FALSE),"")</f>
        <v>Blitzmessung</v>
      </c>
      <c r="O2454" s="3" t="str">
        <f>IF(AND(TRIM(J2454)="",M2454=""),"Suffix not translated ",
   IF(AND(TRIM(J2454)&lt;&gt;"",TRIM(M2454)&lt;&gt;"",TRIM(J2454)&lt;&gt;TRIM(M2454)),"Suffix translation &lt;&gt; lookup ", "" ))
&amp;IF(AND(TRIM(K2454)="",N2454=""),"Description not translated ",
   IF(AND(TRIM(K2454)&lt;&gt;"",TRIM(N2454)&lt;&gt;"",TRIM(K2454)&lt;&gt;TRIM(N2454)),"Description translation&lt;&gt; lookup ", "" ))</f>
        <v/>
      </c>
    </row>
    <row r="2455" spans="1:15" x14ac:dyDescent="0.25">
      <c r="A2455" s="2" t="str">
        <f>IF(TRIM(J2455)="","",E2455)</f>
        <v/>
      </c>
      <c r="B2455" s="2" t="str">
        <f>IF(TRIM(K2455)="","",I2455)</f>
        <v/>
      </c>
      <c r="C2455" s="2" t="str">
        <f>LEFT(F2455,FIND(".",F2455,6))</f>
        <v>Exif.Sony1MltCsOld.</v>
      </c>
      <c r="D2455" s="2" t="str">
        <f>VLOOKUP(C2455,PrefixUebersetzung,2,FALSE)</f>
        <v>Exif.Sony1MltCsOld.</v>
      </c>
      <c r="E2455" s="2" t="str">
        <f>MID(F2455,FIND(".",F2455,6)+1,99)</f>
        <v>FlashMode</v>
      </c>
      <c r="F2455" s="41" t="s">
        <v>10302</v>
      </c>
      <c r="G2455" s="36" t="s">
        <v>9515</v>
      </c>
      <c r="H2455" s="36"/>
      <c r="I2455" s="36" t="s">
        <v>2540</v>
      </c>
      <c r="M2455" s="3" t="str">
        <f>IFERROR(VLOOKUP(E2455,A:J,10, FALSE),"")</f>
        <v>Blitzmodus</v>
      </c>
      <c r="N2455" s="3" t="str">
        <f>IFERROR(VLOOKUP(I2455,B:K,10,FALSE),"")</f>
        <v>Blitzmodus</v>
      </c>
      <c r="O2455" s="3" t="str">
        <f>IF(AND(TRIM(J2455)="",M2455=""),"Suffix not translated ",
   IF(AND(TRIM(J2455)&lt;&gt;"",TRIM(M2455)&lt;&gt;"",TRIM(J2455)&lt;&gt;TRIM(M2455)),"Suffix translation &lt;&gt; lookup ", "" ))
&amp;IF(AND(TRIM(K2455)="",N2455=""),"Description not translated ",
   IF(AND(TRIM(K2455)&lt;&gt;"",TRIM(N2455)&lt;&gt;"",TRIM(K2455)&lt;&gt;TRIM(N2455)),"Description translation&lt;&gt; lookup ", "" ))</f>
        <v/>
      </c>
    </row>
    <row r="2456" spans="1:15" x14ac:dyDescent="0.25">
      <c r="A2456" s="2" t="str">
        <f>IF(TRIM(J2456)="","",E2456)</f>
        <v/>
      </c>
      <c r="B2456" s="2" t="str">
        <f>IF(TRIM(K2456)="","",I2456)</f>
        <v/>
      </c>
      <c r="C2456" s="2" t="str">
        <f>LEFT(F2456,FIND(".",F2456,6))</f>
        <v>Exif.Sony1MltCsOld.</v>
      </c>
      <c r="D2456" s="2" t="str">
        <f>VLOOKUP(C2456,PrefixUebersetzung,2,FALSE)</f>
        <v>Exif.Sony1MltCsOld.</v>
      </c>
      <c r="E2456" s="2" t="str">
        <f>MID(F2456,FIND(".",F2456,6)+1,99)</f>
        <v>FNumber</v>
      </c>
      <c r="F2456" s="41" t="s">
        <v>10303</v>
      </c>
      <c r="G2456" s="36" t="s">
        <v>9515</v>
      </c>
      <c r="H2456" s="36"/>
      <c r="I2456" s="36" t="s">
        <v>2527</v>
      </c>
      <c r="M2456" s="3" t="str">
        <f>IFERROR(VLOOKUP(E2456,A:J,10, FALSE),"")</f>
        <v>Blendenzahl</v>
      </c>
      <c r="N2456" s="3" t="str">
        <f>IFERROR(VLOOKUP(I2456,B:K,10,FALSE),"")</f>
        <v>Blendenzahl</v>
      </c>
      <c r="O2456" s="3" t="str">
        <f>IF(AND(TRIM(J2456)="",M2456=""),"Suffix not translated ",
   IF(AND(TRIM(J2456)&lt;&gt;"",TRIM(M2456)&lt;&gt;"",TRIM(J2456)&lt;&gt;TRIM(M2456)),"Suffix translation &lt;&gt; lookup ", "" ))
&amp;IF(AND(TRIM(K2456)="",N2456=""),"Description not translated ",
   IF(AND(TRIM(K2456)&lt;&gt;"",TRIM(N2456)&lt;&gt;"",TRIM(K2456)&lt;&gt;TRIM(N2456)),"Description translation&lt;&gt; lookup ", "" ))</f>
        <v/>
      </c>
    </row>
    <row r="2457" spans="1:15" x14ac:dyDescent="0.25">
      <c r="A2457" s="2" t="str">
        <f>IF(TRIM(J2457)="","",E2457)</f>
        <v/>
      </c>
      <c r="B2457" s="2" t="str">
        <f>IF(TRIM(K2457)="","",I2457)</f>
        <v/>
      </c>
      <c r="C2457" s="2" t="str">
        <f>LEFT(F2457,FIND(".",F2457,6))</f>
        <v>Exif.Sony1MltCsOld.</v>
      </c>
      <c r="D2457" s="2" t="str">
        <f>VLOOKUP(C2457,PrefixUebersetzung,2,FALSE)</f>
        <v>Exif.Sony1MltCsOld.</v>
      </c>
      <c r="E2457" s="2" t="str">
        <f>MID(F2457,FIND(".",F2457,6)+1,99)</f>
        <v>FocalLength</v>
      </c>
      <c r="F2457" s="41" t="s">
        <v>10304</v>
      </c>
      <c r="G2457" s="36" t="s">
        <v>9515</v>
      </c>
      <c r="H2457" s="36"/>
      <c r="I2457" s="36" t="s">
        <v>2124</v>
      </c>
      <c r="M2457" s="3" t="str">
        <f>IFERROR(VLOOKUP(E2457,A:J,10, FALSE),"")</f>
        <v>Brennweite</v>
      </c>
      <c r="N2457" s="3" t="str">
        <f>IFERROR(VLOOKUP(I2457,B:K,10,FALSE),"")</f>
        <v>Brennweite</v>
      </c>
      <c r="O2457" s="3" t="str">
        <f>IF(AND(TRIM(J2457)="",M2457=""),"Suffix not translated ",
   IF(AND(TRIM(J2457)&lt;&gt;"",TRIM(M2457)&lt;&gt;"",TRIM(J2457)&lt;&gt;TRIM(M2457)),"Suffix translation &lt;&gt; lookup ", "" ))
&amp;IF(AND(TRIM(K2457)="",N2457=""),"Description not translated ",
   IF(AND(TRIM(K2457)&lt;&gt;"",TRIM(N2457)&lt;&gt;"",TRIM(K2457)&lt;&gt;TRIM(N2457)),"Description translation&lt;&gt; lookup ", "" ))</f>
        <v/>
      </c>
    </row>
    <row r="2458" spans="1:15" x14ac:dyDescent="0.25">
      <c r="A2458" s="2" t="str">
        <f>IF(TRIM(J2458)="","",E2458)</f>
        <v/>
      </c>
      <c r="B2458" s="2" t="str">
        <f>IF(TRIM(K2458)="","",I2458)</f>
        <v/>
      </c>
      <c r="C2458" s="2" t="str">
        <f>LEFT(F2458,FIND(".",F2458,6))</f>
        <v>Exif.Sony1MltCsOld.</v>
      </c>
      <c r="D2458" s="2" t="str">
        <f>VLOOKUP(C2458,PrefixUebersetzung,2,FALSE)</f>
        <v>Exif.Sony1MltCsOld.</v>
      </c>
      <c r="E2458" s="2" t="str">
        <f>MID(F2458,FIND(".",F2458,6)+1,99)</f>
        <v>FocusArea</v>
      </c>
      <c r="F2458" s="41" t="s">
        <v>10305</v>
      </c>
      <c r="G2458" s="36" t="s">
        <v>9515</v>
      </c>
      <c r="H2458" s="36"/>
      <c r="I2458" s="36" t="s">
        <v>2528</v>
      </c>
      <c r="M2458" s="3" t="str">
        <f>IFERROR(VLOOKUP(E2458,A:J,10, FALSE),"")</f>
        <v>Fokusbereich</v>
      </c>
      <c r="N2458" s="3" t="str">
        <f>IFERROR(VLOOKUP(I2458,B:K,10,FALSE),"")</f>
        <v>Fokusbereich</v>
      </c>
      <c r="O2458" s="3" t="str">
        <f>IF(AND(TRIM(J2458)="",M2458=""),"Suffix not translated ",
   IF(AND(TRIM(J2458)&lt;&gt;"",TRIM(M2458)&lt;&gt;"",TRIM(J2458)&lt;&gt;TRIM(M2458)),"Suffix translation &lt;&gt; lookup ", "" ))
&amp;IF(AND(TRIM(K2458)="",N2458=""),"Description not translated ",
   IF(AND(TRIM(K2458)&lt;&gt;"",TRIM(N2458)&lt;&gt;"",TRIM(K2458)&lt;&gt;TRIM(N2458)),"Description translation&lt;&gt; lookup ", "" ))</f>
        <v/>
      </c>
    </row>
    <row r="2459" spans="1:15" x14ac:dyDescent="0.25">
      <c r="A2459" s="2" t="str">
        <f>IF(TRIM(J2459)="","",E2459)</f>
        <v/>
      </c>
      <c r="B2459" s="2" t="str">
        <f>IF(TRIM(K2459)="","",I2459)</f>
        <v/>
      </c>
      <c r="C2459" s="2" t="str">
        <f>LEFT(F2459,FIND(".",F2459,6))</f>
        <v>Exif.Sony1MltCsOld.</v>
      </c>
      <c r="D2459" s="2" t="str">
        <f>VLOOKUP(C2459,PrefixUebersetzung,2,FALSE)</f>
        <v>Exif.Sony1MltCsOld.</v>
      </c>
      <c r="E2459" s="2" t="str">
        <f>MID(F2459,FIND(".",F2459,6)+1,99)</f>
        <v>FocusDistance</v>
      </c>
      <c r="F2459" s="41" t="s">
        <v>10306</v>
      </c>
      <c r="G2459" s="36" t="s">
        <v>9515</v>
      </c>
      <c r="H2459" s="36"/>
      <c r="I2459" s="36" t="s">
        <v>2557</v>
      </c>
      <c r="M2459" s="3" t="str">
        <f>IFERROR(VLOOKUP(E2459,A:J,10, FALSE),"")</f>
        <v>Aufnahmeabstand</v>
      </c>
      <c r="N2459" s="3" t="str">
        <f>IFERROR(VLOOKUP(I2459,B:K,10,FALSE),"")</f>
        <v>Aufnahmeabstand</v>
      </c>
      <c r="O2459" s="3" t="str">
        <f>IF(AND(TRIM(J2459)="",M2459=""),"Suffix not translated ",
   IF(AND(TRIM(J2459)&lt;&gt;"",TRIM(M2459)&lt;&gt;"",TRIM(J2459)&lt;&gt;TRIM(M2459)),"Suffix translation &lt;&gt; lookup ", "" ))
&amp;IF(AND(TRIM(K2459)="",N2459=""),"Description not translated ",
   IF(AND(TRIM(K2459)&lt;&gt;"",TRIM(N2459)&lt;&gt;"",TRIM(K2459)&lt;&gt;TRIM(N2459)),"Description translation&lt;&gt; lookup ", "" ))</f>
        <v/>
      </c>
    </row>
    <row r="2460" spans="1:15" x14ac:dyDescent="0.25">
      <c r="A2460" s="2" t="str">
        <f>IF(TRIM(J2460)="","",E2460)</f>
        <v/>
      </c>
      <c r="B2460" s="2" t="str">
        <f>IF(TRIM(K2460)="","",I2460)</f>
        <v/>
      </c>
      <c r="C2460" s="2" t="str">
        <f>LEFT(F2460,FIND(".",F2460,6))</f>
        <v>Exif.Sony1MltCsOld.</v>
      </c>
      <c r="D2460" s="2" t="str">
        <f>VLOOKUP(C2460,PrefixUebersetzung,2,FALSE)</f>
        <v>Exif.Sony1MltCsOld.</v>
      </c>
      <c r="E2460" s="2" t="str">
        <f>MID(F2460,FIND(".",F2460,6)+1,99)</f>
        <v>FocusMode</v>
      </c>
      <c r="F2460" s="41" t="s">
        <v>10307</v>
      </c>
      <c r="G2460" s="36" t="s">
        <v>9515</v>
      </c>
      <c r="H2460" s="36"/>
      <c r="I2460" s="36" t="s">
        <v>2529</v>
      </c>
      <c r="M2460" s="3" t="str">
        <f>IFERROR(VLOOKUP(E2460,A:J,10, FALSE),"")</f>
        <v>Fokusmodus</v>
      </c>
      <c r="N2460" s="3" t="str">
        <f>IFERROR(VLOOKUP(I2460,B:K,10,FALSE),"")</f>
        <v>Fokusmodus</v>
      </c>
      <c r="O2460" s="3" t="str">
        <f>IF(AND(TRIM(J2460)="",M2460=""),"Suffix not translated ",
   IF(AND(TRIM(J2460)&lt;&gt;"",TRIM(M2460)&lt;&gt;"",TRIM(J2460)&lt;&gt;TRIM(M2460)),"Suffix translation &lt;&gt; lookup ", "" ))
&amp;IF(AND(TRIM(K2460)="",N2460=""),"Description not translated ",
   IF(AND(TRIM(K2460)&lt;&gt;"",TRIM(N2460)&lt;&gt;"",TRIM(K2460)&lt;&gt;TRIM(N2460)),"Description translation&lt;&gt; lookup ", "" ))</f>
        <v/>
      </c>
    </row>
    <row r="2461" spans="1:15" x14ac:dyDescent="0.25">
      <c r="A2461" s="2" t="str">
        <f>IF(TRIM(J2461)="","",E2461)</f>
        <v/>
      </c>
      <c r="B2461" s="2" t="str">
        <f>IF(TRIM(K2461)="","",I2461)</f>
        <v/>
      </c>
      <c r="C2461" s="2" t="str">
        <f>LEFT(F2461,FIND(".",F2461,6))</f>
        <v>Exif.Sony1MltCsOld.</v>
      </c>
      <c r="D2461" s="2" t="str">
        <f>VLOOKUP(C2461,PrefixUebersetzung,2,FALSE)</f>
        <v>Exif.Sony1MltCsOld.</v>
      </c>
      <c r="E2461" s="2" t="str">
        <f>MID(F2461,FIND(".",F2461,6)+1,99)</f>
        <v>FolderName</v>
      </c>
      <c r="F2461" s="41" t="s">
        <v>10308</v>
      </c>
      <c r="G2461" s="36" t="s">
        <v>9515</v>
      </c>
      <c r="H2461" s="36"/>
      <c r="I2461" s="36" t="s">
        <v>2558</v>
      </c>
      <c r="M2461" s="3" t="str">
        <f>IFERROR(VLOOKUP(E2461,A:J,10, FALSE),"")</f>
        <v>Ordnername</v>
      </c>
      <c r="N2461" s="3" t="str">
        <f>IFERROR(VLOOKUP(I2461,B:K,10,FALSE),"")</f>
        <v>Ordnername</v>
      </c>
      <c r="O2461" s="3" t="str">
        <f>IF(AND(TRIM(J2461)="",M2461=""),"Suffix not translated ",
   IF(AND(TRIM(J2461)&lt;&gt;"",TRIM(M2461)&lt;&gt;"",TRIM(J2461)&lt;&gt;TRIM(M2461)),"Suffix translation &lt;&gt; lookup ", "" ))
&amp;IF(AND(TRIM(K2461)="",N2461=""),"Description not translated ",
   IF(AND(TRIM(K2461)&lt;&gt;"",TRIM(N2461)&lt;&gt;"",TRIM(K2461)&lt;&gt;TRIM(N2461)),"Description translation&lt;&gt; lookup ", "" ))</f>
        <v/>
      </c>
    </row>
    <row r="2462" spans="1:15" x14ac:dyDescent="0.25">
      <c r="A2462" s="2" t="str">
        <f>IF(TRIM(J2462)="","",E2462)</f>
        <v/>
      </c>
      <c r="B2462" s="2" t="str">
        <f>IF(TRIM(K2462)="","",I2462)</f>
        <v/>
      </c>
      <c r="C2462" s="2" t="str">
        <f>LEFT(F2462,FIND(".",F2462,6))</f>
        <v>Exif.Sony1MltCsOld.</v>
      </c>
      <c r="D2462" s="2" t="str">
        <f>VLOOKUP(C2462,PrefixUebersetzung,2,FALSE)</f>
        <v>Exif.Sony1MltCsOld.</v>
      </c>
      <c r="E2462" s="2" t="str">
        <f>MID(F2462,FIND(".",F2462,6)+1,99)</f>
        <v>ImageSize</v>
      </c>
      <c r="F2462" s="41" t="s">
        <v>10309</v>
      </c>
      <c r="G2462" s="36" t="s">
        <v>9515</v>
      </c>
      <c r="H2462" s="36"/>
      <c r="I2462" s="36" t="s">
        <v>2173</v>
      </c>
      <c r="M2462" s="3" t="str">
        <f>IFERROR(VLOOKUP(E2462,A:J,10, FALSE),"")</f>
        <v>Bildgröße</v>
      </c>
      <c r="N2462" s="3" t="str">
        <f>IFERROR(VLOOKUP(I2462,B:K,10,FALSE),"")</f>
        <v>Bildgröße</v>
      </c>
      <c r="O2462" s="3" t="str">
        <f>IF(AND(TRIM(J2462)="",M2462=""),"Suffix not translated ",
   IF(AND(TRIM(J2462)&lt;&gt;"",TRIM(M2462)&lt;&gt;"",TRIM(J2462)&lt;&gt;TRIM(M2462)),"Suffix translation &lt;&gt; lookup ", "" ))
&amp;IF(AND(TRIM(K2462)="",N2462=""),"Description not translated ",
   IF(AND(TRIM(K2462)&lt;&gt;"",TRIM(N2462)&lt;&gt;"",TRIM(K2462)&lt;&gt;TRIM(N2462)),"Description translation&lt;&gt; lookup ", "" ))</f>
        <v/>
      </c>
    </row>
    <row r="2463" spans="1:15" x14ac:dyDescent="0.25">
      <c r="A2463" s="2" t="str">
        <f>IF(TRIM(J2463)="","",E2463)</f>
        <v/>
      </c>
      <c r="B2463" s="2" t="str">
        <f>IF(TRIM(K2463)="","",I2463)</f>
        <v/>
      </c>
      <c r="C2463" s="2" t="str">
        <f>LEFT(F2463,FIND(".",F2463,6))</f>
        <v>Exif.Sony1MltCsOld.</v>
      </c>
      <c r="D2463" s="2" t="str">
        <f>VLOOKUP(C2463,PrefixUebersetzung,2,FALSE)</f>
        <v>Exif.Sony1MltCsOld.</v>
      </c>
      <c r="E2463" s="2" t="str">
        <f>MID(F2463,FIND(".",F2463,6)+1,99)</f>
        <v>Internal Flash</v>
      </c>
      <c r="F2463" s="41" t="s">
        <v>10310</v>
      </c>
      <c r="G2463" s="36" t="s">
        <v>9515</v>
      </c>
      <c r="H2463" s="36"/>
      <c r="I2463" s="36" t="s">
        <v>2559</v>
      </c>
      <c r="M2463" s="3" t="str">
        <f>IFERROR(VLOOKUP(E2463,A:J,10, FALSE),"")</f>
        <v>Interner Blitz</v>
      </c>
      <c r="N2463" s="3" t="str">
        <f>IFERROR(VLOOKUP(I2463,B:K,10,FALSE),"")</f>
        <v>Interner Blitz</v>
      </c>
      <c r="O2463" s="3" t="str">
        <f>IF(AND(TRIM(J2463)="",M2463=""),"Suffix not translated ",
   IF(AND(TRIM(J2463)&lt;&gt;"",TRIM(M2463)&lt;&gt;"",TRIM(J2463)&lt;&gt;TRIM(M2463)),"Suffix translation &lt;&gt; lookup ", "" ))
&amp;IF(AND(TRIM(K2463)="",N2463=""),"Description not translated ",
   IF(AND(TRIM(K2463)&lt;&gt;"",TRIM(N2463)&lt;&gt;"",TRIM(K2463)&lt;&gt;TRIM(N2463)),"Description translation&lt;&gt; lookup ", "" ))</f>
        <v/>
      </c>
    </row>
    <row r="2464" spans="1:15" x14ac:dyDescent="0.25">
      <c r="A2464" s="2" t="str">
        <f>IF(TRIM(J2464)="","",E2464)</f>
        <v/>
      </c>
      <c r="B2464" s="2" t="str">
        <f>IF(TRIM(K2464)="","",I2464)</f>
        <v/>
      </c>
      <c r="C2464" s="2" t="str">
        <f>LEFT(F2464,FIND(".",F2464,6))</f>
        <v>Exif.Sony1MltCsOld.</v>
      </c>
      <c r="D2464" s="2" t="str">
        <f>VLOOKUP(C2464,PrefixUebersetzung,2,FALSE)</f>
        <v>Exif.Sony1MltCsOld.</v>
      </c>
      <c r="E2464" s="2" t="str">
        <f>MID(F2464,FIND(".",F2464,6)+1,99)</f>
        <v>IntervalLength</v>
      </c>
      <c r="F2464" s="41" t="s">
        <v>10311</v>
      </c>
      <c r="G2464" s="36" t="s">
        <v>9515</v>
      </c>
      <c r="H2464" s="36"/>
      <c r="I2464" s="36" t="s">
        <v>2560</v>
      </c>
      <c r="M2464" s="3" t="str">
        <f>IFERROR(VLOOKUP(E2464,A:J,10, FALSE),"")</f>
        <v>Intervalllänge</v>
      </c>
      <c r="N2464" s="3" t="str">
        <f>IFERROR(VLOOKUP(I2464,B:K,10,FALSE),"")</f>
        <v>Intervalllänge</v>
      </c>
      <c r="O2464" s="3" t="str">
        <f>IF(AND(TRIM(J2464)="",M2464=""),"Suffix not translated ",
   IF(AND(TRIM(J2464)&lt;&gt;"",TRIM(M2464)&lt;&gt;"",TRIM(J2464)&lt;&gt;TRIM(M2464)),"Suffix translation &lt;&gt; lookup ", "" ))
&amp;IF(AND(TRIM(K2464)="",N2464=""),"Description not translated ",
   IF(AND(TRIM(K2464)&lt;&gt;"",TRIM(N2464)&lt;&gt;"",TRIM(K2464)&lt;&gt;TRIM(N2464)),"Description translation&lt;&gt; lookup ", "" ))</f>
        <v/>
      </c>
    </row>
    <row r="2465" spans="1:15" x14ac:dyDescent="0.25">
      <c r="A2465" s="2" t="str">
        <f>IF(TRIM(J2465)="","",E2465)</f>
        <v/>
      </c>
      <c r="B2465" s="2" t="str">
        <f>IF(TRIM(K2465)="","",I2465)</f>
        <v/>
      </c>
      <c r="C2465" s="2" t="str">
        <f>LEFT(F2465,FIND(".",F2465,6))</f>
        <v>Exif.Sony1MltCsOld.</v>
      </c>
      <c r="D2465" s="2" t="str">
        <f>VLOOKUP(C2465,PrefixUebersetzung,2,FALSE)</f>
        <v>Exif.Sony1MltCsOld.</v>
      </c>
      <c r="E2465" s="2" t="str">
        <f>MID(F2465,FIND(".",F2465,6)+1,99)</f>
        <v>IntervalMode</v>
      </c>
      <c r="F2465" s="41" t="s">
        <v>10312</v>
      </c>
      <c r="G2465" s="36" t="s">
        <v>9515</v>
      </c>
      <c r="H2465" s="36"/>
      <c r="I2465" s="36" t="s">
        <v>2561</v>
      </c>
      <c r="M2465" s="3" t="str">
        <f>IFERROR(VLOOKUP(E2465,A:J,10, FALSE),"")</f>
        <v>Intervallmodus</v>
      </c>
      <c r="N2465" s="3" t="str">
        <f>IFERROR(VLOOKUP(I2465,B:K,10,FALSE),"")</f>
        <v>Intervallmodus</v>
      </c>
      <c r="O2465" s="3" t="str">
        <f>IF(AND(TRIM(J2465)="",M2465=""),"Suffix not translated ",
   IF(AND(TRIM(J2465)&lt;&gt;"",TRIM(M2465)&lt;&gt;"",TRIM(J2465)&lt;&gt;TRIM(M2465)),"Suffix translation &lt;&gt; lookup ", "" ))
&amp;IF(AND(TRIM(K2465)="",N2465=""),"Description not translated ",
   IF(AND(TRIM(K2465)&lt;&gt;"",TRIM(N2465)&lt;&gt;"",TRIM(K2465)&lt;&gt;TRIM(N2465)),"Description translation&lt;&gt; lookup ", "" ))</f>
        <v/>
      </c>
    </row>
    <row r="2466" spans="1:15" x14ac:dyDescent="0.25">
      <c r="A2466" s="2" t="str">
        <f>IF(TRIM(J2466)="","",E2466)</f>
        <v/>
      </c>
      <c r="B2466" s="2" t="str">
        <f>IF(TRIM(K2466)="","",I2466)</f>
        <v/>
      </c>
      <c r="C2466" s="2" t="str">
        <f>LEFT(F2466,FIND(".",F2466,6))</f>
        <v>Exif.Sony1MltCsOld.</v>
      </c>
      <c r="D2466" s="2" t="str">
        <f>VLOOKUP(C2466,PrefixUebersetzung,2,FALSE)</f>
        <v>Exif.Sony1MltCsOld.</v>
      </c>
      <c r="E2466" s="2" t="str">
        <f>MID(F2466,FIND(".",F2466,6)+1,99)</f>
        <v>IntervalNumber</v>
      </c>
      <c r="F2466" s="41" t="s">
        <v>10313</v>
      </c>
      <c r="G2466" s="36" t="s">
        <v>9515</v>
      </c>
      <c r="H2466" s="36"/>
      <c r="I2466" s="36" t="s">
        <v>2562</v>
      </c>
      <c r="M2466" s="3" t="str">
        <f>IFERROR(VLOOKUP(E2466,A:J,10, FALSE),"")</f>
        <v>Intervallnummer</v>
      </c>
      <c r="N2466" s="3" t="str">
        <f>IFERROR(VLOOKUP(I2466,B:K,10,FALSE),"")</f>
        <v>Intervallnummer</v>
      </c>
      <c r="O2466" s="3" t="str">
        <f>IF(AND(TRIM(J2466)="",M2466=""),"Suffix not translated ",
   IF(AND(TRIM(J2466)&lt;&gt;"",TRIM(M2466)&lt;&gt;"",TRIM(J2466)&lt;&gt;TRIM(M2466)),"Suffix translation &lt;&gt; lookup ", "" ))
&amp;IF(AND(TRIM(K2466)="",N2466=""),"Description not translated ",
   IF(AND(TRIM(K2466)&lt;&gt;"",TRIM(N2466)&lt;&gt;"",TRIM(K2466)&lt;&gt;TRIM(N2466)),"Description translation&lt;&gt; lookup ", "" ))</f>
        <v/>
      </c>
    </row>
    <row r="2467" spans="1:15" x14ac:dyDescent="0.25">
      <c r="A2467" s="2" t="str">
        <f>IF(TRIM(J2467)="","",E2467)</f>
        <v/>
      </c>
      <c r="B2467" s="2" t="str">
        <f>IF(TRIM(K2467)="","",I2467)</f>
        <v/>
      </c>
      <c r="C2467" s="2" t="str">
        <f>LEFT(F2467,FIND(".",F2467,6))</f>
        <v>Exif.Sony1MltCsOld.</v>
      </c>
      <c r="D2467" s="2" t="str">
        <f>VLOOKUP(C2467,PrefixUebersetzung,2,FALSE)</f>
        <v>Exif.Sony1MltCsOld.</v>
      </c>
      <c r="E2467" s="2" t="str">
        <f>MID(F2467,FIND(".",F2467,6)+1,99)</f>
        <v>ISO</v>
      </c>
      <c r="F2467" s="41" t="s">
        <v>10314</v>
      </c>
      <c r="G2467" s="36" t="s">
        <v>9515</v>
      </c>
      <c r="H2467" s="36"/>
      <c r="I2467" s="36" t="s">
        <v>2563</v>
      </c>
      <c r="M2467" s="3" t="str">
        <f>IFERROR(VLOOKUP(E2467,A:J,10, FALSE),"")</f>
        <v>ISO</v>
      </c>
      <c r="N2467" s="3" t="str">
        <f>IFERROR(VLOOKUP(I2467,B:K,10,FALSE),"")</f>
        <v>ISO Wert</v>
      </c>
      <c r="O2467" s="3" t="str">
        <f>IF(AND(TRIM(J2467)="",M2467=""),"Suffix not translated ",
   IF(AND(TRIM(J2467)&lt;&gt;"",TRIM(M2467)&lt;&gt;"",TRIM(J2467)&lt;&gt;TRIM(M2467)),"Suffix translation &lt;&gt; lookup ", "" ))
&amp;IF(AND(TRIM(K2467)="",N2467=""),"Description not translated ",
   IF(AND(TRIM(K2467)&lt;&gt;"",TRIM(N2467)&lt;&gt;"",TRIM(K2467)&lt;&gt;TRIM(N2467)),"Description translation&lt;&gt; lookup ", "" ))</f>
        <v/>
      </c>
    </row>
    <row r="2468" spans="1:15" x14ac:dyDescent="0.25">
      <c r="A2468" s="2" t="str">
        <f>IF(TRIM(J2468)="","",E2468)</f>
        <v/>
      </c>
      <c r="B2468" s="2" t="str">
        <f>IF(TRIM(K2468)="","",I2468)</f>
        <v/>
      </c>
      <c r="C2468" s="2" t="str">
        <f>LEFT(F2468,FIND(".",F2468,6))</f>
        <v>Exif.Sony1MltCsOld.</v>
      </c>
      <c r="D2468" s="2" t="str">
        <f>VLOOKUP(C2468,PrefixUebersetzung,2,FALSE)</f>
        <v>Exif.Sony1MltCsOld.</v>
      </c>
      <c r="E2468" s="2" t="str">
        <f>MID(F2468,FIND(".",F2468,6)+1,99)</f>
        <v>ISOSetting</v>
      </c>
      <c r="F2468" s="41" t="s">
        <v>10315</v>
      </c>
      <c r="G2468" s="36" t="s">
        <v>9515</v>
      </c>
      <c r="H2468" s="36"/>
      <c r="I2468" s="36" t="s">
        <v>2564</v>
      </c>
      <c r="M2468" s="3" t="str">
        <f>IFERROR(VLOOKUP(E2468,A:J,10, FALSE),"")</f>
        <v>ISO-Einstellung</v>
      </c>
      <c r="N2468" s="3" t="str">
        <f>IFERROR(VLOOKUP(I2468,B:K,10,FALSE),"")</f>
        <v>ISO-Einstellung</v>
      </c>
      <c r="O2468" s="3" t="str">
        <f>IF(AND(TRIM(J2468)="",M2468=""),"Suffix not translated ",
   IF(AND(TRIM(J2468)&lt;&gt;"",TRIM(M2468)&lt;&gt;"",TRIM(J2468)&lt;&gt;TRIM(M2468)),"Suffix translation &lt;&gt; lookup ", "" ))
&amp;IF(AND(TRIM(K2468)="",N2468=""),"Description not translated ",
   IF(AND(TRIM(K2468)&lt;&gt;"",TRIM(N2468)&lt;&gt;"",TRIM(K2468)&lt;&gt;TRIM(N2468)),"Description translation&lt;&gt; lookup ", "" ))</f>
        <v/>
      </c>
    </row>
    <row r="2469" spans="1:15" x14ac:dyDescent="0.25">
      <c r="A2469" s="2" t="str">
        <f>IF(TRIM(J2469)="","",E2469)</f>
        <v/>
      </c>
      <c r="B2469" s="2" t="str">
        <f>IF(TRIM(K2469)="","",I2469)</f>
        <v/>
      </c>
      <c r="C2469" s="2" t="str">
        <f>LEFT(F2469,FIND(".",F2469,6))</f>
        <v>Exif.Sony1MltCsOld.</v>
      </c>
      <c r="D2469" s="2" t="str">
        <f>VLOOKUP(C2469,PrefixUebersetzung,2,FALSE)</f>
        <v>Exif.Sony1MltCsOld.</v>
      </c>
      <c r="E2469" s="2" t="str">
        <f>MID(F2469,FIND(".",F2469,6)+1,99)</f>
        <v>LastFileNumber</v>
      </c>
      <c r="F2469" s="41" t="s">
        <v>10316</v>
      </c>
      <c r="G2469" s="36" t="s">
        <v>9515</v>
      </c>
      <c r="H2469" s="36"/>
      <c r="I2469" s="36" t="s">
        <v>2565</v>
      </c>
      <c r="M2469" s="3" t="str">
        <f>IFERROR(VLOOKUP(E2469,A:J,10, FALSE),"")</f>
        <v>Letzte Bildnummer</v>
      </c>
      <c r="N2469" s="3" t="str">
        <f>IFERROR(VLOOKUP(I2469,B:K,10,FALSE),"")</f>
        <v>Letzte Bildnummer</v>
      </c>
      <c r="O2469" s="3" t="str">
        <f>IF(AND(TRIM(J2469)="",M2469=""),"Suffix not translated ",
   IF(AND(TRIM(J2469)&lt;&gt;"",TRIM(M2469)&lt;&gt;"",TRIM(J2469)&lt;&gt;TRIM(M2469)),"Suffix translation &lt;&gt; lookup ", "" ))
&amp;IF(AND(TRIM(K2469)="",N2469=""),"Description not translated ",
   IF(AND(TRIM(K2469)&lt;&gt;"",TRIM(N2469)&lt;&gt;"",TRIM(K2469)&lt;&gt;TRIM(N2469)),"Description translation&lt;&gt; lookup ", "" ))</f>
        <v/>
      </c>
    </row>
    <row r="2470" spans="1:15" x14ac:dyDescent="0.25">
      <c r="A2470" s="2" t="str">
        <f>IF(TRIM(J2470)="","",E2470)</f>
        <v/>
      </c>
      <c r="B2470" s="2" t="str">
        <f>IF(TRIM(K2470)="","",I2470)</f>
        <v/>
      </c>
      <c r="C2470" s="2" t="str">
        <f>LEFT(F2470,FIND(".",F2470,6))</f>
        <v>Exif.Sony1MltCsOld.</v>
      </c>
      <c r="D2470" s="2" t="str">
        <f>VLOOKUP(C2470,PrefixUebersetzung,2,FALSE)</f>
        <v>Exif.Sony1MltCsOld.</v>
      </c>
      <c r="E2470" s="2" t="str">
        <f>MID(F2470,FIND(".",F2470,6)+1,99)</f>
        <v>MacroMode</v>
      </c>
      <c r="F2470" s="41" t="s">
        <v>10317</v>
      </c>
      <c r="G2470" s="36" t="s">
        <v>9515</v>
      </c>
      <c r="H2470" s="36"/>
      <c r="I2470" s="36" t="s">
        <v>2178</v>
      </c>
      <c r="M2470" s="3" t="str">
        <f>IFERROR(VLOOKUP(E2470,A:J,10, FALSE),"")</f>
        <v>Makromodus</v>
      </c>
      <c r="N2470" s="3" t="str">
        <f>IFERROR(VLOOKUP(I2470,B:K,10,FALSE),"")</f>
        <v>Makromodus</v>
      </c>
      <c r="O2470" s="3" t="str">
        <f>IF(AND(TRIM(J2470)="",M2470=""),"Suffix not translated ",
   IF(AND(TRIM(J2470)&lt;&gt;"",TRIM(M2470)&lt;&gt;"",TRIM(J2470)&lt;&gt;TRIM(M2470)),"Suffix translation &lt;&gt; lookup ", "" ))
&amp;IF(AND(TRIM(K2470)="",N2470=""),"Description not translated ",
   IF(AND(TRIM(K2470)&lt;&gt;"",TRIM(N2470)&lt;&gt;"",TRIM(K2470)&lt;&gt;TRIM(N2470)),"Description translation&lt;&gt; lookup ", "" ))</f>
        <v/>
      </c>
    </row>
    <row r="2471" spans="1:15" x14ac:dyDescent="0.25">
      <c r="A2471" s="2" t="str">
        <f>IF(TRIM(J2471)="","",E2471)</f>
        <v/>
      </c>
      <c r="B2471" s="2" t="str">
        <f>IF(TRIM(K2471)="","",I2471)</f>
        <v/>
      </c>
      <c r="C2471" s="2" t="str">
        <f>LEFT(F2471,FIND(".",F2471,6))</f>
        <v>Exif.Sony1MltCsOld.</v>
      </c>
      <c r="D2471" s="2" t="str">
        <f>VLOOKUP(C2471,PrefixUebersetzung,2,FALSE)</f>
        <v>Exif.Sony1MltCsOld.</v>
      </c>
      <c r="E2471" s="2" t="str">
        <f>MID(F2471,FIND(".",F2471,6)+1,99)</f>
        <v>MaxAperture</v>
      </c>
      <c r="F2471" s="41" t="s">
        <v>10318</v>
      </c>
      <c r="G2471" s="36" t="s">
        <v>9515</v>
      </c>
      <c r="H2471" s="36"/>
      <c r="I2471" s="36" t="s">
        <v>2180</v>
      </c>
      <c r="M2471" s="3" t="str">
        <f>IFERROR(VLOOKUP(E2471,A:J,10, FALSE),"")</f>
        <v>Blende maximal</v>
      </c>
      <c r="N2471" s="3" t="str">
        <f>IFERROR(VLOOKUP(I2471,B:K,10,FALSE),"")</f>
        <v>Maximale Blende</v>
      </c>
      <c r="O2471" s="3" t="str">
        <f>IF(AND(TRIM(J2471)="",M2471=""),"Suffix not translated ",
   IF(AND(TRIM(J2471)&lt;&gt;"",TRIM(M2471)&lt;&gt;"",TRIM(J2471)&lt;&gt;TRIM(M2471)),"Suffix translation &lt;&gt; lookup ", "" ))
&amp;IF(AND(TRIM(K2471)="",N2471=""),"Description not translated ",
   IF(AND(TRIM(K2471)&lt;&gt;"",TRIM(N2471)&lt;&gt;"",TRIM(K2471)&lt;&gt;TRIM(N2471)),"Description translation&lt;&gt; lookup ", "" ))</f>
        <v/>
      </c>
    </row>
    <row r="2472" spans="1:15" x14ac:dyDescent="0.25">
      <c r="A2472" s="2" t="str">
        <f>IF(TRIM(J2472)="","",E2472)</f>
        <v/>
      </c>
      <c r="B2472" s="2" t="str">
        <f>IF(TRIM(K2472)="","",I2472)</f>
        <v/>
      </c>
      <c r="C2472" s="2" t="str">
        <f>LEFT(F2472,FIND(".",F2472,6))</f>
        <v>Exif.Sony1MltCsOld.</v>
      </c>
      <c r="D2472" s="2" t="str">
        <f>VLOOKUP(C2472,PrefixUebersetzung,2,FALSE)</f>
        <v>Exif.Sony1MltCsOld.</v>
      </c>
      <c r="E2472" s="2" t="str">
        <f>MID(F2472,FIND(".",F2472,6)+1,99)</f>
        <v>MeteringMode</v>
      </c>
      <c r="F2472" s="41" t="s">
        <v>10319</v>
      </c>
      <c r="G2472" s="36" t="s">
        <v>9515</v>
      </c>
      <c r="H2472" s="36"/>
      <c r="I2472" s="36" t="s">
        <v>2533</v>
      </c>
      <c r="M2472" s="3" t="str">
        <f>IFERROR(VLOOKUP(E2472,A:J,10, FALSE),"")</f>
        <v>Messmethode</v>
      </c>
      <c r="N2472" s="3" t="str">
        <f>IFERROR(VLOOKUP(I2472,B:K,10,FALSE),"")</f>
        <v>Messmethode</v>
      </c>
      <c r="O2472" s="3" t="str">
        <f>IF(AND(TRIM(J2472)="",M2472=""),"Suffix not translated ",
   IF(AND(TRIM(J2472)&lt;&gt;"",TRIM(M2472)&lt;&gt;"",TRIM(J2472)&lt;&gt;TRIM(M2472)),"Suffix translation &lt;&gt; lookup ", "" ))
&amp;IF(AND(TRIM(K2472)="",N2472=""),"Description not translated ",
   IF(AND(TRIM(K2472)&lt;&gt;"",TRIM(N2472)&lt;&gt;"",TRIM(K2472)&lt;&gt;TRIM(N2472)),"Description translation&lt;&gt; lookup ", "" ))</f>
        <v/>
      </c>
    </row>
    <row r="2473" spans="1:15" x14ac:dyDescent="0.25">
      <c r="A2473" s="2" t="str">
        <f>IF(TRIM(J2473)="","",E2473)</f>
        <v/>
      </c>
      <c r="B2473" s="2" t="str">
        <f>IF(TRIM(K2473)="","",I2473)</f>
        <v/>
      </c>
      <c r="C2473" s="2" t="str">
        <f>LEFT(F2473,FIND(".",F2473,6))</f>
        <v>Exif.Sony1MltCsOld.</v>
      </c>
      <c r="D2473" s="2" t="str">
        <f>VLOOKUP(C2473,PrefixUebersetzung,2,FALSE)</f>
        <v>Exif.Sony1MltCsOld.</v>
      </c>
      <c r="E2473" s="2" t="str">
        <f>MID(F2473,FIND(".",F2473,6)+1,99)</f>
        <v>MinoltaDate</v>
      </c>
      <c r="F2473" s="41" t="s">
        <v>10320</v>
      </c>
      <c r="G2473" s="36" t="s">
        <v>9515</v>
      </c>
      <c r="H2473" s="36"/>
      <c r="I2473" s="36" t="s">
        <v>2566</v>
      </c>
      <c r="M2473" s="3" t="str">
        <f>IFERROR(VLOOKUP(E2473,A:J,10, FALSE),"")</f>
        <v>Minolta Datum</v>
      </c>
      <c r="N2473" s="3" t="str">
        <f>IFERROR(VLOOKUP(I2473,B:K,10,FALSE),"")</f>
        <v>Minolta Datum</v>
      </c>
      <c r="O2473" s="3" t="str">
        <f>IF(AND(TRIM(J2473)="",M2473=""),"Suffix not translated ",
   IF(AND(TRIM(J2473)&lt;&gt;"",TRIM(M2473)&lt;&gt;"",TRIM(J2473)&lt;&gt;TRIM(M2473)),"Suffix translation &lt;&gt; lookup ", "" ))
&amp;IF(AND(TRIM(K2473)="",N2473=""),"Description not translated ",
   IF(AND(TRIM(K2473)&lt;&gt;"",TRIM(N2473)&lt;&gt;"",TRIM(K2473)&lt;&gt;TRIM(N2473)),"Description translation&lt;&gt; lookup ", "" ))</f>
        <v/>
      </c>
    </row>
    <row r="2474" spans="1:15" x14ac:dyDescent="0.25">
      <c r="A2474" s="2" t="str">
        <f>IF(TRIM(J2474)="","",E2474)</f>
        <v/>
      </c>
      <c r="B2474" s="2" t="str">
        <f>IF(TRIM(K2474)="","",I2474)</f>
        <v/>
      </c>
      <c r="C2474" s="2" t="str">
        <f>LEFT(F2474,FIND(".",F2474,6))</f>
        <v>Exif.Sony1MltCsOld.</v>
      </c>
      <c r="D2474" s="2" t="str">
        <f>VLOOKUP(C2474,PrefixUebersetzung,2,FALSE)</f>
        <v>Exif.Sony1MltCsOld.</v>
      </c>
      <c r="E2474" s="2" t="str">
        <f>MID(F2474,FIND(".",F2474,6)+1,99)</f>
        <v>MinoltaModel</v>
      </c>
      <c r="F2474" s="41" t="s">
        <v>10321</v>
      </c>
      <c r="G2474" s="36" t="s">
        <v>9515</v>
      </c>
      <c r="H2474" s="36"/>
      <c r="I2474" s="36" t="s">
        <v>2567</v>
      </c>
      <c r="M2474" s="3" t="str">
        <f>IFERROR(VLOOKUP(E2474,A:J,10, FALSE),"")</f>
        <v>Minolta Modell</v>
      </c>
      <c r="N2474" s="3" t="str">
        <f>IFERROR(VLOOKUP(I2474,B:K,10,FALSE),"")</f>
        <v>Minolta Modell</v>
      </c>
      <c r="O2474" s="3" t="str">
        <f>IF(AND(TRIM(J2474)="",M2474=""),"Suffix not translated ",
   IF(AND(TRIM(J2474)&lt;&gt;"",TRIM(M2474)&lt;&gt;"",TRIM(J2474)&lt;&gt;TRIM(M2474)),"Suffix translation &lt;&gt; lookup ", "" ))
&amp;IF(AND(TRIM(K2474)="",N2474=""),"Description not translated ",
   IF(AND(TRIM(K2474)&lt;&gt;"",TRIM(N2474)&lt;&gt;"",TRIM(K2474)&lt;&gt;TRIM(N2474)),"Description translation&lt;&gt; lookup ", "" ))</f>
        <v/>
      </c>
    </row>
    <row r="2475" spans="1:15" x14ac:dyDescent="0.25">
      <c r="A2475" s="2" t="str">
        <f>IF(TRIM(J2475)="","",E2475)</f>
        <v/>
      </c>
      <c r="B2475" s="2" t="str">
        <f>IF(TRIM(K2475)="","",I2475)</f>
        <v/>
      </c>
      <c r="C2475" s="2" t="str">
        <f>LEFT(F2475,FIND(".",F2475,6))</f>
        <v>Exif.Sony1MltCsOld.</v>
      </c>
      <c r="D2475" s="2" t="str">
        <f>VLOOKUP(C2475,PrefixUebersetzung,2,FALSE)</f>
        <v>Exif.Sony1MltCsOld.</v>
      </c>
      <c r="E2475" s="2" t="str">
        <f>MID(F2475,FIND(".",F2475,6)+1,99)</f>
        <v>MinoltaTime</v>
      </c>
      <c r="F2475" s="41" t="s">
        <v>10322</v>
      </c>
      <c r="G2475" s="36" t="s">
        <v>9515</v>
      </c>
      <c r="H2475" s="36"/>
      <c r="I2475" s="36" t="s">
        <v>2568</v>
      </c>
      <c r="M2475" s="3" t="str">
        <f>IFERROR(VLOOKUP(E2475,A:J,10, FALSE),"")</f>
        <v>Minolta Zeit</v>
      </c>
      <c r="N2475" s="3" t="str">
        <f>IFERROR(VLOOKUP(I2475,B:K,10,FALSE),"")</f>
        <v>Minolta Zeit</v>
      </c>
      <c r="O2475" s="3" t="str">
        <f>IF(AND(TRIM(J2475)="",M2475=""),"Suffix not translated ",
   IF(AND(TRIM(J2475)&lt;&gt;"",TRIM(M2475)&lt;&gt;"",TRIM(J2475)&lt;&gt;TRIM(M2475)),"Suffix translation &lt;&gt; lookup ", "" ))
&amp;IF(AND(TRIM(K2475)="",N2475=""),"Description not translated ",
   IF(AND(TRIM(K2475)&lt;&gt;"",TRIM(N2475)&lt;&gt;"",TRIM(K2475)&lt;&gt;TRIM(N2475)),"Description translation&lt;&gt; lookup ", "" ))</f>
        <v/>
      </c>
    </row>
    <row r="2476" spans="1:15" x14ac:dyDescent="0.25">
      <c r="A2476" s="2" t="str">
        <f>IF(TRIM(J2476)="","",E2476)</f>
        <v/>
      </c>
      <c r="B2476" s="2" t="str">
        <f>IF(TRIM(K2476)="","",I2476)</f>
        <v/>
      </c>
      <c r="C2476" s="2" t="str">
        <f>LEFT(F2476,FIND(".",F2476,6))</f>
        <v>Exif.Sony1MltCsOld.</v>
      </c>
      <c r="D2476" s="2" t="str">
        <f>VLOOKUP(C2476,PrefixUebersetzung,2,FALSE)</f>
        <v>Exif.Sony1MltCsOld.</v>
      </c>
      <c r="E2476" s="2" t="str">
        <f>MID(F2476,FIND(".",F2476,6)+1,99)</f>
        <v>Quality</v>
      </c>
      <c r="F2476" s="41" t="s">
        <v>10323</v>
      </c>
      <c r="G2476" s="36" t="s">
        <v>9515</v>
      </c>
      <c r="H2476" s="36"/>
      <c r="I2476" s="36" t="s">
        <v>2507</v>
      </c>
      <c r="M2476" s="3" t="str">
        <f>IFERROR(VLOOKUP(E2476,A:J,10, FALSE),"")</f>
        <v>Qualität</v>
      </c>
      <c r="N2476" s="3" t="str">
        <f>IFERROR(VLOOKUP(I2476,B:K,10,FALSE),"")</f>
        <v>Bildqualität</v>
      </c>
      <c r="O2476" s="3" t="str">
        <f>IF(AND(TRIM(J2476)="",M2476=""),"Suffix not translated ",
   IF(AND(TRIM(J2476)&lt;&gt;"",TRIM(M2476)&lt;&gt;"",TRIM(J2476)&lt;&gt;TRIM(M2476)),"Suffix translation &lt;&gt; lookup ", "" ))
&amp;IF(AND(TRIM(K2476)="",N2476=""),"Description not translated ",
   IF(AND(TRIM(K2476)&lt;&gt;"",TRIM(N2476)&lt;&gt;"",TRIM(K2476)&lt;&gt;TRIM(N2476)),"Description translation&lt;&gt; lookup ", "" ))</f>
        <v/>
      </c>
    </row>
    <row r="2477" spans="1:15" x14ac:dyDescent="0.25">
      <c r="A2477" s="2" t="str">
        <f>IF(TRIM(J2477)="","",E2477)</f>
        <v/>
      </c>
      <c r="B2477" s="2" t="str">
        <f>IF(TRIM(K2477)="","",I2477)</f>
        <v/>
      </c>
      <c r="C2477" s="2" t="str">
        <f>LEFT(F2477,FIND(".",F2477,6))</f>
        <v>Exif.Sony1MltCsOld.</v>
      </c>
      <c r="D2477" s="2" t="str">
        <f>VLOOKUP(C2477,PrefixUebersetzung,2,FALSE)</f>
        <v>Exif.Sony1MltCsOld.</v>
      </c>
      <c r="E2477" s="2" t="str">
        <f>MID(F2477,FIND(".",F2477,6)+1,99)</f>
        <v>Saturation</v>
      </c>
      <c r="F2477" s="41" t="s">
        <v>10324</v>
      </c>
      <c r="G2477" s="36" t="s">
        <v>9515</v>
      </c>
      <c r="H2477" s="36"/>
      <c r="I2477" s="36" t="s">
        <v>2538</v>
      </c>
      <c r="M2477" s="3" t="str">
        <f>IFERROR(VLOOKUP(E2477,A:J,10, FALSE),"")</f>
        <v>Sättigung</v>
      </c>
      <c r="N2477" s="3" t="str">
        <f>IFERROR(VLOOKUP(I2477,B:K,10,FALSE),"")</f>
        <v>Sättigung</v>
      </c>
      <c r="O2477" s="3" t="str">
        <f>IF(AND(TRIM(J2477)="",M2477=""),"Suffix not translated ",
   IF(AND(TRIM(J2477)&lt;&gt;"",TRIM(M2477)&lt;&gt;"",TRIM(J2477)&lt;&gt;TRIM(M2477)),"Suffix translation &lt;&gt; lookup ", "" ))
&amp;IF(AND(TRIM(K2477)="",N2477=""),"Description not translated ",
   IF(AND(TRIM(K2477)&lt;&gt;"",TRIM(N2477)&lt;&gt;"",TRIM(K2477)&lt;&gt;TRIM(N2477)),"Description translation&lt;&gt; lookup ", "" ))</f>
        <v/>
      </c>
    </row>
    <row r="2478" spans="1:15" x14ac:dyDescent="0.25">
      <c r="A2478" s="2" t="str">
        <f>IF(TRIM(J2478)="","",E2478)</f>
        <v/>
      </c>
      <c r="B2478" s="2" t="str">
        <f>IF(TRIM(K2478)="","",I2478)</f>
        <v/>
      </c>
      <c r="C2478" s="2" t="str">
        <f>LEFT(F2478,FIND(".",F2478,6))</f>
        <v>Exif.Sony1MltCsOld.</v>
      </c>
      <c r="D2478" s="2" t="str">
        <f>VLOOKUP(C2478,PrefixUebersetzung,2,FALSE)</f>
        <v>Exif.Sony1MltCsOld.</v>
      </c>
      <c r="E2478" s="2" t="str">
        <f>MID(F2478,FIND(".",F2478,6)+1,99)</f>
        <v>Sharpness</v>
      </c>
      <c r="F2478" s="41" t="s">
        <v>10325</v>
      </c>
      <c r="G2478" s="36" t="s">
        <v>9515</v>
      </c>
      <c r="H2478" s="36"/>
      <c r="I2478" s="36" t="s">
        <v>2221</v>
      </c>
      <c r="M2478" s="3" t="str">
        <f>IFERROR(VLOOKUP(E2478,A:J,10, FALSE),"")</f>
        <v>Schärfe</v>
      </c>
      <c r="N2478" s="3" t="str">
        <f>IFERROR(VLOOKUP(I2478,B:K,10,FALSE),"")</f>
        <v>Schärfe</v>
      </c>
      <c r="O2478" s="3" t="str">
        <f>IF(AND(TRIM(J2478)="",M2478=""),"Suffix not translated ",
   IF(AND(TRIM(J2478)&lt;&gt;"",TRIM(M2478)&lt;&gt;"",TRIM(J2478)&lt;&gt;TRIM(M2478)),"Suffix translation &lt;&gt; lookup ", "" ))
&amp;IF(AND(TRIM(K2478)="",N2478=""),"Description not translated ",
   IF(AND(TRIM(K2478)&lt;&gt;"",TRIM(N2478)&lt;&gt;"",TRIM(K2478)&lt;&gt;TRIM(N2478)),"Description translation&lt;&gt; lookup ", "" ))</f>
        <v/>
      </c>
    </row>
    <row r="2479" spans="1:15" x14ac:dyDescent="0.25">
      <c r="A2479" s="2" t="str">
        <f>IF(TRIM(J2479)="","",E2479)</f>
        <v/>
      </c>
      <c r="B2479" s="2" t="str">
        <f>IF(TRIM(K2479)="","",I2479)</f>
        <v/>
      </c>
      <c r="C2479" s="2" t="str">
        <f>LEFT(F2479,FIND(".",F2479,6))</f>
        <v>Exif.Sony1MltCsOld.</v>
      </c>
      <c r="D2479" s="2" t="str">
        <f>VLOOKUP(C2479,PrefixUebersetzung,2,FALSE)</f>
        <v>Exif.Sony1MltCsOld.</v>
      </c>
      <c r="E2479" s="2" t="str">
        <f>MID(F2479,FIND(".",F2479,6)+1,99)</f>
        <v>SpotFocusPointX</v>
      </c>
      <c r="F2479" s="41" t="s">
        <v>10326</v>
      </c>
      <c r="G2479" s="36" t="s">
        <v>9515</v>
      </c>
      <c r="H2479" s="36"/>
      <c r="I2479" s="36" t="s">
        <v>2569</v>
      </c>
      <c r="M2479" s="3" t="str">
        <f>IFERROR(VLOOKUP(E2479,A:J,10, FALSE),"")</f>
        <v>Spot-Fokuspunkt X</v>
      </c>
      <c r="N2479" s="3" t="str">
        <f>IFERROR(VLOOKUP(I2479,B:K,10,FALSE),"")</f>
        <v>Spot-Fokuspunkt X</v>
      </c>
      <c r="O2479" s="3" t="str">
        <f>IF(AND(TRIM(J2479)="",M2479=""),"Suffix not translated ",
   IF(AND(TRIM(J2479)&lt;&gt;"",TRIM(M2479)&lt;&gt;"",TRIM(J2479)&lt;&gt;TRIM(M2479)),"Suffix translation &lt;&gt; lookup ", "" ))
&amp;IF(AND(TRIM(K2479)="",N2479=""),"Description not translated ",
   IF(AND(TRIM(K2479)&lt;&gt;"",TRIM(N2479)&lt;&gt;"",TRIM(K2479)&lt;&gt;TRIM(N2479)),"Description translation&lt;&gt; lookup ", "" ))</f>
        <v/>
      </c>
    </row>
    <row r="2480" spans="1:15" x14ac:dyDescent="0.25">
      <c r="A2480" s="2" t="str">
        <f>IF(TRIM(J2480)="","",E2480)</f>
        <v/>
      </c>
      <c r="B2480" s="2" t="str">
        <f>IF(TRIM(K2480)="","",I2480)</f>
        <v/>
      </c>
      <c r="C2480" s="2" t="str">
        <f>LEFT(F2480,FIND(".",F2480,6))</f>
        <v>Exif.Sony1MltCsOld.</v>
      </c>
      <c r="D2480" s="2" t="str">
        <f>VLOOKUP(C2480,PrefixUebersetzung,2,FALSE)</f>
        <v>Exif.Sony1MltCsOld.</v>
      </c>
      <c r="E2480" s="2" t="str">
        <f>MID(F2480,FIND(".",F2480,6)+1,99)</f>
        <v>SpotFocusPointY</v>
      </c>
      <c r="F2480" s="41" t="s">
        <v>10327</v>
      </c>
      <c r="G2480" s="36" t="s">
        <v>9515</v>
      </c>
      <c r="H2480" s="36"/>
      <c r="I2480" s="36" t="s">
        <v>2570</v>
      </c>
      <c r="M2480" s="3" t="str">
        <f>IFERROR(VLOOKUP(E2480,A:J,10, FALSE),"")</f>
        <v>Spot-Fokuspunkt Y</v>
      </c>
      <c r="N2480" s="3" t="str">
        <f>IFERROR(VLOOKUP(I2480,B:K,10,FALSE),"")</f>
        <v>Spot-Fokuspunkt Y</v>
      </c>
      <c r="O2480" s="3" t="str">
        <f>IF(AND(TRIM(J2480)="",M2480=""),"Suffix not translated ",
   IF(AND(TRIM(J2480)&lt;&gt;"",TRIM(M2480)&lt;&gt;"",TRIM(J2480)&lt;&gt;TRIM(M2480)),"Suffix translation &lt;&gt; lookup ", "" ))
&amp;IF(AND(TRIM(K2480)="",N2480=""),"Description not translated ",
   IF(AND(TRIM(K2480)&lt;&gt;"",TRIM(N2480)&lt;&gt;"",TRIM(K2480)&lt;&gt;TRIM(N2480)),"Description translation&lt;&gt; lookup ", "" ))</f>
        <v/>
      </c>
    </row>
    <row r="2481" spans="1:15" x14ac:dyDescent="0.25">
      <c r="A2481" s="2" t="str">
        <f>IF(TRIM(J2481)="","",E2481)</f>
        <v/>
      </c>
      <c r="B2481" s="2" t="str">
        <f>IF(TRIM(K2481)="","",I2481)</f>
        <v/>
      </c>
      <c r="C2481" s="2" t="str">
        <f>LEFT(F2481,FIND(".",F2481,6))</f>
        <v>Exif.Sony1MltCsOld.</v>
      </c>
      <c r="D2481" s="2" t="str">
        <f>VLOOKUP(C2481,PrefixUebersetzung,2,FALSE)</f>
        <v>Exif.Sony1MltCsOld.</v>
      </c>
      <c r="E2481" s="2" t="str">
        <f>MID(F2481,FIND(".",F2481,6)+1,99)</f>
        <v>SubjectProgram</v>
      </c>
      <c r="F2481" s="41" t="s">
        <v>10328</v>
      </c>
      <c r="G2481" s="36" t="s">
        <v>9515</v>
      </c>
      <c r="H2481" s="36"/>
      <c r="I2481" s="36" t="s">
        <v>2571</v>
      </c>
      <c r="M2481" s="3" t="str">
        <f>IFERROR(VLOOKUP(E2481,A:J,10, FALSE),"")</f>
        <v>Motivprogramm</v>
      </c>
      <c r="N2481" s="3" t="str">
        <f>IFERROR(VLOOKUP(I2481,B:K,10,FALSE),"")</f>
        <v>Motivprogramm</v>
      </c>
      <c r="O2481" s="3" t="str">
        <f>IF(AND(TRIM(J2481)="",M2481=""),"Suffix not translated ",
   IF(AND(TRIM(J2481)&lt;&gt;"",TRIM(M2481)&lt;&gt;"",TRIM(J2481)&lt;&gt;TRIM(M2481)),"Suffix translation &lt;&gt; lookup ", "" ))
&amp;IF(AND(TRIM(K2481)="",N2481=""),"Description not translated ",
   IF(AND(TRIM(K2481)&lt;&gt;"",TRIM(N2481)&lt;&gt;"",TRIM(K2481)&lt;&gt;TRIM(N2481)),"Description translation&lt;&gt; lookup ", "" ))</f>
        <v/>
      </c>
    </row>
    <row r="2482" spans="1:15" x14ac:dyDescent="0.25">
      <c r="A2482" s="2" t="str">
        <f>IF(TRIM(J2482)="","",E2482)</f>
        <v/>
      </c>
      <c r="B2482" s="2" t="str">
        <f>IF(TRIM(K2482)="","",I2482)</f>
        <v/>
      </c>
      <c r="C2482" s="2" t="str">
        <f>LEFT(F2482,FIND(".",F2482,6))</f>
        <v>Exif.Sony1MltCsOld.</v>
      </c>
      <c r="D2482" s="2" t="str">
        <f>VLOOKUP(C2482,PrefixUebersetzung,2,FALSE)</f>
        <v>Exif.Sony1MltCsOld.</v>
      </c>
      <c r="E2482" s="2" t="str">
        <f>MID(F2482,FIND(".",F2482,6)+1,99)</f>
        <v>WhiteBalance</v>
      </c>
      <c r="F2482" s="41" t="s">
        <v>10329</v>
      </c>
      <c r="G2482" s="36" t="s">
        <v>9515</v>
      </c>
      <c r="H2482" s="36"/>
      <c r="I2482" s="36" t="s">
        <v>2226</v>
      </c>
      <c r="M2482" s="3" t="str">
        <f>IFERROR(VLOOKUP(E2482,A:J,10, FALSE),"")</f>
        <v>Weißabgleich</v>
      </c>
      <c r="N2482" s="3" t="str">
        <f>IFERROR(VLOOKUP(I2482,B:K,10,FALSE),"")</f>
        <v>Weißabgleich</v>
      </c>
      <c r="O2482" s="3" t="str">
        <f>IF(AND(TRIM(J2482)="",M2482=""),"Suffix not translated ",
   IF(AND(TRIM(J2482)&lt;&gt;"",TRIM(M2482)&lt;&gt;"",TRIM(J2482)&lt;&gt;TRIM(M2482)),"Suffix translation &lt;&gt; lookup ", "" ))
&amp;IF(AND(TRIM(K2482)="",N2482=""),"Description not translated ",
   IF(AND(TRIM(K2482)&lt;&gt;"",TRIM(N2482)&lt;&gt;"",TRIM(K2482)&lt;&gt;TRIM(N2482)),"Description translation&lt;&gt; lookup ", "" ))</f>
        <v/>
      </c>
    </row>
    <row r="2483" spans="1:15" x14ac:dyDescent="0.25">
      <c r="A2483" s="2" t="str">
        <f>IF(TRIM(J2483)="","",E2483)</f>
        <v/>
      </c>
      <c r="B2483" s="2" t="str">
        <f>IF(TRIM(K2483)="","",I2483)</f>
        <v/>
      </c>
      <c r="C2483" s="2" t="str">
        <f>LEFT(F2483,FIND(".",F2483,6))</f>
        <v>Exif.Sony1MltCsOld.</v>
      </c>
      <c r="D2483" s="2" t="str">
        <f>VLOOKUP(C2483,PrefixUebersetzung,2,FALSE)</f>
        <v>Exif.Sony1MltCsOld.</v>
      </c>
      <c r="E2483" s="2" t="str">
        <f>MID(F2483,FIND(".",F2483,6)+1,99)</f>
        <v>WideFocusZone</v>
      </c>
      <c r="F2483" s="41" t="s">
        <v>10330</v>
      </c>
      <c r="G2483" s="36" t="s">
        <v>9515</v>
      </c>
      <c r="H2483" s="36"/>
      <c r="I2483" s="36" t="s">
        <v>2572</v>
      </c>
      <c r="M2483" s="3" t="str">
        <f>IFERROR(VLOOKUP(E2483,A:J,10, FALSE),"")</f>
        <v>Breite AF-Zone</v>
      </c>
      <c r="N2483" s="3" t="str">
        <f>IFERROR(VLOOKUP(I2483,B:K,10,FALSE),"")</f>
        <v>Breite AF-Zone</v>
      </c>
      <c r="O2483" s="3" t="str">
        <f>IF(AND(TRIM(J2483)="",M2483=""),"Suffix not translated ",
   IF(AND(TRIM(J2483)&lt;&gt;"",TRIM(M2483)&lt;&gt;"",TRIM(J2483)&lt;&gt;TRIM(M2483)),"Suffix translation &lt;&gt; lookup ", "" ))
&amp;IF(AND(TRIM(K2483)="",N2483=""),"Description not translated ",
   IF(AND(TRIM(K2483)&lt;&gt;"",TRIM(N2483)&lt;&gt;"",TRIM(K2483)&lt;&gt;TRIM(N2483)),"Description translation&lt;&gt; lookup ", "" ))</f>
        <v/>
      </c>
    </row>
    <row r="2484" spans="1:15" x14ac:dyDescent="0.25">
      <c r="A2484" s="2" t="str">
        <f>IF(TRIM(J2484)="","",E2484)</f>
        <v/>
      </c>
      <c r="B2484" s="2" t="str">
        <f>IF(TRIM(K2484)="","",I2484)</f>
        <v/>
      </c>
      <c r="C2484" s="2" t="str">
        <f>LEFT(F2484,FIND(".",F2484,6))</f>
        <v>Exif.Sony2.</v>
      </c>
      <c r="D2484" s="2" t="str">
        <f>VLOOKUP(C2484,PrefixUebersetzung,2,FALSE)</f>
        <v>Exif.Sony2.</v>
      </c>
      <c r="E2484" s="2" t="str">
        <f>MID(F2484,FIND(".",F2484,6)+1,99)</f>
        <v>AFAreaModeSetting</v>
      </c>
      <c r="F2484" s="36" t="s">
        <v>10878</v>
      </c>
      <c r="G2484" s="36" t="s">
        <v>9518</v>
      </c>
      <c r="H2484" s="36"/>
      <c r="I2484" s="36" t="s">
        <v>10792</v>
      </c>
      <c r="L2484" s="15">
        <v>8</v>
      </c>
      <c r="M2484" s="3" t="str">
        <f>IFERROR(VLOOKUP(E2484,A:J,10, FALSE),"")</f>
        <v/>
      </c>
      <c r="N2484" s="3" t="str">
        <f>IFERROR(VLOOKUP(I2484,B:K,10,FALSE),"")</f>
        <v/>
      </c>
      <c r="O2484" s="3" t="str">
        <f>IF(AND(TRIM(J2484)="",M2484=""),"Suffix not translated ",
   IF(AND(TRIM(J2484)&lt;&gt;"",TRIM(M2484)&lt;&gt;"",TRIM(J2484)&lt;&gt;TRIM(M2484)),"Suffix translation &lt;&gt; lookup ", "" ))
&amp;IF(AND(TRIM(K2484)="",N2484=""),"Description not translated ",
   IF(AND(TRIM(K2484)&lt;&gt;"",TRIM(N2484)&lt;&gt;"",TRIM(K2484)&lt;&gt;TRIM(N2484)),"Description translation&lt;&gt; lookup ", "" ))</f>
        <v xml:space="preserve">Suffix not translated Description not translated </v>
      </c>
    </row>
    <row r="2485" spans="1:15" x14ac:dyDescent="0.25">
      <c r="A2485" s="2" t="str">
        <f>IF(TRIM(J2485)="","",E2485)</f>
        <v/>
      </c>
      <c r="B2485" s="2" t="str">
        <f>IF(TRIM(K2485)="","",I2485)</f>
        <v/>
      </c>
      <c r="C2485" s="2" t="str">
        <f>LEFT(F2485,FIND(".",F2485,6))</f>
        <v>Exif.Sony2.</v>
      </c>
      <c r="D2485" s="2" t="str">
        <f>VLOOKUP(C2485,PrefixUebersetzung,2,FALSE)</f>
        <v>Exif.Sony2.</v>
      </c>
      <c r="E2485" s="2" t="str">
        <f>MID(F2485,FIND(".",F2485,6)+1,99)</f>
        <v>AFIlluminator</v>
      </c>
      <c r="F2485" s="41" t="s">
        <v>10331</v>
      </c>
      <c r="G2485" s="36" t="s">
        <v>9512</v>
      </c>
      <c r="H2485" s="36"/>
      <c r="I2485" s="36" t="s">
        <v>11028</v>
      </c>
      <c r="M2485" s="3" t="str">
        <f>IFERROR(VLOOKUP(E2485,A:J,10, FALSE),"")</f>
        <v>AF Hilfslicht</v>
      </c>
      <c r="N2485" s="3" t="str">
        <f>IFERROR(VLOOKUP(I2485,B:K,10,FALSE),"")</f>
        <v>AF Hilfslicht</v>
      </c>
      <c r="O2485" s="3" t="str">
        <f>IF(AND(TRIM(J2485)="",M2485=""),"Suffix not translated ",
   IF(AND(TRIM(J2485)&lt;&gt;"",TRIM(M2485)&lt;&gt;"",TRIM(J2485)&lt;&gt;TRIM(M2485)),"Suffix translation &lt;&gt; lookup ", "" ))
&amp;IF(AND(TRIM(K2485)="",N2485=""),"Description not translated ",
   IF(AND(TRIM(K2485)&lt;&gt;"",TRIM(N2485)&lt;&gt;"",TRIM(K2485)&lt;&gt;TRIM(N2485)),"Description translation&lt;&gt; lookup ", "" ))</f>
        <v/>
      </c>
    </row>
    <row r="2486" spans="1:15" x14ac:dyDescent="0.25">
      <c r="A2486" s="2" t="str">
        <f>IF(TRIM(J2486)="","",E2486)</f>
        <v>AFMode</v>
      </c>
      <c r="B2486" s="2" t="str">
        <f>IF(TRIM(K2486)="","",I2486)</f>
        <v>Auto focus area mode</v>
      </c>
      <c r="C2486" s="2" t="str">
        <f>LEFT(F2486,FIND(".",F2486,6))</f>
        <v>Exif.Sony2.</v>
      </c>
      <c r="D2486" s="2" t="str">
        <f>VLOOKUP(C2486,PrefixUebersetzung,2,FALSE)</f>
        <v>Exif.Sony2.</v>
      </c>
      <c r="E2486" s="2" t="str">
        <f>MID(F2486,FIND(".",F2486,6)+1,99)</f>
        <v>AFMode</v>
      </c>
      <c r="F2486" s="41" t="s">
        <v>10332</v>
      </c>
      <c r="G2486" s="36" t="s">
        <v>9512</v>
      </c>
      <c r="H2486" s="36"/>
      <c r="I2486" s="36" t="s">
        <v>11029</v>
      </c>
      <c r="J2486" s="5" t="s">
        <v>4853</v>
      </c>
      <c r="K2486" s="5" t="s">
        <v>4818</v>
      </c>
      <c r="M2486" s="3" t="str">
        <f>IFERROR(VLOOKUP(E2486,A:J,10, FALSE),"")</f>
        <v>AF Modus</v>
      </c>
      <c r="N2486" s="3" t="str">
        <f>IFERROR(VLOOKUP(I2486,B:K,10,FALSE),"")</f>
        <v>AF Bereich Modus</v>
      </c>
      <c r="O2486" s="3" t="str">
        <f>IF(AND(TRIM(J2486)="",M2486=""),"Suffix not translated ",
   IF(AND(TRIM(J2486)&lt;&gt;"",TRIM(M2486)&lt;&gt;"",TRIM(J2486)&lt;&gt;TRIM(M2486)),"Suffix translation &lt;&gt; lookup ", "" ))
&amp;IF(AND(TRIM(K2486)="",N2486=""),"Description not translated ",
   IF(AND(TRIM(K2486)&lt;&gt;"",TRIM(N2486)&lt;&gt;"",TRIM(K2486)&lt;&gt;TRIM(N2486)),"Description translation&lt;&gt; lookup ", "" ))</f>
        <v/>
      </c>
    </row>
    <row r="2487" spans="1:15" x14ac:dyDescent="0.25">
      <c r="A2487" s="2" t="str">
        <f>IF(TRIM(J2487)="","",E2487)</f>
        <v>AFPointSelected</v>
      </c>
      <c r="B2487" s="2" t="str">
        <f>IF(TRIM(K2487)="","",I2487)</f>
        <v>Auto focus point selected</v>
      </c>
      <c r="C2487" s="2" t="str">
        <f>LEFT(F2487,FIND(".",F2487,6))</f>
        <v>Exif.Sony2.</v>
      </c>
      <c r="D2487" s="2" t="str">
        <f>VLOOKUP(C2487,PrefixUebersetzung,2,FALSE)</f>
        <v>Exif.Sony2.</v>
      </c>
      <c r="E2487" s="2" t="str">
        <f>MID(F2487,FIND(".",F2487,6)+1,99)</f>
        <v>AFPointSelected</v>
      </c>
      <c r="F2487" s="36" t="s">
        <v>10879</v>
      </c>
      <c r="G2487" s="36" t="s">
        <v>9518</v>
      </c>
      <c r="H2487" s="36"/>
      <c r="I2487" s="36" t="s">
        <v>10794</v>
      </c>
      <c r="J2487" s="5" t="s">
        <v>11015</v>
      </c>
      <c r="K2487" s="5" t="s">
        <v>11015</v>
      </c>
      <c r="M2487" s="3" t="str">
        <f>IFERROR(VLOOKUP(E2487,A:J,10, FALSE),"")</f>
        <v>Ausgewählter AF Punkt</v>
      </c>
      <c r="N2487" s="3" t="str">
        <f>IFERROR(VLOOKUP(I2487,B:K,10,FALSE),"")</f>
        <v>Ausgewählter AF Punkt</v>
      </c>
      <c r="O2487" s="3" t="str">
        <f>IF(AND(TRIM(J2487)="",M2487=""),"Suffix not translated ",
   IF(AND(TRIM(J2487)&lt;&gt;"",TRIM(M2487)&lt;&gt;"",TRIM(J2487)&lt;&gt;TRIM(M2487)),"Suffix translation &lt;&gt; lookup ", "" ))
&amp;IF(AND(TRIM(K2487)="",N2487=""),"Description not translated ",
   IF(AND(TRIM(K2487)&lt;&gt;"",TRIM(N2487)&lt;&gt;"",TRIM(K2487)&lt;&gt;TRIM(N2487)),"Description translation&lt;&gt; lookup ", "" ))</f>
        <v/>
      </c>
    </row>
    <row r="2488" spans="1:15" ht="30" x14ac:dyDescent="0.25">
      <c r="A2488" s="2" t="str">
        <f>IF(TRIM(J2488)="","",E2488)</f>
        <v>AFPointsUsed</v>
      </c>
      <c r="B2488" s="2" t="str">
        <f>IF(TRIM(K2488)="","",I2488)</f>
        <v>Auto focus points used</v>
      </c>
      <c r="C2488" s="2" t="str">
        <f>LEFT(F2488,FIND(".",F2488,6))</f>
        <v>Exif.Sony2.</v>
      </c>
      <c r="D2488" s="2" t="str">
        <f>VLOOKUP(C2488,PrefixUebersetzung,2,FALSE)</f>
        <v>Exif.Sony2.</v>
      </c>
      <c r="E2488" s="2" t="str">
        <f>MID(F2488,FIND(".",F2488,6)+1,99)</f>
        <v>AFPointsUsed</v>
      </c>
      <c r="F2488" s="36" t="s">
        <v>10880</v>
      </c>
      <c r="G2488" s="36" t="s">
        <v>9518</v>
      </c>
      <c r="H2488" s="36"/>
      <c r="I2488" s="36" t="s">
        <v>10796</v>
      </c>
      <c r="J2488" s="5" t="s">
        <v>11016</v>
      </c>
      <c r="K2488" s="5" t="s">
        <v>11016</v>
      </c>
      <c r="M2488" s="3" t="str">
        <f>IFERROR(VLOOKUP(E2488,A:J,10, FALSE),"")</f>
        <v>Verwendete AF Messfelder</v>
      </c>
      <c r="N2488" s="3" t="str">
        <f>IFERROR(VLOOKUP(I2488,B:K,10,FALSE),"")</f>
        <v>Verwendete AF Messfelder</v>
      </c>
      <c r="O2488" s="3" t="str">
        <f>IF(AND(TRIM(J2488)="",M2488=""),"Suffix not translated ",
   IF(AND(TRIM(J2488)&lt;&gt;"",TRIM(M2488)&lt;&gt;"",TRIM(J2488)&lt;&gt;TRIM(M2488)),"Suffix translation &lt;&gt; lookup ", "" ))
&amp;IF(AND(TRIM(K2488)="",N2488=""),"Description not translated ",
   IF(AND(TRIM(K2488)&lt;&gt;"",TRIM(N2488)&lt;&gt;"",TRIM(K2488)&lt;&gt;TRIM(N2488)),"Description translation&lt;&gt; lookup ", "" ))</f>
        <v/>
      </c>
    </row>
    <row r="2489" spans="1:15" x14ac:dyDescent="0.25">
      <c r="A2489" s="2" t="str">
        <f>IF(TRIM(J2489)="","",E2489)</f>
        <v/>
      </c>
      <c r="B2489" s="2" t="str">
        <f>IF(TRIM(K2489)="","",I2489)</f>
        <v/>
      </c>
      <c r="C2489" s="2" t="str">
        <f>LEFT(F2489,FIND(".",F2489,6))</f>
        <v>Exif.Sony2.</v>
      </c>
      <c r="D2489" s="2" t="str">
        <f>VLOOKUP(C2489,PrefixUebersetzung,2,FALSE)</f>
        <v>Exif.Sony2.</v>
      </c>
      <c r="E2489" s="2" t="str">
        <f>MID(F2489,FIND(".",F2489,6)+1,99)</f>
        <v>AFTracking</v>
      </c>
      <c r="F2489" s="36" t="s">
        <v>10881</v>
      </c>
      <c r="G2489" s="36" t="s">
        <v>9518</v>
      </c>
      <c r="H2489" s="36"/>
      <c r="I2489" s="36" t="s">
        <v>10798</v>
      </c>
      <c r="L2489" s="15">
        <v>8</v>
      </c>
      <c r="M2489" s="3" t="str">
        <f>IFERROR(VLOOKUP(E2489,A:J,10, FALSE),"")</f>
        <v/>
      </c>
      <c r="N2489" s="3" t="str">
        <f>IFERROR(VLOOKUP(I2489,B:K,10,FALSE),"")</f>
        <v/>
      </c>
      <c r="O2489" s="3" t="str">
        <f>IF(AND(TRIM(J2489)="",M2489=""),"Suffix not translated ",
   IF(AND(TRIM(J2489)&lt;&gt;"",TRIM(M2489)&lt;&gt;"",TRIM(J2489)&lt;&gt;TRIM(M2489)),"Suffix translation &lt;&gt; lookup ", "" ))
&amp;IF(AND(TRIM(K2489)="",N2489=""),"Description not translated ",
   IF(AND(TRIM(K2489)&lt;&gt;"",TRIM(N2489)&lt;&gt;"",TRIM(K2489)&lt;&gt;TRIM(N2489)),"Description translation&lt;&gt; lookup ", "" ))</f>
        <v xml:space="preserve">Suffix not translated Description not translated </v>
      </c>
    </row>
    <row r="2490" spans="1:15" x14ac:dyDescent="0.25">
      <c r="A2490" s="2" t="str">
        <f>IF(TRIM(J2490)="","",E2490)</f>
        <v/>
      </c>
      <c r="B2490" s="2" t="str">
        <f>IF(TRIM(K2490)="","",I2490)</f>
        <v/>
      </c>
      <c r="C2490" s="2" t="str">
        <f>LEFT(F2490,FIND(".",F2490,6))</f>
        <v>Exif.Sony2.</v>
      </c>
      <c r="D2490" s="2" t="str">
        <f>VLOOKUP(C2490,PrefixUebersetzung,2,FALSE)</f>
        <v>Exif.Sony2.</v>
      </c>
      <c r="E2490" s="2" t="str">
        <f>MID(F2490,FIND(".",F2490,6)+1,99)</f>
        <v>AntiBlur</v>
      </c>
      <c r="F2490" s="41" t="s">
        <v>10333</v>
      </c>
      <c r="G2490" s="36" t="s">
        <v>9512</v>
      </c>
      <c r="H2490" s="36"/>
      <c r="I2490" s="36" t="s">
        <v>3104</v>
      </c>
      <c r="M2490" s="3" t="str">
        <f>IFERROR(VLOOKUP(E2490,A:J,10, FALSE),"")</f>
        <v/>
      </c>
      <c r="N2490" s="3" t="str">
        <f>IFERROR(VLOOKUP(I2490,B:K,10,FALSE),"")</f>
        <v/>
      </c>
      <c r="O2490" s="3" t="str">
        <f>IF(AND(TRIM(J2490)="",M2490=""),"Suffix not translated ",
   IF(AND(TRIM(J2490)&lt;&gt;"",TRIM(M2490)&lt;&gt;"",TRIM(J2490)&lt;&gt;TRIM(M2490)),"Suffix translation &lt;&gt; lookup ", "" ))
&amp;IF(AND(TRIM(K2490)="",N2490=""),"Description not translated ",
   IF(AND(TRIM(K2490)&lt;&gt;"",TRIM(N2490)&lt;&gt;"",TRIM(K2490)&lt;&gt;TRIM(N2490)),"Description translation&lt;&gt; lookup ", "" ))</f>
        <v xml:space="preserve">Suffix not translated Description not translated </v>
      </c>
    </row>
    <row r="2491" spans="1:15" x14ac:dyDescent="0.25">
      <c r="A2491" s="2" t="str">
        <f>IF(TRIM(J2491)="","",E2491)</f>
        <v/>
      </c>
      <c r="B2491" s="2" t="str">
        <f>IF(TRIM(K2491)="","",I2491)</f>
        <v/>
      </c>
      <c r="C2491" s="2" t="str">
        <f>LEFT(F2491,FIND(".",F2491,6))</f>
        <v>Exif.Sony2.</v>
      </c>
      <c r="D2491" s="2" t="str">
        <f>VLOOKUP(C2491,PrefixUebersetzung,2,FALSE)</f>
        <v>Exif.Sony2.</v>
      </c>
      <c r="E2491" s="2" t="str">
        <f>MID(F2491,FIND(".",F2491,6)+1,99)</f>
        <v>AutoHDR</v>
      </c>
      <c r="F2491" s="41" t="s">
        <v>10334</v>
      </c>
      <c r="G2491" s="36" t="s">
        <v>9515</v>
      </c>
      <c r="H2491" s="36"/>
      <c r="I2491" s="36" t="s">
        <v>11030</v>
      </c>
      <c r="M2491" s="3" t="str">
        <f>IFERROR(VLOOKUP(E2491,A:J,10, FALSE),"")</f>
        <v>Auto HDR</v>
      </c>
      <c r="N2491" s="3" t="str">
        <f>IFERROR(VLOOKUP(I2491,B:K,10,FALSE),"")</f>
        <v>Auto High Definition Range Modus</v>
      </c>
      <c r="O2491" s="3" t="str">
        <f>IF(AND(TRIM(J2491)="",M2491=""),"Suffix not translated ",
   IF(AND(TRIM(J2491)&lt;&gt;"",TRIM(M2491)&lt;&gt;"",TRIM(J2491)&lt;&gt;TRIM(M2491)),"Suffix translation &lt;&gt; lookup ", "" ))
&amp;IF(AND(TRIM(K2491)="",N2491=""),"Description not translated ",
   IF(AND(TRIM(K2491)&lt;&gt;"",TRIM(N2491)&lt;&gt;"",TRIM(K2491)&lt;&gt;TRIM(N2491)),"Description translation&lt;&gt; lookup ", "" ))</f>
        <v/>
      </c>
    </row>
    <row r="2492" spans="1:15" x14ac:dyDescent="0.25">
      <c r="A2492" s="2" t="str">
        <f>IF(TRIM(J2492)="","",E2492)</f>
        <v/>
      </c>
      <c r="B2492" s="2" t="str">
        <f>IF(TRIM(K2492)="","",I2492)</f>
        <v/>
      </c>
      <c r="C2492" s="2" t="str">
        <f>LEFT(F2492,FIND(".",F2492,6))</f>
        <v>Exif.Sony2.</v>
      </c>
      <c r="D2492" s="2" t="str">
        <f>VLOOKUP(C2492,PrefixUebersetzung,2,FALSE)</f>
        <v>Exif.Sony2.</v>
      </c>
      <c r="E2492" s="2" t="str">
        <f>MID(F2492,FIND(".",F2492,6)+1,99)</f>
        <v>AutoPortraitFramed</v>
      </c>
      <c r="F2492" s="36" t="s">
        <v>10882</v>
      </c>
      <c r="G2492" s="36" t="s">
        <v>9512</v>
      </c>
      <c r="H2492" s="36"/>
      <c r="I2492" s="36" t="s">
        <v>10800</v>
      </c>
      <c r="L2492" s="15">
        <v>8</v>
      </c>
      <c r="M2492" s="3" t="str">
        <f>IFERROR(VLOOKUP(E2492,A:J,10, FALSE),"")</f>
        <v/>
      </c>
      <c r="N2492" s="3" t="str">
        <f>IFERROR(VLOOKUP(I2492,B:K,10,FALSE),"")</f>
        <v/>
      </c>
      <c r="O2492" s="3" t="str">
        <f>IF(AND(TRIM(J2492)="",M2492=""),"Suffix not translated ",
   IF(AND(TRIM(J2492)&lt;&gt;"",TRIM(M2492)&lt;&gt;"",TRIM(J2492)&lt;&gt;TRIM(M2492)),"Suffix translation &lt;&gt; lookup ", "" ))
&amp;IF(AND(TRIM(K2492)="",N2492=""),"Description not translated ",
   IF(AND(TRIM(K2492)&lt;&gt;"",TRIM(N2492)&lt;&gt;"",TRIM(K2492)&lt;&gt;TRIM(N2492)),"Description translation&lt;&gt; lookup ", "" ))</f>
        <v xml:space="preserve">Suffix not translated Description not translated </v>
      </c>
    </row>
    <row r="2493" spans="1:15" x14ac:dyDescent="0.25">
      <c r="A2493" s="2" t="str">
        <f>IF(TRIM(J2493)="","",E2493)</f>
        <v>Brightness</v>
      </c>
      <c r="B2493" s="2" t="str">
        <f>IF(TRIM(K2493)="","",I2493)</f>
        <v>Brightness</v>
      </c>
      <c r="C2493" s="2" t="str">
        <f>LEFT(F2493,FIND(".",F2493,6))</f>
        <v>Exif.Sony2.</v>
      </c>
      <c r="D2493" s="2" t="str">
        <f>VLOOKUP(C2493,PrefixUebersetzung,2,FALSE)</f>
        <v>Exif.Sony2.</v>
      </c>
      <c r="E2493" s="2" t="str">
        <f>MID(F2493,FIND(".",F2493,6)+1,99)</f>
        <v>Brightness</v>
      </c>
      <c r="F2493" s="36" t="s">
        <v>10883</v>
      </c>
      <c r="G2493" s="36" t="s">
        <v>9516</v>
      </c>
      <c r="H2493" s="36"/>
      <c r="I2493" s="36" t="s">
        <v>2544</v>
      </c>
      <c r="J2493" s="5" t="s">
        <v>3861</v>
      </c>
      <c r="K2493" s="5" t="s">
        <v>3861</v>
      </c>
      <c r="M2493" s="3" t="str">
        <f>IFERROR(VLOOKUP(E2493,A:J,10, FALSE),"")</f>
        <v>Helligkeit</v>
      </c>
      <c r="N2493" s="3" t="str">
        <f>IFERROR(VLOOKUP(I2493,B:K,10,FALSE),"")</f>
        <v>Helligkeit</v>
      </c>
      <c r="O2493" s="3" t="str">
        <f>IF(AND(TRIM(J2493)="",M2493=""),"Suffix not translated ",
   IF(AND(TRIM(J2493)&lt;&gt;"",TRIM(M2493)&lt;&gt;"",TRIM(J2493)&lt;&gt;TRIM(M2493)),"Suffix translation &lt;&gt; lookup ", "" ))
&amp;IF(AND(TRIM(K2493)="",N2493=""),"Description not translated ",
   IF(AND(TRIM(K2493)&lt;&gt;"",TRIM(N2493)&lt;&gt;"",TRIM(K2493)&lt;&gt;TRIM(N2493)),"Description translation&lt;&gt; lookup ", "" ))</f>
        <v/>
      </c>
    </row>
    <row r="2494" spans="1:15" x14ac:dyDescent="0.25">
      <c r="A2494" s="2" t="str">
        <f>IF(TRIM(J2494)="","",E2494)</f>
        <v/>
      </c>
      <c r="B2494" s="2" t="str">
        <f>IF(TRIM(K2494)="","",I2494)</f>
        <v/>
      </c>
      <c r="C2494" s="2" t="str">
        <f>LEFT(F2494,FIND(".",F2494,6))</f>
        <v>Exif.Sony2.</v>
      </c>
      <c r="D2494" s="2" t="str">
        <f>VLOOKUP(C2494,PrefixUebersetzung,2,FALSE)</f>
        <v>Exif.Sony2.</v>
      </c>
      <c r="E2494" s="2" t="str">
        <f>MID(F2494,FIND(".",F2494,6)+1,99)</f>
        <v>Clarity</v>
      </c>
      <c r="F2494" s="36" t="s">
        <v>10884</v>
      </c>
      <c r="G2494" s="36" t="s">
        <v>9516</v>
      </c>
      <c r="H2494" s="36"/>
      <c r="I2494" s="36" t="s">
        <v>10803</v>
      </c>
      <c r="L2494" s="15">
        <v>8</v>
      </c>
      <c r="M2494" s="3" t="str">
        <f>IFERROR(VLOOKUP(E2494,A:J,10, FALSE),"")</f>
        <v/>
      </c>
      <c r="N2494" s="3" t="str">
        <f>IFERROR(VLOOKUP(I2494,B:K,10,FALSE),"")</f>
        <v/>
      </c>
      <c r="O2494" s="3" t="str">
        <f>IF(AND(TRIM(J2494)="",M2494=""),"Suffix not translated ",
   IF(AND(TRIM(J2494)&lt;&gt;"",TRIM(M2494)&lt;&gt;"",TRIM(J2494)&lt;&gt;TRIM(M2494)),"Suffix translation &lt;&gt; lookup ", "" ))
&amp;IF(AND(TRIM(K2494)="",N2494=""),"Description not translated ",
   IF(AND(TRIM(K2494)&lt;&gt;"",TRIM(N2494)&lt;&gt;"",TRIM(K2494)&lt;&gt;TRIM(N2494)),"Description translation&lt;&gt; lookup ", "" ))</f>
        <v xml:space="preserve">Suffix not translated Description not translated </v>
      </c>
    </row>
    <row r="2495" spans="1:15" ht="30" x14ac:dyDescent="0.25">
      <c r="A2495" s="2" t="str">
        <f>IF(TRIM(J2495)="","",E2495)</f>
        <v/>
      </c>
      <c r="B2495" s="2" t="str">
        <f>IF(TRIM(K2495)="","",I2495)</f>
        <v/>
      </c>
      <c r="C2495" s="2" t="str">
        <f>LEFT(F2495,FIND(".",F2495,6))</f>
        <v>Exif.Sony2.</v>
      </c>
      <c r="D2495" s="2" t="str">
        <f>VLOOKUP(C2495,PrefixUebersetzung,2,FALSE)</f>
        <v>Exif.Sony2.</v>
      </c>
      <c r="E2495" s="2" t="str">
        <f>MID(F2495,FIND(".",F2495,6)+1,99)</f>
        <v>ColorCompensationFilter</v>
      </c>
      <c r="F2495" s="41" t="s">
        <v>10335</v>
      </c>
      <c r="G2495" s="36" t="s">
        <v>9515</v>
      </c>
      <c r="H2495" s="36"/>
      <c r="I2495" s="36" t="s">
        <v>11032</v>
      </c>
      <c r="M2495" s="3" t="str">
        <f>IFERROR(VLOOKUP(E2495,A:J,10, FALSE),"")</f>
        <v>Farbkompensationsfilter</v>
      </c>
      <c r="N2495" s="3" t="str">
        <f>IFERROR(VLOOKUP(I2495,B:K,10,FALSE),"")</f>
        <v/>
      </c>
      <c r="O2495" s="3" t="str">
        <f>IF(AND(TRIM(J2495)="",M2495=""),"Suffix not translated ",
   IF(AND(TRIM(J2495)&lt;&gt;"",TRIM(M2495)&lt;&gt;"",TRIM(J2495)&lt;&gt;TRIM(M2495)),"Suffix translation &lt;&gt; lookup ", "" ))
&amp;IF(AND(TRIM(K2495)="",N2495=""),"Description not translated ",
   IF(AND(TRIM(K2495)&lt;&gt;"",TRIM(N2495)&lt;&gt;"",TRIM(K2495)&lt;&gt;TRIM(N2495)),"Description translation&lt;&gt; lookup ", "" ))</f>
        <v xml:space="preserve">Description not translated </v>
      </c>
    </row>
    <row r="2496" spans="1:15" x14ac:dyDescent="0.25">
      <c r="A2496" s="2" t="str">
        <f>IF(TRIM(J2496)="","",E2496)</f>
        <v/>
      </c>
      <c r="B2496" s="2" t="str">
        <f>IF(TRIM(K2496)="","",I2496)</f>
        <v/>
      </c>
      <c r="C2496" s="2" t="str">
        <f>LEFT(F2496,FIND(".",F2496,6))</f>
        <v>Exif.Sony2.</v>
      </c>
      <c r="D2496" s="2" t="str">
        <f>VLOOKUP(C2496,PrefixUebersetzung,2,FALSE)</f>
        <v>Exif.Sony2.</v>
      </c>
      <c r="E2496" s="2" t="str">
        <f>MID(F2496,FIND(".",F2496,6)+1,99)</f>
        <v>ColorMode</v>
      </c>
      <c r="F2496" s="41" t="s">
        <v>10336</v>
      </c>
      <c r="G2496" s="36" t="s">
        <v>9515</v>
      </c>
      <c r="H2496" s="36"/>
      <c r="I2496" s="36" t="s">
        <v>3105</v>
      </c>
      <c r="M2496" s="3" t="str">
        <f>IFERROR(VLOOKUP(E2496,A:J,10, FALSE),"")</f>
        <v>Farbmodus</v>
      </c>
      <c r="N2496" s="3" t="str">
        <f>IFERROR(VLOOKUP(I2496,B:K,10,FALSE),"")</f>
        <v>Farbmodus</v>
      </c>
      <c r="O2496" s="3" t="str">
        <f>IF(AND(TRIM(J2496)="",M2496=""),"Suffix not translated ",
   IF(AND(TRIM(J2496)&lt;&gt;"",TRIM(M2496)&lt;&gt;"",TRIM(J2496)&lt;&gt;TRIM(M2496)),"Suffix translation &lt;&gt; lookup ", "" ))
&amp;IF(AND(TRIM(K2496)="",N2496=""),"Description not translated ",
   IF(AND(TRIM(K2496)&lt;&gt;"",TRIM(N2496)&lt;&gt;"",TRIM(K2496)&lt;&gt;TRIM(N2496)),"Description translation&lt;&gt; lookup ", "" ))</f>
        <v/>
      </c>
    </row>
    <row r="2497" spans="1:15" x14ac:dyDescent="0.25">
      <c r="A2497" s="2" t="str">
        <f>IF(TRIM(J2497)="","",E2497)</f>
        <v/>
      </c>
      <c r="B2497" s="2" t="str">
        <f>IF(TRIM(K2497)="","",I2497)</f>
        <v/>
      </c>
      <c r="C2497" s="2" t="str">
        <f>LEFT(F2497,FIND(".",F2497,6))</f>
        <v>Exif.Sony2.</v>
      </c>
      <c r="D2497" s="2" t="str">
        <f>VLOOKUP(C2497,PrefixUebersetzung,2,FALSE)</f>
        <v>Exif.Sony2.</v>
      </c>
      <c r="E2497" s="2" t="str">
        <f>MID(F2497,FIND(".",F2497,6)+1,99)</f>
        <v>ColorTemperature</v>
      </c>
      <c r="F2497" s="41" t="s">
        <v>10337</v>
      </c>
      <c r="G2497" s="36" t="s">
        <v>9515</v>
      </c>
      <c r="H2497" s="36"/>
      <c r="I2497" s="36" t="s">
        <v>2216</v>
      </c>
      <c r="M2497" s="3" t="str">
        <f>IFERROR(VLOOKUP(E2497,A:J,10, FALSE),"")</f>
        <v>Farbtemperatur</v>
      </c>
      <c r="N2497" s="3" t="str">
        <f>IFERROR(VLOOKUP(I2497,B:K,10,FALSE),"")</f>
        <v>Farbtemperatur</v>
      </c>
      <c r="O2497" s="3" t="str">
        <f>IF(AND(TRIM(J2497)="",M2497=""),"Suffix not translated ",
   IF(AND(TRIM(J2497)&lt;&gt;"",TRIM(M2497)&lt;&gt;"",TRIM(J2497)&lt;&gt;TRIM(M2497)),"Suffix translation &lt;&gt; lookup ", "" ))
&amp;IF(AND(TRIM(K2497)="",N2497=""),"Description not translated ",
   IF(AND(TRIM(K2497)&lt;&gt;"",TRIM(N2497)&lt;&gt;"",TRIM(K2497)&lt;&gt;TRIM(N2497)),"Description translation&lt;&gt; lookup ", "" ))</f>
        <v/>
      </c>
    </row>
    <row r="2498" spans="1:15" x14ac:dyDescent="0.25">
      <c r="A2498" s="2" t="str">
        <f>IF(TRIM(J2498)="","",E2498)</f>
        <v/>
      </c>
      <c r="B2498" s="2" t="str">
        <f>IF(TRIM(K2498)="","",I2498)</f>
        <v/>
      </c>
      <c r="C2498" s="2" t="str">
        <f>LEFT(F2498,FIND(".",F2498,6))</f>
        <v>Exif.Sony2.</v>
      </c>
      <c r="D2498" s="2" t="str">
        <f>VLOOKUP(C2498,PrefixUebersetzung,2,FALSE)</f>
        <v>Exif.Sony2.</v>
      </c>
      <c r="E2498" s="2" t="str">
        <f>MID(F2498,FIND(".",F2498,6)+1,99)</f>
        <v>Contrast</v>
      </c>
      <c r="F2498" s="41" t="s">
        <v>10338</v>
      </c>
      <c r="G2498" s="36" t="s">
        <v>9516</v>
      </c>
      <c r="H2498" s="36"/>
      <c r="I2498" s="36" t="s">
        <v>2520</v>
      </c>
      <c r="M2498" s="3" t="str">
        <f>IFERROR(VLOOKUP(E2498,A:J,10, FALSE),"")</f>
        <v>Kontrast</v>
      </c>
      <c r="N2498" s="3" t="str">
        <f>IFERROR(VLOOKUP(I2498,B:K,10,FALSE),"")</f>
        <v>Kontrast</v>
      </c>
      <c r="O2498" s="3" t="str">
        <f>IF(AND(TRIM(J2498)="",M2498=""),"Suffix not translated ",
   IF(AND(TRIM(J2498)&lt;&gt;"",TRIM(M2498)&lt;&gt;"",TRIM(J2498)&lt;&gt;TRIM(M2498)),"Suffix translation &lt;&gt; lookup ", "" ))
&amp;IF(AND(TRIM(K2498)="",N2498=""),"Description not translated ",
   IF(AND(TRIM(K2498)&lt;&gt;"",TRIM(N2498)&lt;&gt;"",TRIM(K2498)&lt;&gt;TRIM(N2498)),"Description translation&lt;&gt; lookup ", "" ))</f>
        <v/>
      </c>
    </row>
    <row r="2499" spans="1:15" x14ac:dyDescent="0.25">
      <c r="A2499" s="2" t="str">
        <f>IF(TRIM(J2499)="","",E2499)</f>
        <v/>
      </c>
      <c r="B2499" s="2" t="str">
        <f>IF(TRIM(K2499)="","",I2499)</f>
        <v/>
      </c>
      <c r="C2499" s="2" t="str">
        <f>LEFT(F2499,FIND(".",F2499,6))</f>
        <v>Exif.Sony2.</v>
      </c>
      <c r="D2499" s="2" t="str">
        <f>VLOOKUP(C2499,PrefixUebersetzung,2,FALSE)</f>
        <v>Exif.Sony2.</v>
      </c>
      <c r="E2499" s="2" t="str">
        <f>MID(F2499,FIND(".",F2499,6)+1,99)</f>
        <v>CreativeStyle</v>
      </c>
      <c r="F2499" s="36" t="s">
        <v>10885</v>
      </c>
      <c r="G2499" s="36" t="s">
        <v>9514</v>
      </c>
      <c r="H2499" s="36"/>
      <c r="I2499" s="36" t="s">
        <v>10805</v>
      </c>
      <c r="L2499" s="15">
        <v>8</v>
      </c>
      <c r="M2499" s="3" t="str">
        <f>IFERROR(VLOOKUP(E2499,A:J,10, FALSE),"")</f>
        <v/>
      </c>
      <c r="N2499" s="3" t="str">
        <f>IFERROR(VLOOKUP(I2499,B:K,10,FALSE),"")</f>
        <v/>
      </c>
      <c r="O2499" s="3" t="str">
        <f>IF(AND(TRIM(J2499)="",M2499=""),"Suffix not translated ",
   IF(AND(TRIM(J2499)&lt;&gt;"",TRIM(M2499)&lt;&gt;"",TRIM(J2499)&lt;&gt;TRIM(M2499)),"Suffix translation &lt;&gt; lookup ", "" ))
&amp;IF(AND(TRIM(K2499)="",N2499=""),"Description not translated ",
   IF(AND(TRIM(K2499)&lt;&gt;"",TRIM(N2499)&lt;&gt;"",TRIM(K2499)&lt;&gt;TRIM(N2499)),"Description translation&lt;&gt; lookup ", "" ))</f>
        <v xml:space="preserve">Suffix not translated Description not translated </v>
      </c>
    </row>
    <row r="2500" spans="1:15" x14ac:dyDescent="0.25">
      <c r="A2500" s="2" t="str">
        <f>IF(TRIM(J2500)="","",E2500)</f>
        <v/>
      </c>
      <c r="B2500" s="2" t="str">
        <f>IF(TRIM(K2500)="","",I2500)</f>
        <v/>
      </c>
      <c r="C2500" s="2" t="str">
        <f>LEFT(F2500,FIND(".",F2500,6))</f>
        <v>Exif.Sony2.</v>
      </c>
      <c r="D2500" s="2" t="str">
        <f>VLOOKUP(C2500,PrefixUebersetzung,2,FALSE)</f>
        <v>Exif.Sony2.</v>
      </c>
      <c r="E2500" s="2" t="str">
        <f>MID(F2500,FIND(".",F2500,6)+1,99)</f>
        <v>DistortionCorrectionSetting</v>
      </c>
      <c r="F2500" s="36" t="s">
        <v>10886</v>
      </c>
      <c r="G2500" s="36" t="s">
        <v>9515</v>
      </c>
      <c r="H2500" s="36"/>
      <c r="I2500" s="36" t="s">
        <v>10807</v>
      </c>
      <c r="L2500" s="15">
        <v>8</v>
      </c>
      <c r="M2500" s="3" t="str">
        <f>IFERROR(VLOOKUP(E2500,A:J,10, FALSE),"")</f>
        <v/>
      </c>
      <c r="N2500" s="3" t="str">
        <f>IFERROR(VLOOKUP(I2500,B:K,10,FALSE),"")</f>
        <v/>
      </c>
      <c r="O2500" s="3" t="str">
        <f>IF(AND(TRIM(J2500)="",M2500=""),"Suffix not translated ",
   IF(AND(TRIM(J2500)&lt;&gt;"",TRIM(M2500)&lt;&gt;"",TRIM(J2500)&lt;&gt;TRIM(M2500)),"Suffix translation &lt;&gt; lookup ", "" ))
&amp;IF(AND(TRIM(K2500)="",N2500=""),"Description not translated ",
   IF(AND(TRIM(K2500)&lt;&gt;"",TRIM(N2500)&lt;&gt;"",TRIM(K2500)&lt;&gt;TRIM(N2500)),"Description translation&lt;&gt; lookup ", "" ))</f>
        <v xml:space="preserve">Suffix not translated Description not translated </v>
      </c>
    </row>
    <row r="2501" spans="1:15" ht="30" x14ac:dyDescent="0.25">
      <c r="A2501" s="2" t="str">
        <f>IF(TRIM(J2501)="","",E2501)</f>
        <v>DynamicRangeOptimizer</v>
      </c>
      <c r="B2501" s="2" t="str">
        <f>IF(TRIM(K2501)="","",I2501)</f>
        <v>Dynamic Range Optimizer</v>
      </c>
      <c r="C2501" s="2" t="str">
        <f>LEFT(F2501,FIND(".",F2501,6))</f>
        <v>Exif.Sony2.</v>
      </c>
      <c r="D2501" s="2" t="str">
        <f>VLOOKUP(C2501,PrefixUebersetzung,2,FALSE)</f>
        <v>Exif.Sony2.</v>
      </c>
      <c r="E2501" s="2" t="str">
        <f>MID(F2501,FIND(".",F2501,6)+1,99)</f>
        <v>DynamicRangeOptimizer</v>
      </c>
      <c r="F2501" s="41" t="s">
        <v>10339</v>
      </c>
      <c r="G2501" s="36" t="s">
        <v>9515</v>
      </c>
      <c r="H2501" s="36"/>
      <c r="I2501" s="36" t="s">
        <v>3106</v>
      </c>
      <c r="J2501" s="5" t="s">
        <v>4370</v>
      </c>
      <c r="K2501" s="5" t="s">
        <v>4370</v>
      </c>
      <c r="M2501" s="3" t="str">
        <f>IFERROR(VLOOKUP(E2501,A:J,10, FALSE),"")</f>
        <v>Dynamikbereich-Optimierer</v>
      </c>
      <c r="N2501" s="3" t="str">
        <f>IFERROR(VLOOKUP(I2501,B:K,10,FALSE),"")</f>
        <v>Dynamikbereich-Optimierer</v>
      </c>
      <c r="O2501" s="3" t="str">
        <f>IF(AND(TRIM(J2501)="",M2501=""),"Suffix not translated ",
   IF(AND(TRIM(J2501)&lt;&gt;"",TRIM(M2501)&lt;&gt;"",TRIM(J2501)&lt;&gt;TRIM(M2501)),"Suffix translation &lt;&gt; lookup ", "" ))
&amp;IF(AND(TRIM(K2501)="",N2501=""),"Description not translated ",
   IF(AND(TRIM(K2501)&lt;&gt;"",TRIM(N2501)&lt;&gt;"",TRIM(K2501)&lt;&gt;TRIM(N2501)),"Description translation&lt;&gt; lookup ", "" ))</f>
        <v/>
      </c>
    </row>
    <row r="2502" spans="1:15" ht="30" x14ac:dyDescent="0.25">
      <c r="A2502" s="2" t="str">
        <f>IF(TRIM(J2502)="","",E2502)</f>
        <v>DynamicRangeOptimizer2</v>
      </c>
      <c r="B2502" s="2" t="str">
        <f>IF(TRIM(K2502)="","",I2502)</f>
        <v>Dynamic Range Optimizer 2</v>
      </c>
      <c r="C2502" s="2" t="str">
        <f>LEFT(F2502,FIND(".",F2502,6))</f>
        <v>Exif.Sony2.</v>
      </c>
      <c r="D2502" s="2" t="str">
        <f>VLOOKUP(C2502,PrefixUebersetzung,2,FALSE)</f>
        <v>Exif.Sony2.</v>
      </c>
      <c r="E2502" s="2" t="str">
        <f>MID(F2502,FIND(".",F2502,6)+1,99)</f>
        <v>DynamicRangeOptimizer2</v>
      </c>
      <c r="F2502" s="36" t="s">
        <v>10887</v>
      </c>
      <c r="G2502" s="36" t="s">
        <v>9512</v>
      </c>
      <c r="H2502" s="36"/>
      <c r="I2502" s="36" t="s">
        <v>10809</v>
      </c>
      <c r="J2502" s="5" t="s">
        <v>11147</v>
      </c>
      <c r="K2502" s="5" t="s">
        <v>11148</v>
      </c>
      <c r="L2502" s="15">
        <v>8</v>
      </c>
      <c r="M2502" s="3" t="str">
        <f>IFERROR(VLOOKUP(E2502,A:J,10, FALSE),"")</f>
        <v>Dynamikbereich-Optimierer2</v>
      </c>
      <c r="N2502" s="3" t="str">
        <f>IFERROR(VLOOKUP(I2502,B:K,10,FALSE),"")</f>
        <v>Dynamikbereich-Optimierer 2</v>
      </c>
      <c r="O2502" s="3" t="str">
        <f>IF(AND(TRIM(J2502)="",M2502=""),"Suffix not translated ",
   IF(AND(TRIM(J2502)&lt;&gt;"",TRIM(M2502)&lt;&gt;"",TRIM(J2502)&lt;&gt;TRIM(M2502)),"Suffix translation &lt;&gt; lookup ", "" ))
&amp;IF(AND(TRIM(K2502)="",N2502=""),"Description not translated ",
   IF(AND(TRIM(K2502)&lt;&gt;"",TRIM(N2502)&lt;&gt;"",TRIM(K2502)&lt;&gt;TRIM(N2502)),"Description translation&lt;&gt; lookup ", "" ))</f>
        <v/>
      </c>
    </row>
    <row r="2503" spans="1:15" x14ac:dyDescent="0.25">
      <c r="A2503" s="2" t="str">
        <f>IF(TRIM(J2503)="","",E2503)</f>
        <v/>
      </c>
      <c r="B2503" s="2" t="str">
        <f>IF(TRIM(K2503)="","",I2503)</f>
        <v/>
      </c>
      <c r="C2503" s="2" t="str">
        <f>LEFT(F2503,FIND(".",F2503,6))</f>
        <v>Exif.Sony2.</v>
      </c>
      <c r="D2503" s="2" t="str">
        <f>VLOOKUP(C2503,PrefixUebersetzung,2,FALSE)</f>
        <v>Exif.Sony2.</v>
      </c>
      <c r="E2503" s="2" t="str">
        <f>MID(F2503,FIND(".",F2503,6)+1,99)</f>
        <v>ElectronicFrontCurtainShutter</v>
      </c>
      <c r="F2503" s="36" t="s">
        <v>10888</v>
      </c>
      <c r="G2503" s="36" t="s">
        <v>9515</v>
      </c>
      <c r="H2503" s="36"/>
      <c r="I2503" s="36" t="s">
        <v>10811</v>
      </c>
      <c r="L2503" s="15">
        <v>8</v>
      </c>
      <c r="M2503" s="3" t="str">
        <f>IFERROR(VLOOKUP(E2503,A:J,10, FALSE),"")</f>
        <v/>
      </c>
      <c r="N2503" s="3" t="str">
        <f>IFERROR(VLOOKUP(I2503,B:K,10,FALSE),"")</f>
        <v/>
      </c>
      <c r="O2503" s="3" t="str">
        <f>IF(AND(TRIM(J2503)="",M2503=""),"Suffix not translated ",
   IF(AND(TRIM(J2503)&lt;&gt;"",TRIM(M2503)&lt;&gt;"",TRIM(J2503)&lt;&gt;TRIM(M2503)),"Suffix translation &lt;&gt; lookup ", "" ))
&amp;IF(AND(TRIM(K2503)="",N2503=""),"Description not translated ",
   IF(AND(TRIM(K2503)&lt;&gt;"",TRIM(N2503)&lt;&gt;"",TRIM(K2503)&lt;&gt;TRIM(N2503)),"Description translation&lt;&gt; lookup ", "" ))</f>
        <v xml:space="preserve">Suffix not translated Description not translated </v>
      </c>
    </row>
    <row r="2504" spans="1:15" x14ac:dyDescent="0.25">
      <c r="A2504" s="2" t="str">
        <f>IF(TRIM(J2504)="","",E2504)</f>
        <v/>
      </c>
      <c r="B2504" s="2" t="str">
        <f>IF(TRIM(K2504)="","",I2504)</f>
        <v/>
      </c>
      <c r="C2504" s="2" t="str">
        <f>LEFT(F2504,FIND(".",F2504,6))</f>
        <v>Exif.Sony2.</v>
      </c>
      <c r="D2504" s="2" t="str">
        <f>VLOOKUP(C2504,PrefixUebersetzung,2,FALSE)</f>
        <v>Exif.Sony2.</v>
      </c>
      <c r="E2504" s="2" t="str">
        <f>MID(F2504,FIND(".",F2504,6)+1,99)</f>
        <v>ExposureMode</v>
      </c>
      <c r="F2504" s="41" t="s">
        <v>10340</v>
      </c>
      <c r="G2504" s="36" t="s">
        <v>9512</v>
      </c>
      <c r="H2504" s="36"/>
      <c r="I2504" s="36" t="s">
        <v>3107</v>
      </c>
      <c r="M2504" s="3" t="str">
        <f>IFERROR(VLOOKUP(E2504,A:J,10, FALSE),"")</f>
        <v>Belichtungsmodus</v>
      </c>
      <c r="N2504" s="3" t="str">
        <f>IFERROR(VLOOKUP(I2504,B:K,10,FALSE),"")</f>
        <v>Belichtungsmodus</v>
      </c>
      <c r="O2504" s="3" t="str">
        <f>IF(AND(TRIM(J2504)="",M2504=""),"Suffix not translated ",
   IF(AND(TRIM(J2504)&lt;&gt;"",TRIM(M2504)&lt;&gt;"",TRIM(J2504)&lt;&gt;TRIM(M2504)),"Suffix translation &lt;&gt; lookup ", "" ))
&amp;IF(AND(TRIM(K2504)="",N2504=""),"Description not translated ",
   IF(AND(TRIM(K2504)&lt;&gt;"",TRIM(N2504)&lt;&gt;"",TRIM(K2504)&lt;&gt;TRIM(N2504)),"Description translation&lt;&gt; lookup ", "" ))</f>
        <v/>
      </c>
    </row>
    <row r="2505" spans="1:15" x14ac:dyDescent="0.25">
      <c r="A2505" s="2" t="str">
        <f>IF(TRIM(J2505)="","",E2505)</f>
        <v/>
      </c>
      <c r="B2505" s="2" t="str">
        <f>IF(TRIM(K2505)="","",I2505)</f>
        <v/>
      </c>
      <c r="C2505" s="2" t="str">
        <f>LEFT(F2505,FIND(".",F2505,6))</f>
        <v>Exif.Sony2.</v>
      </c>
      <c r="D2505" s="2" t="str">
        <f>VLOOKUP(C2505,PrefixUebersetzung,2,FALSE)</f>
        <v>Exif.Sony2.</v>
      </c>
      <c r="E2505" s="2" t="str">
        <f>MID(F2505,FIND(".",F2505,6)+1,99)</f>
        <v>ExposureStandardAdjustment</v>
      </c>
      <c r="F2505" s="36" t="s">
        <v>10889</v>
      </c>
      <c r="G2505" s="36" t="s">
        <v>9520</v>
      </c>
      <c r="H2505" s="36"/>
      <c r="I2505" s="36" t="s">
        <v>10813</v>
      </c>
      <c r="L2505" s="15">
        <v>8</v>
      </c>
      <c r="M2505" s="3" t="str">
        <f>IFERROR(VLOOKUP(E2505,A:J,10, FALSE),"")</f>
        <v/>
      </c>
      <c r="N2505" s="3" t="str">
        <f>IFERROR(VLOOKUP(I2505,B:K,10,FALSE),"")</f>
        <v/>
      </c>
      <c r="O2505" s="3" t="str">
        <f>IF(AND(TRIM(J2505)="",M2505=""),"Suffix not translated ",
   IF(AND(TRIM(J2505)&lt;&gt;"",TRIM(M2505)&lt;&gt;"",TRIM(J2505)&lt;&gt;TRIM(M2505)),"Suffix translation &lt;&gt; lookup ", "" ))
&amp;IF(AND(TRIM(K2505)="",N2505=""),"Description not translated ",
   IF(AND(TRIM(K2505)&lt;&gt;"",TRIM(N2505)&lt;&gt;"",TRIM(K2505)&lt;&gt;TRIM(N2505)),"Description translation&lt;&gt; lookup ", "" ))</f>
        <v xml:space="preserve">Suffix not translated Description not translated </v>
      </c>
    </row>
    <row r="2506" spans="1:15" x14ac:dyDescent="0.25">
      <c r="A2506" s="2" t="str">
        <f>IF(TRIM(J2506)="","",E2506)</f>
        <v/>
      </c>
      <c r="B2506" s="2" t="str">
        <f>IF(TRIM(K2506)="","",I2506)</f>
        <v/>
      </c>
      <c r="C2506" s="2" t="str">
        <f>LEFT(F2506,FIND(".",F2506,6))</f>
        <v>Exif.Sony2.</v>
      </c>
      <c r="D2506" s="2" t="str">
        <f>VLOOKUP(C2506,PrefixUebersetzung,2,FALSE)</f>
        <v>Exif.Sony2.</v>
      </c>
      <c r="E2506" s="2" t="str">
        <f>MID(F2506,FIND(".",F2506,6)+1,99)</f>
        <v>Fade</v>
      </c>
      <c r="F2506" s="36" t="s">
        <v>10890</v>
      </c>
      <c r="G2506" s="36" t="s">
        <v>9516</v>
      </c>
      <c r="H2506" s="36"/>
      <c r="I2506" s="36" t="s">
        <v>10815</v>
      </c>
      <c r="L2506" s="15">
        <v>8</v>
      </c>
      <c r="M2506" s="3" t="str">
        <f>IFERROR(VLOOKUP(E2506,A:J,10, FALSE),"")</f>
        <v/>
      </c>
      <c r="N2506" s="3" t="str">
        <f>IFERROR(VLOOKUP(I2506,B:K,10,FALSE),"")</f>
        <v/>
      </c>
      <c r="O2506" s="3" t="str">
        <f>IF(AND(TRIM(J2506)="",M2506=""),"Suffix not translated ",
   IF(AND(TRIM(J2506)&lt;&gt;"",TRIM(M2506)&lt;&gt;"",TRIM(J2506)&lt;&gt;TRIM(M2506)),"Suffix translation &lt;&gt; lookup ", "" ))
&amp;IF(AND(TRIM(K2506)="",N2506=""),"Description not translated ",
   IF(AND(TRIM(K2506)&lt;&gt;"",TRIM(N2506)&lt;&gt;"",TRIM(K2506)&lt;&gt;TRIM(N2506)),"Description translation&lt;&gt; lookup ", "" ))</f>
        <v xml:space="preserve">Suffix not translated Description not translated </v>
      </c>
    </row>
    <row r="2507" spans="1:15" x14ac:dyDescent="0.25">
      <c r="A2507" s="2" t="str">
        <f>IF(TRIM(J2507)="","",E2507)</f>
        <v/>
      </c>
      <c r="B2507" s="2" t="str">
        <f>IF(TRIM(K2507)="","",I2507)</f>
        <v/>
      </c>
      <c r="C2507" s="2" t="str">
        <f>LEFT(F2507,FIND(".",F2507,6))</f>
        <v>Exif.Sony2.</v>
      </c>
      <c r="D2507" s="2" t="str">
        <f>VLOOKUP(C2507,PrefixUebersetzung,2,FALSE)</f>
        <v>Exif.Sony2.</v>
      </c>
      <c r="E2507" s="2" t="str">
        <f>MID(F2507,FIND(".",F2507,6)+1,99)</f>
        <v>FileFormat</v>
      </c>
      <c r="F2507" s="41" t="s">
        <v>10341</v>
      </c>
      <c r="G2507" s="36" t="s">
        <v>9518</v>
      </c>
      <c r="H2507" s="36"/>
      <c r="I2507" s="36" t="s">
        <v>3108</v>
      </c>
      <c r="M2507" s="3" t="str">
        <f>IFERROR(VLOOKUP(E2507,A:J,10, FALSE),"")</f>
        <v>Dateiformat</v>
      </c>
      <c r="N2507" s="3" t="str">
        <f>IFERROR(VLOOKUP(I2507,B:K,10,FALSE),"")</f>
        <v>Dateiformat</v>
      </c>
      <c r="O2507" s="3" t="str">
        <f>IF(AND(TRIM(J2507)="",M2507=""),"Suffix not translated ",
   IF(AND(TRIM(J2507)&lt;&gt;"",TRIM(M2507)&lt;&gt;"",TRIM(J2507)&lt;&gt;TRIM(M2507)),"Suffix translation &lt;&gt; lookup ", "" ))
&amp;IF(AND(TRIM(K2507)="",N2507=""),"Description not translated ",
   IF(AND(TRIM(K2507)&lt;&gt;"",TRIM(N2507)&lt;&gt;"",TRIM(K2507)&lt;&gt;TRIM(N2507)),"Description translation&lt;&gt; lookup ", "" ))</f>
        <v/>
      </c>
    </row>
    <row r="2508" spans="1:15" x14ac:dyDescent="0.25">
      <c r="A2508" s="2" t="str">
        <f>IF(TRIM(J2508)="","",E2508)</f>
        <v/>
      </c>
      <c r="B2508" s="2" t="str">
        <f>IF(TRIM(K2508)="","",I2508)</f>
        <v/>
      </c>
      <c r="C2508" s="2" t="str">
        <f>LEFT(F2508,FIND(".",F2508,6))</f>
        <v>Exif.Sony2.</v>
      </c>
      <c r="D2508" s="2" t="str">
        <f>VLOOKUP(C2508,PrefixUebersetzung,2,FALSE)</f>
        <v>Exif.Sony2.</v>
      </c>
      <c r="E2508" s="2" t="str">
        <f>MID(F2508,FIND(".",F2508,6)+1,99)</f>
        <v>FlashAction</v>
      </c>
      <c r="F2508" s="36" t="s">
        <v>10891</v>
      </c>
      <c r="G2508" s="36" t="s">
        <v>9515</v>
      </c>
      <c r="H2508" s="36"/>
      <c r="I2508" s="36" t="s">
        <v>10817</v>
      </c>
      <c r="L2508" s="15">
        <v>8</v>
      </c>
      <c r="M2508" s="3" t="str">
        <f>IFERROR(VLOOKUP(E2508,A:J,10, FALSE),"")</f>
        <v/>
      </c>
      <c r="N2508" s="3" t="str">
        <f>IFERROR(VLOOKUP(I2508,B:K,10,FALSE),"")</f>
        <v/>
      </c>
      <c r="O2508" s="3" t="str">
        <f>IF(AND(TRIM(J2508)="",M2508=""),"Suffix not translated ",
   IF(AND(TRIM(J2508)&lt;&gt;"",TRIM(M2508)&lt;&gt;"",TRIM(J2508)&lt;&gt;TRIM(M2508)),"Suffix translation &lt;&gt; lookup ", "" ))
&amp;IF(AND(TRIM(K2508)="",N2508=""),"Description not translated ",
   IF(AND(TRIM(K2508)&lt;&gt;"",TRIM(N2508)&lt;&gt;"",TRIM(K2508)&lt;&gt;TRIM(N2508)),"Description translation&lt;&gt; lookup ", "" ))</f>
        <v xml:space="preserve">Suffix not translated Description not translated </v>
      </c>
    </row>
    <row r="2509" spans="1:15" ht="30" x14ac:dyDescent="0.25">
      <c r="A2509" s="2" t="str">
        <f>IF(TRIM(J2509)="","",E2509)</f>
        <v/>
      </c>
      <c r="B2509" s="2" t="str">
        <f>IF(TRIM(K2509)="","",I2509)</f>
        <v/>
      </c>
      <c r="C2509" s="2" t="str">
        <f>LEFT(F2509,FIND(".",F2509,6))</f>
        <v>Exif.Sony2.</v>
      </c>
      <c r="D2509" s="2" t="str">
        <f>VLOOKUP(C2509,PrefixUebersetzung,2,FALSE)</f>
        <v>Exif.Sony2.</v>
      </c>
      <c r="E2509" s="2" t="str">
        <f>MID(F2509,FIND(".",F2509,6)+1,99)</f>
        <v>FlashExposureComp</v>
      </c>
      <c r="F2509" s="41" t="s">
        <v>10342</v>
      </c>
      <c r="G2509" s="36" t="s">
        <v>9520</v>
      </c>
      <c r="H2509" s="36"/>
      <c r="I2509" s="36" t="s">
        <v>2502</v>
      </c>
      <c r="M2509" s="3" t="str">
        <f>IFERROR(VLOOKUP(E2509,A:J,10, FALSE),"")</f>
        <v>Blitzbelichtungskorrektur</v>
      </c>
      <c r="N2509" s="3" t="str">
        <f>IFERROR(VLOOKUP(I2509,B:K,10,FALSE),"")</f>
        <v>Blitzbelichtungskorrektur in EV</v>
      </c>
      <c r="O2509" s="3" t="str">
        <f>IF(AND(TRIM(J2509)="",M2509=""),"Suffix not translated ",
   IF(AND(TRIM(J2509)&lt;&gt;"",TRIM(M2509)&lt;&gt;"",TRIM(J2509)&lt;&gt;TRIM(M2509)),"Suffix translation &lt;&gt; lookup ", "" ))
&amp;IF(AND(TRIM(K2509)="",N2509=""),"Description not translated ",
   IF(AND(TRIM(K2509)&lt;&gt;"",TRIM(N2509)&lt;&gt;"",TRIM(K2509)&lt;&gt;TRIM(N2509)),"Description translation&lt;&gt; lookup ", "" ))</f>
        <v/>
      </c>
    </row>
    <row r="2510" spans="1:15" x14ac:dyDescent="0.25">
      <c r="A2510" s="2" t="str">
        <f>IF(TRIM(J2510)="","",E2510)</f>
        <v/>
      </c>
      <c r="B2510" s="2" t="str">
        <f>IF(TRIM(K2510)="","",I2510)</f>
        <v/>
      </c>
      <c r="C2510" s="2" t="str">
        <f>LEFT(F2510,FIND(".",F2510,6))</f>
        <v>Exif.Sony2.</v>
      </c>
      <c r="D2510" s="2" t="str">
        <f>VLOOKUP(C2510,PrefixUebersetzung,2,FALSE)</f>
        <v>Exif.Sony2.</v>
      </c>
      <c r="E2510" s="2" t="str">
        <f>MID(F2510,FIND(".",F2510,6)+1,99)</f>
        <v>FlashLevel</v>
      </c>
      <c r="F2510" s="41" t="s">
        <v>10343</v>
      </c>
      <c r="G2510" s="36" t="s">
        <v>9513</v>
      </c>
      <c r="H2510" s="36"/>
      <c r="I2510" s="36" t="s">
        <v>3109</v>
      </c>
      <c r="M2510" s="3" t="str">
        <f>IFERROR(VLOOKUP(E2510,A:J,10, FALSE),"")</f>
        <v>Blitzleitzahl</v>
      </c>
      <c r="N2510" s="3" t="str">
        <f>IFERROR(VLOOKUP(I2510,B:K,10,FALSE),"")</f>
        <v>Blitzleitzahl</v>
      </c>
      <c r="O2510" s="3" t="str">
        <f>IF(AND(TRIM(J2510)="",M2510=""),"Suffix not translated ",
   IF(AND(TRIM(J2510)&lt;&gt;"",TRIM(M2510)&lt;&gt;"",TRIM(J2510)&lt;&gt;TRIM(M2510)),"Suffix translation &lt;&gt; lookup ", "" ))
&amp;IF(AND(TRIM(K2510)="",N2510=""),"Description not translated ",
   IF(AND(TRIM(K2510)&lt;&gt;"",TRIM(N2510)&lt;&gt;"",TRIM(K2510)&lt;&gt;TRIM(N2510)),"Description translation&lt;&gt; lookup ", "" ))</f>
        <v/>
      </c>
    </row>
    <row r="2511" spans="1:15" ht="30" x14ac:dyDescent="0.25">
      <c r="A2511" s="2" t="str">
        <f>IF(TRIM(J2511)="","",E2511)</f>
        <v/>
      </c>
      <c r="B2511" s="2" t="str">
        <f>IF(TRIM(K2511)="","",I2511)</f>
        <v/>
      </c>
      <c r="C2511" s="2" t="str">
        <f>LEFT(F2511,FIND(".",F2511,6))</f>
        <v>Exif.Sony2.</v>
      </c>
      <c r="D2511" s="2" t="str">
        <f>VLOOKUP(C2511,PrefixUebersetzung,2,FALSE)</f>
        <v>Exif.Sony2.</v>
      </c>
      <c r="E2511" s="2" t="str">
        <f>MID(F2511,FIND(".",F2511,6)+1,99)</f>
        <v>FlexibleSpotPosition</v>
      </c>
      <c r="F2511" s="36" t="s">
        <v>10892</v>
      </c>
      <c r="G2511" s="36" t="s">
        <v>9512</v>
      </c>
      <c r="H2511" s="36"/>
      <c r="I2511" s="36" t="s">
        <v>10819</v>
      </c>
      <c r="L2511" s="15">
        <v>8</v>
      </c>
      <c r="M2511" s="3" t="str">
        <f>IFERROR(VLOOKUP(E2511,A:J,10, FALSE),"")</f>
        <v/>
      </c>
      <c r="N2511" s="3" t="str">
        <f>IFERROR(VLOOKUP(I2511,B:K,10,FALSE),"")</f>
        <v/>
      </c>
      <c r="O2511" s="3" t="str">
        <f>IF(AND(TRIM(J2511)="",M2511=""),"Suffix not translated ",
   IF(AND(TRIM(J2511)&lt;&gt;"",TRIM(M2511)&lt;&gt;"",TRIM(J2511)&lt;&gt;TRIM(M2511)),"Suffix translation &lt;&gt; lookup ", "" ))
&amp;IF(AND(TRIM(K2511)="",N2511=""),"Description not translated ",
   IF(AND(TRIM(K2511)&lt;&gt;"",TRIM(N2511)&lt;&gt;"",TRIM(K2511)&lt;&gt;TRIM(N2511)),"Description translation&lt;&gt; lookup ", "" ))</f>
        <v xml:space="preserve">Suffix not translated Description not translated </v>
      </c>
    </row>
    <row r="2512" spans="1:15" ht="30" x14ac:dyDescent="0.25">
      <c r="A2512" s="2" t="str">
        <f>IF(TRIM(J2512)="","",E2512)</f>
        <v/>
      </c>
      <c r="B2512" s="2" t="str">
        <f>IF(TRIM(K2512)="","",I2512)</f>
        <v/>
      </c>
      <c r="C2512" s="2" t="str">
        <f>LEFT(F2512,FIND(".",F2512,6))</f>
        <v>Exif.Sony2.</v>
      </c>
      <c r="D2512" s="2" t="str">
        <f>VLOOKUP(C2512,PrefixUebersetzung,2,FALSE)</f>
        <v>Exif.Sony2.</v>
      </c>
      <c r="E2512" s="2" t="str">
        <f>MID(F2512,FIND(".",F2512,6)+1,99)</f>
        <v>FocalPlaneAFPointsUsed</v>
      </c>
      <c r="F2512" s="36" t="s">
        <v>10893</v>
      </c>
      <c r="G2512" s="36" t="s">
        <v>9518</v>
      </c>
      <c r="H2512" s="36"/>
      <c r="I2512" s="36" t="s">
        <v>10821</v>
      </c>
      <c r="M2512" s="3" t="str">
        <f>IFERROR(VLOOKUP(E2512,A:J,10, FALSE),"")</f>
        <v>FokusEbeneAFPunkte</v>
      </c>
      <c r="N2512" s="3" t="str">
        <f>IFERROR(VLOOKUP(I2512,B:K,10,FALSE),"")</f>
        <v>Verwendete Autofokus-Punkte in der Fokusebene</v>
      </c>
      <c r="O2512" s="3" t="str">
        <f>IF(AND(TRIM(J2512)="",M2512=""),"Suffix not translated ",
   IF(AND(TRIM(J2512)&lt;&gt;"",TRIM(M2512)&lt;&gt;"",TRIM(J2512)&lt;&gt;TRIM(M2512)),"Suffix translation &lt;&gt; lookup ", "" ))
&amp;IF(AND(TRIM(K2512)="",N2512=""),"Description not translated ",
   IF(AND(TRIM(K2512)&lt;&gt;"",TRIM(N2512)&lt;&gt;"",TRIM(K2512)&lt;&gt;TRIM(N2512)),"Description translation&lt;&gt; lookup ", "" ))</f>
        <v/>
      </c>
    </row>
    <row r="2513" spans="1:15" ht="30" x14ac:dyDescent="0.25">
      <c r="A2513" s="2" t="str">
        <f>IF(TRIM(J2513)="","",E2513)</f>
        <v/>
      </c>
      <c r="B2513" s="2" t="str">
        <f>IF(TRIM(K2513)="","",I2513)</f>
        <v/>
      </c>
      <c r="C2513" s="2" t="str">
        <f>LEFT(F2513,FIND(".",F2513,6))</f>
        <v>Exif.Sony2.</v>
      </c>
      <c r="D2513" s="2" t="str">
        <f>VLOOKUP(C2513,PrefixUebersetzung,2,FALSE)</f>
        <v>Exif.Sony2.</v>
      </c>
      <c r="E2513" s="2" t="str">
        <f>MID(F2513,FIND(".",F2513,6)+1,99)</f>
        <v>FocusFrameSize</v>
      </c>
      <c r="F2513" s="36" t="s">
        <v>10894</v>
      </c>
      <c r="G2513" s="36" t="s">
        <v>9517</v>
      </c>
      <c r="H2513" s="36"/>
      <c r="I2513" s="36" t="s">
        <v>10823</v>
      </c>
      <c r="L2513" s="15">
        <v>8</v>
      </c>
      <c r="M2513" s="3" t="str">
        <f>IFERROR(VLOOKUP(E2513,A:J,10, FALSE),"")</f>
        <v/>
      </c>
      <c r="N2513" s="3" t="str">
        <f>IFERROR(VLOOKUP(I2513,B:K,10,FALSE),"")</f>
        <v/>
      </c>
      <c r="O2513" s="3" t="str">
        <f>IF(AND(TRIM(J2513)="",M2513=""),"Suffix not translated ",
   IF(AND(TRIM(J2513)&lt;&gt;"",TRIM(M2513)&lt;&gt;"",TRIM(J2513)&lt;&gt;TRIM(M2513)),"Suffix translation &lt;&gt; lookup ", "" ))
&amp;IF(AND(TRIM(K2513)="",N2513=""),"Description not translated ",
   IF(AND(TRIM(K2513)&lt;&gt;"",TRIM(N2513)&lt;&gt;"",TRIM(K2513)&lt;&gt;TRIM(N2513)),"Description translation&lt;&gt; lookup ", "" ))</f>
        <v xml:space="preserve">Suffix not translated Description not translated </v>
      </c>
    </row>
    <row r="2514" spans="1:15" ht="75" x14ac:dyDescent="0.25">
      <c r="A2514" s="2" t="str">
        <f>IF(TRIM(J2514)="","",E2514)</f>
        <v/>
      </c>
      <c r="B2514" s="2" t="str">
        <f>IF(TRIM(K2514)="","",I2514)</f>
        <v/>
      </c>
      <c r="C2514" s="2" t="str">
        <f>LEFT(F2514,FIND(".",F2514,6))</f>
        <v>Exif.Sony2.</v>
      </c>
      <c r="D2514" s="2" t="str">
        <f>VLOOKUP(C2514,PrefixUebersetzung,2,FALSE)</f>
        <v>Exif.Sony2.</v>
      </c>
      <c r="E2514" s="2" t="str">
        <f>MID(F2514,FIND(".",F2514,6)+1,99)</f>
        <v>FocusLocation</v>
      </c>
      <c r="F2514" s="36" t="s">
        <v>10895</v>
      </c>
      <c r="G2514" s="36" t="s">
        <v>9512</v>
      </c>
      <c r="H2514" s="36"/>
      <c r="I2514" s="36" t="s">
        <v>10825</v>
      </c>
      <c r="L2514" s="15">
        <v>8</v>
      </c>
      <c r="M2514" s="3" t="str">
        <f>IFERROR(VLOOKUP(E2514,A:J,10, FALSE),"")</f>
        <v/>
      </c>
      <c r="N2514" s="3" t="str">
        <f>IFERROR(VLOOKUP(I2514,B:K,10,FALSE),"")</f>
        <v/>
      </c>
      <c r="O2514" s="3" t="str">
        <f>IF(AND(TRIM(J2514)="",M2514=""),"Suffix not translated ",
   IF(AND(TRIM(J2514)&lt;&gt;"",TRIM(M2514)&lt;&gt;"",TRIM(J2514)&lt;&gt;TRIM(M2514)),"Suffix translation &lt;&gt; lookup ", "" ))
&amp;IF(AND(TRIM(K2514)="",N2514=""),"Description not translated ",
   IF(AND(TRIM(K2514)&lt;&gt;"",TRIM(N2514)&lt;&gt;"",TRIM(K2514)&lt;&gt;TRIM(N2514)),"Description translation&lt;&gt; lookup ", "" ))</f>
        <v xml:space="preserve">Suffix not translated Description not translated </v>
      </c>
    </row>
    <row r="2515" spans="1:15" x14ac:dyDescent="0.25">
      <c r="A2515" s="2" t="str">
        <f>IF(TRIM(J2515)="","",E2515)</f>
        <v/>
      </c>
      <c r="B2515" s="2" t="str">
        <f>IF(TRIM(K2515)="","",I2515)</f>
        <v/>
      </c>
      <c r="C2515" s="2" t="str">
        <f>LEFT(F2515,FIND(".",F2515,6))</f>
        <v>Exif.Sony2.</v>
      </c>
      <c r="D2515" s="2" t="str">
        <f>VLOOKUP(C2515,PrefixUebersetzung,2,FALSE)</f>
        <v>Exif.Sony2.</v>
      </c>
      <c r="E2515" s="2" t="str">
        <f>MID(F2515,FIND(".",F2515,6)+1,99)</f>
        <v>FocusMode</v>
      </c>
      <c r="F2515" s="41" t="s">
        <v>10344</v>
      </c>
      <c r="G2515" s="36" t="s">
        <v>9512</v>
      </c>
      <c r="H2515" s="36"/>
      <c r="I2515" s="36" t="s">
        <v>3110</v>
      </c>
      <c r="M2515" s="3" t="str">
        <f>IFERROR(VLOOKUP(E2515,A:J,10, FALSE),"")</f>
        <v>Fokusmodus</v>
      </c>
      <c r="N2515" s="3" t="str">
        <f>IFERROR(VLOOKUP(I2515,B:K,10,FALSE),"")</f>
        <v>Fokusmodus</v>
      </c>
      <c r="O2515" s="3" t="str">
        <f>IF(AND(TRIM(J2515)="",M2515=""),"Suffix not translated ",
   IF(AND(TRIM(J2515)&lt;&gt;"",TRIM(M2515)&lt;&gt;"",TRIM(J2515)&lt;&gt;TRIM(M2515)),"Suffix translation &lt;&gt; lookup ", "" ))
&amp;IF(AND(TRIM(K2515)="",N2515=""),"Description not translated ",
   IF(AND(TRIM(K2515)&lt;&gt;"",TRIM(N2515)&lt;&gt;"",TRIM(K2515)&lt;&gt;TRIM(N2515)),"Description translation&lt;&gt; lookup ", "" ))</f>
        <v/>
      </c>
    </row>
    <row r="2516" spans="1:15" x14ac:dyDescent="0.25">
      <c r="A2516" s="2" t="str">
        <f>IF(TRIM(J2516)="","",E2516)</f>
        <v>FocusMode2</v>
      </c>
      <c r="B2516" s="2" t="str">
        <f>IF(TRIM(K2516)="","",I2516)</f>
        <v>Focus mode 2</v>
      </c>
      <c r="C2516" s="2" t="str">
        <f>LEFT(F2516,FIND(".",F2516,6))</f>
        <v>Exif.Sony2.</v>
      </c>
      <c r="D2516" s="2" t="str">
        <f>VLOOKUP(C2516,PrefixUebersetzung,2,FALSE)</f>
        <v>Exif.Sony2.</v>
      </c>
      <c r="E2516" s="2" t="str">
        <f>MID(F2516,FIND(".",F2516,6)+1,99)</f>
        <v>FocusMode2</v>
      </c>
      <c r="F2516" s="36" t="s">
        <v>10896</v>
      </c>
      <c r="G2516" s="36" t="s">
        <v>9518</v>
      </c>
      <c r="H2516" s="36"/>
      <c r="I2516" s="36" t="s">
        <v>10827</v>
      </c>
      <c r="J2516" s="5" t="s">
        <v>7533</v>
      </c>
      <c r="K2516" s="5" t="s">
        <v>7533</v>
      </c>
      <c r="M2516" s="3" t="str">
        <f>IFERROR(VLOOKUP(E2516,A:J,10, FALSE),"")</f>
        <v>Fokusmodus2</v>
      </c>
      <c r="N2516" s="3" t="str">
        <f>IFERROR(VLOOKUP(I2516,B:K,10,FALSE),"")</f>
        <v>Fokusmodus 2</v>
      </c>
      <c r="O2516" s="3" t="str">
        <f>IF(AND(TRIM(J2516)="",M2516=""),"Suffix not translated ",
   IF(AND(TRIM(J2516)&lt;&gt;"",TRIM(M2516)&lt;&gt;"",TRIM(J2516)&lt;&gt;TRIM(M2516)),"Suffix translation &lt;&gt; lookup ", "" ))
&amp;IF(AND(TRIM(K2516)="",N2516=""),"Description not translated ",
   IF(AND(TRIM(K2516)&lt;&gt;"",TRIM(N2516)&lt;&gt;"",TRIM(K2516)&lt;&gt;TRIM(N2516)),"Description translation&lt;&gt; lookup ", "" ))</f>
        <v xml:space="preserve">Description translation&lt;&gt; lookup </v>
      </c>
    </row>
    <row r="2517" spans="1:15" x14ac:dyDescent="0.25">
      <c r="A2517" s="2" t="str">
        <f>IF(TRIM(J2517)="","",E2517)</f>
        <v/>
      </c>
      <c r="B2517" s="2" t="str">
        <f>IF(TRIM(K2517)="","",I2517)</f>
        <v/>
      </c>
      <c r="C2517" s="2" t="str">
        <f>LEFT(F2517,FIND(".",F2517,6))</f>
        <v>Exif.Sony2.</v>
      </c>
      <c r="D2517" s="2" t="str">
        <f>VLOOKUP(C2517,PrefixUebersetzung,2,FALSE)</f>
        <v>Exif.Sony2.</v>
      </c>
      <c r="E2517" s="2" t="str">
        <f>MID(F2517,FIND(".",F2517,6)+1,99)</f>
        <v>FocusMode3</v>
      </c>
      <c r="F2517" s="36" t="s">
        <v>10897</v>
      </c>
      <c r="G2517" s="36" t="s">
        <v>9512</v>
      </c>
      <c r="H2517" s="36"/>
      <c r="I2517" s="36" t="s">
        <v>10829</v>
      </c>
      <c r="L2517" s="15">
        <v>8</v>
      </c>
      <c r="M2517" s="3" t="str">
        <f>IFERROR(VLOOKUP(E2517,A:J,10, FALSE),"")</f>
        <v>Fokusmodus3</v>
      </c>
      <c r="N2517" s="3" t="str">
        <f>IFERROR(VLOOKUP(I2517,B:K,10,FALSE),"")</f>
        <v>Fokusmodus 3</v>
      </c>
      <c r="O2517" s="3" t="str">
        <f>IF(AND(TRIM(J2517)="",M2517=""),"Suffix not translated ",
   IF(AND(TRIM(J2517)&lt;&gt;"",TRIM(M2517)&lt;&gt;"",TRIM(J2517)&lt;&gt;TRIM(M2517)),"Suffix translation &lt;&gt; lookup ", "" ))
&amp;IF(AND(TRIM(K2517)="",N2517=""),"Description not translated ",
   IF(AND(TRIM(K2517)&lt;&gt;"",TRIM(N2517)&lt;&gt;"",TRIM(K2517)&lt;&gt;TRIM(N2517)),"Description translation&lt;&gt; lookup ", "" ))</f>
        <v/>
      </c>
    </row>
    <row r="2518" spans="1:15" x14ac:dyDescent="0.25">
      <c r="A2518" s="2" t="str">
        <f>IF(TRIM(J2518)="","",E2518)</f>
        <v/>
      </c>
      <c r="B2518" s="2" t="str">
        <f>IF(TRIM(K2518)="","",I2518)</f>
        <v/>
      </c>
      <c r="C2518" s="2" t="str">
        <f>LEFT(F2518,FIND(".",F2518,6))</f>
        <v>Exif.Sony2.</v>
      </c>
      <c r="D2518" s="2" t="str">
        <f>VLOOKUP(C2518,PrefixUebersetzung,2,FALSE)</f>
        <v>Exif.Sony2.</v>
      </c>
      <c r="E2518" s="2" t="str">
        <f>MID(F2518,FIND(".",F2518,6)+1,99)</f>
        <v>FullImageSize</v>
      </c>
      <c r="F2518" s="41" t="s">
        <v>10345</v>
      </c>
      <c r="G2518" s="36" t="s">
        <v>9515</v>
      </c>
      <c r="H2518" s="36"/>
      <c r="I2518" s="36" t="s">
        <v>11033</v>
      </c>
      <c r="M2518" s="3" t="str">
        <f>IFERROR(VLOOKUP(E2518,A:J,10, FALSE),"")</f>
        <v>Volle Bildgröße</v>
      </c>
      <c r="N2518" s="3" t="str">
        <f>IFERROR(VLOOKUP(I2518,B:K,10,FALSE),"")</f>
        <v>Volle Bildgröße</v>
      </c>
      <c r="O2518" s="3" t="str">
        <f>IF(AND(TRIM(J2518)="",M2518=""),"Suffix not translated ",
   IF(AND(TRIM(J2518)&lt;&gt;"",TRIM(M2518)&lt;&gt;"",TRIM(J2518)&lt;&gt;TRIM(M2518)),"Suffix translation &lt;&gt; lookup ", "" ))
&amp;IF(AND(TRIM(K2518)="",N2518=""),"Description not translated ",
   IF(AND(TRIM(K2518)&lt;&gt;"",TRIM(N2518)&lt;&gt;"",TRIM(K2518)&lt;&gt;TRIM(N2518)),"Description translation&lt;&gt; lookup ", "" ))</f>
        <v/>
      </c>
    </row>
    <row r="2519" spans="1:15" ht="30" x14ac:dyDescent="0.25">
      <c r="A2519" s="2" t="str">
        <f>IF(TRIM(J2519)="","",E2519)</f>
        <v>HighISONoiseReduction</v>
      </c>
      <c r="B2519" s="2" t="str">
        <f>IF(TRIM(K2519)="","",I2519)</f>
        <v>High ISO noise reduction</v>
      </c>
      <c r="C2519" s="2" t="str">
        <f>LEFT(F2519,FIND(".",F2519,6))</f>
        <v>Exif.Sony2.</v>
      </c>
      <c r="D2519" s="2" t="str">
        <f>VLOOKUP(C2519,PrefixUebersetzung,2,FALSE)</f>
        <v>Exif.Sony2.</v>
      </c>
      <c r="E2519" s="2" t="str">
        <f>MID(F2519,FIND(".",F2519,6)+1,99)</f>
        <v>HighISONoiseReduction</v>
      </c>
      <c r="F2519" s="36" t="s">
        <v>10898</v>
      </c>
      <c r="G2519" s="36" t="s">
        <v>9512</v>
      </c>
      <c r="H2519" s="36"/>
      <c r="I2519" s="36" t="s">
        <v>2973</v>
      </c>
      <c r="J2519" s="5" t="s">
        <v>11109</v>
      </c>
      <c r="K2519" s="5" t="s">
        <v>11110</v>
      </c>
      <c r="M2519" s="3" t="str">
        <f>IFERROR(VLOOKUP(E2519,A:J,10, FALSE),"")</f>
        <v>Rauschunterdrückung bei ISO+</v>
      </c>
      <c r="N2519" s="3" t="str">
        <f>IFERROR(VLOOKUP(I2519,B:K,10,FALSE),"")</f>
        <v>Rauschunterdrückung bei hohen ISO-Werten</v>
      </c>
      <c r="O2519" s="3" t="str">
        <f>IF(AND(TRIM(J2519)="",M2519=""),"Suffix not translated ",
   IF(AND(TRIM(J2519)&lt;&gt;"",TRIM(M2519)&lt;&gt;"",TRIM(J2519)&lt;&gt;TRIM(M2519)),"Suffix translation &lt;&gt; lookup ", "" ))
&amp;IF(AND(TRIM(K2519)="",N2519=""),"Description not translated ",
   IF(AND(TRIM(K2519)&lt;&gt;"",TRIM(N2519)&lt;&gt;"",TRIM(K2519)&lt;&gt;TRIM(N2519)),"Description translation&lt;&gt; lookup ", "" ))</f>
        <v/>
      </c>
    </row>
    <row r="2520" spans="1:15" ht="30" x14ac:dyDescent="0.25">
      <c r="A2520" s="2" t="str">
        <f>IF(TRIM(J2520)="","",E2520)</f>
        <v/>
      </c>
      <c r="B2520" s="2" t="str">
        <f>IF(TRIM(K2520)="","",I2520)</f>
        <v/>
      </c>
      <c r="C2520" s="2" t="str">
        <f>LEFT(F2520,FIND(".",F2520,6))</f>
        <v>Exif.Sony2.</v>
      </c>
      <c r="D2520" s="2" t="str">
        <f>VLOOKUP(C2520,PrefixUebersetzung,2,FALSE)</f>
        <v>Exif.Sony2.</v>
      </c>
      <c r="E2520" s="2" t="str">
        <f>MID(F2520,FIND(".",F2520,6)+1,99)</f>
        <v>HighISONoiseReduction2</v>
      </c>
      <c r="F2520" s="36" t="s">
        <v>10899</v>
      </c>
      <c r="G2520" s="36" t="s">
        <v>9512</v>
      </c>
      <c r="H2520" s="36"/>
      <c r="I2520" s="36" t="s">
        <v>10832</v>
      </c>
      <c r="L2520" s="15">
        <v>8</v>
      </c>
      <c r="M2520" s="3" t="str">
        <f>IFERROR(VLOOKUP(E2520,A:J,10, FALSE),"")</f>
        <v>Rauschunterdrückung bei ISO+ 2</v>
      </c>
      <c r="N2520" s="3" t="str">
        <f>IFERROR(VLOOKUP(I2520,B:K,10,FALSE),"")</f>
        <v>Rauschunterdrückung bei hohen ISO-Werten 2</v>
      </c>
      <c r="O2520" s="3" t="str">
        <f>IF(AND(TRIM(J2520)="",M2520=""),"Suffix not translated ",
   IF(AND(TRIM(J2520)&lt;&gt;"",TRIM(M2520)&lt;&gt;"",TRIM(J2520)&lt;&gt;TRIM(M2520)),"Suffix translation &lt;&gt; lookup ", "" ))
&amp;IF(AND(TRIM(K2520)="",N2520=""),"Description not translated ",
   IF(AND(TRIM(K2520)&lt;&gt;"",TRIM(N2520)&lt;&gt;"",TRIM(K2520)&lt;&gt;TRIM(N2520)),"Description translation&lt;&gt; lookup ", "" ))</f>
        <v/>
      </c>
    </row>
    <row r="2521" spans="1:15" x14ac:dyDescent="0.25">
      <c r="A2521" s="2" t="str">
        <f>IF(TRIM(J2521)="","",E2521)</f>
        <v/>
      </c>
      <c r="B2521" s="2" t="str">
        <f>IF(TRIM(K2521)="","",I2521)</f>
        <v/>
      </c>
      <c r="C2521" s="2" t="str">
        <f>LEFT(F2521,FIND(".",F2521,6))</f>
        <v>Exif.Sony2.</v>
      </c>
      <c r="D2521" s="2" t="str">
        <f>VLOOKUP(C2521,PrefixUebersetzung,2,FALSE)</f>
        <v>Exif.Sony2.</v>
      </c>
      <c r="E2521" s="2" t="str">
        <f>MID(F2521,FIND(".",F2521,6)+1,99)</f>
        <v>Highlights</v>
      </c>
      <c r="F2521" s="36" t="s">
        <v>10900</v>
      </c>
      <c r="G2521" s="36" t="s">
        <v>9516</v>
      </c>
      <c r="H2521" s="36"/>
      <c r="I2521" s="36" t="s">
        <v>10834</v>
      </c>
      <c r="L2521" s="15">
        <v>8</v>
      </c>
      <c r="M2521" s="3" t="str">
        <f>IFERROR(VLOOKUP(E2521,A:J,10, FALSE),"")</f>
        <v/>
      </c>
      <c r="N2521" s="3" t="str">
        <f>IFERROR(VLOOKUP(I2521,B:K,10,FALSE),"")</f>
        <v/>
      </c>
      <c r="O2521" s="3" t="str">
        <f>IF(AND(TRIM(J2521)="",M2521=""),"Suffix not translated ",
   IF(AND(TRIM(J2521)&lt;&gt;"",TRIM(M2521)&lt;&gt;"",TRIM(J2521)&lt;&gt;TRIM(M2521)),"Suffix translation &lt;&gt; lookup ", "" ))
&amp;IF(AND(TRIM(K2521)="",N2521=""),"Description not translated ",
   IF(AND(TRIM(K2521)&lt;&gt;"",TRIM(N2521)&lt;&gt;"",TRIM(K2521)&lt;&gt;TRIM(N2521)),"Description translation&lt;&gt; lookup ", "" ))</f>
        <v xml:space="preserve">Suffix not translated Description not translated </v>
      </c>
    </row>
    <row r="2522" spans="1:15" x14ac:dyDescent="0.25">
      <c r="A2522" s="2" t="str">
        <f>IF(TRIM(J2522)="","",E2522)</f>
        <v/>
      </c>
      <c r="B2522" s="2" t="str">
        <f>IF(TRIM(K2522)="","",I2522)</f>
        <v/>
      </c>
      <c r="C2522" s="2" t="str">
        <f>LEFT(F2522,FIND(".",F2522,6))</f>
        <v>Exif.Sony2.</v>
      </c>
      <c r="D2522" s="2" t="str">
        <f>VLOOKUP(C2522,PrefixUebersetzung,2,FALSE)</f>
        <v>Exif.Sony2.</v>
      </c>
      <c r="E2522" s="2" t="str">
        <f>MID(F2522,FIND(".",F2522,6)+1,99)</f>
        <v>ImageStabilization</v>
      </c>
      <c r="F2522" s="41" t="s">
        <v>10346</v>
      </c>
      <c r="G2522" s="36" t="s">
        <v>9515</v>
      </c>
      <c r="H2522" s="36"/>
      <c r="I2522" s="36" t="s">
        <v>2174</v>
      </c>
      <c r="M2522" s="3" t="str">
        <f>IFERROR(VLOOKUP(E2522,A:J,10, FALSE),"")</f>
        <v>Bildstabilisierung</v>
      </c>
      <c r="N2522" s="3" t="str">
        <f>IFERROR(VLOOKUP(I2522,B:K,10,FALSE),"")</f>
        <v>Bildstabilisierung</v>
      </c>
      <c r="O2522" s="3" t="str">
        <f>IF(AND(TRIM(J2522)="",M2522=""),"Suffix not translated ",
   IF(AND(TRIM(J2522)&lt;&gt;"",TRIM(M2522)&lt;&gt;"",TRIM(J2522)&lt;&gt;TRIM(M2522)),"Suffix translation &lt;&gt; lookup ", "" ))
&amp;IF(AND(TRIM(K2522)="",N2522=""),"Description not translated ",
   IF(AND(TRIM(K2522)&lt;&gt;"",TRIM(N2522)&lt;&gt;"",TRIM(K2522)&lt;&gt;TRIM(N2522)),"Description translation&lt;&gt; lookup ", "" ))</f>
        <v/>
      </c>
    </row>
    <row r="2523" spans="1:15" x14ac:dyDescent="0.25">
      <c r="A2523" s="2" t="str">
        <f>IF(TRIM(J2523)="","",E2523)</f>
        <v/>
      </c>
      <c r="B2523" s="2" t="str">
        <f>IF(TRIM(K2523)="","",I2523)</f>
        <v/>
      </c>
      <c r="C2523" s="2" t="str">
        <f>LEFT(F2523,FIND(".",F2523,6))</f>
        <v>Exif.Sony2.</v>
      </c>
      <c r="D2523" s="2" t="str">
        <f>VLOOKUP(C2523,PrefixUebersetzung,2,FALSE)</f>
        <v>Exif.Sony2.</v>
      </c>
      <c r="E2523" s="2" t="str">
        <f>MID(F2523,FIND(".",F2523,6)+1,99)</f>
        <v>IntelligentAuto</v>
      </c>
      <c r="F2523" s="41" t="s">
        <v>10347</v>
      </c>
      <c r="G2523" s="36" t="s">
        <v>9512</v>
      </c>
      <c r="H2523" s="36"/>
      <c r="I2523" s="36" t="s">
        <v>3111</v>
      </c>
      <c r="M2523" s="3" t="str">
        <f>IFERROR(VLOOKUP(E2523,A:J,10, FALSE),"")</f>
        <v/>
      </c>
      <c r="N2523" s="3" t="str">
        <f>IFERROR(VLOOKUP(I2523,B:K,10,FALSE),"")</f>
        <v/>
      </c>
      <c r="O2523" s="3" t="str">
        <f>IF(AND(TRIM(J2523)="",M2523=""),"Suffix not translated ",
   IF(AND(TRIM(J2523)&lt;&gt;"",TRIM(M2523)&lt;&gt;"",TRIM(J2523)&lt;&gt;TRIM(M2523)),"Suffix translation &lt;&gt; lookup ", "" ))
&amp;IF(AND(TRIM(K2523)="",N2523=""),"Description not translated ",
   IF(AND(TRIM(K2523)&lt;&gt;"",TRIM(N2523)&lt;&gt;"",TRIM(K2523)&lt;&gt;TRIM(N2523)),"Description translation&lt;&gt; lookup ", "" ))</f>
        <v xml:space="preserve">Suffix not translated Description not translated </v>
      </c>
    </row>
    <row r="2524" spans="1:15" x14ac:dyDescent="0.25">
      <c r="A2524" s="2" t="str">
        <f>IF(TRIM(J2524)="","",E2524)</f>
        <v/>
      </c>
      <c r="B2524" s="2" t="str">
        <f>IF(TRIM(K2524)="","",I2524)</f>
        <v/>
      </c>
      <c r="C2524" s="2" t="str">
        <f>LEFT(F2524,FIND(".",F2524,6))</f>
        <v>Exif.Sony2.</v>
      </c>
      <c r="D2524" s="2" t="str">
        <f>VLOOKUP(C2524,PrefixUebersetzung,2,FALSE)</f>
        <v>Exif.Sony2.</v>
      </c>
      <c r="E2524" s="2" t="str">
        <f>MID(F2524,FIND(".",F2524,6)+1,99)</f>
        <v>JPEGHEIFSwitch</v>
      </c>
      <c r="F2524" s="36" t="s">
        <v>10901</v>
      </c>
      <c r="G2524" s="36" t="s">
        <v>9512</v>
      </c>
      <c r="H2524" s="36"/>
      <c r="I2524" s="36" t="s">
        <v>10836</v>
      </c>
      <c r="L2524" s="15">
        <v>8</v>
      </c>
      <c r="M2524" s="3" t="str">
        <f>IFERROR(VLOOKUP(E2524,A:J,10, FALSE),"")</f>
        <v/>
      </c>
      <c r="N2524" s="3" t="str">
        <f>IFERROR(VLOOKUP(I2524,B:K,10,FALSE),"")</f>
        <v/>
      </c>
      <c r="O2524" s="3" t="str">
        <f>IF(AND(TRIM(J2524)="",M2524=""),"Suffix not translated ",
   IF(AND(TRIM(J2524)&lt;&gt;"",TRIM(M2524)&lt;&gt;"",TRIM(J2524)&lt;&gt;TRIM(M2524)),"Suffix translation &lt;&gt; lookup ", "" ))
&amp;IF(AND(TRIM(K2524)="",N2524=""),"Description not translated ",
   IF(AND(TRIM(K2524)&lt;&gt;"",TRIM(N2524)&lt;&gt;"",TRIM(K2524)&lt;&gt;TRIM(N2524)),"Description translation&lt;&gt; lookup ", "" ))</f>
        <v xml:space="preserve">Suffix not translated Description not translated </v>
      </c>
    </row>
    <row r="2525" spans="1:15" x14ac:dyDescent="0.25">
      <c r="A2525" s="2" t="str">
        <f>IF(TRIM(J2525)="","",E2525)</f>
        <v/>
      </c>
      <c r="B2525" s="2" t="str">
        <f>IF(TRIM(K2525)="","",I2525)</f>
        <v/>
      </c>
      <c r="C2525" s="2" t="str">
        <f>LEFT(F2525,FIND(".",F2525,6))</f>
        <v>Exif.Sony2.</v>
      </c>
      <c r="D2525" s="2" t="str">
        <f>VLOOKUP(C2525,PrefixUebersetzung,2,FALSE)</f>
        <v>Exif.Sony2.</v>
      </c>
      <c r="E2525" s="2" t="str">
        <f>MID(F2525,FIND(".",F2525,6)+1,99)</f>
        <v>JPEGQuality</v>
      </c>
      <c r="F2525" s="41" t="s">
        <v>10348</v>
      </c>
      <c r="G2525" s="36" t="s">
        <v>9512</v>
      </c>
      <c r="H2525" s="36"/>
      <c r="I2525" s="36" t="s">
        <v>3112</v>
      </c>
      <c r="M2525" s="3" t="str">
        <f>IFERROR(VLOOKUP(E2525,A:J,10, FALSE),"")</f>
        <v>JPEG Qualität</v>
      </c>
      <c r="N2525" s="3" t="str">
        <f>IFERROR(VLOOKUP(I2525,B:K,10,FALSE),"")</f>
        <v>JPEG Qualität</v>
      </c>
      <c r="O2525" s="3" t="str">
        <f>IF(AND(TRIM(J2525)="",M2525=""),"Suffix not translated ",
   IF(AND(TRIM(J2525)&lt;&gt;"",TRIM(M2525)&lt;&gt;"",TRIM(J2525)&lt;&gt;TRIM(M2525)),"Suffix translation &lt;&gt; lookup ", "" ))
&amp;IF(AND(TRIM(K2525)="",N2525=""),"Description not translated ",
   IF(AND(TRIM(K2525)&lt;&gt;"",TRIM(N2525)&lt;&gt;"",TRIM(K2525)&lt;&gt;TRIM(N2525)),"Description translation&lt;&gt; lookup ", "" ))</f>
        <v/>
      </c>
    </row>
    <row r="2526" spans="1:15" x14ac:dyDescent="0.25">
      <c r="A2526" s="2" t="str">
        <f>IF(TRIM(J2526)="","",E2526)</f>
        <v/>
      </c>
      <c r="B2526" s="2" t="str">
        <f>IF(TRIM(K2526)="","",I2526)</f>
        <v/>
      </c>
      <c r="C2526" s="2" t="str">
        <f>LEFT(F2526,FIND(".",F2526,6))</f>
        <v>Exif.Sony2.</v>
      </c>
      <c r="D2526" s="2" t="str">
        <f>VLOOKUP(C2526,PrefixUebersetzung,2,FALSE)</f>
        <v>Exif.Sony2.</v>
      </c>
      <c r="E2526" s="2" t="str">
        <f>MID(F2526,FIND(".",F2526,6)+1,99)</f>
        <v>LateralChromaticAberration</v>
      </c>
      <c r="F2526" s="36" t="s">
        <v>10902</v>
      </c>
      <c r="G2526" s="36" t="s">
        <v>9515</v>
      </c>
      <c r="H2526" s="36"/>
      <c r="I2526" s="36" t="s">
        <v>10838</v>
      </c>
      <c r="L2526" s="15">
        <v>8</v>
      </c>
      <c r="M2526" s="3" t="str">
        <f>IFERROR(VLOOKUP(E2526,A:J,10, FALSE),"")</f>
        <v/>
      </c>
      <c r="N2526" s="3" t="str">
        <f>IFERROR(VLOOKUP(I2526,B:K,10,FALSE),"")</f>
        <v/>
      </c>
      <c r="O2526" s="3" t="str">
        <f>IF(AND(TRIM(J2526)="",M2526=""),"Suffix not translated ",
   IF(AND(TRIM(J2526)&lt;&gt;"",TRIM(M2526)&lt;&gt;"",TRIM(J2526)&lt;&gt;TRIM(M2526)),"Suffix translation &lt;&gt; lookup ", "" ))
&amp;IF(AND(TRIM(K2526)="",N2526=""),"Description not translated ",
   IF(AND(TRIM(K2526)&lt;&gt;"",TRIM(N2526)&lt;&gt;"",TRIM(K2526)&lt;&gt;TRIM(N2526)),"Description translation&lt;&gt; lookup ", "" ))</f>
        <v xml:space="preserve">Suffix not translated Description not translated </v>
      </c>
    </row>
    <row r="2527" spans="1:15" x14ac:dyDescent="0.25">
      <c r="A2527" s="2" t="str">
        <f>IF(TRIM(J2527)="","",E2527)</f>
        <v/>
      </c>
      <c r="B2527" s="2" t="str">
        <f>IF(TRIM(K2527)="","",I2527)</f>
        <v/>
      </c>
      <c r="C2527" s="2" t="str">
        <f>LEFT(F2527,FIND(".",F2527,6))</f>
        <v>Exif.Sony2.</v>
      </c>
      <c r="D2527" s="2" t="str">
        <f>VLOOKUP(C2527,PrefixUebersetzung,2,FALSE)</f>
        <v>Exif.Sony2.</v>
      </c>
      <c r="E2527" s="2" t="str">
        <f>MID(F2527,FIND(".",F2527,6)+1,99)</f>
        <v>LensID</v>
      </c>
      <c r="F2527" s="41" t="s">
        <v>10349</v>
      </c>
      <c r="G2527" s="36" t="s">
        <v>9515</v>
      </c>
      <c r="H2527" s="36"/>
      <c r="I2527" s="36" t="s">
        <v>9768</v>
      </c>
      <c r="M2527" s="3" t="str">
        <f>IFERROR(VLOOKUP(E2527,A:J,10, FALSE),"")</f>
        <v>Objektiv Kennung</v>
      </c>
      <c r="N2527" s="3" t="str">
        <f>IFERROR(VLOOKUP(I2527,B:K,10,FALSE),"")</f>
        <v>Objektiv Kennung</v>
      </c>
      <c r="O2527" s="3" t="str">
        <f>IF(AND(TRIM(J2527)="",M2527=""),"Suffix not translated ",
   IF(AND(TRIM(J2527)&lt;&gt;"",TRIM(M2527)&lt;&gt;"",TRIM(J2527)&lt;&gt;TRIM(M2527)),"Suffix translation &lt;&gt; lookup ", "" ))
&amp;IF(AND(TRIM(K2527)="",N2527=""),"Description not translated ",
   IF(AND(TRIM(K2527)&lt;&gt;"",TRIM(N2527)&lt;&gt;"",TRIM(K2527)&lt;&gt;TRIM(N2527)),"Description translation&lt;&gt; lookup ", "" ))</f>
        <v/>
      </c>
    </row>
    <row r="2528" spans="1:15" ht="45" x14ac:dyDescent="0.25">
      <c r="A2528" s="2" t="str">
        <f>IF(TRIM(J2528)="","",E2528)</f>
        <v/>
      </c>
      <c r="B2528" s="2" t="str">
        <f>IF(TRIM(K2528)="","",I2528)</f>
        <v/>
      </c>
      <c r="C2528" s="2" t="str">
        <f>LEFT(F2528,FIND(".",F2528,6))</f>
        <v>Exif.Sony2.</v>
      </c>
      <c r="D2528" s="2" t="str">
        <f>VLOOKUP(C2528,PrefixUebersetzung,2,FALSE)</f>
        <v>Exif.Sony2.</v>
      </c>
      <c r="E2528" s="2" t="str">
        <f>MID(F2528,FIND(".",F2528,6)+1,99)</f>
        <v>LensSpec</v>
      </c>
      <c r="F2528" s="36" t="s">
        <v>10903</v>
      </c>
      <c r="G2528" s="36" t="s">
        <v>9518</v>
      </c>
      <c r="H2528" s="36"/>
      <c r="I2528" s="36" t="s">
        <v>10840</v>
      </c>
      <c r="L2528" s="15">
        <v>8</v>
      </c>
      <c r="M2528" s="3" t="str">
        <f>IFERROR(VLOOKUP(E2528,A:J,10, FALSE),"")</f>
        <v/>
      </c>
      <c r="N2528" s="3" t="str">
        <f>IFERROR(VLOOKUP(I2528,B:K,10,FALSE),"")</f>
        <v/>
      </c>
      <c r="O2528" s="3" t="str">
        <f>IF(AND(TRIM(J2528)="",M2528=""),"Suffix not translated ",
   IF(AND(TRIM(J2528)&lt;&gt;"",TRIM(M2528)&lt;&gt;"",TRIM(J2528)&lt;&gt;TRIM(M2528)),"Suffix translation &lt;&gt; lookup ", "" ))
&amp;IF(AND(TRIM(K2528)="",N2528=""),"Description not translated ",
   IF(AND(TRIM(K2528)&lt;&gt;"",TRIM(N2528)&lt;&gt;"",TRIM(K2528)&lt;&gt;TRIM(N2528)),"Description translation&lt;&gt; lookup ", "" ))</f>
        <v xml:space="preserve">Suffix not translated Description not translated </v>
      </c>
    </row>
    <row r="2529" spans="1:15" ht="30" x14ac:dyDescent="0.25">
      <c r="A2529" s="2" t="str">
        <f>IF(TRIM(J2529)="","",E2529)</f>
        <v/>
      </c>
      <c r="B2529" s="2" t="str">
        <f>IF(TRIM(K2529)="","",I2529)</f>
        <v/>
      </c>
      <c r="C2529" s="2" t="str">
        <f>LEFT(F2529,FIND(".",F2529,6))</f>
        <v>Exif.Sony2.</v>
      </c>
      <c r="D2529" s="2" t="str">
        <f>VLOOKUP(C2529,PrefixUebersetzung,2,FALSE)</f>
        <v>Exif.Sony2.</v>
      </c>
      <c r="E2529" s="2" t="str">
        <f>MID(F2529,FIND(".",F2529,6)+1,99)</f>
        <v>LongExposureNoiseReduction</v>
      </c>
      <c r="F2529" s="41" t="s">
        <v>10350</v>
      </c>
      <c r="G2529" s="36" t="s">
        <v>9515</v>
      </c>
      <c r="H2529" s="36"/>
      <c r="I2529" s="36" t="s">
        <v>2150</v>
      </c>
      <c r="M2529" s="3" t="str">
        <f>IFERROR(VLOOKUP(E2529,A:J,10, FALSE),"")</f>
        <v>Rauschreduzierung bei Langzeitbelichtung</v>
      </c>
      <c r="N2529" s="3" t="str">
        <f>IFERROR(VLOOKUP(I2529,B:K,10,FALSE),"")</f>
        <v>Rauschreduzierung bei Langzeitbelichtung</v>
      </c>
      <c r="O2529" s="3" t="str">
        <f>IF(AND(TRIM(J2529)="",M2529=""),"Suffix not translated ",
   IF(AND(TRIM(J2529)&lt;&gt;"",TRIM(M2529)&lt;&gt;"",TRIM(J2529)&lt;&gt;TRIM(M2529)),"Suffix translation &lt;&gt; lookup ", "" ))
&amp;IF(AND(TRIM(K2529)="",N2529=""),"Description not translated ",
   IF(AND(TRIM(K2529)&lt;&gt;"",TRIM(N2529)&lt;&gt;"",TRIM(K2529)&lt;&gt;TRIM(N2529)),"Description translation&lt;&gt; lookup ", "" ))</f>
        <v/>
      </c>
    </row>
    <row r="2530" spans="1:15" x14ac:dyDescent="0.25">
      <c r="A2530" s="2" t="str">
        <f>IF(TRIM(J2530)="","",E2530)</f>
        <v/>
      </c>
      <c r="B2530" s="2" t="str">
        <f>IF(TRIM(K2530)="","",I2530)</f>
        <v/>
      </c>
      <c r="C2530" s="2" t="str">
        <f>LEFT(F2530,FIND(".",F2530,6))</f>
        <v>Exif.Sony2.</v>
      </c>
      <c r="D2530" s="2" t="str">
        <f>VLOOKUP(C2530,PrefixUebersetzung,2,FALSE)</f>
        <v>Exif.Sony2.</v>
      </c>
      <c r="E2530" s="2" t="str">
        <f>MID(F2530,FIND(".",F2530,6)+1,99)</f>
        <v>Macro</v>
      </c>
      <c r="F2530" s="41" t="s">
        <v>10351</v>
      </c>
      <c r="G2530" s="36" t="s">
        <v>9512</v>
      </c>
      <c r="H2530" s="36"/>
      <c r="I2530" s="36" t="s">
        <v>3114</v>
      </c>
      <c r="M2530" s="3" t="str">
        <f>IFERROR(VLOOKUP(E2530,A:J,10, FALSE),"")</f>
        <v>Makro</v>
      </c>
      <c r="N2530" s="3" t="str">
        <f>IFERROR(VLOOKUP(I2530,B:K,10,FALSE),"")</f>
        <v>Makro</v>
      </c>
      <c r="O2530" s="3" t="str">
        <f>IF(AND(TRIM(J2530)="",M2530=""),"Suffix not translated ",
   IF(AND(TRIM(J2530)&lt;&gt;"",TRIM(M2530)&lt;&gt;"",TRIM(J2530)&lt;&gt;TRIM(M2530)),"Suffix translation &lt;&gt; lookup ", "" ))
&amp;IF(AND(TRIM(K2530)="",N2530=""),"Description not translated ",
   IF(AND(TRIM(K2530)&lt;&gt;"",TRIM(N2530)&lt;&gt;"",TRIM(K2530)&lt;&gt;TRIM(N2530)),"Description translation&lt;&gt; lookup ", "" ))</f>
        <v/>
      </c>
    </row>
    <row r="2531" spans="1:15" x14ac:dyDescent="0.25">
      <c r="A2531" s="2" t="str">
        <f>IF(TRIM(J2531)="","",E2531)</f>
        <v/>
      </c>
      <c r="B2531" s="2" t="str">
        <f>IF(TRIM(K2531)="","",I2531)</f>
        <v/>
      </c>
      <c r="C2531" s="2" t="str">
        <f>LEFT(F2531,FIND(".",F2531,6))</f>
        <v>Exif.Sony2.</v>
      </c>
      <c r="D2531" s="2" t="str">
        <f>VLOOKUP(C2531,PrefixUebersetzung,2,FALSE)</f>
        <v>Exif.Sony2.</v>
      </c>
      <c r="E2531" s="2" t="str">
        <f>MID(F2531,FIND(".",F2531,6)+1,99)</f>
        <v>MeteringMode2</v>
      </c>
      <c r="F2531" s="36" t="s">
        <v>10904</v>
      </c>
      <c r="G2531" s="36" t="s">
        <v>9512</v>
      </c>
      <c r="H2531" s="36"/>
      <c r="I2531" s="36" t="s">
        <v>10842</v>
      </c>
      <c r="L2531" s="15">
        <v>8</v>
      </c>
      <c r="M2531" s="3" t="str">
        <f>IFERROR(VLOOKUP(E2531,A:J,10, FALSE),"")</f>
        <v/>
      </c>
      <c r="N2531" s="3" t="str">
        <f>IFERROR(VLOOKUP(I2531,B:K,10,FALSE),"")</f>
        <v/>
      </c>
      <c r="O2531" s="3" t="str">
        <f>IF(AND(TRIM(J2531)="",M2531=""),"Suffix not translated ",
   IF(AND(TRIM(J2531)&lt;&gt;"",TRIM(M2531)&lt;&gt;"",TRIM(J2531)&lt;&gt;TRIM(M2531)),"Suffix translation &lt;&gt; lookup ", "" ))
&amp;IF(AND(TRIM(K2531)="",N2531=""),"Description not translated ",
   IF(AND(TRIM(K2531)&lt;&gt;"",TRIM(N2531)&lt;&gt;"",TRIM(K2531)&lt;&gt;TRIM(N2531)),"Description translation&lt;&gt; lookup ", "" ))</f>
        <v xml:space="preserve">Suffix not translated Description not translated </v>
      </c>
    </row>
    <row r="2532" spans="1:15" x14ac:dyDescent="0.25">
      <c r="A2532" s="2" t="str">
        <f>IF(TRIM(J2532)="","",E2532)</f>
        <v/>
      </c>
      <c r="B2532" s="2" t="str">
        <f>IF(TRIM(K2532)="","",I2532)</f>
        <v/>
      </c>
      <c r="C2532" s="2" t="str">
        <f>LEFT(F2532,FIND(".",F2532,6))</f>
        <v>Exif.Sony2.</v>
      </c>
      <c r="D2532" s="2" t="str">
        <f>VLOOKUP(C2532,PrefixUebersetzung,2,FALSE)</f>
        <v>Exif.Sony2.</v>
      </c>
      <c r="E2532" s="2" t="str">
        <f>MID(F2532,FIND(".",F2532,6)+1,99)</f>
        <v>MultiBurstImageHeight</v>
      </c>
      <c r="F2532" s="41" t="s">
        <v>10352</v>
      </c>
      <c r="G2532" s="36" t="s">
        <v>9512</v>
      </c>
      <c r="H2532" s="36"/>
      <c r="I2532" s="36" t="s">
        <v>3115</v>
      </c>
      <c r="M2532" s="3" t="str">
        <f>IFERROR(VLOOKUP(E2532,A:J,10, FALSE),"")</f>
        <v/>
      </c>
      <c r="N2532" s="3" t="str">
        <f>IFERROR(VLOOKUP(I2532,B:K,10,FALSE),"")</f>
        <v/>
      </c>
      <c r="O2532" s="3" t="str">
        <f>IF(AND(TRIM(J2532)="",M2532=""),"Suffix not translated ",
   IF(AND(TRIM(J2532)&lt;&gt;"",TRIM(M2532)&lt;&gt;"",TRIM(J2532)&lt;&gt;TRIM(M2532)),"Suffix translation &lt;&gt; lookup ", "" ))
&amp;IF(AND(TRIM(K2532)="",N2532=""),"Description not translated ",
   IF(AND(TRIM(K2532)&lt;&gt;"",TRIM(N2532)&lt;&gt;"",TRIM(K2532)&lt;&gt;TRIM(N2532)),"Description translation&lt;&gt; lookup ", "" ))</f>
        <v xml:space="preserve">Suffix not translated Description not translated </v>
      </c>
    </row>
    <row r="2533" spans="1:15" x14ac:dyDescent="0.25">
      <c r="A2533" s="2" t="str">
        <f>IF(TRIM(J2533)="","",E2533)</f>
        <v/>
      </c>
      <c r="B2533" s="2" t="str">
        <f>IF(TRIM(K2533)="","",I2533)</f>
        <v/>
      </c>
      <c r="C2533" s="2" t="str">
        <f>LEFT(F2533,FIND(".",F2533,6))</f>
        <v>Exif.Sony2.</v>
      </c>
      <c r="D2533" s="2" t="str">
        <f>VLOOKUP(C2533,PrefixUebersetzung,2,FALSE)</f>
        <v>Exif.Sony2.</v>
      </c>
      <c r="E2533" s="2" t="str">
        <f>MID(F2533,FIND(".",F2533,6)+1,99)</f>
        <v>MultiBurstImageWidth</v>
      </c>
      <c r="F2533" s="41" t="s">
        <v>10353</v>
      </c>
      <c r="G2533" s="36" t="s">
        <v>9512</v>
      </c>
      <c r="H2533" s="36"/>
      <c r="I2533" s="36" t="s">
        <v>3116</v>
      </c>
      <c r="M2533" s="3" t="str">
        <f>IFERROR(VLOOKUP(E2533,A:J,10, FALSE),"")</f>
        <v/>
      </c>
      <c r="N2533" s="3" t="str">
        <f>IFERROR(VLOOKUP(I2533,B:K,10,FALSE),"")</f>
        <v/>
      </c>
      <c r="O2533" s="3" t="str">
        <f>IF(AND(TRIM(J2533)="",M2533=""),"Suffix not translated ",
   IF(AND(TRIM(J2533)&lt;&gt;"",TRIM(M2533)&lt;&gt;"",TRIM(J2533)&lt;&gt;TRIM(M2533)),"Suffix translation &lt;&gt; lookup ", "" ))
&amp;IF(AND(TRIM(K2533)="",N2533=""),"Description not translated ",
   IF(AND(TRIM(K2533)&lt;&gt;"",TRIM(N2533)&lt;&gt;"",TRIM(K2533)&lt;&gt;TRIM(N2533)),"Description translation&lt;&gt; lookup ", "" ))</f>
        <v xml:space="preserve">Suffix not translated Description not translated </v>
      </c>
    </row>
    <row r="2534" spans="1:15" x14ac:dyDescent="0.25">
      <c r="A2534" s="2" t="str">
        <f>IF(TRIM(J2534)="","",E2534)</f>
        <v/>
      </c>
      <c r="B2534" s="2" t="str">
        <f>IF(TRIM(K2534)="","",I2534)</f>
        <v/>
      </c>
      <c r="C2534" s="2" t="str">
        <f>LEFT(F2534,FIND(".",F2534,6))</f>
        <v>Exif.Sony2.</v>
      </c>
      <c r="D2534" s="2" t="str">
        <f>VLOOKUP(C2534,PrefixUebersetzung,2,FALSE)</f>
        <v>Exif.Sony2.</v>
      </c>
      <c r="E2534" s="2" t="str">
        <f>MID(F2534,FIND(".",F2534,6)+1,99)</f>
        <v>MultiBurstMode</v>
      </c>
      <c r="F2534" s="41" t="s">
        <v>10354</v>
      </c>
      <c r="G2534" s="36" t="s">
        <v>9517</v>
      </c>
      <c r="H2534" s="36"/>
      <c r="I2534" s="36" t="s">
        <v>3117</v>
      </c>
      <c r="M2534" s="3" t="str">
        <f>IFERROR(VLOOKUP(E2534,A:J,10, FALSE),"")</f>
        <v/>
      </c>
      <c r="N2534" s="3" t="str">
        <f>IFERROR(VLOOKUP(I2534,B:K,10,FALSE),"")</f>
        <v/>
      </c>
      <c r="O2534" s="3" t="str">
        <f>IF(AND(TRIM(J2534)="",M2534=""),"Suffix not translated ",
   IF(AND(TRIM(J2534)&lt;&gt;"",TRIM(M2534)&lt;&gt;"",TRIM(J2534)&lt;&gt;TRIM(M2534)),"Suffix translation &lt;&gt; lookup ", "" ))
&amp;IF(AND(TRIM(K2534)="",N2534=""),"Description not translated ",
   IF(AND(TRIM(K2534)&lt;&gt;"",TRIM(N2534)&lt;&gt;"",TRIM(K2534)&lt;&gt;TRIM(N2534)),"Description translation&lt;&gt; lookup ", "" ))</f>
        <v xml:space="preserve">Suffix not translated Description not translated </v>
      </c>
    </row>
    <row r="2535" spans="1:15" x14ac:dyDescent="0.25">
      <c r="A2535" s="2" t="str">
        <f>IF(TRIM(J2535)="","",E2535)</f>
        <v/>
      </c>
      <c r="B2535" s="2" t="str">
        <f>IF(TRIM(K2535)="","",I2535)</f>
        <v/>
      </c>
      <c r="C2535" s="2" t="str">
        <f>LEFT(F2535,FIND(".",F2535,6))</f>
        <v>Exif.Sony2.</v>
      </c>
      <c r="D2535" s="2" t="str">
        <f>VLOOKUP(C2535,PrefixUebersetzung,2,FALSE)</f>
        <v>Exif.Sony2.</v>
      </c>
      <c r="E2535" s="2" t="str">
        <f>MID(F2535,FIND(".",F2535,6)+1,99)</f>
        <v>MultiFrameNoiseReduction</v>
      </c>
      <c r="F2535" s="36" t="s">
        <v>10905</v>
      </c>
      <c r="G2535" s="36" t="s">
        <v>9515</v>
      </c>
      <c r="H2535" s="36"/>
      <c r="I2535" s="36" t="s">
        <v>10844</v>
      </c>
      <c r="L2535" s="15">
        <v>8</v>
      </c>
      <c r="M2535" s="3" t="str">
        <f>IFERROR(VLOOKUP(E2535,A:J,10, FALSE),"")</f>
        <v/>
      </c>
      <c r="N2535" s="3" t="str">
        <f>IFERROR(VLOOKUP(I2535,B:K,10,FALSE),"")</f>
        <v/>
      </c>
      <c r="O2535" s="3" t="str">
        <f>IF(AND(TRIM(J2535)="",M2535=""),"Suffix not translated ",
   IF(AND(TRIM(J2535)&lt;&gt;"",TRIM(M2535)&lt;&gt;"",TRIM(J2535)&lt;&gt;TRIM(M2535)),"Suffix translation &lt;&gt; lookup ", "" ))
&amp;IF(AND(TRIM(K2535)="",N2535=""),"Description not translated ",
   IF(AND(TRIM(K2535)&lt;&gt;"",TRIM(N2535)&lt;&gt;"",TRIM(K2535)&lt;&gt;TRIM(N2535)),"Description translation&lt;&gt; lookup ", "" ))</f>
        <v xml:space="preserve">Suffix not translated Description not translated </v>
      </c>
    </row>
    <row r="2536" spans="1:15" x14ac:dyDescent="0.25">
      <c r="A2536" s="2" t="str">
        <f>IF(TRIM(J2536)="","",E2536)</f>
        <v/>
      </c>
      <c r="B2536" s="2" t="str">
        <f>IF(TRIM(K2536)="","",I2536)</f>
        <v/>
      </c>
      <c r="C2536" s="2" t="str">
        <f>LEFT(F2536,FIND(".",F2536,6))</f>
        <v>Exif.Sony2.</v>
      </c>
      <c r="D2536" s="2" t="str">
        <f>VLOOKUP(C2536,PrefixUebersetzung,2,FALSE)</f>
        <v>Exif.Sony2.</v>
      </c>
      <c r="E2536" s="2" t="str">
        <f>MID(F2536,FIND(".",F2536,6)+1,99)</f>
        <v>MultiFrameNREffect</v>
      </c>
      <c r="F2536" s="36" t="s">
        <v>10906</v>
      </c>
      <c r="G2536" s="36" t="s">
        <v>9515</v>
      </c>
      <c r="H2536" s="36"/>
      <c r="I2536" s="36" t="s">
        <v>10846</v>
      </c>
      <c r="L2536" s="15">
        <v>8</v>
      </c>
      <c r="M2536" s="3" t="str">
        <f>IFERROR(VLOOKUP(E2536,A:J,10, FALSE),"")</f>
        <v/>
      </c>
      <c r="N2536" s="3" t="str">
        <f>IFERROR(VLOOKUP(I2536,B:K,10,FALSE),"")</f>
        <v/>
      </c>
      <c r="O2536" s="3" t="str">
        <f>IF(AND(TRIM(J2536)="",M2536=""),"Suffix not translated ",
   IF(AND(TRIM(J2536)&lt;&gt;"",TRIM(M2536)&lt;&gt;"",TRIM(J2536)&lt;&gt;TRIM(M2536)),"Suffix translation &lt;&gt; lookup ", "" ))
&amp;IF(AND(TRIM(K2536)="",N2536=""),"Description not translated ",
   IF(AND(TRIM(K2536)&lt;&gt;"",TRIM(N2536)&lt;&gt;"",TRIM(K2536)&lt;&gt;TRIM(N2536)),"Description translation&lt;&gt; lookup ", "" ))</f>
        <v xml:space="preserve">Suffix not translated Description not translated </v>
      </c>
    </row>
    <row r="2537" spans="1:15" x14ac:dyDescent="0.25">
      <c r="A2537" s="2" t="str">
        <f>IF(TRIM(J2537)="","",E2537)</f>
        <v/>
      </c>
      <c r="B2537" s="2" t="str">
        <f>IF(TRIM(K2537)="","",I2537)</f>
        <v/>
      </c>
      <c r="C2537" s="2" t="str">
        <f>LEFT(F2537,FIND(".",F2537,6))</f>
        <v>Exif.Sony2.</v>
      </c>
      <c r="D2537" s="2" t="str">
        <f>VLOOKUP(C2537,PrefixUebersetzung,2,FALSE)</f>
        <v>Exif.Sony2.</v>
      </c>
      <c r="E2537" s="2" t="str">
        <f>MID(F2537,FIND(".",F2537,6)+1,99)</f>
        <v>PictureEffect</v>
      </c>
      <c r="F2537" s="36" t="s">
        <v>10907</v>
      </c>
      <c r="G2537" s="36" t="s">
        <v>9512</v>
      </c>
      <c r="H2537" s="36"/>
      <c r="I2537" s="36" t="s">
        <v>10848</v>
      </c>
      <c r="L2537" s="15">
        <v>8</v>
      </c>
      <c r="M2537" s="3" t="str">
        <f>IFERROR(VLOOKUP(E2537,A:J,10, FALSE),"")</f>
        <v/>
      </c>
      <c r="N2537" s="3" t="str">
        <f>IFERROR(VLOOKUP(I2537,B:K,10,FALSE),"")</f>
        <v/>
      </c>
      <c r="O2537" s="3" t="str">
        <f>IF(AND(TRIM(J2537)="",M2537=""),"Suffix not translated ",
   IF(AND(TRIM(J2537)&lt;&gt;"",TRIM(M2537)&lt;&gt;"",TRIM(J2537)&lt;&gt;TRIM(M2537)),"Suffix translation &lt;&gt; lookup ", "" ))
&amp;IF(AND(TRIM(K2537)="",N2537=""),"Description not translated ",
   IF(AND(TRIM(K2537)&lt;&gt;"",TRIM(N2537)&lt;&gt;"",TRIM(K2537)&lt;&gt;TRIM(N2537)),"Description translation&lt;&gt; lookup ", "" ))</f>
        <v xml:space="preserve">Suffix not translated Description not translated </v>
      </c>
    </row>
    <row r="2538" spans="1:15" ht="30" x14ac:dyDescent="0.25">
      <c r="A2538" s="2" t="str">
        <f>IF(TRIM(J2538)="","",E2538)</f>
        <v/>
      </c>
      <c r="B2538" s="2" t="str">
        <f>IF(TRIM(K2538)="","",I2538)</f>
        <v/>
      </c>
      <c r="C2538" s="2" t="str">
        <f>LEFT(F2538,FIND(".",F2538,6))</f>
        <v>Exif.Sony2.</v>
      </c>
      <c r="D2538" s="2" t="str">
        <f>VLOOKUP(C2538,PrefixUebersetzung,2,FALSE)</f>
        <v>Exif.Sony2.</v>
      </c>
      <c r="E2538" s="2" t="str">
        <f>MID(F2538,FIND(".",F2538,6)+1,99)</f>
        <v>PixelShiftInfo</v>
      </c>
      <c r="F2538" s="36" t="s">
        <v>10908</v>
      </c>
      <c r="G2538" s="36" t="s">
        <v>9517</v>
      </c>
      <c r="H2538" s="36"/>
      <c r="I2538" s="36" t="s">
        <v>10850</v>
      </c>
      <c r="L2538" s="15">
        <v>8</v>
      </c>
      <c r="M2538" s="3" t="str">
        <f>IFERROR(VLOOKUP(E2538,A:J,10, FALSE),"")</f>
        <v/>
      </c>
      <c r="N2538" s="3" t="str">
        <f>IFERROR(VLOOKUP(I2538,B:K,10,FALSE),"")</f>
        <v/>
      </c>
      <c r="O2538" s="3" t="str">
        <f>IF(AND(TRIM(J2538)="",M2538=""),"Suffix not translated ",
   IF(AND(TRIM(J2538)&lt;&gt;"",TRIM(M2538)&lt;&gt;"",TRIM(J2538)&lt;&gt;TRIM(M2538)),"Suffix translation &lt;&gt; lookup ", "" ))
&amp;IF(AND(TRIM(K2538)="",N2538=""),"Description not translated ",
   IF(AND(TRIM(K2538)&lt;&gt;"",TRIM(N2538)&lt;&gt;"",TRIM(K2538)&lt;&gt;TRIM(N2538)),"Description translation&lt;&gt; lookup ", "" ))</f>
        <v xml:space="preserve">Suffix not translated Description not translated </v>
      </c>
    </row>
    <row r="2539" spans="1:15" x14ac:dyDescent="0.25">
      <c r="A2539" s="2" t="str">
        <f>IF(TRIM(J2539)="","",E2539)</f>
        <v/>
      </c>
      <c r="B2539" s="2" t="str">
        <f>IF(TRIM(K2539)="","",I2539)</f>
        <v/>
      </c>
      <c r="C2539" s="2" t="str">
        <f>LEFT(F2539,FIND(".",F2539,6))</f>
        <v>Exif.Sony2.</v>
      </c>
      <c r="D2539" s="2" t="str">
        <f>VLOOKUP(C2539,PrefixUebersetzung,2,FALSE)</f>
        <v>Exif.Sony2.</v>
      </c>
      <c r="E2539" s="2" t="str">
        <f>MID(F2539,FIND(".",F2539,6)+1,99)</f>
        <v>PreviewImage</v>
      </c>
      <c r="F2539" s="41" t="s">
        <v>10355</v>
      </c>
      <c r="G2539" s="36" t="s">
        <v>9517</v>
      </c>
      <c r="H2539" s="36"/>
      <c r="I2539" s="36" t="s">
        <v>3118</v>
      </c>
      <c r="M2539" s="3" t="str">
        <f>IFERROR(VLOOKUP(E2539,A:J,10, FALSE),"")</f>
        <v>Vorschaubild</v>
      </c>
      <c r="N2539" s="3" t="str">
        <f>IFERROR(VLOOKUP(I2539,B:K,10,FALSE),"")</f>
        <v>JPEG Vorschaubild</v>
      </c>
      <c r="O2539" s="3" t="str">
        <f>IF(AND(TRIM(J2539)="",M2539=""),"Suffix not translated ",
   IF(AND(TRIM(J2539)&lt;&gt;"",TRIM(M2539)&lt;&gt;"",TRIM(J2539)&lt;&gt;TRIM(M2539)),"Suffix translation &lt;&gt; lookup ", "" ))
&amp;IF(AND(TRIM(K2539)="",N2539=""),"Description not translated ",
   IF(AND(TRIM(K2539)&lt;&gt;"",TRIM(N2539)&lt;&gt;"",TRIM(K2539)&lt;&gt;TRIM(N2539)),"Description translation&lt;&gt; lookup ", "" ))</f>
        <v/>
      </c>
    </row>
    <row r="2540" spans="1:15" x14ac:dyDescent="0.25">
      <c r="A2540" s="2" t="str">
        <f>IF(TRIM(J2540)="","",E2540)</f>
        <v>PreviewImageSize</v>
      </c>
      <c r="B2540" s="2" t="str">
        <f>IF(TRIM(K2540)="","",I2540)</f>
        <v>Preview image size (width x height)</v>
      </c>
      <c r="C2540" s="2" t="str">
        <f>LEFT(F2540,FIND(".",F2540,6))</f>
        <v>Exif.Sony2.</v>
      </c>
      <c r="D2540" s="2" t="str">
        <f>VLOOKUP(C2540,PrefixUebersetzung,2,FALSE)</f>
        <v>Exif.Sony2.</v>
      </c>
      <c r="E2540" s="2" t="str">
        <f>MID(F2540,FIND(".",F2540,6)+1,99)</f>
        <v>PreviewImageSize</v>
      </c>
      <c r="F2540" s="41" t="s">
        <v>10356</v>
      </c>
      <c r="G2540" s="36" t="s">
        <v>9515</v>
      </c>
      <c r="H2540" s="36"/>
      <c r="I2540" s="36" t="s">
        <v>11034</v>
      </c>
      <c r="J2540" s="5" t="s">
        <v>4872</v>
      </c>
      <c r="K2540" s="5" t="s">
        <v>11153</v>
      </c>
      <c r="M2540" s="3" t="str">
        <f>IFERROR(VLOOKUP(E2540,A:J,10, FALSE),"")</f>
        <v>Vorschaubildgröße</v>
      </c>
      <c r="N2540" s="3" t="str">
        <f>IFERROR(VLOOKUP(I2540,B:K,10,FALSE),"")</f>
        <v>Vorschaubildgröße (Breite x Höhe)</v>
      </c>
      <c r="O2540" s="3" t="str">
        <f>IF(AND(TRIM(J2540)="",M2540=""),"Suffix not translated ",
   IF(AND(TRIM(J2540)&lt;&gt;"",TRIM(M2540)&lt;&gt;"",TRIM(J2540)&lt;&gt;TRIM(M2540)),"Suffix translation &lt;&gt; lookup ", "" ))
&amp;IF(AND(TRIM(K2540)="",N2540=""),"Description not translated ",
   IF(AND(TRIM(K2540)&lt;&gt;"",TRIM(N2540)&lt;&gt;"",TRIM(K2540)&lt;&gt;TRIM(N2540)),"Description translation&lt;&gt; lookup ", "" ))</f>
        <v/>
      </c>
    </row>
    <row r="2541" spans="1:15" x14ac:dyDescent="0.25">
      <c r="A2541" s="2" t="str">
        <f>IF(TRIM(J2541)="","",E2541)</f>
        <v/>
      </c>
      <c r="B2541" s="2" t="str">
        <f>IF(TRIM(K2541)="","",I2541)</f>
        <v/>
      </c>
      <c r="C2541" s="2" t="str">
        <f>LEFT(F2541,FIND(".",F2541,6))</f>
        <v>Exif.Sony2.</v>
      </c>
      <c r="D2541" s="2" t="str">
        <f>VLOOKUP(C2541,PrefixUebersetzung,2,FALSE)</f>
        <v>Exif.Sony2.</v>
      </c>
      <c r="E2541" s="2" t="str">
        <f>MID(F2541,FIND(".",F2541,6)+1,99)</f>
        <v>PrioritySetInAWB</v>
      </c>
      <c r="F2541" s="36" t="s">
        <v>10909</v>
      </c>
      <c r="G2541" s="36" t="s">
        <v>9518</v>
      </c>
      <c r="H2541" s="36"/>
      <c r="I2541" s="36" t="s">
        <v>10852</v>
      </c>
      <c r="L2541" s="15">
        <v>8</v>
      </c>
      <c r="M2541" s="3" t="str">
        <f>IFERROR(VLOOKUP(E2541,A:J,10, FALSE),"")</f>
        <v/>
      </c>
      <c r="N2541" s="3" t="str">
        <f>IFERROR(VLOOKUP(I2541,B:K,10,FALSE),"")</f>
        <v/>
      </c>
      <c r="O2541" s="3" t="str">
        <f>IF(AND(TRIM(J2541)="",M2541=""),"Suffix not translated ",
   IF(AND(TRIM(J2541)&lt;&gt;"",TRIM(M2541)&lt;&gt;"",TRIM(J2541)&lt;&gt;TRIM(M2541)),"Suffix translation &lt;&gt; lookup ", "" ))
&amp;IF(AND(TRIM(K2541)="",N2541=""),"Description not translated ",
   IF(AND(TRIM(K2541)&lt;&gt;"",TRIM(N2541)&lt;&gt;"",TRIM(K2541)&lt;&gt;TRIM(N2541)),"Description translation&lt;&gt; lookup ", "" ))</f>
        <v xml:space="preserve">Suffix not translated Description not translated </v>
      </c>
    </row>
    <row r="2542" spans="1:15" x14ac:dyDescent="0.25">
      <c r="A2542" s="2" t="str">
        <f>IF(TRIM(J2542)="","",E2542)</f>
        <v/>
      </c>
      <c r="B2542" s="2" t="str">
        <f>IF(TRIM(K2542)="","",I2542)</f>
        <v/>
      </c>
      <c r="C2542" s="2" t="str">
        <f>LEFT(F2542,FIND(".",F2542,6))</f>
        <v>Exif.Sony2.</v>
      </c>
      <c r="D2542" s="2" t="str">
        <f>VLOOKUP(C2542,PrefixUebersetzung,2,FALSE)</f>
        <v>Exif.Sony2.</v>
      </c>
      <c r="E2542" s="2" t="str">
        <f>MID(F2542,FIND(".",F2542,6)+1,99)</f>
        <v>Quality</v>
      </c>
      <c r="F2542" s="41" t="s">
        <v>10357</v>
      </c>
      <c r="G2542" s="36" t="s">
        <v>9515</v>
      </c>
      <c r="H2542" s="36"/>
      <c r="I2542" s="36" t="s">
        <v>2507</v>
      </c>
      <c r="M2542" s="3" t="str">
        <f>IFERROR(VLOOKUP(E2542,A:J,10, FALSE),"")</f>
        <v>Qualität</v>
      </c>
      <c r="N2542" s="3" t="str">
        <f>IFERROR(VLOOKUP(I2542,B:K,10,FALSE),"")</f>
        <v>Bildqualität</v>
      </c>
      <c r="O2542" s="3" t="str">
        <f>IF(AND(TRIM(J2542)="",M2542=""),"Suffix not translated ",
   IF(AND(TRIM(J2542)&lt;&gt;"",TRIM(M2542)&lt;&gt;"",TRIM(J2542)&lt;&gt;TRIM(M2542)),"Suffix translation &lt;&gt; lookup ", "" ))
&amp;IF(AND(TRIM(K2542)="",N2542=""),"Description not translated ",
   IF(AND(TRIM(K2542)&lt;&gt;"",TRIM(N2542)&lt;&gt;"",TRIM(K2542)&lt;&gt;TRIM(N2542)),"Description translation&lt;&gt; lookup ", "" ))</f>
        <v/>
      </c>
    </row>
    <row r="2543" spans="1:15" x14ac:dyDescent="0.25">
      <c r="A2543" s="2" t="str">
        <f>IF(TRIM(J2543)="","",E2543)</f>
        <v>Quality2</v>
      </c>
      <c r="B2543" s="2" t="str">
        <f>IF(TRIM(K2543)="","",I2543)</f>
        <v>Image quality 2</v>
      </c>
      <c r="C2543" s="2" t="str">
        <f>LEFT(F2543,FIND(".",F2543,6))</f>
        <v>Exif.Sony2.</v>
      </c>
      <c r="D2543" s="2" t="str">
        <f>VLOOKUP(C2543,PrefixUebersetzung,2,FALSE)</f>
        <v>Exif.Sony2.</v>
      </c>
      <c r="E2543" s="2" t="str">
        <f>MID(F2543,FIND(".",F2543,6)+1,99)</f>
        <v>Quality2</v>
      </c>
      <c r="F2543" s="36" t="s">
        <v>10910</v>
      </c>
      <c r="G2543" s="36" t="s">
        <v>9512</v>
      </c>
      <c r="H2543" s="36"/>
      <c r="I2543" s="36" t="s">
        <v>2808</v>
      </c>
      <c r="J2543" s="5" t="s">
        <v>8622</v>
      </c>
      <c r="K2543" s="5" t="s">
        <v>3958</v>
      </c>
      <c r="M2543" s="3" t="str">
        <f>IFERROR(VLOOKUP(E2543,A:J,10, FALSE),"")</f>
        <v>Qualität 2</v>
      </c>
      <c r="N2543" s="3" t="str">
        <f>IFERROR(VLOOKUP(I2543,B:K,10,FALSE),"")</f>
        <v>Bildqualität 2</v>
      </c>
      <c r="O2543" s="3" t="str">
        <f>IF(AND(TRIM(J2543)="",M2543=""),"Suffix not translated ",
   IF(AND(TRIM(J2543)&lt;&gt;"",TRIM(M2543)&lt;&gt;"",TRIM(J2543)&lt;&gt;TRIM(M2543)),"Suffix translation &lt;&gt; lookup ", "" ))
&amp;IF(AND(TRIM(K2543)="",N2543=""),"Description not translated ",
   IF(AND(TRIM(K2543)&lt;&gt;"",TRIM(N2543)&lt;&gt;"",TRIM(K2543)&lt;&gt;TRIM(N2543)),"Description translation&lt;&gt; lookup ", "" ))</f>
        <v/>
      </c>
    </row>
    <row r="2544" spans="1:15" x14ac:dyDescent="0.25">
      <c r="A2544" s="2" t="str">
        <f>IF(TRIM(J2544)="","",E2544)</f>
        <v>Rating</v>
      </c>
      <c r="B2544" s="2" t="str">
        <f>IF(TRIM(K2544)="","",I2544)</f>
        <v>Rating</v>
      </c>
      <c r="C2544" s="2" t="str">
        <f>LEFT(F2544,FIND(".",F2544,6))</f>
        <v>Exif.Sony2.</v>
      </c>
      <c r="D2544" s="2" t="str">
        <f>VLOOKUP(C2544,PrefixUebersetzung,2,FALSE)</f>
        <v>Exif.Sony2.</v>
      </c>
      <c r="E2544" s="2" t="str">
        <f>MID(F2544,FIND(".",F2544,6)+1,99)</f>
        <v>Rating</v>
      </c>
      <c r="F2544" s="36" t="s">
        <v>10911</v>
      </c>
      <c r="G2544" s="36" t="s">
        <v>9515</v>
      </c>
      <c r="H2544" s="36"/>
      <c r="I2544" s="36" t="s">
        <v>8526</v>
      </c>
      <c r="J2544" s="5" t="s">
        <v>4218</v>
      </c>
      <c r="K2544" s="5" t="s">
        <v>4218</v>
      </c>
      <c r="M2544" s="3" t="str">
        <f>IFERROR(VLOOKUP(E2544,A:J,10, FALSE),"")</f>
        <v>Bewertung</v>
      </c>
      <c r="N2544" s="3" t="str">
        <f>IFERROR(VLOOKUP(I2544,B:K,10,FALSE),"")</f>
        <v>Bewertung</v>
      </c>
      <c r="O2544" s="3" t="str">
        <f>IF(AND(TRIM(J2544)="",M2544=""),"Suffix not translated ",
   IF(AND(TRIM(J2544)&lt;&gt;"",TRIM(M2544)&lt;&gt;"",TRIM(J2544)&lt;&gt;TRIM(M2544)),"Suffix translation &lt;&gt; lookup ", "" ))
&amp;IF(AND(TRIM(K2544)="",N2544=""),"Description not translated ",
   IF(AND(TRIM(K2544)&lt;&gt;"",TRIM(N2544)&lt;&gt;"",TRIM(K2544)&lt;&gt;TRIM(N2544)),"Description translation&lt;&gt; lookup ", "" ))</f>
        <v/>
      </c>
    </row>
    <row r="2545" spans="1:15" x14ac:dyDescent="0.25">
      <c r="A2545" s="2" t="str">
        <f>IF(TRIM(J2545)="","",E2545)</f>
        <v/>
      </c>
      <c r="B2545" s="2" t="str">
        <f>IF(TRIM(K2545)="","",I2545)</f>
        <v/>
      </c>
      <c r="C2545" s="2" t="str">
        <f>LEFT(F2545,FIND(".",F2545,6))</f>
        <v>Exif.Sony2.</v>
      </c>
      <c r="D2545" s="2" t="str">
        <f>VLOOKUP(C2545,PrefixUebersetzung,2,FALSE)</f>
        <v>Exif.Sony2.</v>
      </c>
      <c r="E2545" s="2" t="str">
        <f>MID(F2545,FIND(".",F2545,6)+1,99)</f>
        <v>RAWFileType</v>
      </c>
      <c r="F2545" s="36" t="s">
        <v>10912</v>
      </c>
      <c r="G2545" s="36" t="s">
        <v>9512</v>
      </c>
      <c r="H2545" s="36"/>
      <c r="I2545" s="36" t="s">
        <v>10856</v>
      </c>
      <c r="L2545" s="15">
        <v>8</v>
      </c>
      <c r="M2545" s="3" t="str">
        <f>IFERROR(VLOOKUP(E2545,A:J,10, FALSE),"")</f>
        <v/>
      </c>
      <c r="N2545" s="3" t="str">
        <f>IFERROR(VLOOKUP(I2545,B:K,10,FALSE),"")</f>
        <v/>
      </c>
      <c r="O2545" s="3" t="str">
        <f>IF(AND(TRIM(J2545)="",M2545=""),"Suffix not translated ",
   IF(AND(TRIM(J2545)&lt;&gt;"",TRIM(M2545)&lt;&gt;"",TRIM(J2545)&lt;&gt;TRIM(M2545)),"Suffix translation &lt;&gt; lookup ", "" ))
&amp;IF(AND(TRIM(K2545)="",N2545=""),"Description not translated ",
   IF(AND(TRIM(K2545)&lt;&gt;"",TRIM(N2545)&lt;&gt;"",TRIM(K2545)&lt;&gt;TRIM(N2545)),"Description translation&lt;&gt; lookup ", "" ))</f>
        <v xml:space="preserve">Suffix not translated Description not translated </v>
      </c>
    </row>
    <row r="2546" spans="1:15" x14ac:dyDescent="0.25">
      <c r="A2546" s="2" t="str">
        <f>IF(TRIM(J2546)="","",E2546)</f>
        <v/>
      </c>
      <c r="B2546" s="2" t="str">
        <f>IF(TRIM(K2546)="","",I2546)</f>
        <v/>
      </c>
      <c r="C2546" s="2" t="str">
        <f>LEFT(F2546,FIND(".",F2546,6))</f>
        <v>Exif.Sony2.</v>
      </c>
      <c r="D2546" s="2" t="str">
        <f>VLOOKUP(C2546,PrefixUebersetzung,2,FALSE)</f>
        <v>Exif.Sony2.</v>
      </c>
      <c r="E2546" s="2" t="str">
        <f>MID(F2546,FIND(".",F2546,6)+1,99)</f>
        <v>ReleaseMode</v>
      </c>
      <c r="F2546" s="41" t="s">
        <v>10358</v>
      </c>
      <c r="G2546" s="36" t="s">
        <v>9512</v>
      </c>
      <c r="H2546" s="36"/>
      <c r="I2546" s="36" t="s">
        <v>3119</v>
      </c>
      <c r="M2546" s="3" t="str">
        <f>IFERROR(VLOOKUP(E2546,A:J,10, FALSE),"")</f>
        <v>Release-Mode</v>
      </c>
      <c r="N2546" s="3" t="str">
        <f>IFERROR(VLOOKUP(I2546,B:K,10,FALSE),"")</f>
        <v>Release-Mode</v>
      </c>
      <c r="O2546" s="3" t="str">
        <f>IF(AND(TRIM(J2546)="",M2546=""),"Suffix not translated ",
   IF(AND(TRIM(J2546)&lt;&gt;"",TRIM(M2546)&lt;&gt;"",TRIM(J2546)&lt;&gt;TRIM(M2546)),"Suffix translation &lt;&gt; lookup ", "" ))
&amp;IF(AND(TRIM(K2546)="",N2546=""),"Description not translated ",
   IF(AND(TRIM(K2546)&lt;&gt;"",TRIM(N2546)&lt;&gt;"",TRIM(K2546)&lt;&gt;TRIM(N2546)),"Description translation&lt;&gt; lookup ", "" ))</f>
        <v/>
      </c>
    </row>
    <row r="2547" spans="1:15" x14ac:dyDescent="0.25">
      <c r="A2547" s="2" t="str">
        <f>IF(TRIM(J2547)="","",E2547)</f>
        <v/>
      </c>
      <c r="B2547" s="2" t="str">
        <f>IF(TRIM(K2547)="","",I2547)</f>
        <v/>
      </c>
      <c r="C2547" s="2" t="str">
        <f>LEFT(F2547,FIND(".",F2547,6))</f>
        <v>Exif.Sony2.</v>
      </c>
      <c r="D2547" s="2" t="str">
        <f>VLOOKUP(C2547,PrefixUebersetzung,2,FALSE)</f>
        <v>Exif.Sony2.</v>
      </c>
      <c r="E2547" s="2" t="str">
        <f>MID(F2547,FIND(".",F2547,6)+1,99)</f>
        <v>Saturation</v>
      </c>
      <c r="F2547" s="41" t="s">
        <v>10359</v>
      </c>
      <c r="G2547" s="36" t="s">
        <v>9516</v>
      </c>
      <c r="H2547" s="36"/>
      <c r="I2547" s="36" t="s">
        <v>2538</v>
      </c>
      <c r="M2547" s="3" t="str">
        <f>IFERROR(VLOOKUP(E2547,A:J,10, FALSE),"")</f>
        <v>Sättigung</v>
      </c>
      <c r="N2547" s="3" t="str">
        <f>IFERROR(VLOOKUP(I2547,B:K,10,FALSE),"")</f>
        <v>Sättigung</v>
      </c>
      <c r="O2547" s="3" t="str">
        <f>IF(AND(TRIM(J2547)="",M2547=""),"Suffix not translated ",
   IF(AND(TRIM(J2547)&lt;&gt;"",TRIM(M2547)&lt;&gt;"",TRIM(J2547)&lt;&gt;TRIM(M2547)),"Suffix translation &lt;&gt; lookup ", "" ))
&amp;IF(AND(TRIM(K2547)="",N2547=""),"Description not translated ",
   IF(AND(TRIM(K2547)&lt;&gt;"",TRIM(N2547)&lt;&gt;"",TRIM(K2547)&lt;&gt;TRIM(N2547)),"Description translation&lt;&gt; lookup ", "" ))</f>
        <v/>
      </c>
    </row>
    <row r="2548" spans="1:15" x14ac:dyDescent="0.25">
      <c r="A2548" s="2" t="str">
        <f>IF(TRIM(J2548)="","",E2548)</f>
        <v/>
      </c>
      <c r="B2548" s="2" t="str">
        <f>IF(TRIM(K2548)="","",I2548)</f>
        <v/>
      </c>
      <c r="C2548" s="2" t="str">
        <f>LEFT(F2548,FIND(".",F2548,6))</f>
        <v>Exif.Sony2.</v>
      </c>
      <c r="D2548" s="2" t="str">
        <f>VLOOKUP(C2548,PrefixUebersetzung,2,FALSE)</f>
        <v>Exif.Sony2.</v>
      </c>
      <c r="E2548" s="2" t="str">
        <f>MID(F2548,FIND(".",F2548,6)+1,99)</f>
        <v>SceneMode</v>
      </c>
      <c r="F2548" s="41" t="s">
        <v>10360</v>
      </c>
      <c r="G2548" s="36" t="s">
        <v>9515</v>
      </c>
      <c r="H2548" s="36"/>
      <c r="I2548" s="36" t="s">
        <v>2509</v>
      </c>
      <c r="M2548" s="3" t="str">
        <f>IFERROR(VLOOKUP(E2548,A:J,10, FALSE),"")</f>
        <v>Szenenmodus</v>
      </c>
      <c r="N2548" s="3" t="str">
        <f>IFERROR(VLOOKUP(I2548,B:K,10,FALSE),"")</f>
        <v>Szenenmodus</v>
      </c>
      <c r="O2548" s="3" t="str">
        <f>IF(AND(TRIM(J2548)="",M2548=""),"Suffix not translated ",
   IF(AND(TRIM(J2548)&lt;&gt;"",TRIM(M2548)&lt;&gt;"",TRIM(J2548)&lt;&gt;TRIM(M2548)),"Suffix translation &lt;&gt; lookup ", "" ))
&amp;IF(AND(TRIM(K2548)="",N2548=""),"Description not translated ",
   IF(AND(TRIM(K2548)&lt;&gt;"",TRIM(N2548)&lt;&gt;"",TRIM(K2548)&lt;&gt;TRIM(N2548)),"Description translation&lt;&gt; lookup ", "" ))</f>
        <v/>
      </c>
    </row>
    <row r="2549" spans="1:15" ht="30" x14ac:dyDescent="0.25">
      <c r="A2549" s="2" t="str">
        <f>IF(TRIM(J2549)="","",E2549)</f>
        <v/>
      </c>
      <c r="B2549" s="2" t="str">
        <f>IF(TRIM(K2549)="","",I2549)</f>
        <v/>
      </c>
      <c r="C2549" s="2" t="str">
        <f>LEFT(F2549,FIND(".",F2549,6))</f>
        <v>Exif.Sony2.</v>
      </c>
      <c r="D2549" s="2" t="str">
        <f>VLOOKUP(C2549,PrefixUebersetzung,2,FALSE)</f>
        <v>Exif.Sony2.</v>
      </c>
      <c r="E2549" s="2" t="str">
        <f>MID(F2549,FIND(".",F2549,6)+1,99)</f>
        <v>SequenceNumber</v>
      </c>
      <c r="F2549" s="41" t="s">
        <v>10361</v>
      </c>
      <c r="G2549" s="36" t="s">
        <v>9512</v>
      </c>
      <c r="H2549" s="36"/>
      <c r="I2549" s="36" t="s">
        <v>9482</v>
      </c>
      <c r="M2549" s="3" t="str">
        <f>IFERROR(VLOOKUP(E2549,A:J,10, FALSE),"")</f>
        <v>Sequenznummer</v>
      </c>
      <c r="N2549" s="3" t="str">
        <f>IFERROR(VLOOKUP(I2549,B:K,10,FALSE),"")</f>
        <v>Sequenznummer in kontinuierlichem Burst-Modus</v>
      </c>
      <c r="O2549" s="3" t="str">
        <f>IF(AND(TRIM(J2549)="",M2549=""),"Suffix not translated ",
   IF(AND(TRIM(J2549)&lt;&gt;"",TRIM(M2549)&lt;&gt;"",TRIM(J2549)&lt;&gt;TRIM(M2549)),"Suffix translation &lt;&gt; lookup ", "" ))
&amp;IF(AND(TRIM(K2549)="",N2549=""),"Description not translated ",
   IF(AND(TRIM(K2549)&lt;&gt;"",TRIM(N2549)&lt;&gt;"",TRIM(K2549)&lt;&gt;TRIM(N2549)),"Description translation&lt;&gt; lookup ", "" ))</f>
        <v/>
      </c>
    </row>
    <row r="2550" spans="1:15" x14ac:dyDescent="0.25">
      <c r="A2550" s="2" t="str">
        <f>IF(TRIM(J2550)="","",E2550)</f>
        <v>SerialNumber</v>
      </c>
      <c r="B2550" s="2" t="str">
        <f>IF(TRIM(K2550)="","",I2550)</f>
        <v>Serial number</v>
      </c>
      <c r="C2550" s="2" t="str">
        <f>LEFT(F2550,FIND(".",F2550,6))</f>
        <v>Exif.Sony2.</v>
      </c>
      <c r="D2550" s="2" t="str">
        <f>VLOOKUP(C2550,PrefixUebersetzung,2,FALSE)</f>
        <v>Exif.Sony2.</v>
      </c>
      <c r="E2550" s="2" t="str">
        <f>MID(F2550,FIND(".",F2550,6)+1,99)</f>
        <v>SerialNumber</v>
      </c>
      <c r="F2550" s="36" t="s">
        <v>10913</v>
      </c>
      <c r="G2550" s="36" t="s">
        <v>9514</v>
      </c>
      <c r="H2550" s="36"/>
      <c r="I2550" s="36" t="s">
        <v>2826</v>
      </c>
      <c r="J2550" s="5" t="s">
        <v>3896</v>
      </c>
      <c r="K2550" s="5" t="s">
        <v>3896</v>
      </c>
      <c r="M2550" s="3" t="str">
        <f>IFERROR(VLOOKUP(E2550,A:J,10, FALSE),"")</f>
        <v>Seriennummer</v>
      </c>
      <c r="N2550" s="3" t="str">
        <f>IFERROR(VLOOKUP(I2550,B:K,10,FALSE),"")</f>
        <v>Seriennummer</v>
      </c>
      <c r="O2550" s="3" t="str">
        <f>IF(AND(TRIM(J2550)="",M2550=""),"Suffix not translated ",
   IF(AND(TRIM(J2550)&lt;&gt;"",TRIM(M2550)&lt;&gt;"",TRIM(J2550)&lt;&gt;TRIM(M2550)),"Suffix translation &lt;&gt; lookup ", "" ))
&amp;IF(AND(TRIM(K2550)="",N2550=""),"Description not translated ",
   IF(AND(TRIM(K2550)&lt;&gt;"",TRIM(N2550)&lt;&gt;"",TRIM(K2550)&lt;&gt;TRIM(N2550)),"Description translation&lt;&gt; lookup ", "" ))</f>
        <v/>
      </c>
    </row>
    <row r="2551" spans="1:15" x14ac:dyDescent="0.25">
      <c r="A2551" s="2" t="str">
        <f>IF(TRIM(J2551)="","",E2551)</f>
        <v>Shadows</v>
      </c>
      <c r="B2551" s="2" t="str">
        <f>IF(TRIM(K2551)="","",I2551)</f>
        <v>Shadows</v>
      </c>
      <c r="C2551" s="2" t="str">
        <f>LEFT(F2551,FIND(".",F2551,6))</f>
        <v>Exif.Sony2.</v>
      </c>
      <c r="D2551" s="2" t="str">
        <f>VLOOKUP(C2551,PrefixUebersetzung,2,FALSE)</f>
        <v>Exif.Sony2.</v>
      </c>
      <c r="E2551" s="2" t="str">
        <f>MID(F2551,FIND(".",F2551,6)+1,99)</f>
        <v>Shadows</v>
      </c>
      <c r="F2551" s="36" t="s">
        <v>10914</v>
      </c>
      <c r="G2551" s="36" t="s">
        <v>9516</v>
      </c>
      <c r="H2551" s="36"/>
      <c r="I2551" s="36" t="s">
        <v>10859</v>
      </c>
      <c r="J2551" s="5" t="s">
        <v>4019</v>
      </c>
      <c r="K2551" s="5" t="s">
        <v>4019</v>
      </c>
      <c r="M2551" s="3" t="str">
        <f>IFERROR(VLOOKUP(E2551,A:J,10, FALSE),"")</f>
        <v>Schatten</v>
      </c>
      <c r="N2551" s="3" t="str">
        <f>IFERROR(VLOOKUP(I2551,B:K,10,FALSE),"")</f>
        <v>Schatten</v>
      </c>
      <c r="O2551" s="3" t="str">
        <f>IF(AND(TRIM(J2551)="",M2551=""),"Suffix not translated ",
   IF(AND(TRIM(J2551)&lt;&gt;"",TRIM(M2551)&lt;&gt;"",TRIM(J2551)&lt;&gt;TRIM(M2551)),"Suffix translation &lt;&gt; lookup ", "" ))
&amp;IF(AND(TRIM(K2551)="",N2551=""),"Description not translated ",
   IF(AND(TRIM(K2551)&lt;&gt;"",TRIM(N2551)&lt;&gt;"",TRIM(K2551)&lt;&gt;TRIM(N2551)),"Description translation&lt;&gt; lookup ", "" ))</f>
        <v/>
      </c>
    </row>
    <row r="2552" spans="1:15" x14ac:dyDescent="0.25">
      <c r="A2552" s="2" t="str">
        <f>IF(TRIM(J2552)="","",E2552)</f>
        <v>Sharpness</v>
      </c>
      <c r="B2552" s="2" t="str">
        <f>IF(TRIM(K2552)="","",I2552)</f>
        <v>Sharpness</v>
      </c>
      <c r="C2552" s="2" t="str">
        <f>LEFT(F2552,FIND(".",F2552,6))</f>
        <v>Exif.Sony2.</v>
      </c>
      <c r="D2552" s="2" t="str">
        <f>VLOOKUP(C2552,PrefixUebersetzung,2,FALSE)</f>
        <v>Exif.Sony2.</v>
      </c>
      <c r="E2552" s="2" t="str">
        <f>MID(F2552,FIND(".",F2552,6)+1,99)</f>
        <v>Sharpness</v>
      </c>
      <c r="F2552" s="36" t="s">
        <v>10915</v>
      </c>
      <c r="G2552" s="36" t="s">
        <v>9516</v>
      </c>
      <c r="H2552" s="36"/>
      <c r="I2552" s="36" t="s">
        <v>2221</v>
      </c>
      <c r="J2552" s="5" t="s">
        <v>3744</v>
      </c>
      <c r="K2552" s="5" t="s">
        <v>3744</v>
      </c>
      <c r="M2552" s="3" t="str">
        <f>IFERROR(VLOOKUP(E2552,A:J,10, FALSE),"")</f>
        <v>Schärfe</v>
      </c>
      <c r="N2552" s="3" t="str">
        <f>IFERROR(VLOOKUP(I2552,B:K,10,FALSE),"")</f>
        <v>Schärfe</v>
      </c>
      <c r="O2552" s="3" t="str">
        <f>IF(AND(TRIM(J2552)="",M2552=""),"Suffix not translated ",
   IF(AND(TRIM(J2552)&lt;&gt;"",TRIM(M2552)&lt;&gt;"",TRIM(J2552)&lt;&gt;TRIM(M2552)),"Suffix translation &lt;&gt; lookup ", "" ))
&amp;IF(AND(TRIM(K2552)="",N2552=""),"Description not translated ",
   IF(AND(TRIM(K2552)&lt;&gt;"",TRIM(N2552)&lt;&gt;"",TRIM(K2552)&lt;&gt;TRIM(N2552)),"Description translation&lt;&gt; lookup ", "" ))</f>
        <v/>
      </c>
    </row>
    <row r="2553" spans="1:15" x14ac:dyDescent="0.25">
      <c r="A2553" s="2" t="str">
        <f>IF(TRIM(J2553)="","",E2553)</f>
        <v/>
      </c>
      <c r="B2553" s="2" t="str">
        <f>IF(TRIM(K2553)="","",I2553)</f>
        <v/>
      </c>
      <c r="C2553" s="2" t="str">
        <f>LEFT(F2553,FIND(".",F2553,6))</f>
        <v>Exif.Sony2.</v>
      </c>
      <c r="D2553" s="2" t="str">
        <f>VLOOKUP(C2553,PrefixUebersetzung,2,FALSE)</f>
        <v>Exif.Sony2.</v>
      </c>
      <c r="E2553" s="2" t="str">
        <f>MID(F2553,FIND(".",F2553,6)+1,99)</f>
        <v>SharpnessRange</v>
      </c>
      <c r="F2553" s="36" t="s">
        <v>10916</v>
      </c>
      <c r="G2553" s="36" t="s">
        <v>9516</v>
      </c>
      <c r="H2553" s="36"/>
      <c r="I2553" s="36" t="s">
        <v>10862</v>
      </c>
      <c r="L2553" s="15">
        <v>8</v>
      </c>
      <c r="M2553" s="3" t="str">
        <f>IFERROR(VLOOKUP(E2553,A:J,10, FALSE),"")</f>
        <v/>
      </c>
      <c r="N2553" s="3" t="str">
        <f>IFERROR(VLOOKUP(I2553,B:K,10,FALSE),"")</f>
        <v/>
      </c>
      <c r="O2553" s="3" t="str">
        <f>IF(AND(TRIM(J2553)="",M2553=""),"Suffix not translated ",
   IF(AND(TRIM(J2553)&lt;&gt;"",TRIM(M2553)&lt;&gt;"",TRIM(J2553)&lt;&gt;TRIM(M2553)),"Suffix translation &lt;&gt; lookup ", "" ))
&amp;IF(AND(TRIM(K2553)="",N2553=""),"Description not translated ",
   IF(AND(TRIM(K2553)&lt;&gt;"",TRIM(N2553)&lt;&gt;"",TRIM(K2553)&lt;&gt;TRIM(N2553)),"Description translation&lt;&gt; lookup ", "" ))</f>
        <v xml:space="preserve">Suffix not translated Description not translated </v>
      </c>
    </row>
    <row r="2554" spans="1:15" x14ac:dyDescent="0.25">
      <c r="A2554" s="2" t="str">
        <f>IF(TRIM(J2554)="","",E2554)</f>
        <v/>
      </c>
      <c r="B2554" s="2" t="str">
        <f>IF(TRIM(K2554)="","",I2554)</f>
        <v/>
      </c>
      <c r="C2554" s="2" t="str">
        <f>LEFT(F2554,FIND(".",F2554,6))</f>
        <v>Exif.Sony2.</v>
      </c>
      <c r="D2554" s="2" t="str">
        <f>VLOOKUP(C2554,PrefixUebersetzung,2,FALSE)</f>
        <v>Exif.Sony2.</v>
      </c>
      <c r="E2554" s="2" t="str">
        <f>MID(F2554,FIND(".",F2554,6)+1,99)</f>
        <v>SoftSkinEffect</v>
      </c>
      <c r="F2554" s="36" t="s">
        <v>10917</v>
      </c>
      <c r="G2554" s="36" t="s">
        <v>9515</v>
      </c>
      <c r="H2554" s="36"/>
      <c r="I2554" s="36" t="s">
        <v>10864</v>
      </c>
      <c r="L2554" s="15">
        <v>8</v>
      </c>
      <c r="M2554" s="3" t="str">
        <f>IFERROR(VLOOKUP(E2554,A:J,10, FALSE),"")</f>
        <v/>
      </c>
      <c r="N2554" s="3" t="str">
        <f>IFERROR(VLOOKUP(I2554,B:K,10,FALSE),"")</f>
        <v/>
      </c>
      <c r="O2554" s="3" t="str">
        <f>IF(AND(TRIM(J2554)="",M2554=""),"Suffix not translated ",
   IF(AND(TRIM(J2554)&lt;&gt;"",TRIM(M2554)&lt;&gt;"",TRIM(J2554)&lt;&gt;TRIM(M2554)),"Suffix translation &lt;&gt; lookup ", "" ))
&amp;IF(AND(TRIM(K2554)="",N2554=""),"Description not translated ",
   IF(AND(TRIM(K2554)&lt;&gt;"",TRIM(N2554)&lt;&gt;"",TRIM(K2554)&lt;&gt;TRIM(N2554)),"Description translation&lt;&gt; lookup ", "" ))</f>
        <v xml:space="preserve">Suffix not translated Description not translated </v>
      </c>
    </row>
    <row r="2555" spans="1:15" ht="45" x14ac:dyDescent="0.25">
      <c r="A2555" s="2" t="str">
        <f>IF(TRIM(J2555)="","",E2555)</f>
        <v/>
      </c>
      <c r="B2555" s="2" t="str">
        <f>IF(TRIM(K2555)="","",I2555)</f>
        <v/>
      </c>
      <c r="C2555" s="2" t="str">
        <f>LEFT(F2555,FIND(".",F2555,6))</f>
        <v>Exif.Sony2.</v>
      </c>
      <c r="D2555" s="2" t="str">
        <f>VLOOKUP(C2555,PrefixUebersetzung,2,FALSE)</f>
        <v>Exif.Sony2.</v>
      </c>
      <c r="E2555" s="2" t="str">
        <f>MID(F2555,FIND(".",F2555,6)+1,99)</f>
        <v>SonyModelID</v>
      </c>
      <c r="F2555" s="41" t="s">
        <v>10362</v>
      </c>
      <c r="G2555" s="36" t="s">
        <v>9512</v>
      </c>
      <c r="H2555" s="36"/>
      <c r="I2555" s="36" t="s">
        <v>11035</v>
      </c>
      <c r="M2555" s="3" t="str">
        <f>IFERROR(VLOOKUP(E2555,A:J,10, FALSE),"")</f>
        <v>SonyModelID</v>
      </c>
      <c r="N2555" s="3" t="str">
        <f>IFERROR(VLOOKUP(I2555,B:K,10,FALSE),"")</f>
        <v>Ähnlich wie Exif.Image.Model, kann aber mehrere Einträge oder Bedingungen enthalten</v>
      </c>
      <c r="O2555" s="3" t="str">
        <f>IF(AND(TRIM(J2555)="",M2555=""),"Suffix not translated ",
   IF(AND(TRIM(J2555)&lt;&gt;"",TRIM(M2555)&lt;&gt;"",TRIM(J2555)&lt;&gt;TRIM(M2555)),"Suffix translation &lt;&gt; lookup ", "" ))
&amp;IF(AND(TRIM(K2555)="",N2555=""),"Description not translated ",
   IF(AND(TRIM(K2555)&lt;&gt;"",TRIM(N2555)&lt;&gt;"",TRIM(K2555)&lt;&gt;TRIM(N2555)),"Description translation&lt;&gt; lookup ", "" ))</f>
        <v/>
      </c>
    </row>
    <row r="2556" spans="1:15" x14ac:dyDescent="0.25">
      <c r="A2556" s="2" t="str">
        <f>IF(TRIM(J2556)="","",E2556)</f>
        <v/>
      </c>
      <c r="B2556" s="2" t="str">
        <f>IF(TRIM(K2556)="","",I2556)</f>
        <v/>
      </c>
      <c r="C2556" s="2" t="str">
        <f>LEFT(F2556,FIND(".",F2556,6))</f>
        <v>Exif.Sony2.</v>
      </c>
      <c r="D2556" s="2" t="str">
        <f>VLOOKUP(C2556,PrefixUebersetzung,2,FALSE)</f>
        <v>Exif.Sony2.</v>
      </c>
      <c r="E2556" s="2" t="str">
        <f>MID(F2556,FIND(".",F2556,6)+1,99)</f>
        <v>Teleconverter</v>
      </c>
      <c r="F2556" s="41" t="s">
        <v>10363</v>
      </c>
      <c r="G2556" s="36" t="s">
        <v>9515</v>
      </c>
      <c r="H2556" s="36"/>
      <c r="I2556" s="36" t="s">
        <v>2510</v>
      </c>
      <c r="M2556" s="3" t="str">
        <f>IFERROR(VLOOKUP(E2556,A:J,10, FALSE),"")</f>
        <v>Telekonverter</v>
      </c>
      <c r="N2556" s="3" t="str">
        <f>IFERROR(VLOOKUP(I2556,B:K,10,FALSE),"")</f>
        <v>Telekonverter Modell</v>
      </c>
      <c r="O2556" s="3" t="str">
        <f>IF(AND(TRIM(J2556)="",M2556=""),"Suffix not translated ",
   IF(AND(TRIM(J2556)&lt;&gt;"",TRIM(M2556)&lt;&gt;"",TRIM(J2556)&lt;&gt;TRIM(M2556)),"Suffix translation &lt;&gt; lookup ", "" ))
&amp;IF(AND(TRIM(K2556)="",N2556=""),"Description not translated ",
   IF(AND(TRIM(K2556)&lt;&gt;"",TRIM(N2556)&lt;&gt;"",TRIM(K2556)&lt;&gt;TRIM(N2556)),"Description translation&lt;&gt; lookup ", "" ))</f>
        <v/>
      </c>
    </row>
    <row r="2557" spans="1:15" x14ac:dyDescent="0.25">
      <c r="A2557" s="2" t="str">
        <f>IF(TRIM(J2557)="","",E2557)</f>
        <v/>
      </c>
      <c r="B2557" s="2" t="str">
        <f>IF(TRIM(K2557)="","",I2557)</f>
        <v/>
      </c>
      <c r="C2557" s="2" t="str">
        <f>LEFT(F2557,FIND(".",F2557,6))</f>
        <v>Exif.Sony2.</v>
      </c>
      <c r="D2557" s="2" t="str">
        <f>VLOOKUP(C2557,PrefixUebersetzung,2,FALSE)</f>
        <v>Exif.Sony2.</v>
      </c>
      <c r="E2557" s="2" t="str">
        <f>MID(F2557,FIND(".",F2557,6)+1,99)</f>
        <v>VariableLowPassFilter</v>
      </c>
      <c r="F2557" s="36" t="s">
        <v>10918</v>
      </c>
      <c r="G2557" s="36" t="s">
        <v>9512</v>
      </c>
      <c r="H2557" s="36"/>
      <c r="I2557" s="36" t="s">
        <v>10866</v>
      </c>
      <c r="L2557" s="15">
        <v>8</v>
      </c>
      <c r="M2557" s="3" t="str">
        <f>IFERROR(VLOOKUP(E2557,A:J,10, FALSE),"")</f>
        <v/>
      </c>
      <c r="N2557" s="3" t="str">
        <f>IFERROR(VLOOKUP(I2557,B:K,10,FALSE),"")</f>
        <v/>
      </c>
      <c r="O2557" s="3" t="str">
        <f>IF(AND(TRIM(J2557)="",M2557=""),"Suffix not translated ",
   IF(AND(TRIM(J2557)&lt;&gt;"",TRIM(M2557)&lt;&gt;"",TRIM(J2557)&lt;&gt;TRIM(M2557)),"Suffix translation &lt;&gt; lookup ", "" ))
&amp;IF(AND(TRIM(K2557)="",N2557=""),"Description not translated ",
   IF(AND(TRIM(K2557)&lt;&gt;"",TRIM(N2557)&lt;&gt;"",TRIM(K2557)&lt;&gt;TRIM(N2557)),"Description translation&lt;&gt; lookup ", "" ))</f>
        <v xml:space="preserve">Suffix not translated Description not translated </v>
      </c>
    </row>
    <row r="2558" spans="1:15" x14ac:dyDescent="0.25">
      <c r="A2558" s="2" t="str">
        <f>IF(TRIM(J2558)="","",E2558)</f>
        <v/>
      </c>
      <c r="B2558" s="2" t="str">
        <f>IF(TRIM(K2558)="","",I2558)</f>
        <v/>
      </c>
      <c r="C2558" s="2" t="str">
        <f>LEFT(F2558,FIND(".",F2558,6))</f>
        <v>Exif.Sony2.</v>
      </c>
      <c r="D2558" s="2" t="str">
        <f>VLOOKUP(C2558,PrefixUebersetzung,2,FALSE)</f>
        <v>Exif.Sony2.</v>
      </c>
      <c r="E2558" s="2" t="str">
        <f>MID(F2558,FIND(".",F2558,6)+1,99)</f>
        <v>VignettingCorrection</v>
      </c>
      <c r="F2558" s="36" t="s">
        <v>10919</v>
      </c>
      <c r="G2558" s="36" t="s">
        <v>9515</v>
      </c>
      <c r="H2558" s="36"/>
      <c r="I2558" s="36" t="s">
        <v>10868</v>
      </c>
      <c r="L2558" s="15">
        <v>8</v>
      </c>
      <c r="M2558" s="3" t="str">
        <f>IFERROR(VLOOKUP(E2558,A:J,10, FALSE),"")</f>
        <v/>
      </c>
      <c r="N2558" s="3" t="str">
        <f>IFERROR(VLOOKUP(I2558,B:K,10,FALSE),"")</f>
        <v/>
      </c>
      <c r="O2558" s="3" t="str">
        <f>IF(AND(TRIM(J2558)="",M2558=""),"Suffix not translated ",
   IF(AND(TRIM(J2558)&lt;&gt;"",TRIM(M2558)&lt;&gt;"",TRIM(J2558)&lt;&gt;TRIM(M2558)),"Suffix translation &lt;&gt; lookup ", "" ))
&amp;IF(AND(TRIM(K2558)="",N2558=""),"Description not translated ",
   IF(AND(TRIM(K2558)&lt;&gt;"",TRIM(N2558)&lt;&gt;"",TRIM(K2558)&lt;&gt;TRIM(N2558)),"Description translation&lt;&gt; lookup ", "" ))</f>
        <v xml:space="preserve">Suffix not translated Description not translated </v>
      </c>
    </row>
    <row r="2559" spans="1:15" x14ac:dyDescent="0.25">
      <c r="A2559" s="2" t="str">
        <f>IF(TRIM(J2559)="","",E2559)</f>
        <v/>
      </c>
      <c r="B2559" s="2" t="str">
        <f>IF(TRIM(K2559)="","",I2559)</f>
        <v/>
      </c>
      <c r="C2559" s="2" t="str">
        <f>LEFT(F2559,FIND(".",F2559,6))</f>
        <v>Exif.Sony2.</v>
      </c>
      <c r="D2559" s="2" t="str">
        <f>VLOOKUP(C2559,PrefixUebersetzung,2,FALSE)</f>
        <v>Exif.Sony2.</v>
      </c>
      <c r="E2559" s="2" t="str">
        <f>MID(F2559,FIND(".",F2559,6)+1,99)</f>
        <v>WBShiftABGM</v>
      </c>
      <c r="F2559" s="36" t="s">
        <v>10920</v>
      </c>
      <c r="G2559" s="36" t="s">
        <v>9516</v>
      </c>
      <c r="H2559" s="36"/>
      <c r="I2559" s="36" t="s">
        <v>10870</v>
      </c>
      <c r="L2559" s="15">
        <v>8</v>
      </c>
      <c r="M2559" s="3" t="str">
        <f>IFERROR(VLOOKUP(E2559,A:J,10, FALSE),"")</f>
        <v/>
      </c>
      <c r="N2559" s="3" t="str">
        <f>IFERROR(VLOOKUP(I2559,B:K,10,FALSE),"")</f>
        <v/>
      </c>
      <c r="O2559" s="3" t="str">
        <f>IF(AND(TRIM(J2559)="",M2559=""),"Suffix not translated ",
   IF(AND(TRIM(J2559)&lt;&gt;"",TRIM(M2559)&lt;&gt;"",TRIM(J2559)&lt;&gt;TRIM(M2559)),"Suffix translation &lt;&gt; lookup ", "" ))
&amp;IF(AND(TRIM(K2559)="",N2559=""),"Description not translated ",
   IF(AND(TRIM(K2559)&lt;&gt;"",TRIM(N2559)&lt;&gt;"",TRIM(K2559)&lt;&gt;TRIM(N2559)),"Description translation&lt;&gt; lookup ", "" ))</f>
        <v xml:space="preserve">Suffix not translated Description not translated </v>
      </c>
    </row>
    <row r="2560" spans="1:15" x14ac:dyDescent="0.25">
      <c r="A2560" s="2" t="str">
        <f>IF(TRIM(J2560)="","",E2560)</f>
        <v/>
      </c>
      <c r="B2560" s="2" t="str">
        <f>IF(TRIM(K2560)="","",I2560)</f>
        <v/>
      </c>
      <c r="C2560" s="2" t="str">
        <f>LEFT(F2560,FIND(".",F2560,6))</f>
        <v>Exif.Sony2.</v>
      </c>
      <c r="D2560" s="2" t="str">
        <f>VLOOKUP(C2560,PrefixUebersetzung,2,FALSE)</f>
        <v>Exif.Sony2.</v>
      </c>
      <c r="E2560" s="2" t="str">
        <f>MID(F2560,FIND(".",F2560,6)+1,99)</f>
        <v>WBShiftABGMPrecise</v>
      </c>
      <c r="F2560" s="36" t="s">
        <v>10921</v>
      </c>
      <c r="G2560" s="36" t="s">
        <v>9516</v>
      </c>
      <c r="H2560" s="36"/>
      <c r="I2560" s="36" t="s">
        <v>10870</v>
      </c>
      <c r="L2560" s="15">
        <v>8</v>
      </c>
      <c r="M2560" s="3" t="str">
        <f>IFERROR(VLOOKUP(E2560,A:J,10, FALSE),"")</f>
        <v/>
      </c>
      <c r="N2560" s="3" t="str">
        <f>IFERROR(VLOOKUP(I2560,B:K,10,FALSE),"")</f>
        <v/>
      </c>
      <c r="O2560" s="3" t="str">
        <f>IF(AND(TRIM(J2560)="",M2560=""),"Suffix not translated ",
   IF(AND(TRIM(J2560)&lt;&gt;"",TRIM(M2560)&lt;&gt;"",TRIM(J2560)&lt;&gt;TRIM(M2560)),"Suffix translation &lt;&gt; lookup ", "" ))
&amp;IF(AND(TRIM(K2560)="",N2560=""),"Description not translated ",
   IF(AND(TRIM(K2560)&lt;&gt;"",TRIM(N2560)&lt;&gt;"",TRIM(K2560)&lt;&gt;TRIM(N2560)),"Description translation&lt;&gt; lookup ", "" ))</f>
        <v xml:space="preserve">Suffix not translated Description not translated </v>
      </c>
    </row>
    <row r="2561" spans="1:17" x14ac:dyDescent="0.25">
      <c r="A2561" s="2" t="str">
        <f>IF(TRIM(J2561)="","",E2561)</f>
        <v/>
      </c>
      <c r="B2561" s="2" t="str">
        <f>IF(TRIM(K2561)="","",I2561)</f>
        <v/>
      </c>
      <c r="C2561" s="2" t="str">
        <f>LEFT(F2561,FIND(".",F2561,6))</f>
        <v>Exif.Sony2.</v>
      </c>
      <c r="D2561" s="2" t="str">
        <f>VLOOKUP(C2561,PrefixUebersetzung,2,FALSE)</f>
        <v>Exif.Sony2.</v>
      </c>
      <c r="E2561" s="2" t="str">
        <f>MID(F2561,FIND(".",F2561,6)+1,99)</f>
        <v>WhiteBalance</v>
      </c>
      <c r="F2561" s="41" t="s">
        <v>10364</v>
      </c>
      <c r="G2561" s="36" t="s">
        <v>9515</v>
      </c>
      <c r="H2561" s="36"/>
      <c r="I2561" s="36" t="s">
        <v>2226</v>
      </c>
      <c r="M2561" s="3" t="str">
        <f>IFERROR(VLOOKUP(E2561,A:J,10, FALSE),"")</f>
        <v>Weißabgleich</v>
      </c>
      <c r="N2561" s="3" t="str">
        <f>IFERROR(VLOOKUP(I2561,B:K,10,FALSE),"")</f>
        <v>Weißabgleich</v>
      </c>
      <c r="O2561" s="3" t="str">
        <f>IF(AND(TRIM(J2561)="",M2561=""),"Suffix not translated ",
   IF(AND(TRIM(J2561)&lt;&gt;"",TRIM(M2561)&lt;&gt;"",TRIM(J2561)&lt;&gt;TRIM(M2561)),"Suffix translation &lt;&gt; lookup ", "" ))
&amp;IF(AND(TRIM(K2561)="",N2561=""),"Description not translated ",
   IF(AND(TRIM(K2561)&lt;&gt;"",TRIM(N2561)&lt;&gt;"",TRIM(K2561)&lt;&gt;TRIM(N2561)),"Description translation&lt;&gt; lookup ", "" ))</f>
        <v/>
      </c>
    </row>
    <row r="2562" spans="1:17" ht="90" x14ac:dyDescent="0.25">
      <c r="A2562" s="2" t="str">
        <f>IF(TRIM(J2562)="","",E2562)</f>
        <v/>
      </c>
      <c r="B2562" s="2" t="str">
        <f>IF(TRIM(K2562)="","",I2562)</f>
        <v/>
      </c>
      <c r="C2562" s="2" t="str">
        <f>LEFT(F2562,FIND(".",F2562,6))</f>
        <v>Exif.Sony2.</v>
      </c>
      <c r="D2562" s="2" t="str">
        <f>VLOOKUP(C2562,PrefixUebersetzung,2,FALSE)</f>
        <v>Exif.Sony2.</v>
      </c>
      <c r="E2562" s="2" t="str">
        <f>MID(F2562,FIND(".",F2562,6)+1,99)</f>
        <v>WhiteBalance2</v>
      </c>
      <c r="F2562" s="41" t="s">
        <v>10365</v>
      </c>
      <c r="G2562" s="36" t="s">
        <v>9512</v>
      </c>
      <c r="H2562" s="36"/>
      <c r="I2562" s="36" t="s">
        <v>11037</v>
      </c>
      <c r="M2562" s="3" t="str">
        <f>IFERROR(VLOOKUP(E2562,A:J,10, FALSE),"")</f>
        <v>Weißabgleich 2</v>
      </c>
      <c r="N2562" s="3" t="str">
        <f>IFERROR(VLOOKUP(I2562,B:K,10,FALSE),"")</f>
        <v>Weißabgleich 2. Die Dekodierung der Fluoreszenzeinstellungen entspricht dem EXIF-Standard, der sich von den von Sony für einige Modelle verwendeten Bezeichnungen unterscheidet</v>
      </c>
      <c r="O2562" s="3" t="str">
        <f>IF(AND(TRIM(J2562)="",M2562=""),"Suffix not translated ",
   IF(AND(TRIM(J2562)&lt;&gt;"",TRIM(M2562)&lt;&gt;"",TRIM(J2562)&lt;&gt;TRIM(M2562)),"Suffix translation &lt;&gt; lookup ", "" ))
&amp;IF(AND(TRIM(K2562)="",N2562=""),"Description not translated ",
   IF(AND(TRIM(K2562)&lt;&gt;"",TRIM(N2562)&lt;&gt;"",TRIM(K2562)&lt;&gt;TRIM(N2562)),"Description translation&lt;&gt; lookup ", "" ))</f>
        <v/>
      </c>
    </row>
    <row r="2563" spans="1:17" ht="30" x14ac:dyDescent="0.25">
      <c r="A2563" s="2" t="str">
        <f>IF(TRIM(J2563)="","",E2563)</f>
        <v/>
      </c>
      <c r="B2563" s="2" t="str">
        <f>IF(TRIM(K2563)="","",I2563)</f>
        <v/>
      </c>
      <c r="C2563" s="2" t="str">
        <f>LEFT(F2563,FIND(".",F2563,6))</f>
        <v>Exif.Sony2.</v>
      </c>
      <c r="D2563" s="2" t="str">
        <f>VLOOKUP(C2563,PrefixUebersetzung,2,FALSE)</f>
        <v>Exif.Sony2.</v>
      </c>
      <c r="E2563" s="2" t="str">
        <f>MID(F2563,FIND(".",F2563,6)+1,99)</f>
        <v>WhiteBalanceFineTune</v>
      </c>
      <c r="F2563" s="41" t="s">
        <v>10366</v>
      </c>
      <c r="G2563" s="36" t="s">
        <v>9515</v>
      </c>
      <c r="H2563" s="36"/>
      <c r="I2563" s="36" t="s">
        <v>3139</v>
      </c>
      <c r="M2563" s="3" t="str">
        <f>IFERROR(VLOOKUP(E2563,A:J,10, FALSE),"")</f>
        <v>Weißabgleich Feinabstimmung</v>
      </c>
      <c r="N2563" s="3" t="str">
        <f>IFERROR(VLOOKUP(I2563,B:K,10,FALSE),"")</f>
        <v>Weißabgleich Feinabstimmung</v>
      </c>
      <c r="O2563" s="3" t="str">
        <f>IF(AND(TRIM(J2563)="",M2563=""),"Suffix not translated ",
   IF(AND(TRIM(J2563)&lt;&gt;"",TRIM(M2563)&lt;&gt;"",TRIM(J2563)&lt;&gt;TRIM(M2563)),"Suffix translation &lt;&gt; lookup ", "" ))
&amp;IF(AND(TRIM(K2563)="",N2563=""),"Description not translated ",
   IF(AND(TRIM(K2563)&lt;&gt;"",TRIM(N2563)&lt;&gt;"",TRIM(K2563)&lt;&gt;TRIM(N2563)),"Description translation&lt;&gt; lookup ", "" ))</f>
        <v/>
      </c>
    </row>
    <row r="2564" spans="1:17" x14ac:dyDescent="0.25">
      <c r="A2564" s="2" t="str">
        <f>IF(TRIM(J2564)="","",E2564)</f>
        <v/>
      </c>
      <c r="B2564" s="2" t="str">
        <f>IF(TRIM(K2564)="","",I2564)</f>
        <v/>
      </c>
      <c r="C2564" s="2" t="str">
        <f>LEFT(F2564,FIND(".",F2564,6))</f>
        <v>Exif.Sony2.</v>
      </c>
      <c r="D2564" s="2" t="str">
        <f>VLOOKUP(C2564,PrefixUebersetzung,2,FALSE)</f>
        <v>Exif.Sony2.</v>
      </c>
      <c r="E2564" s="2" t="str">
        <f>MID(F2564,FIND(".",F2564,6)+1,99)</f>
        <v>ZoneMatching</v>
      </c>
      <c r="F2564" s="41" t="s">
        <v>10367</v>
      </c>
      <c r="G2564" s="36" t="s">
        <v>9515</v>
      </c>
      <c r="H2564" s="36"/>
      <c r="I2564" s="36" t="s">
        <v>3120</v>
      </c>
      <c r="M2564" s="3" t="str">
        <f>IFERROR(VLOOKUP(E2564,A:J,10, FALSE),"")</f>
        <v>Zonenabgleich</v>
      </c>
      <c r="N2564" s="3" t="str">
        <f>IFERROR(VLOOKUP(I2564,B:K,10,FALSE),"")</f>
        <v>Zonenabgleich</v>
      </c>
      <c r="O2564" s="3" t="str">
        <f>IF(AND(TRIM(J2564)="",M2564=""),"Suffix not translated ",
   IF(AND(TRIM(J2564)&lt;&gt;"",TRIM(M2564)&lt;&gt;"",TRIM(J2564)&lt;&gt;TRIM(M2564)),"Suffix translation &lt;&gt; lookup ", "" ))
&amp;IF(AND(TRIM(K2564)="",N2564=""),"Description not translated ",
   IF(AND(TRIM(K2564)&lt;&gt;"",TRIM(N2564)&lt;&gt;"",TRIM(K2564)&lt;&gt;TRIM(N2564)),"Description translation&lt;&gt; lookup ", "" ))</f>
        <v/>
      </c>
    </row>
    <row r="2565" spans="1:17" x14ac:dyDescent="0.25">
      <c r="A2565" s="2" t="str">
        <f>IF(TRIM(J2565)="","",E2565)</f>
        <v/>
      </c>
      <c r="B2565" s="2" t="str">
        <f>IF(TRIM(K2565)="","",I2565)</f>
        <v>BrightnessValue</v>
      </c>
      <c r="C2565" s="2" t="str">
        <f>LEFT(F2565,FIND(".",F2565,6))</f>
        <v>Exif.Sony2010e.</v>
      </c>
      <c r="D2565" s="2" t="str">
        <f>VLOOKUP(C2565,PrefixUebersetzung,2,FALSE)</f>
        <v>Exif.Sony2010e.</v>
      </c>
      <c r="E2565" s="2" t="str">
        <f>MID(F2565,FIND(".",F2565,6)+1,99)</f>
        <v>BrightnessValue</v>
      </c>
      <c r="F2565" s="36" t="s">
        <v>8529</v>
      </c>
      <c r="G2565" s="3" t="s">
        <v>9512</v>
      </c>
      <c r="I2565" s="36" t="s">
        <v>8530</v>
      </c>
      <c r="J2565" s="3"/>
      <c r="K2565" s="5" t="s">
        <v>3921</v>
      </c>
      <c r="L2565" s="14"/>
      <c r="M2565" s="3" t="str">
        <f>IFERROR(VLOOKUP(E2565,A:J,10, FALSE),"")</f>
        <v>Helligkeitswert</v>
      </c>
      <c r="O2565" s="3" t="str">
        <f>IF(AND(TRIM(J2565)="",M2565=""),"Suffix not translated ",
   IF(AND(TRIM(J2565)&lt;&gt;"",TRIM(M2565)&lt;&gt;"",TRIM(J2565)&lt;&gt;TRIM(M2565)),"Suffix translation &lt;&gt; lookup ", "" ))
&amp;IF(AND(TRIM(K2565)="",N2565=""),"Description not translated ",
   IF(AND(TRIM(K2565)&lt;&gt;"",TRIM(N2565)&lt;&gt;"",TRIM(K2565)&lt;&gt;TRIM(N2565)),"Description translation&lt;&gt; lookup ", "" ))</f>
        <v/>
      </c>
      <c r="Q2565" s="3" t="s">
        <v>8447</v>
      </c>
    </row>
    <row r="2566" spans="1:17" x14ac:dyDescent="0.25">
      <c r="A2566" s="2" t="str">
        <f>IF(TRIM(J2566)="","",E2566)</f>
        <v/>
      </c>
      <c r="B2566" s="2" t="str">
        <f>IF(TRIM(K2566)="","",I2566)</f>
        <v>DigitalZoomRatio</v>
      </c>
      <c r="C2566" s="2" t="str">
        <f>LEFT(F2566,FIND(".",F2566,6))</f>
        <v>Exif.Sony2010e.</v>
      </c>
      <c r="D2566" s="2" t="str">
        <f>VLOOKUP(C2566,PrefixUebersetzung,2,FALSE)</f>
        <v>Exif.Sony2010e.</v>
      </c>
      <c r="E2566" s="2" t="str">
        <f>MID(F2566,FIND(".",F2566,6)+1,99)</f>
        <v>DigitalZoomRatio</v>
      </c>
      <c r="F2566" s="36" t="s">
        <v>8531</v>
      </c>
      <c r="G2566" s="3" t="s">
        <v>9518</v>
      </c>
      <c r="I2566" s="36" t="s">
        <v>8532</v>
      </c>
      <c r="J2566" s="3"/>
      <c r="K2566" s="5" t="s">
        <v>4350</v>
      </c>
      <c r="L2566" s="14"/>
      <c r="M2566" s="3" t="str">
        <f>IFERROR(VLOOKUP(E2566,A:J,10, FALSE),"")</f>
        <v>Digital-Zoom-Faktor</v>
      </c>
      <c r="O2566" s="3" t="str">
        <f>IF(AND(TRIM(J2566)="",M2566=""),"Suffix not translated ",
   IF(AND(TRIM(J2566)&lt;&gt;"",TRIM(M2566)&lt;&gt;"",TRIM(J2566)&lt;&gt;TRIM(M2566)),"Suffix translation &lt;&gt; lookup ", "" ))
&amp;IF(AND(TRIM(K2566)="",N2566=""),"Description not translated ",
   IF(AND(TRIM(K2566)&lt;&gt;"",TRIM(N2566)&lt;&gt;"",TRIM(K2566)&lt;&gt;TRIM(N2566)),"Description translation&lt;&gt; lookup ", "" ))</f>
        <v/>
      </c>
      <c r="Q2566" s="3" t="s">
        <v>8447</v>
      </c>
    </row>
    <row r="2567" spans="1:17" ht="30" x14ac:dyDescent="0.25">
      <c r="A2567" s="2" t="str">
        <f>IF(TRIM(J2567)="","",E2567)</f>
        <v/>
      </c>
      <c r="B2567" s="2" t="str">
        <f>IF(TRIM(K2567)="","",I2567)</f>
        <v>DistortionCorrParams</v>
      </c>
      <c r="C2567" s="2" t="str">
        <f>LEFT(F2567,FIND(".",F2567,6))</f>
        <v>Exif.Sony2010e.</v>
      </c>
      <c r="D2567" s="2" t="str">
        <f>VLOOKUP(C2567,PrefixUebersetzung,2,FALSE)</f>
        <v>Exif.Sony2010e.</v>
      </c>
      <c r="E2567" s="2" t="str">
        <f>MID(F2567,FIND(".",F2567,6)+1,99)</f>
        <v>DistortionCorrParams</v>
      </c>
      <c r="F2567" s="36" t="s">
        <v>8533</v>
      </c>
      <c r="G2567" s="3" t="s">
        <v>9513</v>
      </c>
      <c r="I2567" s="36" t="s">
        <v>8534</v>
      </c>
      <c r="K2567" s="5" t="s">
        <v>8612</v>
      </c>
      <c r="L2567" s="14"/>
      <c r="M2567" s="3" t="str">
        <f>IFERROR(VLOOKUP(E2567,A:J,10, FALSE),"")</f>
        <v>Verzerrungskorrektur Parameter</v>
      </c>
      <c r="O2567" s="3" t="str">
        <f>IF(AND(TRIM(J2567)="",M2567=""),"Suffix not translated ",
   IF(AND(TRIM(J2567)&lt;&gt;"",TRIM(M2567)&lt;&gt;"",TRIM(J2567)&lt;&gt;TRIM(M2567)),"Suffix translation &lt;&gt; lookup ", "" ))
&amp;IF(AND(TRIM(K2567)="",N2567=""),"Description not translated ",
   IF(AND(TRIM(K2567)&lt;&gt;"",TRIM(N2567)&lt;&gt;"",TRIM(K2567)&lt;&gt;TRIM(N2567)),"Description translation&lt;&gt; lookup ", "" ))</f>
        <v/>
      </c>
      <c r="Q2567" s="3" t="s">
        <v>8447</v>
      </c>
    </row>
    <row r="2568" spans="1:17" ht="30" x14ac:dyDescent="0.25">
      <c r="A2568" s="2" t="str">
        <f>IF(TRIM(J2568)="","",E2568)</f>
        <v/>
      </c>
      <c r="B2568" s="2" t="str">
        <f>IF(TRIM(K2568)="","",I2568)</f>
        <v/>
      </c>
      <c r="C2568" s="2" t="str">
        <f>LEFT(F2568,FIND(".",F2568,6))</f>
        <v>Exif.Sony2010e.</v>
      </c>
      <c r="D2568" s="2" t="str">
        <f>VLOOKUP(C2568,PrefixUebersetzung,2,FALSE)</f>
        <v>Exif.Sony2010e.</v>
      </c>
      <c r="E2568" s="2" t="str">
        <f>MID(F2568,FIND(".",F2568,6)+1,99)</f>
        <v>DistortionCorrParamsNumber</v>
      </c>
      <c r="F2568" s="36" t="s">
        <v>8535</v>
      </c>
      <c r="G2568" s="3" t="s">
        <v>9518</v>
      </c>
      <c r="I2568" s="36" t="s">
        <v>8536</v>
      </c>
      <c r="J2568" s="3"/>
      <c r="L2568" s="14">
        <v>5</v>
      </c>
      <c r="O2568" s="3" t="str">
        <f>IF(AND(TRIM(J2568)="",M2568=""),"Suffix not translated ",
   IF(AND(TRIM(J2568)&lt;&gt;"",TRIM(M2568)&lt;&gt;"",TRIM(J2568)&lt;&gt;TRIM(M2568)),"Suffix translation &lt;&gt; lookup ", "" ))
&amp;IF(AND(TRIM(K2568)="",N2568=""),"Description not translated ",
   IF(AND(TRIM(K2568)&lt;&gt;"",TRIM(N2568)&lt;&gt;"",TRIM(K2568)&lt;&gt;TRIM(N2568)),"Description translation&lt;&gt; lookup ", "" ))</f>
        <v xml:space="preserve">Suffix not translated Description not translated </v>
      </c>
      <c r="P2568" s="3" t="s">
        <v>8447</v>
      </c>
      <c r="Q2568" s="3" t="s">
        <v>8447</v>
      </c>
    </row>
    <row r="2569" spans="1:17" ht="30" x14ac:dyDescent="0.25">
      <c r="A2569" s="2" t="str">
        <f>IF(TRIM(J2569)="","",E2569)</f>
        <v/>
      </c>
      <c r="B2569" s="2" t="str">
        <f>IF(TRIM(K2569)="","",I2569)</f>
        <v/>
      </c>
      <c r="C2569" s="2" t="str">
        <f>LEFT(F2569,FIND(".",F2569,6))</f>
        <v>Exif.Sony2010e.</v>
      </c>
      <c r="D2569" s="2" t="str">
        <f>VLOOKUP(C2569,PrefixUebersetzung,2,FALSE)</f>
        <v>Exif.Sony2010e.</v>
      </c>
      <c r="E2569" s="2" t="str">
        <f>MID(F2569,FIND(".",F2569,6)+1,99)</f>
        <v>DistortionCorrParamsPresent</v>
      </c>
      <c r="F2569" s="36" t="s">
        <v>8537</v>
      </c>
      <c r="G2569" s="3" t="s">
        <v>9518</v>
      </c>
      <c r="I2569" s="36" t="s">
        <v>8538</v>
      </c>
      <c r="J2569" s="3"/>
      <c r="L2569" s="14">
        <v>5</v>
      </c>
      <c r="O2569" s="3" t="str">
        <f>IF(AND(TRIM(J2569)="",M2569=""),"Suffix not translated ",
   IF(AND(TRIM(J2569)&lt;&gt;"",TRIM(M2569)&lt;&gt;"",TRIM(J2569)&lt;&gt;TRIM(M2569)),"Suffix translation &lt;&gt; lookup ", "" ))
&amp;IF(AND(TRIM(K2569)="",N2569=""),"Description not translated ",
   IF(AND(TRIM(K2569)&lt;&gt;"",TRIM(N2569)&lt;&gt;"",TRIM(K2569)&lt;&gt;TRIM(N2569)),"Description translation&lt;&gt; lookup ", "" ))</f>
        <v xml:space="preserve">Suffix not translated Description not translated </v>
      </c>
      <c r="P2569" s="3" t="s">
        <v>8447</v>
      </c>
      <c r="Q2569" s="3" t="s">
        <v>8447</v>
      </c>
    </row>
    <row r="2570" spans="1:17" ht="30" x14ac:dyDescent="0.25">
      <c r="A2570" s="2" t="str">
        <f>IF(TRIM(J2570)="","",E2570)</f>
        <v/>
      </c>
      <c r="B2570" s="2" t="str">
        <f>IF(TRIM(K2570)="","",I2570)</f>
        <v>DynamicRangeOptimizer</v>
      </c>
      <c r="C2570" s="2" t="str">
        <f>LEFT(F2570,FIND(".",F2570,6))</f>
        <v>Exif.Sony2010e.</v>
      </c>
      <c r="D2570" s="2" t="str">
        <f>VLOOKUP(C2570,PrefixUebersetzung,2,FALSE)</f>
        <v>Exif.Sony2010e.</v>
      </c>
      <c r="E2570" s="2" t="str">
        <f>MID(F2570,FIND(".",F2570,6)+1,99)</f>
        <v>DynamicRangeOptimizer</v>
      </c>
      <c r="F2570" s="36" t="s">
        <v>8539</v>
      </c>
      <c r="G2570" s="3" t="s">
        <v>9518</v>
      </c>
      <c r="I2570" s="36" t="s">
        <v>8540</v>
      </c>
      <c r="J2570" s="3"/>
      <c r="K2570" s="5" t="s">
        <v>4370</v>
      </c>
      <c r="L2570" s="14"/>
      <c r="M2570" s="3" t="str">
        <f>IFERROR(VLOOKUP(E2570,A:J,10, FALSE),"")</f>
        <v>Dynamikbereich-Optimierer</v>
      </c>
      <c r="O2570" s="3" t="str">
        <f>IF(AND(TRIM(J2570)="",M2570=""),"Suffix not translated ",
   IF(AND(TRIM(J2570)&lt;&gt;"",TRIM(M2570)&lt;&gt;"",TRIM(J2570)&lt;&gt;TRIM(M2570)),"Suffix translation &lt;&gt; lookup ", "" ))
&amp;IF(AND(TRIM(K2570)="",N2570=""),"Description not translated ",
   IF(AND(TRIM(K2570)&lt;&gt;"",TRIM(N2570)&lt;&gt;"",TRIM(K2570)&lt;&gt;TRIM(N2570)),"Description translation&lt;&gt; lookup ", "" ))</f>
        <v/>
      </c>
      <c r="Q2570" s="3" t="s">
        <v>8447</v>
      </c>
    </row>
    <row r="2571" spans="1:17" ht="30" x14ac:dyDescent="0.25">
      <c r="A2571" s="2" t="str">
        <f>IF(TRIM(J2571)="","",E2571)</f>
        <v/>
      </c>
      <c r="B2571" s="2" t="str">
        <f>IF(TRIM(K2571)="","",I2571)</f>
        <v/>
      </c>
      <c r="C2571" s="2" t="str">
        <f>LEFT(F2571,FIND(".",F2571,6))</f>
        <v>Exif.Sony2010e.</v>
      </c>
      <c r="D2571" s="2" t="str">
        <f>VLOOKUP(C2571,PrefixUebersetzung,2,FALSE)</f>
        <v>Exif.Sony2010e.</v>
      </c>
      <c r="E2571" s="2" t="str">
        <f>MID(F2571,FIND(".",F2571,6)+1,99)</f>
        <v>DynamicRangeOptimizer2</v>
      </c>
      <c r="F2571" s="36" t="s">
        <v>10922</v>
      </c>
      <c r="G2571" s="36" t="s">
        <v>9518</v>
      </c>
      <c r="H2571" s="36"/>
      <c r="I2571" s="36" t="s">
        <v>10923</v>
      </c>
      <c r="L2571" s="15">
        <v>8</v>
      </c>
      <c r="M2571" s="3" t="str">
        <f>IFERROR(VLOOKUP(E2571,A:J,10, FALSE),"")</f>
        <v>Dynamikbereich-Optimierer2</v>
      </c>
      <c r="O2571" s="3" t="str">
        <f>IF(AND(TRIM(J2571)="",M2571=""),"Suffix not translated ",
   IF(AND(TRIM(J2571)&lt;&gt;"",TRIM(M2571)&lt;&gt;"",TRIM(J2571)&lt;&gt;TRIM(M2571)),"Suffix translation &lt;&gt; lookup ", "" ))
&amp;IF(AND(TRIM(K2571)="",N2571=""),"Description not translated ",
   IF(AND(TRIM(K2571)&lt;&gt;"",TRIM(N2571)&lt;&gt;"",TRIM(K2571)&lt;&gt;TRIM(N2571)),"Description translation&lt;&gt; lookup ", "" ))</f>
        <v xml:space="preserve">Description not translated </v>
      </c>
      <c r="Q2571" s="3" t="s">
        <v>8447</v>
      </c>
    </row>
    <row r="2572" spans="1:17" x14ac:dyDescent="0.25">
      <c r="A2572" s="2" t="str">
        <f>IF(TRIM(J2572)="","",E2572)</f>
        <v/>
      </c>
      <c r="B2572" s="2" t="str">
        <f>IF(TRIM(K2572)="","",I2572)</f>
        <v>ExposureCompensation</v>
      </c>
      <c r="C2572" s="2" t="str">
        <f>LEFT(F2572,FIND(".",F2572,6))</f>
        <v>Exif.Sony2010e.</v>
      </c>
      <c r="D2572" s="2" t="str">
        <f>VLOOKUP(C2572,PrefixUebersetzung,2,FALSE)</f>
        <v>Exif.Sony2010e.</v>
      </c>
      <c r="E2572" s="2" t="str">
        <f>MID(F2572,FIND(".",F2572,6)+1,99)</f>
        <v>ExposureCompensation</v>
      </c>
      <c r="F2572" s="36" t="s">
        <v>8541</v>
      </c>
      <c r="G2572" s="3" t="s">
        <v>9513</v>
      </c>
      <c r="I2572" s="36" t="s">
        <v>8542</v>
      </c>
      <c r="J2572" s="3"/>
      <c r="K2572" s="5" t="s">
        <v>3854</v>
      </c>
      <c r="L2572" s="14"/>
      <c r="M2572" s="3" t="str">
        <f>IFERROR(VLOOKUP(E2572,A:J,10, FALSE),"")</f>
        <v>Belichtungskorrektur</v>
      </c>
      <c r="O2572" s="3" t="str">
        <f>IF(AND(TRIM(J2572)="",M2572=""),"Suffix not translated ",
   IF(AND(TRIM(J2572)&lt;&gt;"",TRIM(M2572)&lt;&gt;"",TRIM(J2572)&lt;&gt;TRIM(M2572)),"Suffix translation &lt;&gt; lookup ", "" ))
&amp;IF(AND(TRIM(K2572)="",N2572=""),"Description not translated ",
   IF(AND(TRIM(K2572)&lt;&gt;"",TRIM(N2572)&lt;&gt;"",TRIM(K2572)&lt;&gt;TRIM(N2572)),"Description translation&lt;&gt; lookup ", "" ))</f>
        <v/>
      </c>
      <c r="Q2572" s="3" t="s">
        <v>8447</v>
      </c>
    </row>
    <row r="2573" spans="1:17" x14ac:dyDescent="0.25">
      <c r="A2573" s="2" t="str">
        <f>IF(TRIM(J2573)="","",E2573)</f>
        <v/>
      </c>
      <c r="B2573" s="2" t="str">
        <f>IF(TRIM(K2573)="","",I2573)</f>
        <v>ExposureProgram</v>
      </c>
      <c r="C2573" s="2" t="str">
        <f>LEFT(F2573,FIND(".",F2573,6))</f>
        <v>Exif.Sony2010e.</v>
      </c>
      <c r="D2573" s="2" t="str">
        <f>VLOOKUP(C2573,PrefixUebersetzung,2,FALSE)</f>
        <v>Exif.Sony2010e.</v>
      </c>
      <c r="E2573" s="2" t="str">
        <f>MID(F2573,FIND(".",F2573,6)+1,99)</f>
        <v>ExposureProgram</v>
      </c>
      <c r="F2573" s="36" t="s">
        <v>8543</v>
      </c>
      <c r="G2573" s="3" t="s">
        <v>9518</v>
      </c>
      <c r="I2573" s="36" t="s">
        <v>8544</v>
      </c>
      <c r="J2573" s="3"/>
      <c r="K2573" s="5" t="s">
        <v>4021</v>
      </c>
      <c r="L2573" s="14"/>
      <c r="M2573" s="3" t="str">
        <f>IFERROR(VLOOKUP(E2573,A:J,10, FALSE),"")</f>
        <v>Belichtungsprogramm</v>
      </c>
      <c r="O2573" s="3" t="str">
        <f>IF(AND(TRIM(J2573)="",M2573=""),"Suffix not translated ",
   IF(AND(TRIM(J2573)&lt;&gt;"",TRIM(M2573)&lt;&gt;"",TRIM(J2573)&lt;&gt;TRIM(M2573)),"Suffix translation &lt;&gt; lookup ", "" ))
&amp;IF(AND(TRIM(K2573)="",N2573=""),"Description not translated ",
   IF(AND(TRIM(K2573)&lt;&gt;"",TRIM(N2573)&lt;&gt;"",TRIM(K2573)&lt;&gt;TRIM(N2573)),"Description translation&lt;&gt; lookup ", "" ))</f>
        <v/>
      </c>
      <c r="Q2573" s="3" t="s">
        <v>8447</v>
      </c>
    </row>
    <row r="2574" spans="1:17" x14ac:dyDescent="0.25">
      <c r="A2574" s="2" t="str">
        <f>IF(TRIM(J2574)="","",E2574)</f>
        <v/>
      </c>
      <c r="B2574" s="2" t="str">
        <f>IF(TRIM(K2574)="","",I2574)</f>
        <v/>
      </c>
      <c r="C2574" s="2" t="str">
        <f>LEFT(F2574,FIND(".",F2574,6))</f>
        <v>Exif.Sony2010e.</v>
      </c>
      <c r="D2574" s="2" t="str">
        <f>VLOOKUP(C2574,PrefixUebersetzung,2,FALSE)</f>
        <v>Exif.Sony2010e.</v>
      </c>
      <c r="E2574" s="2" t="str">
        <f>MID(F2574,FIND(".",F2574,6)+1,99)</f>
        <v>FlashMode</v>
      </c>
      <c r="F2574" s="36" t="s">
        <v>8545</v>
      </c>
      <c r="G2574" s="3" t="s">
        <v>9518</v>
      </c>
      <c r="I2574" s="36" t="s">
        <v>3130</v>
      </c>
      <c r="J2574" s="3"/>
      <c r="L2574" s="14"/>
      <c r="M2574" s="3" t="str">
        <f>IFERROR(VLOOKUP(E2574,A:J,10, FALSE),"")</f>
        <v>Blitzmodus</v>
      </c>
      <c r="N2574" s="3" t="str">
        <f>IFERROR(VLOOKUP(I2574,B:K,10,FALSE),"")</f>
        <v>Blitzmodus</v>
      </c>
      <c r="O2574" s="3" t="str">
        <f>IF(AND(TRIM(J2574)="",M2574=""),"Suffix not translated ",
   IF(AND(TRIM(J2574)&lt;&gt;"",TRIM(M2574)&lt;&gt;"",TRIM(J2574)&lt;&gt;TRIM(M2574)),"Suffix translation &lt;&gt; lookup ", "" ))
&amp;IF(AND(TRIM(K2574)="",N2574=""),"Description not translated ",
   IF(AND(TRIM(K2574)&lt;&gt;"",TRIM(N2574)&lt;&gt;"",TRIM(K2574)&lt;&gt;TRIM(N2574)),"Description translation&lt;&gt; lookup ", "" ))</f>
        <v/>
      </c>
    </row>
    <row r="2575" spans="1:17" x14ac:dyDescent="0.25">
      <c r="A2575" s="2" t="str">
        <f>IF(TRIM(J2575)="","",E2575)</f>
        <v/>
      </c>
      <c r="B2575" s="2" t="str">
        <f>IF(TRIM(K2575)="","",I2575)</f>
        <v/>
      </c>
      <c r="C2575" s="2" t="str">
        <f>LEFT(F2575,FIND(".",F2575,6))</f>
        <v>Exif.Sony2010e.</v>
      </c>
      <c r="D2575" s="2" t="str">
        <f>VLOOKUP(C2575,PrefixUebersetzung,2,FALSE)</f>
        <v>Exif.Sony2010e.</v>
      </c>
      <c r="E2575" s="2" t="str">
        <f>MID(F2575,FIND(".",F2575,6)+1,99)</f>
        <v>FocalLength</v>
      </c>
      <c r="F2575" s="36" t="s">
        <v>8546</v>
      </c>
      <c r="G2575" s="3" t="s">
        <v>9512</v>
      </c>
      <c r="I2575" s="36" t="s">
        <v>2971</v>
      </c>
      <c r="J2575" s="3"/>
      <c r="L2575" s="14">
        <v>1</v>
      </c>
      <c r="M2575" s="3" t="str">
        <f>IFERROR(VLOOKUP(E2575,A:J,10, FALSE),"")</f>
        <v>Brennweite</v>
      </c>
      <c r="N2575" s="3" t="str">
        <f>IFERROR(VLOOKUP(I2575,B:K,10,FALSE),"")</f>
        <v>Brennweite</v>
      </c>
      <c r="O2575" s="3" t="str">
        <f>IF(AND(TRIM(J2575)="",M2575=""),"Suffix not translated ",
   IF(AND(TRIM(J2575)&lt;&gt;"",TRIM(M2575)&lt;&gt;"",TRIM(J2575)&lt;&gt;TRIM(M2575)),"Suffix translation &lt;&gt; lookup ", "" ))
&amp;IF(AND(TRIM(K2575)="",N2575=""),"Description not translated ",
   IF(AND(TRIM(K2575)&lt;&gt;"",TRIM(N2575)&lt;&gt;"",TRIM(K2575)&lt;&gt;TRIM(N2575)),"Description translation&lt;&gt; lookup ", "" ))</f>
        <v/>
      </c>
    </row>
    <row r="2576" spans="1:17" x14ac:dyDescent="0.25">
      <c r="A2576" s="2" t="str">
        <f>IF(TRIM(J2576)="","",E2576)</f>
        <v>HDRSetting</v>
      </c>
      <c r="B2576" s="2" t="str">
        <f>IF(TRIM(K2576)="","",I2576)</f>
        <v>HDRSetting</v>
      </c>
      <c r="C2576" s="2" t="str">
        <f>LEFT(F2576,FIND(".",F2576,6))</f>
        <v>Exif.Sony2010e.</v>
      </c>
      <c r="D2576" s="2" t="str">
        <f>VLOOKUP(C2576,PrefixUebersetzung,2,FALSE)</f>
        <v>Exif.Sony2010e.</v>
      </c>
      <c r="E2576" s="2" t="str">
        <f>MID(F2576,FIND(".",F2576,6)+1,99)</f>
        <v>HDRSetting</v>
      </c>
      <c r="F2576" s="36" t="s">
        <v>8547</v>
      </c>
      <c r="G2576" s="3" t="s">
        <v>9518</v>
      </c>
      <c r="I2576" s="36" t="s">
        <v>8548</v>
      </c>
      <c r="J2576" s="3" t="s">
        <v>8614</v>
      </c>
      <c r="K2576" s="5" t="s">
        <v>8614</v>
      </c>
      <c r="L2576" s="14"/>
      <c r="O2576" s="3" t="str">
        <f>IF(AND(TRIM(J2576)="",M2576=""),"Suffix not translated ",
   IF(AND(TRIM(J2576)&lt;&gt;"",TRIM(M2576)&lt;&gt;"",TRIM(J2576)&lt;&gt;TRIM(M2576)),"Suffix translation &lt;&gt; lookup ", "" ))
&amp;IF(AND(TRIM(K2576)="",N2576=""),"Description not translated ",
   IF(AND(TRIM(K2576)&lt;&gt;"",TRIM(N2576)&lt;&gt;"",TRIM(K2576)&lt;&gt;TRIM(N2576)),"Description translation&lt;&gt; lookup ", "" ))</f>
        <v/>
      </c>
      <c r="P2576" s="3" t="s">
        <v>8447</v>
      </c>
      <c r="Q2576" s="3" t="s">
        <v>8447</v>
      </c>
    </row>
    <row r="2577" spans="1:18" x14ac:dyDescent="0.25">
      <c r="A2577" s="2" t="str">
        <f>IF(TRIM(J2577)="","",E2577)</f>
        <v>LensFormat</v>
      </c>
      <c r="B2577" s="2" t="str">
        <f>IF(TRIM(K2577)="","",I2577)</f>
        <v>LensFormat</v>
      </c>
      <c r="C2577" s="2" t="str">
        <f>LEFT(F2577,FIND(".",F2577,6))</f>
        <v>Exif.Sony2010e.</v>
      </c>
      <c r="D2577" s="2" t="str">
        <f>VLOOKUP(C2577,PrefixUebersetzung,2,FALSE)</f>
        <v>Exif.Sony2010e.</v>
      </c>
      <c r="E2577" s="2" t="str">
        <f>MID(F2577,FIND(".",F2577,6)+1,99)</f>
        <v>LensFormat</v>
      </c>
      <c r="F2577" s="36" t="s">
        <v>8549</v>
      </c>
      <c r="G2577" s="3" t="s">
        <v>9518</v>
      </c>
      <c r="I2577" s="36" t="s">
        <v>8550</v>
      </c>
      <c r="J2577" s="3" t="s">
        <v>8615</v>
      </c>
      <c r="K2577" s="5" t="s">
        <v>8615</v>
      </c>
      <c r="L2577" s="14"/>
      <c r="O2577" s="3" t="str">
        <f>IF(AND(TRIM(J2577)="",M2577=""),"Suffix not translated ",
   IF(AND(TRIM(J2577)&lt;&gt;"",TRIM(M2577)&lt;&gt;"",TRIM(J2577)&lt;&gt;TRIM(M2577)),"Suffix translation &lt;&gt; lookup ", "" ))
&amp;IF(AND(TRIM(K2577)="",N2577=""),"Description not translated ",
   IF(AND(TRIM(K2577)&lt;&gt;"",TRIM(N2577)&lt;&gt;"",TRIM(K2577)&lt;&gt;TRIM(N2577)),"Description translation&lt;&gt; lookup ", "" ))</f>
        <v/>
      </c>
      <c r="P2577" s="3" t="s">
        <v>8447</v>
      </c>
      <c r="Q2577" s="3" t="s">
        <v>8447</v>
      </c>
    </row>
    <row r="2578" spans="1:18" x14ac:dyDescent="0.25">
      <c r="A2578" s="2" t="str">
        <f>IF(TRIM(J2578)="","",E2578)</f>
        <v>LensMount</v>
      </c>
      <c r="B2578" s="2" t="str">
        <f>IF(TRIM(K2578)="","",I2578)</f>
        <v>LensMount</v>
      </c>
      <c r="C2578" s="2" t="str">
        <f>LEFT(F2578,FIND(".",F2578,6))</f>
        <v>Exif.Sony2010e.</v>
      </c>
      <c r="D2578" s="2" t="str">
        <f>VLOOKUP(C2578,PrefixUebersetzung,2,FALSE)</f>
        <v>Exif.Sony2010e.</v>
      </c>
      <c r="E2578" s="2" t="str">
        <f>MID(F2578,FIND(".",F2578,6)+1,99)</f>
        <v>LensMount</v>
      </c>
      <c r="F2578" s="36" t="s">
        <v>8551</v>
      </c>
      <c r="G2578" s="3" t="s">
        <v>9518</v>
      </c>
      <c r="I2578" s="36" t="s">
        <v>8552</v>
      </c>
      <c r="J2578" s="3" t="s">
        <v>8616</v>
      </c>
      <c r="K2578" s="5" t="s">
        <v>8616</v>
      </c>
      <c r="L2578" s="14"/>
      <c r="O2578" s="3" t="str">
        <f>IF(AND(TRIM(J2578)="",M2578=""),"Suffix not translated ",
   IF(AND(TRIM(J2578)&lt;&gt;"",TRIM(M2578)&lt;&gt;"",TRIM(J2578)&lt;&gt;TRIM(M2578)),"Suffix translation &lt;&gt; lookup ", "" ))
&amp;IF(AND(TRIM(K2578)="",N2578=""),"Description not translated ",
   IF(AND(TRIM(K2578)&lt;&gt;"",TRIM(N2578)&lt;&gt;"",TRIM(K2578)&lt;&gt;TRIM(N2578)),"Description translation&lt;&gt; lookup ", "" ))</f>
        <v/>
      </c>
      <c r="P2578" s="3" t="s">
        <v>8447</v>
      </c>
      <c r="Q2578" s="3" t="s">
        <v>8447</v>
      </c>
    </row>
    <row r="2579" spans="1:18" x14ac:dyDescent="0.25">
      <c r="A2579" s="2" t="str">
        <f>IF(TRIM(J2579)="","",E2579)</f>
        <v/>
      </c>
      <c r="B2579" s="2" t="str">
        <f>IF(TRIM(K2579)="","",I2579)</f>
        <v>LensType</v>
      </c>
      <c r="C2579" s="2" t="str">
        <f>LEFT(F2579,FIND(".",F2579,6))</f>
        <v>Exif.Sony2010e.</v>
      </c>
      <c r="D2579" s="2" t="str">
        <f>VLOOKUP(C2579,PrefixUebersetzung,2,FALSE)</f>
        <v>Exif.Sony2010e.</v>
      </c>
      <c r="E2579" s="2" t="str">
        <f>MID(F2579,FIND(".",F2579,6)+1,99)</f>
        <v>LensType</v>
      </c>
      <c r="F2579" s="36" t="s">
        <v>8553</v>
      </c>
      <c r="G2579" s="3" t="s">
        <v>9512</v>
      </c>
      <c r="I2579" s="36" t="s">
        <v>8554</v>
      </c>
      <c r="J2579" s="3"/>
      <c r="K2579" s="5" t="s">
        <v>3710</v>
      </c>
      <c r="L2579" s="14"/>
      <c r="M2579" s="3" t="str">
        <f>IFERROR(VLOOKUP(E2579,A:J,10, FALSE),"")</f>
        <v>Objektiv Typ</v>
      </c>
      <c r="O2579" s="3" t="str">
        <f>IF(AND(TRIM(J2579)="",M2579=""),"Suffix not translated ",
   IF(AND(TRIM(J2579)&lt;&gt;"",TRIM(M2579)&lt;&gt;"",TRIM(J2579)&lt;&gt;TRIM(M2579)),"Suffix translation &lt;&gt; lookup ", "" ))
&amp;IF(AND(TRIM(K2579)="",N2579=""),"Description not translated ",
   IF(AND(TRIM(K2579)&lt;&gt;"",TRIM(N2579)&lt;&gt;"",TRIM(K2579)&lt;&gt;TRIM(N2579)),"Description translation&lt;&gt; lookup ", "" ))</f>
        <v/>
      </c>
      <c r="Q2579" s="3" t="s">
        <v>8447</v>
      </c>
    </row>
    <row r="2580" spans="1:18" x14ac:dyDescent="0.25">
      <c r="A2580" s="2" t="str">
        <f>IF(TRIM(J2580)="","",E2580)</f>
        <v>LensType2</v>
      </c>
      <c r="B2580" s="2" t="str">
        <f>IF(TRIM(K2580)="","",I2580)</f>
        <v>LensType2</v>
      </c>
      <c r="C2580" s="2" t="str">
        <f>LEFT(F2580,FIND(".",F2580,6))</f>
        <v>Exif.Sony2010e.</v>
      </c>
      <c r="D2580" s="2" t="str">
        <f>VLOOKUP(C2580,PrefixUebersetzung,2,FALSE)</f>
        <v>Exif.Sony2010e.</v>
      </c>
      <c r="E2580" s="2" t="str">
        <f>MID(F2580,FIND(".",F2580,6)+1,99)</f>
        <v>LensType2</v>
      </c>
      <c r="F2580" s="36" t="s">
        <v>8555</v>
      </c>
      <c r="G2580" s="3" t="s">
        <v>9512</v>
      </c>
      <c r="I2580" s="36" t="s">
        <v>8556</v>
      </c>
      <c r="J2580" s="3" t="s">
        <v>8617</v>
      </c>
      <c r="K2580" s="5" t="s">
        <v>8617</v>
      </c>
      <c r="L2580" s="14"/>
      <c r="O2580" s="3" t="str">
        <f>IF(AND(TRIM(J2580)="",M2580=""),"Suffix not translated ",
   IF(AND(TRIM(J2580)&lt;&gt;"",TRIM(M2580)&lt;&gt;"",TRIM(J2580)&lt;&gt;TRIM(M2580)),"Suffix translation &lt;&gt; lookup ", "" ))
&amp;IF(AND(TRIM(K2580)="",N2580=""),"Description not translated ",
   IF(AND(TRIM(K2580)&lt;&gt;"",TRIM(N2580)&lt;&gt;"",TRIM(K2580)&lt;&gt;TRIM(N2580)),"Description translation&lt;&gt; lookup ", "" ))</f>
        <v/>
      </c>
      <c r="P2580" s="3" t="s">
        <v>8447</v>
      </c>
      <c r="Q2580" s="3" t="s">
        <v>8447</v>
      </c>
    </row>
    <row r="2581" spans="1:18" x14ac:dyDescent="0.25">
      <c r="A2581" s="2" t="str">
        <f>IF(TRIM(J2581)="","",E2581)</f>
        <v/>
      </c>
      <c r="B2581" s="2" t="str">
        <f>IF(TRIM(K2581)="","",I2581)</f>
        <v>MaxFocalLength</v>
      </c>
      <c r="C2581" s="2" t="str">
        <f>LEFT(F2581,FIND(".",F2581,6))</f>
        <v>Exif.Sony2010e.</v>
      </c>
      <c r="D2581" s="2" t="str">
        <f>VLOOKUP(C2581,PrefixUebersetzung,2,FALSE)</f>
        <v>Exif.Sony2010e.</v>
      </c>
      <c r="E2581" s="2" t="str">
        <f>MID(F2581,FIND(".",F2581,6)+1,99)</f>
        <v>MaxFocalLength</v>
      </c>
      <c r="F2581" s="36" t="s">
        <v>8557</v>
      </c>
      <c r="G2581" s="3" t="s">
        <v>9512</v>
      </c>
      <c r="I2581" s="36" t="s">
        <v>8558</v>
      </c>
      <c r="J2581" s="3"/>
      <c r="K2581" s="5" t="s">
        <v>4785</v>
      </c>
      <c r="L2581" s="14"/>
      <c r="M2581" s="3" t="str">
        <f>IFERROR(VLOOKUP(E2581,A:J,10, FALSE),"")</f>
        <v>Brennweite maximal</v>
      </c>
      <c r="O2581" s="3" t="str">
        <f>IF(AND(TRIM(J2581)="",M2581=""),"Suffix not translated ",
   IF(AND(TRIM(J2581)&lt;&gt;"",TRIM(M2581)&lt;&gt;"",TRIM(J2581)&lt;&gt;TRIM(M2581)),"Suffix translation &lt;&gt; lookup ", "" ))
&amp;IF(AND(TRIM(K2581)="",N2581=""),"Description not translated ",
   IF(AND(TRIM(K2581)&lt;&gt;"",TRIM(N2581)&lt;&gt;"",TRIM(K2581)&lt;&gt;TRIM(N2581)),"Description translation&lt;&gt; lookup ", "" ))</f>
        <v/>
      </c>
      <c r="Q2581" s="3" t="s">
        <v>8447</v>
      </c>
    </row>
    <row r="2582" spans="1:18" x14ac:dyDescent="0.25">
      <c r="A2582" s="2" t="str">
        <f>IF(TRIM(J2582)="","",E2582)</f>
        <v>MeterInfo</v>
      </c>
      <c r="B2582" s="2" t="str">
        <f>IF(TRIM(K2582)="","",I2582)</f>
        <v>MeterInfo</v>
      </c>
      <c r="C2582" s="2" t="str">
        <f>LEFT(F2582,FIND(".",F2582,6))</f>
        <v>Exif.Sony2010e.</v>
      </c>
      <c r="D2582" s="2" t="str">
        <f>VLOOKUP(C2582,PrefixUebersetzung,2,FALSE)</f>
        <v>Exif.Sony2010e.</v>
      </c>
      <c r="E2582" s="2" t="str">
        <f>MID(F2582,FIND(".",F2582,6)+1,99)</f>
        <v>MeterInfo</v>
      </c>
      <c r="F2582" s="36" t="s">
        <v>8559</v>
      </c>
      <c r="G2582" s="3" t="s">
        <v>9517</v>
      </c>
      <c r="I2582" s="36" t="s">
        <v>8560</v>
      </c>
      <c r="J2582" s="3" t="s">
        <v>8618</v>
      </c>
      <c r="K2582" s="5" t="s">
        <v>8618</v>
      </c>
      <c r="L2582" s="14"/>
      <c r="O2582" s="3" t="str">
        <f>IF(AND(TRIM(J2582)="",M2582=""),"Suffix not translated ",
   IF(AND(TRIM(J2582)&lt;&gt;"",TRIM(M2582)&lt;&gt;"",TRIM(J2582)&lt;&gt;TRIM(M2582)),"Suffix translation &lt;&gt; lookup ", "" ))
&amp;IF(AND(TRIM(K2582)="",N2582=""),"Description not translated ",
   IF(AND(TRIM(K2582)&lt;&gt;"",TRIM(N2582)&lt;&gt;"",TRIM(K2582)&lt;&gt;TRIM(N2582)),"Description translation&lt;&gt; lookup ", "" ))</f>
        <v/>
      </c>
      <c r="P2582" s="3" t="s">
        <v>8447</v>
      </c>
      <c r="Q2582" s="3" t="s">
        <v>8447</v>
      </c>
    </row>
    <row r="2583" spans="1:18" x14ac:dyDescent="0.25">
      <c r="A2583" s="2" t="str">
        <f>IF(TRIM(J2583)="","",E2583)</f>
        <v/>
      </c>
      <c r="B2583" s="2" t="str">
        <f>IF(TRIM(K2583)="","",I2583)</f>
        <v/>
      </c>
      <c r="C2583" s="2" t="str">
        <f>LEFT(F2583,FIND(".",F2583,6))</f>
        <v>Exif.Sony2010e.</v>
      </c>
      <c r="D2583" s="2" t="str">
        <f>VLOOKUP(C2583,PrefixUebersetzung,2,FALSE)</f>
        <v>Exif.Sony2010e.</v>
      </c>
      <c r="E2583" s="2" t="str">
        <f>MID(F2583,FIND(".",F2583,6)+1,99)</f>
        <v>MeteringMode</v>
      </c>
      <c r="F2583" s="36" t="s">
        <v>8561</v>
      </c>
      <c r="G2583" s="3" t="s">
        <v>9518</v>
      </c>
      <c r="I2583" s="36" t="s">
        <v>2981</v>
      </c>
      <c r="J2583" s="3"/>
      <c r="L2583" s="14">
        <v>1</v>
      </c>
      <c r="M2583" s="3" t="str">
        <f>IFERROR(VLOOKUP(E2583,A:J,10, FALSE),"")</f>
        <v>Messmethode</v>
      </c>
      <c r="N2583" s="3" t="str">
        <f>IFERROR(VLOOKUP(I2583,B:K,10,FALSE),"")</f>
        <v>Messmethode</v>
      </c>
      <c r="O2583" s="3" t="str">
        <f>IF(AND(TRIM(J2583)="",M2583=""),"Suffix not translated ",
   IF(AND(TRIM(J2583)&lt;&gt;"",TRIM(M2583)&lt;&gt;"",TRIM(J2583)&lt;&gt;TRIM(M2583)),"Suffix translation &lt;&gt; lookup ", "" ))
&amp;IF(AND(TRIM(K2583)="",N2583=""),"Description not translated ",
   IF(AND(TRIM(K2583)&lt;&gt;"",TRIM(N2583)&lt;&gt;"",TRIM(K2583)&lt;&gt;TRIM(N2583)),"Description translation&lt;&gt; lookup ", "" ))</f>
        <v/>
      </c>
    </row>
    <row r="2584" spans="1:18" x14ac:dyDescent="0.25">
      <c r="A2584" s="2" t="str">
        <f>IF(TRIM(J2584)="","",E2584)</f>
        <v/>
      </c>
      <c r="B2584" s="2" t="str">
        <f>IF(TRIM(K2584)="","",I2584)</f>
        <v>MinFocalLength</v>
      </c>
      <c r="C2584" s="2" t="str">
        <f>LEFT(F2584,FIND(".",F2584,6))</f>
        <v>Exif.Sony2010e.</v>
      </c>
      <c r="D2584" s="2" t="str">
        <f>VLOOKUP(C2584,PrefixUebersetzung,2,FALSE)</f>
        <v>Exif.Sony2010e.</v>
      </c>
      <c r="E2584" s="2" t="str">
        <f>MID(F2584,FIND(".",F2584,6)+1,99)</f>
        <v>MinFocalLength</v>
      </c>
      <c r="F2584" s="36" t="s">
        <v>8562</v>
      </c>
      <c r="G2584" s="3" t="s">
        <v>9512</v>
      </c>
      <c r="I2584" s="36" t="s">
        <v>8563</v>
      </c>
      <c r="J2584" s="3"/>
      <c r="K2584" s="5" t="s">
        <v>4784</v>
      </c>
      <c r="L2584" s="14"/>
      <c r="M2584" s="3" t="str">
        <f>IFERROR(VLOOKUP(E2584,A:J,10, FALSE),"")</f>
        <v>Brennweite minimal</v>
      </c>
      <c r="O2584" s="3" t="str">
        <f>IF(AND(TRIM(J2584)="",M2584=""),"Suffix not translated ",
   IF(AND(TRIM(J2584)&lt;&gt;"",TRIM(M2584)&lt;&gt;"",TRIM(J2584)&lt;&gt;TRIM(M2584)),"Suffix translation &lt;&gt; lookup ", "" ))
&amp;IF(AND(TRIM(K2584)="",N2584=""),"Description not translated ",
   IF(AND(TRIM(K2584)&lt;&gt;"",TRIM(N2584)&lt;&gt;"",TRIM(K2584)&lt;&gt;TRIM(N2584)),"Description translation&lt;&gt; lookup ", "" ))</f>
        <v/>
      </c>
      <c r="Q2584" s="3" t="s">
        <v>8447</v>
      </c>
    </row>
    <row r="2585" spans="1:18" x14ac:dyDescent="0.25">
      <c r="A2585" s="2" t="str">
        <f>IF(TRIM(J2585)="","",E2585)</f>
        <v>PictureEffect2</v>
      </c>
      <c r="B2585" s="2" t="str">
        <f>IF(TRIM(K2585)="","",I2585)</f>
        <v>PictureEffect2</v>
      </c>
      <c r="C2585" s="2" t="str">
        <f>LEFT(F2585,FIND(".",F2585,6))</f>
        <v>Exif.Sony2010e.</v>
      </c>
      <c r="D2585" s="2" t="str">
        <f>VLOOKUP(C2585,PrefixUebersetzung,2,FALSE)</f>
        <v>Exif.Sony2010e.</v>
      </c>
      <c r="E2585" s="2" t="str">
        <f>MID(F2585,FIND(".",F2585,6)+1,99)</f>
        <v>PictureEffect2</v>
      </c>
      <c r="F2585" s="36" t="s">
        <v>8564</v>
      </c>
      <c r="G2585" s="3" t="s">
        <v>9518</v>
      </c>
      <c r="I2585" s="36" t="s">
        <v>8565</v>
      </c>
      <c r="J2585" s="3" t="s">
        <v>8619</v>
      </c>
      <c r="K2585" s="5" t="s">
        <v>8619</v>
      </c>
      <c r="L2585" s="14"/>
      <c r="O2585" s="3" t="str">
        <f>IF(AND(TRIM(J2585)="",M2585=""),"Suffix not translated ",
   IF(AND(TRIM(J2585)&lt;&gt;"",TRIM(M2585)&lt;&gt;"",TRIM(J2585)&lt;&gt;TRIM(M2585)),"Suffix translation &lt;&gt; lookup ", "" ))
&amp;IF(AND(TRIM(K2585)="",N2585=""),"Description not translated ",
   IF(AND(TRIM(K2585)&lt;&gt;"",TRIM(N2585)&lt;&gt;"",TRIM(K2585)&lt;&gt;TRIM(N2585)),"Description translation&lt;&gt; lookup ", "" ))</f>
        <v/>
      </c>
      <c r="P2585" s="3" t="s">
        <v>8447</v>
      </c>
      <c r="Q2585" s="3" t="s">
        <v>8447</v>
      </c>
    </row>
    <row r="2586" spans="1:18" x14ac:dyDescent="0.25">
      <c r="A2586" s="2" t="str">
        <f>IF(TRIM(J2586)="","",E2586)</f>
        <v>PictureProfile</v>
      </c>
      <c r="B2586" s="2" t="str">
        <f>IF(TRIM(K2586)="","",I2586)</f>
        <v>PictureProfile</v>
      </c>
      <c r="C2586" s="2" t="str">
        <f>LEFT(F2586,FIND(".",F2586,6))</f>
        <v>Exif.Sony2010e.</v>
      </c>
      <c r="D2586" s="2" t="str">
        <f>VLOOKUP(C2586,PrefixUebersetzung,2,FALSE)</f>
        <v>Exif.Sony2010e.</v>
      </c>
      <c r="E2586" s="2" t="str">
        <f>MID(F2586,FIND(".",F2586,6)+1,99)</f>
        <v>PictureProfile</v>
      </c>
      <c r="F2586" s="36" t="s">
        <v>8566</v>
      </c>
      <c r="G2586" s="3" t="s">
        <v>9518</v>
      </c>
      <c r="I2586" s="36" t="s">
        <v>8567</v>
      </c>
      <c r="J2586" s="3" t="s">
        <v>8620</v>
      </c>
      <c r="K2586" s="5" t="s">
        <v>8620</v>
      </c>
      <c r="L2586" s="14"/>
      <c r="O2586" s="3" t="str">
        <f>IF(AND(TRIM(J2586)="",M2586=""),"Suffix not translated ",
   IF(AND(TRIM(J2586)&lt;&gt;"",TRIM(M2586)&lt;&gt;"",TRIM(J2586)&lt;&gt;TRIM(M2586)),"Suffix translation &lt;&gt; lookup ", "" ))
&amp;IF(AND(TRIM(K2586)="",N2586=""),"Description not translated ",
   IF(AND(TRIM(K2586)&lt;&gt;"",TRIM(N2586)&lt;&gt;"",TRIM(K2586)&lt;&gt;TRIM(N2586)),"Description translation&lt;&gt; lookup ", "" ))</f>
        <v/>
      </c>
      <c r="P2586" s="3" t="s">
        <v>8447</v>
      </c>
      <c r="Q2586" s="3" t="s">
        <v>8447</v>
      </c>
    </row>
    <row r="2587" spans="1:18" x14ac:dyDescent="0.25">
      <c r="A2587" s="2" t="str">
        <f>IF(TRIM(J2587)="","",E2587)</f>
        <v>PictureProfile2</v>
      </c>
      <c r="B2587" s="2" t="str">
        <f>IF(TRIM(K2587)="","",I2587)</f>
        <v>PictureProfile2</v>
      </c>
      <c r="C2587" s="2" t="str">
        <f>LEFT(F2587,FIND(".",F2587,6))</f>
        <v>Exif.Sony2010e.</v>
      </c>
      <c r="D2587" s="2" t="str">
        <f>VLOOKUP(C2587,PrefixUebersetzung,2,FALSE)</f>
        <v>Exif.Sony2010e.</v>
      </c>
      <c r="E2587" s="2" t="str">
        <f>MID(F2587,FIND(".",F2587,6)+1,99)</f>
        <v>PictureProfile2</v>
      </c>
      <c r="F2587" s="36" t="s">
        <v>8568</v>
      </c>
      <c r="G2587" s="3" t="s">
        <v>9518</v>
      </c>
      <c r="I2587" s="36" t="s">
        <v>8569</v>
      </c>
      <c r="J2587" s="3" t="s">
        <v>8621</v>
      </c>
      <c r="K2587" s="5" t="s">
        <v>8621</v>
      </c>
      <c r="L2587" s="14"/>
      <c r="O2587" s="3" t="str">
        <f>IF(AND(TRIM(J2587)="",M2587=""),"Suffix not translated ",
   IF(AND(TRIM(J2587)&lt;&gt;"",TRIM(M2587)&lt;&gt;"",TRIM(J2587)&lt;&gt;TRIM(M2587)),"Suffix translation &lt;&gt; lookup ", "" ))
&amp;IF(AND(TRIM(K2587)="",N2587=""),"Description not translated ",
   IF(AND(TRIM(K2587)&lt;&gt;"",TRIM(N2587)&lt;&gt;"",TRIM(K2587)&lt;&gt;TRIM(N2587)),"Description translation&lt;&gt; lookup ", "" ))</f>
        <v/>
      </c>
      <c r="P2587" s="3" t="s">
        <v>8447</v>
      </c>
      <c r="Q2587" s="3" t="s">
        <v>8447</v>
      </c>
    </row>
    <row r="2588" spans="1:18" x14ac:dyDescent="0.25">
      <c r="A2588" s="2" t="str">
        <f>IF(TRIM(J2588)="","",E2588)</f>
        <v>Quality2</v>
      </c>
      <c r="B2588" s="2" t="str">
        <f>IF(TRIM(K2588)="","",I2588)</f>
        <v>Quality2</v>
      </c>
      <c r="C2588" s="2" t="str">
        <f>LEFT(F2588,FIND(".",F2588,6))</f>
        <v>Exif.Sony2010e.</v>
      </c>
      <c r="D2588" s="2" t="str">
        <f>VLOOKUP(C2588,PrefixUebersetzung,2,FALSE)</f>
        <v>Exif.Sony2010e.</v>
      </c>
      <c r="E2588" s="2" t="str">
        <f>MID(F2588,FIND(".",F2588,6)+1,99)</f>
        <v>Quality2</v>
      </c>
      <c r="F2588" s="36" t="s">
        <v>8570</v>
      </c>
      <c r="G2588" s="3" t="s">
        <v>9518</v>
      </c>
      <c r="I2588" s="36" t="s">
        <v>8571</v>
      </c>
      <c r="J2588" s="5" t="s">
        <v>8622</v>
      </c>
      <c r="K2588" s="5" t="s">
        <v>8622</v>
      </c>
      <c r="L2588" s="14"/>
      <c r="M2588" s="3" t="str">
        <f>IFERROR(VLOOKUP(E2588,A:J,10, FALSE),"")</f>
        <v>Qualität 2</v>
      </c>
      <c r="O2588" s="3" t="str">
        <f>IF(AND(TRIM(J2588)="",M2588=""),"Suffix not translated ",
   IF(AND(TRIM(J2588)&lt;&gt;"",TRIM(M2588)&lt;&gt;"",TRIM(J2588)&lt;&gt;TRIM(M2588)),"Suffix translation &lt;&gt; lookup ", "" ))
&amp;IF(AND(TRIM(K2588)="",N2588=""),"Description not translated ",
   IF(AND(TRIM(K2588)&lt;&gt;"",TRIM(N2588)&lt;&gt;"",TRIM(K2588)&lt;&gt;TRIM(N2588)),"Description translation&lt;&gt; lookup ", "" ))</f>
        <v/>
      </c>
      <c r="Q2588" s="3" t="s">
        <v>8447</v>
      </c>
    </row>
    <row r="2589" spans="1:18" x14ac:dyDescent="0.25">
      <c r="A2589" s="2" t="str">
        <f>IF(TRIM(J2589)="","",E2589)</f>
        <v>ReleaseMode2</v>
      </c>
      <c r="B2589" s="2" t="str">
        <f>IF(TRIM(K2589)="","",I2589)</f>
        <v>ReleaseMode2</v>
      </c>
      <c r="C2589" s="2" t="str">
        <f>LEFT(F2589,FIND(".",F2589,6))</f>
        <v>Exif.Sony2010e.</v>
      </c>
      <c r="D2589" s="2" t="str">
        <f>VLOOKUP(C2589,PrefixUebersetzung,2,FALSE)</f>
        <v>Exif.Sony2010e.</v>
      </c>
      <c r="E2589" s="2" t="str">
        <f>MID(F2589,FIND(".",F2589,6)+1,99)</f>
        <v>ReleaseMode2</v>
      </c>
      <c r="F2589" s="36" t="s">
        <v>8572</v>
      </c>
      <c r="G2589" s="3" t="s">
        <v>9515</v>
      </c>
      <c r="I2589" s="36" t="s">
        <v>8573</v>
      </c>
      <c r="J2589" s="3" t="s">
        <v>8624</v>
      </c>
      <c r="K2589" s="5" t="s">
        <v>8624</v>
      </c>
      <c r="L2589" s="14"/>
      <c r="M2589" s="3" t="str">
        <f>IFERROR(VLOOKUP(E2589,A:J,10, FALSE),"")</f>
        <v>Release-Mode 2</v>
      </c>
      <c r="O2589" s="3" t="str">
        <f>IF(AND(TRIM(J2589)="",M2589=""),"Suffix not translated ",
   IF(AND(TRIM(J2589)&lt;&gt;"",TRIM(M2589)&lt;&gt;"",TRIM(J2589)&lt;&gt;TRIM(M2589)),"Suffix translation &lt;&gt; lookup ", "" ))
&amp;IF(AND(TRIM(K2589)="",N2589=""),"Description not translated ",
   IF(AND(TRIM(K2589)&lt;&gt;"",TRIM(N2589)&lt;&gt;"",TRIM(K2589)&lt;&gt;TRIM(N2589)),"Description translation&lt;&gt; lookup ", "" ))</f>
        <v/>
      </c>
      <c r="P2589" s="3" t="s">
        <v>8447</v>
      </c>
      <c r="Q2589" s="3" t="s">
        <v>8447</v>
      </c>
    </row>
    <row r="2590" spans="1:18" x14ac:dyDescent="0.25">
      <c r="A2590" s="2" t="str">
        <f>IF(TRIM(J2590)="","",E2590)</f>
        <v>ReleaseMode3</v>
      </c>
      <c r="B2590" s="2" t="str">
        <f>IF(TRIM(K2590)="","",I2590)</f>
        <v>ReleaseMode3</v>
      </c>
      <c r="C2590" s="2" t="str">
        <f>LEFT(F2590,FIND(".",F2590,6))</f>
        <v>Exif.Sony2010e.</v>
      </c>
      <c r="D2590" s="2" t="str">
        <f>VLOOKUP(C2590,PrefixUebersetzung,2,FALSE)</f>
        <v>Exif.Sony2010e.</v>
      </c>
      <c r="E2590" s="2" t="str">
        <f>MID(F2590,FIND(".",F2590,6)+1,99)</f>
        <v>ReleaseMode3</v>
      </c>
      <c r="F2590" s="36" t="s">
        <v>8574</v>
      </c>
      <c r="G2590" s="3" t="s">
        <v>9518</v>
      </c>
      <c r="I2590" s="36" t="s">
        <v>8575</v>
      </c>
      <c r="J2590" s="3" t="s">
        <v>8625</v>
      </c>
      <c r="K2590" s="5" t="s">
        <v>8625</v>
      </c>
      <c r="L2590" s="14"/>
      <c r="O2590" s="3" t="str">
        <f>IF(AND(TRIM(J2590)="",M2590=""),"Suffix not translated ",
   IF(AND(TRIM(J2590)&lt;&gt;"",TRIM(M2590)&lt;&gt;"",TRIM(J2590)&lt;&gt;TRIM(M2590)),"Suffix translation &lt;&gt; lookup ", "" ))
&amp;IF(AND(TRIM(K2590)="",N2590=""),"Description not translated ",
   IF(AND(TRIM(K2590)&lt;&gt;"",TRIM(N2590)&lt;&gt;"",TRIM(K2590)&lt;&gt;TRIM(N2590)),"Description translation&lt;&gt; lookup ", "" ))</f>
        <v/>
      </c>
      <c r="P2590" s="3" t="s">
        <v>8447</v>
      </c>
      <c r="Q2590" s="3" t="s">
        <v>8447</v>
      </c>
    </row>
    <row r="2591" spans="1:18" x14ac:dyDescent="0.25">
      <c r="A2591" s="2" t="str">
        <f>IF(TRIM(J2591)="","",E2591)</f>
        <v/>
      </c>
      <c r="B2591" s="2" t="str">
        <f>IF(TRIM(K2591)="","",I2591)</f>
        <v/>
      </c>
      <c r="C2591" s="2" t="str">
        <f>LEFT(F2591,FIND(".",F2591,6))</f>
        <v>Exif.Sony2010e.</v>
      </c>
      <c r="D2591" s="2" t="str">
        <f>VLOOKUP(C2591,PrefixUebersetzung,2,FALSE)</f>
        <v>Exif.Sony2010e.</v>
      </c>
      <c r="E2591" s="2" t="str">
        <f>MID(F2591,FIND(".",F2591,6)+1,99)</f>
        <v>ReleaseMode4</v>
      </c>
      <c r="F2591" s="36" t="s">
        <v>10924</v>
      </c>
      <c r="G2591" s="36" t="s">
        <v>9518</v>
      </c>
      <c r="H2591" s="36"/>
      <c r="I2591" s="36" t="s">
        <v>10925</v>
      </c>
      <c r="L2591" s="15">
        <v>8</v>
      </c>
      <c r="O2591" s="3" t="str">
        <f>IF(AND(TRIM(J2591)="",M2591=""),"Suffix not translated ",
   IF(AND(TRIM(J2591)&lt;&gt;"",TRIM(M2591)&lt;&gt;"",TRIM(J2591)&lt;&gt;TRIM(M2591)),"Suffix translation &lt;&gt; lookup ", "" ))
&amp;IF(AND(TRIM(K2591)="",N2591=""),"Description not translated ",
   IF(AND(TRIM(K2591)&lt;&gt;"",TRIM(N2591)&lt;&gt;"",TRIM(K2591)&lt;&gt;TRIM(N2591)),"Description translation&lt;&gt; lookup ", "" ))</f>
        <v xml:space="preserve">Suffix not translated Description not translated </v>
      </c>
      <c r="P2591" s="3" t="s">
        <v>8447</v>
      </c>
      <c r="Q2591" s="3" t="s">
        <v>8447</v>
      </c>
    </row>
    <row r="2592" spans="1:18" x14ac:dyDescent="0.25">
      <c r="A2592" s="2" t="str">
        <f>IF(TRIM(J2592)="","",E2592)</f>
        <v/>
      </c>
      <c r="B2592" s="2" t="str">
        <f>IF(TRIM(K2592)="","",I2592)</f>
        <v>SelfTimer</v>
      </c>
      <c r="C2592" s="2" t="str">
        <f>LEFT(F2592,FIND(".",F2592,6))</f>
        <v>Exif.Sony2010e.</v>
      </c>
      <c r="D2592" s="2" t="str">
        <f>VLOOKUP(C2592,PrefixUebersetzung,2,FALSE)</f>
        <v>Exif.Sony2010e.</v>
      </c>
      <c r="E2592" s="2" t="str">
        <f>MID(F2592,FIND(".",F2592,6)+1,99)</f>
        <v>SelfTimer</v>
      </c>
      <c r="F2592" s="36" t="s">
        <v>8576</v>
      </c>
      <c r="G2592" s="3" t="s">
        <v>9518</v>
      </c>
      <c r="I2592" s="36" t="s">
        <v>8577</v>
      </c>
      <c r="J2592" s="3"/>
      <c r="K2592" s="5" t="s">
        <v>3718</v>
      </c>
      <c r="L2592" s="14"/>
      <c r="M2592" s="3" t="str">
        <f>IFERROR(VLOOKUP(E2592,A:J,10, FALSE),"")</f>
        <v>Selbstauslöser</v>
      </c>
      <c r="O2592" s="3" t="str">
        <f>IF(AND(TRIM(J2592)="",M2592=""),"Suffix not translated ",
   IF(AND(TRIM(J2592)&lt;&gt;"",TRIM(M2592)&lt;&gt;"",TRIM(J2592)&lt;&gt;TRIM(M2592)),"Suffix translation &lt;&gt; lookup ", "" ))
&amp;IF(AND(TRIM(K2592)="",N2592=""),"Description not translated ",
   IF(AND(TRIM(K2592)&lt;&gt;"",TRIM(N2592)&lt;&gt;"",TRIM(K2592)&lt;&gt;TRIM(N2592)),"Description translation&lt;&gt; lookup ", "" ))</f>
        <v/>
      </c>
      <c r="Q2592" s="3" t="s">
        <v>8447</v>
      </c>
      <c r="R2592" s="3" t="s">
        <v>9154</v>
      </c>
    </row>
    <row r="2593" spans="1:17" x14ac:dyDescent="0.25">
      <c r="A2593" s="2" t="str">
        <f>IF(TRIM(J2593)="","",E2593)</f>
        <v>SequenceFileNumber</v>
      </c>
      <c r="B2593" s="2" t="str">
        <f>IF(TRIM(K2593)="","",I2593)</f>
        <v>SequenceFileNumber</v>
      </c>
      <c r="C2593" s="2" t="str">
        <f>LEFT(F2593,FIND(".",F2593,6))</f>
        <v>Exif.Sony2010e.</v>
      </c>
      <c r="D2593" s="2" t="str">
        <f>VLOOKUP(C2593,PrefixUebersetzung,2,FALSE)</f>
        <v>Exif.Sony2010e.</v>
      </c>
      <c r="E2593" s="2" t="str">
        <f>MID(F2593,FIND(".",F2593,6)+1,99)</f>
        <v>SequenceFileNumber</v>
      </c>
      <c r="F2593" s="36" t="s">
        <v>8578</v>
      </c>
      <c r="G2593" s="3" t="s">
        <v>9515</v>
      </c>
      <c r="I2593" s="36" t="s">
        <v>8579</v>
      </c>
      <c r="J2593" s="3" t="s">
        <v>8626</v>
      </c>
      <c r="K2593" s="5" t="s">
        <v>8626</v>
      </c>
      <c r="L2593" s="14"/>
      <c r="M2593" s="3" t="str">
        <f>IFERROR(VLOOKUP(E2593,A:J,10, FALSE),"")</f>
        <v>Sequenz-Dateinummer</v>
      </c>
      <c r="O2593" s="3" t="str">
        <f>IF(AND(TRIM(J2593)="",M2593=""),"Suffix not translated ",
   IF(AND(TRIM(J2593)&lt;&gt;"",TRIM(M2593)&lt;&gt;"",TRIM(J2593)&lt;&gt;TRIM(M2593)),"Suffix translation &lt;&gt; lookup ", "" ))
&amp;IF(AND(TRIM(K2593)="",N2593=""),"Description not translated ",
   IF(AND(TRIM(K2593)&lt;&gt;"",TRIM(N2593)&lt;&gt;"",TRIM(K2593)&lt;&gt;TRIM(N2593)),"Description translation&lt;&gt; lookup ", "" ))</f>
        <v/>
      </c>
      <c r="P2593" s="3" t="s">
        <v>8447</v>
      </c>
      <c r="Q2593" s="3" t="s">
        <v>8447</v>
      </c>
    </row>
    <row r="2594" spans="1:17" x14ac:dyDescent="0.25">
      <c r="A2594" s="2" t="str">
        <f>IF(TRIM(J2594)="","",E2594)</f>
        <v>SequenceImageNumber</v>
      </c>
      <c r="B2594" s="2" t="str">
        <f>IF(TRIM(K2594)="","",I2594)</f>
        <v>Sequence Image Number</v>
      </c>
      <c r="C2594" s="2" t="str">
        <f>LEFT(F2594,FIND(".",F2594,6))</f>
        <v>Exif.Sony2010e.</v>
      </c>
      <c r="D2594" s="2" t="str">
        <f>VLOOKUP(C2594,PrefixUebersetzung,2,FALSE)</f>
        <v>Exif.Sony2010e.</v>
      </c>
      <c r="E2594" s="2" t="str">
        <f>MID(F2594,FIND(".",F2594,6)+1,99)</f>
        <v>SequenceImageNumber</v>
      </c>
      <c r="F2594" s="36" t="s">
        <v>8580</v>
      </c>
      <c r="G2594" s="3" t="s">
        <v>9515</v>
      </c>
      <c r="I2594" s="36" t="s">
        <v>8581</v>
      </c>
      <c r="J2594" s="3" t="s">
        <v>8627</v>
      </c>
      <c r="K2594" s="5" t="s">
        <v>8627</v>
      </c>
      <c r="L2594" s="14"/>
      <c r="M2594" s="3" t="str">
        <f>IFERROR(VLOOKUP(E2594,A:J,10, FALSE),"")</f>
        <v>Sequenz-Bildnummer</v>
      </c>
      <c r="O2594" s="3" t="str">
        <f>IF(AND(TRIM(J2594)="",M2594=""),"Suffix not translated ",
   IF(AND(TRIM(J2594)&lt;&gt;"",TRIM(M2594)&lt;&gt;"",TRIM(J2594)&lt;&gt;TRIM(M2594)),"Suffix translation &lt;&gt; lookup ", "" ))
&amp;IF(AND(TRIM(K2594)="",N2594=""),"Description not translated ",
   IF(AND(TRIM(K2594)&lt;&gt;"",TRIM(N2594)&lt;&gt;"",TRIM(K2594)&lt;&gt;TRIM(N2594)),"Description translation&lt;&gt; lookup ", "" ))</f>
        <v/>
      </c>
      <c r="P2594" s="3" t="s">
        <v>8447</v>
      </c>
      <c r="Q2594" s="3" t="s">
        <v>8447</v>
      </c>
    </row>
    <row r="2595" spans="1:17" x14ac:dyDescent="0.25">
      <c r="A2595" s="2" t="str">
        <f>IF(TRIM(J2595)="","",E2595)</f>
        <v>SonyDateTime</v>
      </c>
      <c r="B2595" s="2" t="str">
        <f>IF(TRIM(K2595)="","",I2595)</f>
        <v>SonyDateTime</v>
      </c>
      <c r="C2595" s="2" t="str">
        <f>LEFT(F2595,FIND(".",F2595,6))</f>
        <v>Exif.Sony2010e.</v>
      </c>
      <c r="D2595" s="2" t="str">
        <f>VLOOKUP(C2595,PrefixUebersetzung,2,FALSE)</f>
        <v>Exif.Sony2010e.</v>
      </c>
      <c r="E2595" s="2" t="str">
        <f>MID(F2595,FIND(".",F2595,6)+1,99)</f>
        <v>SonyDateTime</v>
      </c>
      <c r="F2595" s="36" t="s">
        <v>8582</v>
      </c>
      <c r="G2595" s="3" t="s">
        <v>9517</v>
      </c>
      <c r="I2595" s="36" t="s">
        <v>8583</v>
      </c>
      <c r="J2595" s="3" t="s">
        <v>8628</v>
      </c>
      <c r="K2595" s="5" t="s">
        <v>8628</v>
      </c>
      <c r="L2595" s="14"/>
      <c r="M2595" s="3" t="str">
        <f>IFERROR(VLOOKUP(E2595,A:J,10, FALSE),"")</f>
        <v>Sony Datum-Zeit</v>
      </c>
      <c r="O2595" s="3" t="str">
        <f>IF(AND(TRIM(J2595)="",M2595=""),"Suffix not translated ",
   IF(AND(TRIM(J2595)&lt;&gt;"",TRIM(M2595)&lt;&gt;"",TRIM(J2595)&lt;&gt;TRIM(M2595)),"Suffix translation &lt;&gt; lookup ", "" ))
&amp;IF(AND(TRIM(K2595)="",N2595=""),"Description not translated ",
   IF(AND(TRIM(K2595)&lt;&gt;"",TRIM(N2595)&lt;&gt;"",TRIM(K2595)&lt;&gt;TRIM(N2595)),"Description translation&lt;&gt; lookup ", "" ))</f>
        <v/>
      </c>
      <c r="P2595" s="3" t="s">
        <v>8447</v>
      </c>
      <c r="Q2595" s="3" t="s">
        <v>8447</v>
      </c>
    </row>
    <row r="2596" spans="1:17" x14ac:dyDescent="0.25">
      <c r="A2596" s="2" t="str">
        <f>IF(TRIM(J2596)="","",E2596)</f>
        <v>SonyISO</v>
      </c>
      <c r="B2596" s="2" t="str">
        <f>IF(TRIM(K2596)="","",I2596)</f>
        <v>SonyISO</v>
      </c>
      <c r="C2596" s="2" t="str">
        <f>LEFT(F2596,FIND(".",F2596,6))</f>
        <v>Exif.Sony2010e.</v>
      </c>
      <c r="D2596" s="2" t="str">
        <f>VLOOKUP(C2596,PrefixUebersetzung,2,FALSE)</f>
        <v>Exif.Sony2010e.</v>
      </c>
      <c r="E2596" s="2" t="str">
        <f>MID(F2596,FIND(".",F2596,6)+1,99)</f>
        <v>SonyISO</v>
      </c>
      <c r="F2596" s="36" t="s">
        <v>8584</v>
      </c>
      <c r="G2596" s="3" t="s">
        <v>9512</v>
      </c>
      <c r="I2596" s="36" t="s">
        <v>8585</v>
      </c>
      <c r="J2596" s="3" t="s">
        <v>8629</v>
      </c>
      <c r="K2596" s="5" t="s">
        <v>8629</v>
      </c>
      <c r="L2596" s="14"/>
      <c r="O2596" s="3" t="str">
        <f>IF(AND(TRIM(J2596)="",M2596=""),"Suffix not translated ",
   IF(AND(TRIM(J2596)&lt;&gt;"",TRIM(M2596)&lt;&gt;"",TRIM(J2596)&lt;&gt;TRIM(M2596)),"Suffix translation &lt;&gt; lookup ", "" ))
&amp;IF(AND(TRIM(K2596)="",N2596=""),"Description not translated ",
   IF(AND(TRIM(K2596)&lt;&gt;"",TRIM(N2596)&lt;&gt;"",TRIM(K2596)&lt;&gt;TRIM(N2596)),"Description translation&lt;&gt; lookup ", "" ))</f>
        <v/>
      </c>
      <c r="P2596" s="3" t="s">
        <v>8447</v>
      </c>
      <c r="Q2596" s="3" t="s">
        <v>8447</v>
      </c>
    </row>
    <row r="2597" spans="1:17" x14ac:dyDescent="0.25">
      <c r="A2597" s="2" t="str">
        <f>IF(TRIM(J2597)="","",E2597)</f>
        <v>SonyISO2</v>
      </c>
      <c r="B2597" s="2" t="str">
        <f>IF(TRIM(K2597)="","",I2597)</f>
        <v>SonyISO2</v>
      </c>
      <c r="C2597" s="2" t="str">
        <f>LEFT(F2597,FIND(".",F2597,6))</f>
        <v>Exif.Sony2010e.</v>
      </c>
      <c r="D2597" s="2" t="str">
        <f>VLOOKUP(C2597,PrefixUebersetzung,2,FALSE)</f>
        <v>Exif.Sony2010e.</v>
      </c>
      <c r="E2597" s="2" t="str">
        <f>MID(F2597,FIND(".",F2597,6)+1,99)</f>
        <v>SonyISO2</v>
      </c>
      <c r="F2597" s="36" t="s">
        <v>8586</v>
      </c>
      <c r="G2597" s="3" t="s">
        <v>9512</v>
      </c>
      <c r="I2597" s="36" t="s">
        <v>8587</v>
      </c>
      <c r="J2597" s="3" t="s">
        <v>8631</v>
      </c>
      <c r="K2597" s="5" t="s">
        <v>8631</v>
      </c>
      <c r="L2597" s="14"/>
      <c r="O2597" s="3" t="str">
        <f>IF(AND(TRIM(J2597)="",M2597=""),"Suffix not translated ",
   IF(AND(TRIM(J2597)&lt;&gt;"",TRIM(M2597)&lt;&gt;"",TRIM(J2597)&lt;&gt;TRIM(M2597)),"Suffix translation &lt;&gt; lookup ", "" ))
&amp;IF(AND(TRIM(K2597)="",N2597=""),"Description not translated ",
   IF(AND(TRIM(K2597)&lt;&gt;"",TRIM(N2597)&lt;&gt;"",TRIM(K2597)&lt;&gt;TRIM(N2597)),"Description translation&lt;&gt; lookup ", "" ))</f>
        <v/>
      </c>
      <c r="P2597" s="3" t="s">
        <v>8447</v>
      </c>
      <c r="Q2597" s="3" t="s">
        <v>8447</v>
      </c>
    </row>
    <row r="2598" spans="1:17" x14ac:dyDescent="0.25">
      <c r="A2598" s="2" t="str">
        <f>IF(TRIM(J2598)="","",E2598)</f>
        <v>SonyISO3</v>
      </c>
      <c r="B2598" s="2" t="str">
        <f>IF(TRIM(K2598)="","",I2598)</f>
        <v>SonyISO3</v>
      </c>
      <c r="C2598" s="2" t="str">
        <f>LEFT(F2598,FIND(".",F2598,6))</f>
        <v>Exif.Sony2010e.</v>
      </c>
      <c r="D2598" s="2" t="str">
        <f>VLOOKUP(C2598,PrefixUebersetzung,2,FALSE)</f>
        <v>Exif.Sony2010e.</v>
      </c>
      <c r="E2598" s="2" t="str">
        <f>MID(F2598,FIND(".",F2598,6)+1,99)</f>
        <v>SonyISO3</v>
      </c>
      <c r="F2598" s="36" t="s">
        <v>8588</v>
      </c>
      <c r="G2598" s="3" t="s">
        <v>9512</v>
      </c>
      <c r="I2598" s="36" t="s">
        <v>8589</v>
      </c>
      <c r="J2598" s="3" t="s">
        <v>8630</v>
      </c>
      <c r="K2598" s="5" t="s">
        <v>8630</v>
      </c>
      <c r="L2598" s="14"/>
      <c r="O2598" s="3" t="str">
        <f>IF(AND(TRIM(J2598)="",M2598=""),"Suffix not translated ",
   IF(AND(TRIM(J2598)&lt;&gt;"",TRIM(M2598)&lt;&gt;"",TRIM(J2598)&lt;&gt;TRIM(M2598)),"Suffix translation &lt;&gt; lookup ", "" ))
&amp;IF(AND(TRIM(K2598)="",N2598=""),"Description not translated ",
   IF(AND(TRIM(K2598)&lt;&gt;"",TRIM(N2598)&lt;&gt;"",TRIM(K2598)&lt;&gt;TRIM(N2598)),"Description translation&lt;&gt; lookup ", "" ))</f>
        <v/>
      </c>
      <c r="P2598" s="3" t="s">
        <v>8447</v>
      </c>
      <c r="Q2598" s="3" t="s">
        <v>8447</v>
      </c>
    </row>
    <row r="2599" spans="1:17" x14ac:dyDescent="0.25">
      <c r="A2599" s="2" t="str">
        <f>IF(TRIM(J2599)="","",E2599)</f>
        <v/>
      </c>
      <c r="B2599" s="2" t="str">
        <f>IF(TRIM(K2599)="","",I2599)</f>
        <v/>
      </c>
      <c r="C2599" s="2" t="str">
        <f>LEFT(F2599,FIND(".",F2599,6))</f>
        <v>Exif.Sony2010e.</v>
      </c>
      <c r="D2599" s="2" t="str">
        <f>VLOOKUP(C2599,PrefixUebersetzung,2,FALSE)</f>
        <v>Exif.Sony2010e.</v>
      </c>
      <c r="E2599" s="2" t="str">
        <f>MID(F2599,FIND(".",F2599,6)+1,99)</f>
        <v>StopsAboveBaseISO</v>
      </c>
      <c r="F2599" s="36" t="s">
        <v>8590</v>
      </c>
      <c r="G2599" s="3" t="s">
        <v>9512</v>
      </c>
      <c r="I2599" s="36" t="s">
        <v>8591</v>
      </c>
      <c r="J2599" s="3"/>
      <c r="L2599" s="14">
        <v>5</v>
      </c>
      <c r="O2599" s="3" t="str">
        <f>IF(AND(TRIM(J2599)="",M2599=""),"Suffix not translated ",
   IF(AND(TRIM(J2599)&lt;&gt;"",TRIM(M2599)&lt;&gt;"",TRIM(J2599)&lt;&gt;TRIM(M2599)),"Suffix translation &lt;&gt; lookup ", "" ))
&amp;IF(AND(TRIM(K2599)="",N2599=""),"Description not translated ",
   IF(AND(TRIM(K2599)&lt;&gt;"",TRIM(N2599)&lt;&gt;"",TRIM(K2599)&lt;&gt;TRIM(N2599)),"Description translation&lt;&gt; lookup ", "" ))</f>
        <v xml:space="preserve">Suffix not translated Description not translated </v>
      </c>
      <c r="P2599" s="3" t="s">
        <v>8447</v>
      </c>
      <c r="Q2599" s="3" t="s">
        <v>8447</v>
      </c>
    </row>
    <row r="2600" spans="1:17" x14ac:dyDescent="0.25">
      <c r="A2600" s="2" t="str">
        <f>IF(TRIM(J2600)="","",E2600)</f>
        <v>WB_RGBLevels</v>
      </c>
      <c r="B2600" s="2" t="str">
        <f>IF(TRIM(K2600)="","",I2600)</f>
        <v>WB_RGBLevels</v>
      </c>
      <c r="C2600" s="2" t="str">
        <f>LEFT(F2600,FIND(".",F2600,6))</f>
        <v>Exif.Sony2010e.</v>
      </c>
      <c r="D2600" s="2" t="str">
        <f>VLOOKUP(C2600,PrefixUebersetzung,2,FALSE)</f>
        <v>Exif.Sony2010e.</v>
      </c>
      <c r="E2600" s="2" t="str">
        <f>MID(F2600,FIND(".",F2600,6)+1,99)</f>
        <v>WB_RGBLevels</v>
      </c>
      <c r="F2600" s="36" t="s">
        <v>8592</v>
      </c>
      <c r="G2600" s="3" t="s">
        <v>9512</v>
      </c>
      <c r="I2600" s="36" t="s">
        <v>8593</v>
      </c>
      <c r="J2600" s="3" t="s">
        <v>8632</v>
      </c>
      <c r="K2600" s="5" t="s">
        <v>8632</v>
      </c>
      <c r="L2600" s="14"/>
      <c r="O2600" s="3" t="str">
        <f>IF(AND(TRIM(J2600)="",M2600=""),"Suffix not translated ",
   IF(AND(TRIM(J2600)&lt;&gt;"",TRIM(M2600)&lt;&gt;"",TRIM(J2600)&lt;&gt;TRIM(M2600)),"Suffix translation &lt;&gt; lookup ", "" ))
&amp;IF(AND(TRIM(K2600)="",N2600=""),"Description not translated ",
   IF(AND(TRIM(K2600)&lt;&gt;"",TRIM(N2600)&lt;&gt;"",TRIM(K2600)&lt;&gt;TRIM(N2600)),"Description translation&lt;&gt; lookup ", "" ))</f>
        <v/>
      </c>
      <c r="P2600" s="3" t="s">
        <v>8447</v>
      </c>
      <c r="Q2600" s="3" t="s">
        <v>8447</v>
      </c>
    </row>
    <row r="2601" spans="1:17" x14ac:dyDescent="0.25">
      <c r="A2601" s="2" t="str">
        <f>IF(TRIM(J2601)="","",E2601)</f>
        <v/>
      </c>
      <c r="B2601" s="2" t="str">
        <f>IF(TRIM(K2601)="","",I2601)</f>
        <v/>
      </c>
      <c r="C2601" s="2" t="str">
        <f>LEFT(F2601,FIND(".",F2601,6))</f>
        <v>Exif.Sony2Cs.</v>
      </c>
      <c r="D2601" s="2" t="str">
        <f>VLOOKUP(C2601,PrefixUebersetzung,2,FALSE)</f>
        <v>Exif.Sony2Cs.</v>
      </c>
      <c r="E2601" s="2" t="str">
        <f>MID(F2601,FIND(".",F2601,6)+1,99)</f>
        <v>AFAreaMode</v>
      </c>
      <c r="F2601" s="41" t="s">
        <v>10368</v>
      </c>
      <c r="G2601" s="36" t="s">
        <v>9512</v>
      </c>
      <c r="H2601" s="36"/>
      <c r="I2601" s="36" t="s">
        <v>3121</v>
      </c>
      <c r="M2601" s="3" t="str">
        <f>IFERROR(VLOOKUP(E2601,A:J,10, FALSE),"")</f>
        <v>AF Bereich Modus</v>
      </c>
      <c r="N2601" s="3" t="str">
        <f>IFERROR(VLOOKUP(I2601,B:K,10,FALSE),"")</f>
        <v>AF Bereich Modus</v>
      </c>
      <c r="O2601" s="3" t="str">
        <f>IF(AND(TRIM(J2601)="",M2601=""),"Suffix not translated ",
   IF(AND(TRIM(J2601)&lt;&gt;"",TRIM(M2601)&lt;&gt;"",TRIM(J2601)&lt;&gt;TRIM(M2601)),"Suffix translation &lt;&gt; lookup ", "" ))
&amp;IF(AND(TRIM(K2601)="",N2601=""),"Description not translated ",
   IF(AND(TRIM(K2601)&lt;&gt;"",TRIM(N2601)&lt;&gt;"",TRIM(K2601)&lt;&gt;TRIM(N2601)),"Description translation&lt;&gt; lookup ", "" ))</f>
        <v/>
      </c>
    </row>
    <row r="2602" spans="1:17" x14ac:dyDescent="0.25">
      <c r="A2602" s="2" t="str">
        <f>IF(TRIM(J2602)="","",E2602)</f>
        <v>AFIlluminator</v>
      </c>
      <c r="B2602" s="2" t="str">
        <f>IF(TRIM(K2602)="","",I2602)</f>
        <v>AF Illuminator</v>
      </c>
      <c r="C2602" s="2" t="str">
        <f>LEFT(F2602,FIND(".",F2602,6))</f>
        <v>Exif.Sony2Cs.</v>
      </c>
      <c r="D2602" s="2" t="str">
        <f>VLOOKUP(C2602,PrefixUebersetzung,2,FALSE)</f>
        <v>Exif.Sony2Cs.</v>
      </c>
      <c r="E2602" s="2" t="str">
        <f>MID(F2602,FIND(".",F2602,6)+1,99)</f>
        <v>AFIlluminator</v>
      </c>
      <c r="F2602" s="41" t="s">
        <v>10369</v>
      </c>
      <c r="G2602" s="36" t="s">
        <v>9512</v>
      </c>
      <c r="H2602" s="36"/>
      <c r="I2602" s="36" t="s">
        <v>3102</v>
      </c>
      <c r="J2602" s="5" t="s">
        <v>4871</v>
      </c>
      <c r="K2602" s="5" t="s">
        <v>4871</v>
      </c>
      <c r="M2602" s="3" t="str">
        <f>IFERROR(VLOOKUP(E2602,A:J,10, FALSE),"")</f>
        <v>AF Hilfslicht</v>
      </c>
      <c r="N2602" s="3" t="str">
        <f>IFERROR(VLOOKUP(I2602,B:K,10,FALSE),"")</f>
        <v>AF Hilfslicht</v>
      </c>
      <c r="O2602" s="3" t="str">
        <f>IF(AND(TRIM(J2602)="",M2602=""),"Suffix not translated ",
   IF(AND(TRIM(J2602)&lt;&gt;"",TRIM(M2602)&lt;&gt;"",TRIM(J2602)&lt;&gt;TRIM(M2602)),"Suffix translation &lt;&gt; lookup ", "" ))
&amp;IF(AND(TRIM(K2602)="",N2602=""),"Description not translated ",
   IF(AND(TRIM(K2602)&lt;&gt;"",TRIM(N2602)&lt;&gt;"",TRIM(K2602)&lt;&gt;TRIM(N2602)),"Description translation&lt;&gt; lookup ", "" ))</f>
        <v/>
      </c>
    </row>
    <row r="2603" spans="1:17" x14ac:dyDescent="0.25">
      <c r="A2603" s="2" t="str">
        <f>IF(TRIM(J2603)="","",E2603)</f>
        <v/>
      </c>
      <c r="B2603" s="2" t="str">
        <f>IF(TRIM(K2603)="","",I2603)</f>
        <v/>
      </c>
      <c r="C2603" s="2" t="str">
        <f>LEFT(F2603,FIND(".",F2603,6))</f>
        <v>Exif.Sony2Cs.</v>
      </c>
      <c r="D2603" s="2" t="str">
        <f>VLOOKUP(C2603,PrefixUebersetzung,2,FALSE)</f>
        <v>Exif.Sony2Cs.</v>
      </c>
      <c r="E2603" s="2" t="str">
        <f>MID(F2603,FIND(".",F2603,6)+1,99)</f>
        <v>AFWithShutter</v>
      </c>
      <c r="F2603" s="41" t="s">
        <v>10370</v>
      </c>
      <c r="G2603" s="36" t="s">
        <v>9512</v>
      </c>
      <c r="H2603" s="36"/>
      <c r="I2603" s="36" t="s">
        <v>3122</v>
      </c>
      <c r="M2603" s="3" t="str">
        <f>IFERROR(VLOOKUP(E2603,A:J,10, FALSE),"")</f>
        <v>AF mit Verschluss</v>
      </c>
      <c r="N2603" s="3" t="str">
        <f>IFERROR(VLOOKUP(I2603,B:K,10,FALSE),"")</f>
        <v>AF mit Verschluss</v>
      </c>
      <c r="O2603" s="3" t="str">
        <f>IF(AND(TRIM(J2603)="",M2603=""),"Suffix not translated ",
   IF(AND(TRIM(J2603)&lt;&gt;"",TRIM(M2603)&lt;&gt;"",TRIM(J2603)&lt;&gt;TRIM(M2603)),"Suffix translation &lt;&gt; lookup ", "" ))
&amp;IF(AND(TRIM(K2603)="",N2603=""),"Description not translated ",
   IF(AND(TRIM(K2603)&lt;&gt;"",TRIM(N2603)&lt;&gt;"",TRIM(K2603)&lt;&gt;TRIM(N2603)),"Description translation&lt;&gt; lookup ", "" ))</f>
        <v/>
      </c>
    </row>
    <row r="2604" spans="1:17" x14ac:dyDescent="0.25">
      <c r="A2604" s="2" t="str">
        <f>IF(TRIM(J2604)="","",E2604)</f>
        <v/>
      </c>
      <c r="B2604" s="2" t="str">
        <f>IF(TRIM(K2604)="","",I2604)</f>
        <v/>
      </c>
      <c r="C2604" s="2" t="str">
        <f>LEFT(F2604,FIND(".",F2604,6))</f>
        <v>Exif.Sony2Cs.</v>
      </c>
      <c r="D2604" s="2" t="str">
        <f>VLOOKUP(C2604,PrefixUebersetzung,2,FALSE)</f>
        <v>Exif.Sony2Cs.</v>
      </c>
      <c r="E2604" s="2" t="str">
        <f>MID(F2604,FIND(".",F2604,6)+1,99)</f>
        <v>AspectRatio</v>
      </c>
      <c r="F2604" s="41" t="s">
        <v>10371</v>
      </c>
      <c r="G2604" s="36" t="s">
        <v>9512</v>
      </c>
      <c r="H2604" s="36"/>
      <c r="I2604" s="36" t="s">
        <v>3123</v>
      </c>
      <c r="M2604" s="3" t="str">
        <f>IFERROR(VLOOKUP(E2604,A:J,10, FALSE),"")</f>
        <v>Seitenverhältnis</v>
      </c>
      <c r="N2604" s="3" t="str">
        <f>IFERROR(VLOOKUP(I2604,B:K,10,FALSE),"")</f>
        <v>Seitenverhältnis</v>
      </c>
      <c r="O2604" s="3" t="str">
        <f>IF(AND(TRIM(J2604)="",M2604=""),"Suffix not translated ",
   IF(AND(TRIM(J2604)&lt;&gt;"",TRIM(M2604)&lt;&gt;"",TRIM(J2604)&lt;&gt;TRIM(M2604)),"Suffix translation &lt;&gt; lookup ", "" ))
&amp;IF(AND(TRIM(K2604)="",N2604=""),"Description not translated ",
   IF(AND(TRIM(K2604)&lt;&gt;"",TRIM(N2604)&lt;&gt;"",TRIM(K2604)&lt;&gt;TRIM(N2604)),"Description translation&lt;&gt; lookup ", "" ))</f>
        <v/>
      </c>
    </row>
    <row r="2605" spans="1:17" x14ac:dyDescent="0.25">
      <c r="A2605" s="2" t="str">
        <f>IF(TRIM(J2605)="","",E2605)</f>
        <v/>
      </c>
      <c r="B2605" s="2" t="str">
        <f>IF(TRIM(K2605)="","",I2605)</f>
        <v/>
      </c>
      <c r="C2605" s="2" t="str">
        <f>LEFT(F2605,FIND(".",F2605,6))</f>
        <v>Exif.Sony2Cs.</v>
      </c>
      <c r="D2605" s="2" t="str">
        <f>VLOOKUP(C2605,PrefixUebersetzung,2,FALSE)</f>
        <v>Exif.Sony2Cs.</v>
      </c>
      <c r="E2605" s="2" t="str">
        <f>MID(F2605,FIND(".",F2605,6)+1,99)</f>
        <v>Brightness</v>
      </c>
      <c r="F2605" s="41" t="s">
        <v>10372</v>
      </c>
      <c r="G2605" s="36" t="s">
        <v>9512</v>
      </c>
      <c r="H2605" s="36"/>
      <c r="I2605" s="36" t="s">
        <v>2544</v>
      </c>
      <c r="M2605" s="3" t="str">
        <f>IFERROR(VLOOKUP(E2605,A:J,10, FALSE),"")</f>
        <v>Helligkeit</v>
      </c>
      <c r="N2605" s="3" t="str">
        <f>IFERROR(VLOOKUP(I2605,B:K,10,FALSE),"")</f>
        <v>Helligkeit</v>
      </c>
      <c r="O2605" s="3" t="str">
        <f>IF(AND(TRIM(J2605)="",M2605=""),"Suffix not translated ",
   IF(AND(TRIM(J2605)&lt;&gt;"",TRIM(M2605)&lt;&gt;"",TRIM(J2605)&lt;&gt;TRIM(M2605)),"Suffix translation &lt;&gt; lookup ", "" ))
&amp;IF(AND(TRIM(K2605)="",N2605=""),"Description not translated ",
   IF(AND(TRIM(K2605)&lt;&gt;"",TRIM(N2605)&lt;&gt;"",TRIM(K2605)&lt;&gt;TRIM(N2605)),"Description translation&lt;&gt; lookup ", "" ))</f>
        <v/>
      </c>
    </row>
    <row r="2606" spans="1:17" x14ac:dyDescent="0.25">
      <c r="A2606" s="2" t="str">
        <f>IF(TRIM(J2606)="","",E2606)</f>
        <v/>
      </c>
      <c r="B2606" s="2" t="str">
        <f>IF(TRIM(K2606)="","",I2606)</f>
        <v/>
      </c>
      <c r="C2606" s="2" t="str">
        <f>LEFT(F2606,FIND(".",F2606,6))</f>
        <v>Exif.Sony2Cs.</v>
      </c>
      <c r="D2606" s="2" t="str">
        <f>VLOOKUP(C2606,PrefixUebersetzung,2,FALSE)</f>
        <v>Exif.Sony2Cs.</v>
      </c>
      <c r="E2606" s="2" t="str">
        <f>MID(F2606,FIND(".",F2606,6)+1,99)</f>
        <v>Contrast</v>
      </c>
      <c r="F2606" s="41" t="s">
        <v>10373</v>
      </c>
      <c r="G2606" s="36" t="s">
        <v>9512</v>
      </c>
      <c r="H2606" s="36"/>
      <c r="I2606" s="36" t="s">
        <v>2520</v>
      </c>
      <c r="M2606" s="3" t="str">
        <f>IFERROR(VLOOKUP(E2606,A:J,10, FALSE),"")</f>
        <v>Kontrast</v>
      </c>
      <c r="N2606" s="3" t="str">
        <f>IFERROR(VLOOKUP(I2606,B:K,10,FALSE),"")</f>
        <v>Kontrast</v>
      </c>
      <c r="O2606" s="3" t="str">
        <f>IF(AND(TRIM(J2606)="",M2606=""),"Suffix not translated ",
   IF(AND(TRIM(J2606)&lt;&gt;"",TRIM(M2606)&lt;&gt;"",TRIM(J2606)&lt;&gt;TRIM(M2606)),"Suffix translation &lt;&gt; lookup ", "" ))
&amp;IF(AND(TRIM(K2606)="",N2606=""),"Description not translated ",
   IF(AND(TRIM(K2606)&lt;&gt;"",TRIM(N2606)&lt;&gt;"",TRIM(K2606)&lt;&gt;TRIM(N2606)),"Description translation&lt;&gt; lookup ", "" ))</f>
        <v/>
      </c>
    </row>
    <row r="2607" spans="1:17" x14ac:dyDescent="0.25">
      <c r="A2607" s="2" t="str">
        <f>IF(TRIM(J2607)="","",E2607)</f>
        <v/>
      </c>
      <c r="B2607" s="2" t="str">
        <f>IF(TRIM(K2607)="","",I2607)</f>
        <v/>
      </c>
      <c r="C2607" s="2" t="str">
        <f>LEFT(F2607,FIND(".",F2607,6))</f>
        <v>Exif.Sony2Cs.</v>
      </c>
      <c r="D2607" s="2" t="str">
        <f>VLOOKUP(C2607,PrefixUebersetzung,2,FALSE)</f>
        <v>Exif.Sony2Cs.</v>
      </c>
      <c r="E2607" s="2" t="str">
        <f>MID(F2607,FIND(".",F2607,6)+1,99)</f>
        <v>CreativeStyle</v>
      </c>
      <c r="F2607" s="41" t="s">
        <v>10374</v>
      </c>
      <c r="G2607" s="36" t="s">
        <v>9512</v>
      </c>
      <c r="H2607" s="36"/>
      <c r="I2607" s="36" t="s">
        <v>3124</v>
      </c>
      <c r="M2607" s="3" t="str">
        <f>IFERROR(VLOOKUP(E2607,A:J,10, FALSE),"")</f>
        <v/>
      </c>
      <c r="N2607" s="3" t="str">
        <f>IFERROR(VLOOKUP(I2607,B:K,10,FALSE),"")</f>
        <v/>
      </c>
      <c r="O2607" s="3" t="str">
        <f>IF(AND(TRIM(J2607)="",M2607=""),"Suffix not translated ",
   IF(AND(TRIM(J2607)&lt;&gt;"",TRIM(M2607)&lt;&gt;"",TRIM(J2607)&lt;&gt;TRIM(M2607)),"Suffix translation &lt;&gt; lookup ", "" ))
&amp;IF(AND(TRIM(K2607)="",N2607=""),"Description not translated ",
   IF(AND(TRIM(K2607)&lt;&gt;"",TRIM(N2607)&lt;&gt;"",TRIM(K2607)&lt;&gt;TRIM(N2607)),"Description translation&lt;&gt; lookup ", "" ))</f>
        <v xml:space="preserve">Suffix not translated Description not translated </v>
      </c>
    </row>
    <row r="2608" spans="1:17" x14ac:dyDescent="0.25">
      <c r="A2608" s="2" t="str">
        <f>IF(TRIM(J2608)="","",E2608)</f>
        <v/>
      </c>
      <c r="B2608" s="2" t="str">
        <f>IF(TRIM(K2608)="","",I2608)</f>
        <v/>
      </c>
      <c r="C2608" s="2" t="str">
        <f>LEFT(F2608,FIND(".",F2608,6))</f>
        <v>Exif.Sony2Cs.</v>
      </c>
      <c r="D2608" s="2" t="str">
        <f>VLOOKUP(C2608,PrefixUebersetzung,2,FALSE)</f>
        <v>Exif.Sony2Cs.</v>
      </c>
      <c r="E2608" s="2" t="str">
        <f>MID(F2608,FIND(".",F2608,6)+1,99)</f>
        <v>DriveMode</v>
      </c>
      <c r="F2608" s="41" t="s">
        <v>10375</v>
      </c>
      <c r="G2608" s="36" t="s">
        <v>9512</v>
      </c>
      <c r="H2608" s="36"/>
      <c r="I2608" s="36" t="s">
        <v>3125</v>
      </c>
      <c r="M2608" s="3" t="str">
        <f>IFERROR(VLOOKUP(E2608,A:J,10, FALSE),"")</f>
        <v>Betriebsart</v>
      </c>
      <c r="N2608" s="3" t="str">
        <f>IFERROR(VLOOKUP(I2608,B:K,10,FALSE),"")</f>
        <v>Betriebsart</v>
      </c>
      <c r="O2608" s="3" t="str">
        <f>IF(AND(TRIM(J2608)="",M2608=""),"Suffix not translated ",
   IF(AND(TRIM(J2608)&lt;&gt;"",TRIM(M2608)&lt;&gt;"",TRIM(J2608)&lt;&gt;TRIM(M2608)),"Suffix translation &lt;&gt; lookup ", "" ))
&amp;IF(AND(TRIM(K2608)="",N2608=""),"Description not translated ",
   IF(AND(TRIM(K2608)&lt;&gt;"",TRIM(N2608)&lt;&gt;"",TRIM(K2608)&lt;&gt;TRIM(N2608)),"Description translation&lt;&gt; lookup ", "" ))</f>
        <v/>
      </c>
    </row>
    <row r="2609" spans="1:15" ht="30" x14ac:dyDescent="0.25">
      <c r="A2609" s="2" t="str">
        <f>IF(TRIM(J2609)="","",E2609)</f>
        <v/>
      </c>
      <c r="B2609" s="2" t="str">
        <f>IF(TRIM(K2609)="","",I2609)</f>
        <v/>
      </c>
      <c r="C2609" s="2" t="str">
        <f>LEFT(F2609,FIND(".",F2609,6))</f>
        <v>Exif.Sony2Cs.</v>
      </c>
      <c r="D2609" s="2" t="str">
        <f>VLOOKUP(C2609,PrefixUebersetzung,2,FALSE)</f>
        <v>Exif.Sony2Cs.</v>
      </c>
      <c r="E2609" s="2" t="str">
        <f>MID(F2609,FIND(".",F2609,6)+1,99)</f>
        <v>DynamicRangeOptimizerLevel</v>
      </c>
      <c r="F2609" s="41" t="s">
        <v>10376</v>
      </c>
      <c r="G2609" s="36" t="s">
        <v>9512</v>
      </c>
      <c r="H2609" s="36"/>
      <c r="I2609" s="36" t="s">
        <v>3126</v>
      </c>
      <c r="M2609" s="3" t="str">
        <f>IFERROR(VLOOKUP(E2609,A:J,10, FALSE),"")</f>
        <v>Dynamikbereich-Optimierer Niveau</v>
      </c>
      <c r="N2609" s="3" t="str">
        <f>IFERROR(VLOOKUP(I2609,B:K,10,FALSE),"")</f>
        <v>Dynamikbereich-Optimierer Niveau</v>
      </c>
      <c r="O2609" s="3" t="str">
        <f>IF(AND(TRIM(J2609)="",M2609=""),"Suffix not translated ",
   IF(AND(TRIM(J2609)&lt;&gt;"",TRIM(M2609)&lt;&gt;"",TRIM(J2609)&lt;&gt;TRIM(M2609)),"Suffix translation &lt;&gt; lookup ", "" ))
&amp;IF(AND(TRIM(K2609)="",N2609=""),"Description not translated ",
   IF(AND(TRIM(K2609)&lt;&gt;"",TRIM(N2609)&lt;&gt;"",TRIM(K2609)&lt;&gt;TRIM(N2609)),"Description translation&lt;&gt; lookup ", "" ))</f>
        <v/>
      </c>
    </row>
    <row r="2610" spans="1:15" ht="30" x14ac:dyDescent="0.25">
      <c r="A2610" s="2" t="str">
        <f>IF(TRIM(J2610)="","",E2610)</f>
        <v/>
      </c>
      <c r="B2610" s="2" t="str">
        <f>IF(TRIM(K2610)="","",I2610)</f>
        <v/>
      </c>
      <c r="C2610" s="2" t="str">
        <f>LEFT(F2610,FIND(".",F2610,6))</f>
        <v>Exif.Sony2Cs.</v>
      </c>
      <c r="D2610" s="2" t="str">
        <f>VLOOKUP(C2610,PrefixUebersetzung,2,FALSE)</f>
        <v>Exif.Sony2Cs.</v>
      </c>
      <c r="E2610" s="2" t="str">
        <f>MID(F2610,FIND(".",F2610,6)+1,99)</f>
        <v>DynamicRangeOptimizerMode</v>
      </c>
      <c r="F2610" s="41" t="s">
        <v>10377</v>
      </c>
      <c r="G2610" s="36" t="s">
        <v>9512</v>
      </c>
      <c r="H2610" s="36"/>
      <c r="I2610" s="36" t="s">
        <v>3127</v>
      </c>
      <c r="M2610" s="3" t="str">
        <f>IFERROR(VLOOKUP(E2610,A:J,10, FALSE),"")</f>
        <v>Dynamikbereich-Optimierer Modus</v>
      </c>
      <c r="N2610" s="3" t="str">
        <f>IFERROR(VLOOKUP(I2610,B:K,10,FALSE),"")</f>
        <v>Dynamikbereich-Optimierer Modus</v>
      </c>
      <c r="O2610" s="3" t="str">
        <f>IF(AND(TRIM(J2610)="",M2610=""),"Suffix not translated ",
   IF(AND(TRIM(J2610)&lt;&gt;"",TRIM(M2610)&lt;&gt;"",TRIM(J2610)&lt;&gt;TRIM(M2610)),"Suffix translation &lt;&gt; lookup ", "" ))
&amp;IF(AND(TRIM(K2610)="",N2610=""),"Description not translated ",
   IF(AND(TRIM(K2610)&lt;&gt;"",TRIM(N2610)&lt;&gt;"",TRIM(K2610)&lt;&gt;TRIM(N2610)),"Description translation&lt;&gt; lookup ", "" ))</f>
        <v/>
      </c>
    </row>
    <row r="2611" spans="1:15" x14ac:dyDescent="0.25">
      <c r="A2611" s="2" t="str">
        <f>IF(TRIM(J2611)="","",E2611)</f>
        <v/>
      </c>
      <c r="B2611" s="2" t="str">
        <f>IF(TRIM(K2611)="","",I2611)</f>
        <v/>
      </c>
      <c r="C2611" s="2" t="str">
        <f>LEFT(F2611,FIND(".",F2611,6))</f>
        <v>Exif.Sony2Cs.</v>
      </c>
      <c r="D2611" s="2" t="str">
        <f>VLOOKUP(C2611,PrefixUebersetzung,2,FALSE)</f>
        <v>Exif.Sony2Cs.</v>
      </c>
      <c r="E2611" s="2" t="str">
        <f>MID(F2611,FIND(".",F2611,6)+1,99)</f>
        <v>ExposureLevelIncrements</v>
      </c>
      <c r="F2611" s="41" t="s">
        <v>10378</v>
      </c>
      <c r="G2611" s="36" t="s">
        <v>9512</v>
      </c>
      <c r="H2611" s="36"/>
      <c r="I2611" s="36" t="s">
        <v>3128</v>
      </c>
      <c r="M2611" s="3" t="str">
        <f>IFERROR(VLOOKUP(E2611,A:J,10, FALSE),"")</f>
        <v>Belichtungskorrektur</v>
      </c>
      <c r="N2611" s="3" t="str">
        <f>IFERROR(VLOOKUP(I2611,B:K,10,FALSE),"")</f>
        <v>Belichtungskorrektur</v>
      </c>
      <c r="O2611" s="3" t="str">
        <f>IF(AND(TRIM(J2611)="",M2611=""),"Suffix not translated ",
   IF(AND(TRIM(J2611)&lt;&gt;"",TRIM(M2611)&lt;&gt;"",TRIM(J2611)&lt;&gt;TRIM(M2611)),"Suffix translation &lt;&gt; lookup ", "" ))
&amp;IF(AND(TRIM(K2611)="",N2611=""),"Description not translated ",
   IF(AND(TRIM(K2611)&lt;&gt;"",TRIM(N2611)&lt;&gt;"",TRIM(K2611)&lt;&gt;TRIM(N2611)),"Description translation&lt;&gt; lookup ", "" ))</f>
        <v/>
      </c>
    </row>
    <row r="2612" spans="1:15" x14ac:dyDescent="0.25">
      <c r="A2612" s="2" t="str">
        <f>IF(TRIM(J2612)="","",E2612)</f>
        <v/>
      </c>
      <c r="B2612" s="2" t="str">
        <f>IF(TRIM(K2612)="","",I2612)</f>
        <v/>
      </c>
      <c r="C2612" s="2" t="str">
        <f>LEFT(F2612,FIND(".",F2612,6))</f>
        <v>Exif.Sony2Cs.</v>
      </c>
      <c r="D2612" s="2" t="str">
        <f>VLOOKUP(C2612,PrefixUebersetzung,2,FALSE)</f>
        <v>Exif.Sony2Cs.</v>
      </c>
      <c r="E2612" s="2" t="str">
        <f>MID(F2612,FIND(".",F2612,6)+1,99)</f>
        <v>ExposureProgram</v>
      </c>
      <c r="F2612" s="41" t="s">
        <v>10379</v>
      </c>
      <c r="G2612" s="36" t="s">
        <v>9512</v>
      </c>
      <c r="H2612" s="36"/>
      <c r="I2612" s="36" t="s">
        <v>3129</v>
      </c>
      <c r="M2612" s="3" t="str">
        <f>IFERROR(VLOOKUP(E2612,A:J,10, FALSE),"")</f>
        <v>Belichtungsprogramm</v>
      </c>
      <c r="N2612" s="3" t="str">
        <f>IFERROR(VLOOKUP(I2612,B:K,10,FALSE),"")</f>
        <v>Belichtungsprogramm</v>
      </c>
      <c r="O2612" s="3" t="str">
        <f>IF(AND(TRIM(J2612)="",M2612=""),"Suffix not translated ",
   IF(AND(TRIM(J2612)&lt;&gt;"",TRIM(M2612)&lt;&gt;"",TRIM(J2612)&lt;&gt;TRIM(M2612)),"Suffix translation &lt;&gt; lookup ", "" ))
&amp;IF(AND(TRIM(K2612)="",N2612=""),"Description not translated ",
   IF(AND(TRIM(K2612)&lt;&gt;"",TRIM(N2612)&lt;&gt;"",TRIM(K2612)&lt;&gt;TRIM(N2612)),"Description translation&lt;&gt; lookup ", "" ))</f>
        <v/>
      </c>
    </row>
    <row r="2613" spans="1:15" x14ac:dyDescent="0.25">
      <c r="A2613" s="2" t="str">
        <f>IF(TRIM(J2613)="","",E2613)</f>
        <v/>
      </c>
      <c r="B2613" s="2" t="str">
        <f>IF(TRIM(K2613)="","",I2613)</f>
        <v/>
      </c>
      <c r="C2613" s="2" t="str">
        <f>LEFT(F2613,FIND(".",F2613,6))</f>
        <v>Exif.Sony2Cs.</v>
      </c>
      <c r="D2613" s="2" t="str">
        <f>VLOOKUP(C2613,PrefixUebersetzung,2,FALSE)</f>
        <v>Exif.Sony2Cs.</v>
      </c>
      <c r="E2613" s="2" t="str">
        <f>MID(F2613,FIND(".",F2613,6)+1,99)</f>
        <v>FlashMode</v>
      </c>
      <c r="F2613" s="41" t="s">
        <v>10380</v>
      </c>
      <c r="G2613" s="36" t="s">
        <v>9512</v>
      </c>
      <c r="H2613" s="36"/>
      <c r="I2613" s="36" t="s">
        <v>3130</v>
      </c>
      <c r="M2613" s="3" t="str">
        <f>IFERROR(VLOOKUP(E2613,A:J,10, FALSE),"")</f>
        <v>Blitzmodus</v>
      </c>
      <c r="N2613" s="3" t="str">
        <f>IFERROR(VLOOKUP(I2613,B:K,10,FALSE),"")</f>
        <v>Blitzmodus</v>
      </c>
      <c r="O2613" s="3" t="str">
        <f>IF(AND(TRIM(J2613)="",M2613=""),"Suffix not translated ",
   IF(AND(TRIM(J2613)&lt;&gt;"",TRIM(M2613)&lt;&gt;"",TRIM(J2613)&lt;&gt;TRIM(M2613)),"Suffix translation &lt;&gt; lookup ", "" ))
&amp;IF(AND(TRIM(K2613)="",N2613=""),"Description not translated ",
   IF(AND(TRIM(K2613)&lt;&gt;"",TRIM(N2613)&lt;&gt;"",TRIM(K2613)&lt;&gt;TRIM(N2613)),"Description translation&lt;&gt; lookup ", "" ))</f>
        <v/>
      </c>
    </row>
    <row r="2614" spans="1:15" x14ac:dyDescent="0.25">
      <c r="A2614" s="2" t="str">
        <f>IF(TRIM(J2614)="","",E2614)</f>
        <v/>
      </c>
      <c r="B2614" s="2" t="str">
        <f>IF(TRIM(K2614)="","",I2614)</f>
        <v/>
      </c>
      <c r="C2614" s="2" t="str">
        <f>LEFT(F2614,FIND(".",F2614,6))</f>
        <v>Exif.Sony2Cs.</v>
      </c>
      <c r="D2614" s="2" t="str">
        <f>VLOOKUP(C2614,PrefixUebersetzung,2,FALSE)</f>
        <v>Exif.Sony2Cs.</v>
      </c>
      <c r="E2614" s="2" t="str">
        <f>MID(F2614,FIND(".",F2614,6)+1,99)</f>
        <v>FocusMode</v>
      </c>
      <c r="F2614" s="41" t="s">
        <v>10381</v>
      </c>
      <c r="G2614" s="36" t="s">
        <v>9512</v>
      </c>
      <c r="H2614" s="36"/>
      <c r="I2614" s="36" t="s">
        <v>3110</v>
      </c>
      <c r="M2614" s="3" t="str">
        <f>IFERROR(VLOOKUP(E2614,A:J,10, FALSE),"")</f>
        <v>Fokusmodus</v>
      </c>
      <c r="N2614" s="3" t="str">
        <f>IFERROR(VLOOKUP(I2614,B:K,10,FALSE),"")</f>
        <v>Fokusmodus</v>
      </c>
      <c r="O2614" s="3" t="str">
        <f>IF(AND(TRIM(J2614)="",M2614=""),"Suffix not translated ",
   IF(AND(TRIM(J2614)&lt;&gt;"",TRIM(M2614)&lt;&gt;"",TRIM(J2614)&lt;&gt;TRIM(M2614)),"Suffix translation &lt;&gt; lookup ", "" ))
&amp;IF(AND(TRIM(K2614)="",N2614=""),"Description not translated ",
   IF(AND(TRIM(K2614)&lt;&gt;"",TRIM(N2614)&lt;&gt;"",TRIM(K2614)&lt;&gt;TRIM(N2614)),"Description translation&lt;&gt; lookup ", "" ))</f>
        <v/>
      </c>
    </row>
    <row r="2615" spans="1:15" ht="30" x14ac:dyDescent="0.25">
      <c r="A2615" s="2" t="str">
        <f>IF(TRIM(J2615)="","",E2615)</f>
        <v/>
      </c>
      <c r="B2615" s="2" t="str">
        <f>IF(TRIM(K2615)="","",I2615)</f>
        <v/>
      </c>
      <c r="C2615" s="2" t="str">
        <f>LEFT(F2615,FIND(".",F2615,6))</f>
        <v>Exif.Sony2Cs.</v>
      </c>
      <c r="D2615" s="2" t="str">
        <f>VLOOKUP(C2615,PrefixUebersetzung,2,FALSE)</f>
        <v>Exif.Sony2Cs.</v>
      </c>
      <c r="E2615" s="2" t="str">
        <f>MID(F2615,FIND(".",F2615,6)+1,99)</f>
        <v>HighISONoiseReduction</v>
      </c>
      <c r="F2615" s="41" t="s">
        <v>10382</v>
      </c>
      <c r="G2615" s="36" t="s">
        <v>9512</v>
      </c>
      <c r="H2615" s="36"/>
      <c r="I2615" s="36" t="s">
        <v>3131</v>
      </c>
      <c r="M2615" s="3" t="str">
        <f>IFERROR(VLOOKUP(E2615,A:J,10, FALSE),"")</f>
        <v>Rauschunterdrückung bei ISO+</v>
      </c>
      <c r="N2615" s="3" t="str">
        <f>IFERROR(VLOOKUP(I2615,B:K,10,FALSE),"")</f>
        <v>Rauschunterdrückung bei hohen ISO-Werten</v>
      </c>
      <c r="O2615" s="3" t="str">
        <f>IF(AND(TRIM(J2615)="",M2615=""),"Suffix not translated ",
   IF(AND(TRIM(J2615)&lt;&gt;"",TRIM(M2615)&lt;&gt;"",TRIM(J2615)&lt;&gt;TRIM(M2615)),"Suffix translation &lt;&gt; lookup ", "" ))
&amp;IF(AND(TRIM(K2615)="",N2615=""),"Description not translated ",
   IF(AND(TRIM(K2615)&lt;&gt;"",TRIM(N2615)&lt;&gt;"",TRIM(K2615)&lt;&gt;TRIM(N2615)),"Description translation&lt;&gt; lookup ", "" ))</f>
        <v/>
      </c>
    </row>
    <row r="2616" spans="1:15" x14ac:dyDescent="0.25">
      <c r="A2616" s="2" t="str">
        <f>IF(TRIM(J2616)="","",E2616)</f>
        <v/>
      </c>
      <c r="B2616" s="2" t="str">
        <f>IF(TRIM(K2616)="","",I2616)</f>
        <v/>
      </c>
      <c r="C2616" s="2" t="str">
        <f>LEFT(F2616,FIND(".",F2616,6))</f>
        <v>Exif.Sony2Cs.</v>
      </c>
      <c r="D2616" s="2" t="str">
        <f>VLOOKUP(C2616,PrefixUebersetzung,2,FALSE)</f>
        <v>Exif.Sony2Cs.</v>
      </c>
      <c r="E2616" s="2" t="str">
        <f>MID(F2616,FIND(".",F2616,6)+1,99)</f>
        <v>ImageStabilization</v>
      </c>
      <c r="F2616" s="41" t="s">
        <v>10383</v>
      </c>
      <c r="G2616" s="36" t="s">
        <v>9512</v>
      </c>
      <c r="H2616" s="36"/>
      <c r="I2616" s="36" t="s">
        <v>3132</v>
      </c>
      <c r="M2616" s="3" t="str">
        <f>IFERROR(VLOOKUP(E2616,A:J,10, FALSE),"")</f>
        <v>Bildstabilisierung</v>
      </c>
      <c r="N2616" s="3" t="str">
        <f>IFERROR(VLOOKUP(I2616,B:K,10,FALSE),"")</f>
        <v>Bildstabilisierung</v>
      </c>
      <c r="O2616" s="3" t="str">
        <f>IF(AND(TRIM(J2616)="",M2616=""),"Suffix not translated ",
   IF(AND(TRIM(J2616)&lt;&gt;"",TRIM(M2616)&lt;&gt;"",TRIM(J2616)&lt;&gt;TRIM(M2616)),"Suffix translation &lt;&gt; lookup ", "" ))
&amp;IF(AND(TRIM(K2616)="",N2616=""),"Description not translated ",
   IF(AND(TRIM(K2616)&lt;&gt;"",TRIM(N2616)&lt;&gt;"",TRIM(K2616)&lt;&gt;TRIM(N2616)),"Description translation&lt;&gt; lookup ", "" ))</f>
        <v/>
      </c>
    </row>
    <row r="2617" spans="1:15" x14ac:dyDescent="0.25">
      <c r="A2617" s="2" t="str">
        <f>IF(TRIM(J2617)="","",E2617)</f>
        <v/>
      </c>
      <c r="B2617" s="2" t="str">
        <f>IF(TRIM(K2617)="","",I2617)</f>
        <v/>
      </c>
      <c r="C2617" s="2" t="str">
        <f>LEFT(F2617,FIND(".",F2617,6))</f>
        <v>Exif.Sony2Cs.</v>
      </c>
      <c r="D2617" s="2" t="str">
        <f>VLOOKUP(C2617,PrefixUebersetzung,2,FALSE)</f>
        <v>Exif.Sony2Cs.</v>
      </c>
      <c r="E2617" s="2" t="str">
        <f>MID(F2617,FIND(".",F2617,6)+1,99)</f>
        <v>ImageStyle</v>
      </c>
      <c r="F2617" s="41" t="s">
        <v>10384</v>
      </c>
      <c r="G2617" s="36" t="s">
        <v>9512</v>
      </c>
      <c r="H2617" s="36"/>
      <c r="I2617" s="36" t="s">
        <v>3133</v>
      </c>
      <c r="M2617" s="3" t="str">
        <f>IFERROR(VLOOKUP(E2617,A:J,10, FALSE),"")</f>
        <v>Bildstil</v>
      </c>
      <c r="N2617" s="3" t="str">
        <f>IFERROR(VLOOKUP(I2617,B:K,10,FALSE),"")</f>
        <v>Bildstil</v>
      </c>
      <c r="O2617" s="3" t="str">
        <f>IF(AND(TRIM(J2617)="",M2617=""),"Suffix not translated ",
   IF(AND(TRIM(J2617)&lt;&gt;"",TRIM(M2617)&lt;&gt;"",TRIM(J2617)&lt;&gt;TRIM(M2617)),"Suffix translation &lt;&gt; lookup ", "" ))
&amp;IF(AND(TRIM(K2617)="",N2617=""),"Description not translated ",
   IF(AND(TRIM(K2617)&lt;&gt;"",TRIM(N2617)&lt;&gt;"",TRIM(K2617)&lt;&gt;TRIM(N2617)),"Description translation&lt;&gt; lookup ", "" ))</f>
        <v/>
      </c>
    </row>
    <row r="2618" spans="1:15" x14ac:dyDescent="0.25">
      <c r="A2618" s="2" t="str">
        <f>IF(TRIM(J2618)="","",E2618)</f>
        <v/>
      </c>
      <c r="B2618" s="2" t="str">
        <f>IF(TRIM(K2618)="","",I2618)</f>
        <v/>
      </c>
      <c r="C2618" s="2" t="str">
        <f>LEFT(F2618,FIND(".",F2618,6))</f>
        <v>Exif.Sony2Cs.</v>
      </c>
      <c r="D2618" s="2" t="str">
        <f>VLOOKUP(C2618,PrefixUebersetzung,2,FALSE)</f>
        <v>Exif.Sony2Cs.</v>
      </c>
      <c r="E2618" s="2" t="str">
        <f>MID(F2618,FIND(".",F2618,6)+1,99)</f>
        <v>ISOSetting</v>
      </c>
      <c r="F2618" s="41" t="s">
        <v>10385</v>
      </c>
      <c r="G2618" s="36" t="s">
        <v>9512</v>
      </c>
      <c r="H2618" s="36"/>
      <c r="I2618" s="36" t="s">
        <v>3134</v>
      </c>
      <c r="M2618" s="3" t="str">
        <f>IFERROR(VLOOKUP(E2618,A:J,10, FALSE),"")</f>
        <v>ISO-Einstellung</v>
      </c>
      <c r="N2618" s="3" t="str">
        <f>IFERROR(VLOOKUP(I2618,B:K,10,FALSE),"")</f>
        <v>ISO-Einstellung</v>
      </c>
      <c r="O2618" s="3" t="str">
        <f>IF(AND(TRIM(J2618)="",M2618=""),"Suffix not translated ",
   IF(AND(TRIM(J2618)&lt;&gt;"",TRIM(M2618)&lt;&gt;"",TRIM(J2618)&lt;&gt;TRIM(M2618)),"Suffix translation &lt;&gt; lookup ", "" ))
&amp;IF(AND(TRIM(K2618)="",N2618=""),"Description not translated ",
   IF(AND(TRIM(K2618)&lt;&gt;"",TRIM(N2618)&lt;&gt;"",TRIM(K2618)&lt;&gt;TRIM(N2618)),"Description translation&lt;&gt; lookup ", "" ))</f>
        <v/>
      </c>
    </row>
    <row r="2619" spans="1:15" x14ac:dyDescent="0.25">
      <c r="A2619" s="2" t="str">
        <f>IF(TRIM(J2619)="","",E2619)</f>
        <v/>
      </c>
      <c r="B2619" s="2" t="str">
        <f>IF(TRIM(K2619)="","",I2619)</f>
        <v/>
      </c>
      <c r="C2619" s="2" t="str">
        <f>LEFT(F2619,FIND(".",F2619,6))</f>
        <v>Exif.Sony2Cs.</v>
      </c>
      <c r="D2619" s="2" t="str">
        <f>VLOOKUP(C2619,PrefixUebersetzung,2,FALSE)</f>
        <v>Exif.Sony2Cs.</v>
      </c>
      <c r="E2619" s="2" t="str">
        <f>MID(F2619,FIND(".",F2619,6)+1,99)</f>
        <v>LocalAFAreaPoint</v>
      </c>
      <c r="F2619" s="41" t="s">
        <v>10386</v>
      </c>
      <c r="G2619" s="36" t="s">
        <v>9512</v>
      </c>
      <c r="H2619" s="36"/>
      <c r="I2619" s="36" t="s">
        <v>3135</v>
      </c>
      <c r="M2619" s="3" t="str">
        <f>IFERROR(VLOOKUP(E2619,A:J,10, FALSE),"")</f>
        <v>AF Bereich Punkt lokal</v>
      </c>
      <c r="N2619" s="3" t="str">
        <f>IFERROR(VLOOKUP(I2619,B:K,10,FALSE),"")</f>
        <v>Lokaler Punkt AF-Bereich</v>
      </c>
      <c r="O2619" s="3" t="str">
        <f>IF(AND(TRIM(J2619)="",M2619=""),"Suffix not translated ",
   IF(AND(TRIM(J2619)&lt;&gt;"",TRIM(M2619)&lt;&gt;"",TRIM(J2619)&lt;&gt;TRIM(M2619)),"Suffix translation &lt;&gt; lookup ", "" ))
&amp;IF(AND(TRIM(K2619)="",N2619=""),"Description not translated ",
   IF(AND(TRIM(K2619)&lt;&gt;"",TRIM(N2619)&lt;&gt;"",TRIM(K2619)&lt;&gt;TRIM(N2619)),"Description translation&lt;&gt; lookup ", "" ))</f>
        <v/>
      </c>
    </row>
    <row r="2620" spans="1:15" ht="30" x14ac:dyDescent="0.25">
      <c r="A2620" s="2" t="str">
        <f>IF(TRIM(J2620)="","",E2620)</f>
        <v/>
      </c>
      <c r="B2620" s="2" t="str">
        <f>IF(TRIM(K2620)="","",I2620)</f>
        <v/>
      </c>
      <c r="C2620" s="2" t="str">
        <f>LEFT(F2620,FIND(".",F2620,6))</f>
        <v>Exif.Sony2Cs.</v>
      </c>
      <c r="D2620" s="2" t="str">
        <f>VLOOKUP(C2620,PrefixUebersetzung,2,FALSE)</f>
        <v>Exif.Sony2Cs.</v>
      </c>
      <c r="E2620" s="2" t="str">
        <f>MID(F2620,FIND(".",F2620,6)+1,99)</f>
        <v>LongExposureNoiseReduction</v>
      </c>
      <c r="F2620" s="41" t="s">
        <v>10387</v>
      </c>
      <c r="G2620" s="36" t="s">
        <v>9512</v>
      </c>
      <c r="H2620" s="36"/>
      <c r="I2620" s="36" t="s">
        <v>3113</v>
      </c>
      <c r="M2620" s="3" t="str">
        <f>IFERROR(VLOOKUP(E2620,A:J,10, FALSE),"")</f>
        <v>Rauschreduzierung bei Langzeitbelichtung</v>
      </c>
      <c r="N2620" s="3" t="str">
        <f>IFERROR(VLOOKUP(I2620,B:K,10,FALSE),"")</f>
        <v>Rauschreduzierung bei Langzeitbelichtung</v>
      </c>
      <c r="O2620" s="3" t="str">
        <f>IF(AND(TRIM(J2620)="",M2620=""),"Suffix not translated ",
   IF(AND(TRIM(J2620)&lt;&gt;"",TRIM(M2620)&lt;&gt;"",TRIM(J2620)&lt;&gt;TRIM(M2620)),"Suffix translation &lt;&gt; lookup ", "" ))
&amp;IF(AND(TRIM(K2620)="",N2620=""),"Description not translated ",
   IF(AND(TRIM(K2620)&lt;&gt;"",TRIM(N2620)&lt;&gt;"",TRIM(K2620)&lt;&gt;TRIM(N2620)),"Description translation&lt;&gt; lookup ", "" ))</f>
        <v/>
      </c>
    </row>
    <row r="2621" spans="1:15" x14ac:dyDescent="0.25">
      <c r="A2621" s="2" t="str">
        <f>IF(TRIM(J2621)="","",E2621)</f>
        <v/>
      </c>
      <c r="B2621" s="2" t="str">
        <f>IF(TRIM(K2621)="","",I2621)</f>
        <v/>
      </c>
      <c r="C2621" s="2" t="str">
        <f>LEFT(F2621,FIND(".",F2621,6))</f>
        <v>Exif.Sony2Cs.</v>
      </c>
      <c r="D2621" s="2" t="str">
        <f>VLOOKUP(C2621,PrefixUebersetzung,2,FALSE)</f>
        <v>Exif.Sony2Cs.</v>
      </c>
      <c r="E2621" s="2" t="str">
        <f>MID(F2621,FIND(".",F2621,6)+1,99)</f>
        <v>MeteringMode</v>
      </c>
      <c r="F2621" s="41" t="s">
        <v>10388</v>
      </c>
      <c r="G2621" s="36" t="s">
        <v>9512</v>
      </c>
      <c r="H2621" s="36"/>
      <c r="I2621" s="36" t="s">
        <v>3136</v>
      </c>
      <c r="M2621" s="3" t="str">
        <f>IFERROR(VLOOKUP(E2621,A:J,10, FALSE),"")</f>
        <v>Messmethode</v>
      </c>
      <c r="N2621" s="3" t="str">
        <f>IFERROR(VLOOKUP(I2621,B:K,10,FALSE),"")</f>
        <v>Messmethode</v>
      </c>
      <c r="O2621" s="3" t="str">
        <f>IF(AND(TRIM(J2621)="",M2621=""),"Suffix not translated ",
   IF(AND(TRIM(J2621)&lt;&gt;"",TRIM(M2621)&lt;&gt;"",TRIM(J2621)&lt;&gt;TRIM(M2621)),"Suffix translation &lt;&gt; lookup ", "" ))
&amp;IF(AND(TRIM(K2621)="",N2621=""),"Description not translated ",
   IF(AND(TRIM(K2621)&lt;&gt;"",TRIM(N2621)&lt;&gt;"",TRIM(K2621)&lt;&gt;TRIM(N2621)),"Description translation&lt;&gt; lookup ", "" ))</f>
        <v/>
      </c>
    </row>
    <row r="2622" spans="1:15" ht="30" x14ac:dyDescent="0.25">
      <c r="A2622" s="2" t="str">
        <f>IF(TRIM(J2622)="","",E2622)</f>
        <v/>
      </c>
      <c r="B2622" s="2" t="str">
        <f>IF(TRIM(K2622)="","",I2622)</f>
        <v/>
      </c>
      <c r="C2622" s="2" t="str">
        <f>LEFT(F2622,FIND(".",F2622,6))</f>
        <v>Exif.Sony2Cs.</v>
      </c>
      <c r="D2622" s="2" t="str">
        <f>VLOOKUP(C2622,PrefixUebersetzung,2,FALSE)</f>
        <v>Exif.Sony2Cs.</v>
      </c>
      <c r="E2622" s="2" t="str">
        <f>MID(F2622,FIND(".",F2622,6)+1,99)</f>
        <v>PrioritySetupShutterRelease</v>
      </c>
      <c r="F2622" s="41" t="s">
        <v>10389</v>
      </c>
      <c r="G2622" s="36" t="s">
        <v>9512</v>
      </c>
      <c r="H2622" s="36"/>
      <c r="I2622" s="36" t="s">
        <v>3137</v>
      </c>
      <c r="M2622" s="3" t="str">
        <f>IFERROR(VLOOKUP(E2622,A:J,10, FALSE),"")</f>
        <v>Prioritätseinstellung Verschlussfreigabe</v>
      </c>
      <c r="N2622" s="3" t="str">
        <f>IFERROR(VLOOKUP(I2622,B:K,10,FALSE),"")</f>
        <v>Prioritätseinstellung Verschlussfreigabe</v>
      </c>
      <c r="O2622" s="3" t="str">
        <f>IF(AND(TRIM(J2622)="",M2622=""),"Suffix not translated ",
   IF(AND(TRIM(J2622)&lt;&gt;"",TRIM(M2622)&lt;&gt;"",TRIM(J2622)&lt;&gt;TRIM(M2622)),"Suffix translation &lt;&gt; lookup ", "" ))
&amp;IF(AND(TRIM(K2622)="",N2622=""),"Description not translated ",
   IF(AND(TRIM(K2622)&lt;&gt;"",TRIM(N2622)&lt;&gt;"",TRIM(K2622)&lt;&gt;TRIM(N2622)),"Description translation&lt;&gt; lookup ", "" ))</f>
        <v/>
      </c>
    </row>
    <row r="2623" spans="1:15" x14ac:dyDescent="0.25">
      <c r="A2623" s="2" t="str">
        <f>IF(TRIM(J2623)="","",E2623)</f>
        <v/>
      </c>
      <c r="B2623" s="2" t="str">
        <f>IF(TRIM(K2623)="","",I2623)</f>
        <v/>
      </c>
      <c r="C2623" s="2" t="str">
        <f>LEFT(F2623,FIND(".",F2623,6))</f>
        <v>Exif.Sony2Cs.</v>
      </c>
      <c r="D2623" s="2" t="str">
        <f>VLOOKUP(C2623,PrefixUebersetzung,2,FALSE)</f>
        <v>Exif.Sony2Cs.</v>
      </c>
      <c r="E2623" s="2" t="str">
        <f>MID(F2623,FIND(".",F2623,6)+1,99)</f>
        <v>Quality</v>
      </c>
      <c r="F2623" s="41" t="s">
        <v>10390</v>
      </c>
      <c r="G2623" s="36" t="s">
        <v>9512</v>
      </c>
      <c r="H2623" s="36"/>
      <c r="I2623" s="36" t="s">
        <v>2184</v>
      </c>
      <c r="M2623" s="3" t="str">
        <f>IFERROR(VLOOKUP(E2623,A:J,10, FALSE),"")</f>
        <v>Qualität</v>
      </c>
      <c r="N2623" s="3" t="str">
        <f>IFERROR(VLOOKUP(I2623,B:K,10,FALSE),"")</f>
        <v>Qualität</v>
      </c>
      <c r="O2623" s="3" t="str">
        <f>IF(AND(TRIM(J2623)="",M2623=""),"Suffix not translated ",
   IF(AND(TRIM(J2623)&lt;&gt;"",TRIM(M2623)&lt;&gt;"",TRIM(J2623)&lt;&gt;TRIM(M2623)),"Suffix translation &lt;&gt; lookup ", "" ))
&amp;IF(AND(TRIM(K2623)="",N2623=""),"Description not translated ",
   IF(AND(TRIM(K2623)&lt;&gt;"",TRIM(N2623)&lt;&gt;"",TRIM(K2623)&lt;&gt;TRIM(N2623)),"Description translation&lt;&gt; lookup ", "" ))</f>
        <v/>
      </c>
    </row>
    <row r="2624" spans="1:15" x14ac:dyDescent="0.25">
      <c r="A2624" s="2" t="str">
        <f>IF(TRIM(J2624)="","",E2624)</f>
        <v/>
      </c>
      <c r="B2624" s="2" t="str">
        <f>IF(TRIM(K2624)="","",I2624)</f>
        <v/>
      </c>
      <c r="C2624" s="2" t="str">
        <f>LEFT(F2624,FIND(".",F2624,6))</f>
        <v>Exif.Sony2Cs.</v>
      </c>
      <c r="D2624" s="2" t="str">
        <f>VLOOKUP(C2624,PrefixUebersetzung,2,FALSE)</f>
        <v>Exif.Sony2Cs.</v>
      </c>
      <c r="E2624" s="2" t="str">
        <f>MID(F2624,FIND(".",F2624,6)+1,99)</f>
        <v>Rotation</v>
      </c>
      <c r="F2624" s="41" t="s">
        <v>10391</v>
      </c>
      <c r="G2624" s="36" t="s">
        <v>9512</v>
      </c>
      <c r="H2624" s="36"/>
      <c r="I2624" s="36" t="s">
        <v>2536</v>
      </c>
      <c r="M2624" s="3" t="str">
        <f>IFERROR(VLOOKUP(E2624,A:J,10, FALSE),"")</f>
        <v>Drehung</v>
      </c>
      <c r="N2624" s="3" t="str">
        <f>IFERROR(VLOOKUP(I2624,B:K,10,FALSE),"")</f>
        <v>Drehung</v>
      </c>
      <c r="O2624" s="3" t="str">
        <f>IF(AND(TRIM(J2624)="",M2624=""),"Suffix not translated ",
   IF(AND(TRIM(J2624)&lt;&gt;"",TRIM(M2624)&lt;&gt;"",TRIM(J2624)&lt;&gt;TRIM(M2624)),"Suffix translation &lt;&gt; lookup ", "" ))
&amp;IF(AND(TRIM(K2624)="",N2624=""),"Description not translated ",
   IF(AND(TRIM(K2624)&lt;&gt;"",TRIM(N2624)&lt;&gt;"",TRIM(K2624)&lt;&gt;TRIM(N2624)),"Description translation&lt;&gt; lookup ", "" ))</f>
        <v/>
      </c>
    </row>
    <row r="2625" spans="1:15" x14ac:dyDescent="0.25">
      <c r="A2625" s="2" t="str">
        <f>IF(TRIM(J2625)="","",E2625)</f>
        <v/>
      </c>
      <c r="B2625" s="2" t="str">
        <f>IF(TRIM(K2625)="","",I2625)</f>
        <v/>
      </c>
      <c r="C2625" s="2" t="str">
        <f>LEFT(F2625,FIND(".",F2625,6))</f>
        <v>Exif.Sony2Cs.</v>
      </c>
      <c r="D2625" s="2" t="str">
        <f>VLOOKUP(C2625,PrefixUebersetzung,2,FALSE)</f>
        <v>Exif.Sony2Cs.</v>
      </c>
      <c r="E2625" s="2" t="str">
        <f>MID(F2625,FIND(".",F2625,6)+1,99)</f>
        <v>Saturation</v>
      </c>
      <c r="F2625" s="41" t="s">
        <v>10392</v>
      </c>
      <c r="G2625" s="36" t="s">
        <v>9512</v>
      </c>
      <c r="H2625" s="36"/>
      <c r="I2625" s="36" t="s">
        <v>2538</v>
      </c>
      <c r="M2625" s="3" t="str">
        <f>IFERROR(VLOOKUP(E2625,A:J,10, FALSE),"")</f>
        <v>Sättigung</v>
      </c>
      <c r="N2625" s="3" t="str">
        <f>IFERROR(VLOOKUP(I2625,B:K,10,FALSE),"")</f>
        <v>Sättigung</v>
      </c>
      <c r="O2625" s="3" t="str">
        <f>IF(AND(TRIM(J2625)="",M2625=""),"Suffix not translated ",
   IF(AND(TRIM(J2625)&lt;&gt;"",TRIM(M2625)&lt;&gt;"",TRIM(J2625)&lt;&gt;TRIM(M2625)),"Suffix translation &lt;&gt; lookup ", "" ))
&amp;IF(AND(TRIM(K2625)="",N2625=""),"Description not translated ",
   IF(AND(TRIM(K2625)&lt;&gt;"",TRIM(N2625)&lt;&gt;"",TRIM(K2625)&lt;&gt;TRIM(N2625)),"Description translation&lt;&gt; lookup ", "" ))</f>
        <v/>
      </c>
    </row>
    <row r="2626" spans="1:15" x14ac:dyDescent="0.25">
      <c r="A2626" s="2" t="str">
        <f>IF(TRIM(J2626)="","",E2626)</f>
        <v/>
      </c>
      <c r="B2626" s="2" t="str">
        <f>IF(TRIM(K2626)="","",I2626)</f>
        <v/>
      </c>
      <c r="C2626" s="2" t="str">
        <f>LEFT(F2626,FIND(".",F2626,6))</f>
        <v>Exif.Sony2Cs.</v>
      </c>
      <c r="D2626" s="2" t="str">
        <f>VLOOKUP(C2626,PrefixUebersetzung,2,FALSE)</f>
        <v>Exif.Sony2Cs.</v>
      </c>
      <c r="E2626" s="2" t="str">
        <f>MID(F2626,FIND(".",F2626,6)+1,99)</f>
        <v>Sharpness</v>
      </c>
      <c r="F2626" s="41" t="s">
        <v>10393</v>
      </c>
      <c r="G2626" s="36" t="s">
        <v>9512</v>
      </c>
      <c r="H2626" s="36"/>
      <c r="I2626" s="36" t="s">
        <v>2221</v>
      </c>
      <c r="M2626" s="3" t="str">
        <f>IFERROR(VLOOKUP(E2626,A:J,10, FALSE),"")</f>
        <v>Schärfe</v>
      </c>
      <c r="N2626" s="3" t="str">
        <f>IFERROR(VLOOKUP(I2626,B:K,10,FALSE),"")</f>
        <v>Schärfe</v>
      </c>
      <c r="O2626" s="3" t="str">
        <f>IF(AND(TRIM(J2626)="",M2626=""),"Suffix not translated ",
   IF(AND(TRIM(J2626)&lt;&gt;"",TRIM(M2626)&lt;&gt;"",TRIM(J2626)&lt;&gt;TRIM(M2626)),"Suffix translation &lt;&gt; lookup ", "" ))
&amp;IF(AND(TRIM(K2626)="",N2626=""),"Description not translated ",
   IF(AND(TRIM(K2626)&lt;&gt;"",TRIM(N2626)&lt;&gt;"",TRIM(K2626)&lt;&gt;TRIM(N2626)),"Description translation&lt;&gt; lookup ", "" ))</f>
        <v/>
      </c>
    </row>
    <row r="2627" spans="1:15" x14ac:dyDescent="0.25">
      <c r="A2627" s="2" t="str">
        <f>IF(TRIM(J2627)="","",E2627)</f>
        <v/>
      </c>
      <c r="B2627" s="2" t="str">
        <f>IF(TRIM(K2627)="","",I2627)</f>
        <v/>
      </c>
      <c r="C2627" s="2" t="str">
        <f>LEFT(F2627,FIND(".",F2627,6))</f>
        <v>Exif.Sony2Cs.</v>
      </c>
      <c r="D2627" s="2" t="str">
        <f>VLOOKUP(C2627,PrefixUebersetzung,2,FALSE)</f>
        <v>Exif.Sony2Cs.</v>
      </c>
      <c r="E2627" s="2" t="str">
        <f>MID(F2627,FIND(".",F2627,6)+1,99)</f>
        <v>SonyImageSize</v>
      </c>
      <c r="F2627" s="41" t="s">
        <v>10394</v>
      </c>
      <c r="G2627" s="36" t="s">
        <v>9512</v>
      </c>
      <c r="H2627" s="36"/>
      <c r="I2627" s="36" t="s">
        <v>3138</v>
      </c>
      <c r="M2627" s="3" t="str">
        <f>IFERROR(VLOOKUP(E2627,A:J,10, FALSE),"")</f>
        <v>Sony Bildgröße</v>
      </c>
      <c r="N2627" s="3" t="str">
        <f>IFERROR(VLOOKUP(I2627,B:K,10,FALSE),"")</f>
        <v>Sony Bildgröße</v>
      </c>
      <c r="O2627" s="3" t="str">
        <f>IF(AND(TRIM(J2627)="",M2627=""),"Suffix not translated ",
   IF(AND(TRIM(J2627)&lt;&gt;"",TRIM(M2627)&lt;&gt;"",TRIM(J2627)&lt;&gt;TRIM(M2627)),"Suffix translation &lt;&gt; lookup ", "" ))
&amp;IF(AND(TRIM(K2627)="",N2627=""),"Description not translated ",
   IF(AND(TRIM(K2627)&lt;&gt;"",TRIM(N2627)&lt;&gt;"",TRIM(K2627)&lt;&gt;TRIM(N2627)),"Description translation&lt;&gt; lookup ", "" ))</f>
        <v/>
      </c>
    </row>
    <row r="2628" spans="1:15" ht="30" x14ac:dyDescent="0.25">
      <c r="A2628" s="2" t="str">
        <f>IF(TRIM(J2628)="","",E2628)</f>
        <v/>
      </c>
      <c r="B2628" s="2" t="str">
        <f>IF(TRIM(K2628)="","",I2628)</f>
        <v/>
      </c>
      <c r="C2628" s="2" t="str">
        <f>LEFT(F2628,FIND(".",F2628,6))</f>
        <v>Exif.Sony2Cs.</v>
      </c>
      <c r="D2628" s="2" t="str">
        <f>VLOOKUP(C2628,PrefixUebersetzung,2,FALSE)</f>
        <v>Exif.Sony2Cs.</v>
      </c>
      <c r="E2628" s="2" t="str">
        <f>MID(F2628,FIND(".",F2628,6)+1,99)</f>
        <v>WhiteBalanceFineTune</v>
      </c>
      <c r="F2628" s="41" t="s">
        <v>10395</v>
      </c>
      <c r="G2628" s="36" t="s">
        <v>9513</v>
      </c>
      <c r="H2628" s="36"/>
      <c r="I2628" s="36" t="s">
        <v>3139</v>
      </c>
      <c r="M2628" s="3" t="str">
        <f>IFERROR(VLOOKUP(E2628,A:J,10, FALSE),"")</f>
        <v>Weißabgleich Feinabstimmung</v>
      </c>
      <c r="N2628" s="3" t="str">
        <f>IFERROR(VLOOKUP(I2628,B:K,10,FALSE),"")</f>
        <v>Weißabgleich Feinabstimmung</v>
      </c>
      <c r="O2628" s="3" t="str">
        <f>IF(AND(TRIM(J2628)="",M2628=""),"Suffix not translated ",
   IF(AND(TRIM(J2628)&lt;&gt;"",TRIM(M2628)&lt;&gt;"",TRIM(J2628)&lt;&gt;TRIM(M2628)),"Suffix translation &lt;&gt; lookup ", "" ))
&amp;IF(AND(TRIM(K2628)="",N2628=""),"Description not translated ",
   IF(AND(TRIM(K2628)&lt;&gt;"",TRIM(N2628)&lt;&gt;"",TRIM(K2628)&lt;&gt;TRIM(N2628)),"Description translation&lt;&gt; lookup ", "" ))</f>
        <v/>
      </c>
    </row>
    <row r="2629" spans="1:15" x14ac:dyDescent="0.25">
      <c r="A2629" s="2" t="str">
        <f>IF(TRIM(J2629)="","",E2629)</f>
        <v/>
      </c>
      <c r="B2629" s="2" t="str">
        <f>IF(TRIM(K2629)="","",I2629)</f>
        <v/>
      </c>
      <c r="C2629" s="2" t="str">
        <f>LEFT(F2629,FIND(".",F2629,6))</f>
        <v>Exif.Sony2Cs.</v>
      </c>
      <c r="D2629" s="2" t="str">
        <f>VLOOKUP(C2629,PrefixUebersetzung,2,FALSE)</f>
        <v>Exif.Sony2Cs.</v>
      </c>
      <c r="E2629" s="2" t="str">
        <f>MID(F2629,FIND(".",F2629,6)+1,99)</f>
        <v>ZoneMatchingValue</v>
      </c>
      <c r="F2629" s="41" t="s">
        <v>10396</v>
      </c>
      <c r="G2629" s="36" t="s">
        <v>9512</v>
      </c>
      <c r="H2629" s="36"/>
      <c r="I2629" s="36" t="s">
        <v>3140</v>
      </c>
      <c r="M2629" s="3" t="str">
        <f>IFERROR(VLOOKUP(E2629,A:J,10, FALSE),"")</f>
        <v>Zonenabgleich Wert</v>
      </c>
      <c r="N2629" s="3" t="str">
        <f>IFERROR(VLOOKUP(I2629,B:K,10,FALSE),"")</f>
        <v>Zonenabgleich Wert</v>
      </c>
      <c r="O2629" s="3" t="str">
        <f>IF(AND(TRIM(J2629)="",M2629=""),"Suffix not translated ",
   IF(AND(TRIM(J2629)&lt;&gt;"",TRIM(M2629)&lt;&gt;"",TRIM(J2629)&lt;&gt;TRIM(M2629)),"Suffix translation &lt;&gt; lookup ", "" ))
&amp;IF(AND(TRIM(K2629)="",N2629=""),"Description not translated ",
   IF(AND(TRIM(K2629)&lt;&gt;"",TRIM(N2629)&lt;&gt;"",TRIM(K2629)&lt;&gt;TRIM(N2629)),"Description translation&lt;&gt; lookup ", "" ))</f>
        <v/>
      </c>
    </row>
    <row r="2630" spans="1:15" x14ac:dyDescent="0.25">
      <c r="A2630" s="2" t="str">
        <f>IF(TRIM(J2630)="","",E2630)</f>
        <v/>
      </c>
      <c r="B2630" s="2" t="str">
        <f>IF(TRIM(K2630)="","",I2630)</f>
        <v/>
      </c>
      <c r="C2630" s="2" t="str">
        <f>LEFT(F2630,FIND(".",F2630,6))</f>
        <v>Exif.Sony2Cs2.</v>
      </c>
      <c r="D2630" s="2" t="str">
        <f>VLOOKUP(C2630,PrefixUebersetzung,2,FALSE)</f>
        <v>Exif.Sony2Cs2.</v>
      </c>
      <c r="E2630" s="2" t="str">
        <f>MID(F2630,FIND(".",F2630,6)+1,99)</f>
        <v>AFAreaMode</v>
      </c>
      <c r="F2630" s="41" t="s">
        <v>10397</v>
      </c>
      <c r="G2630" s="36" t="s">
        <v>9512</v>
      </c>
      <c r="H2630" s="36"/>
      <c r="I2630" s="36" t="s">
        <v>3121</v>
      </c>
      <c r="M2630" s="3" t="str">
        <f>IFERROR(VLOOKUP(E2630,A:J,10, FALSE),"")</f>
        <v>AF Bereich Modus</v>
      </c>
      <c r="N2630" s="3" t="str">
        <f>IFERROR(VLOOKUP(I2630,B:K,10,FALSE),"")</f>
        <v>AF Bereich Modus</v>
      </c>
      <c r="O2630" s="3" t="str">
        <f>IF(AND(TRIM(J2630)="",M2630=""),"Suffix not translated ",
   IF(AND(TRIM(J2630)&lt;&gt;"",TRIM(M2630)&lt;&gt;"",TRIM(J2630)&lt;&gt;TRIM(M2630)),"Suffix translation &lt;&gt; lookup ", "" ))
&amp;IF(AND(TRIM(K2630)="",N2630=""),"Description not translated ",
   IF(AND(TRIM(K2630)&lt;&gt;"",TRIM(N2630)&lt;&gt;"",TRIM(K2630)&lt;&gt;TRIM(N2630)),"Description translation&lt;&gt; lookup ", "" ))</f>
        <v/>
      </c>
    </row>
    <row r="2631" spans="1:15" x14ac:dyDescent="0.25">
      <c r="A2631" s="2" t="str">
        <f>IF(TRIM(J2631)="","",E2631)</f>
        <v/>
      </c>
      <c r="B2631" s="2" t="str">
        <f>IF(TRIM(K2631)="","",I2631)</f>
        <v/>
      </c>
      <c r="C2631" s="2" t="str">
        <f>LEFT(F2631,FIND(".",F2631,6))</f>
        <v>Exif.Sony2Cs2.</v>
      </c>
      <c r="D2631" s="2" t="str">
        <f>VLOOKUP(C2631,PrefixUebersetzung,2,FALSE)</f>
        <v>Exif.Sony2Cs2.</v>
      </c>
      <c r="E2631" s="2" t="str">
        <f>MID(F2631,FIND(".",F2631,6)+1,99)</f>
        <v>Contrast</v>
      </c>
      <c r="F2631" s="41" t="s">
        <v>10398</v>
      </c>
      <c r="G2631" s="36" t="s">
        <v>9512</v>
      </c>
      <c r="H2631" s="36"/>
      <c r="I2631" s="36" t="s">
        <v>2520</v>
      </c>
      <c r="M2631" s="3" t="str">
        <f>IFERROR(VLOOKUP(E2631,A:J,10, FALSE),"")</f>
        <v>Kontrast</v>
      </c>
      <c r="N2631" s="3" t="str">
        <f>IFERROR(VLOOKUP(I2631,B:K,10,FALSE),"")</f>
        <v>Kontrast</v>
      </c>
      <c r="O2631" s="3" t="str">
        <f>IF(AND(TRIM(J2631)="",M2631=""),"Suffix not translated ",
   IF(AND(TRIM(J2631)&lt;&gt;"",TRIM(M2631)&lt;&gt;"",TRIM(J2631)&lt;&gt;TRIM(M2631)),"Suffix translation &lt;&gt; lookup ", "" ))
&amp;IF(AND(TRIM(K2631)="",N2631=""),"Description not translated ",
   IF(AND(TRIM(K2631)&lt;&gt;"",TRIM(N2631)&lt;&gt;"",TRIM(K2631)&lt;&gt;TRIM(N2631)),"Description translation&lt;&gt; lookup ", "" ))</f>
        <v/>
      </c>
    </row>
    <row r="2632" spans="1:15" x14ac:dyDescent="0.25">
      <c r="A2632" s="2" t="str">
        <f>IF(TRIM(J2632)="","",E2632)</f>
        <v/>
      </c>
      <c r="B2632" s="2" t="str">
        <f>IF(TRIM(K2632)="","",I2632)</f>
        <v/>
      </c>
      <c r="C2632" s="2" t="str">
        <f>LEFT(F2632,FIND(".",F2632,6))</f>
        <v>Exif.Sony2Cs2.</v>
      </c>
      <c r="D2632" s="2" t="str">
        <f>VLOOKUP(C2632,PrefixUebersetzung,2,FALSE)</f>
        <v>Exif.Sony2Cs2.</v>
      </c>
      <c r="E2632" s="2" t="str">
        <f>MID(F2632,FIND(".",F2632,6)+1,99)</f>
        <v>CreativeStyle</v>
      </c>
      <c r="F2632" s="41" t="s">
        <v>10399</v>
      </c>
      <c r="G2632" s="36" t="s">
        <v>9512</v>
      </c>
      <c r="H2632" s="36"/>
      <c r="I2632" s="36" t="s">
        <v>3124</v>
      </c>
      <c r="M2632" s="3" t="str">
        <f>IFERROR(VLOOKUP(E2632,A:J,10, FALSE),"")</f>
        <v/>
      </c>
      <c r="N2632" s="3" t="str">
        <f>IFERROR(VLOOKUP(I2632,B:K,10,FALSE),"")</f>
        <v/>
      </c>
      <c r="O2632" s="3" t="str">
        <f>IF(AND(TRIM(J2632)="",M2632=""),"Suffix not translated ",
   IF(AND(TRIM(J2632)&lt;&gt;"",TRIM(M2632)&lt;&gt;"",TRIM(J2632)&lt;&gt;TRIM(M2632)),"Suffix translation &lt;&gt; lookup ", "" ))
&amp;IF(AND(TRIM(K2632)="",N2632=""),"Description not translated ",
   IF(AND(TRIM(K2632)&lt;&gt;"",TRIM(N2632)&lt;&gt;"",TRIM(K2632)&lt;&gt;TRIM(N2632)),"Description translation&lt;&gt; lookup ", "" ))</f>
        <v xml:space="preserve">Suffix not translated Description not translated </v>
      </c>
    </row>
    <row r="2633" spans="1:15" ht="30" x14ac:dyDescent="0.25">
      <c r="A2633" s="2" t="str">
        <f>IF(TRIM(J2633)="","",E2633)</f>
        <v/>
      </c>
      <c r="B2633" s="2" t="str">
        <f>IF(TRIM(K2633)="","",I2633)</f>
        <v/>
      </c>
      <c r="C2633" s="2" t="str">
        <f>LEFT(F2633,FIND(".",F2633,6))</f>
        <v>Exif.Sony2Cs2.</v>
      </c>
      <c r="D2633" s="2" t="str">
        <f>VLOOKUP(C2633,PrefixUebersetzung,2,FALSE)</f>
        <v>Exif.Sony2Cs2.</v>
      </c>
      <c r="E2633" s="2" t="str">
        <f>MID(F2633,FIND(".",F2633,6)+1,99)</f>
        <v>DynamicRangeOptimizerLevel</v>
      </c>
      <c r="F2633" s="41" t="s">
        <v>10400</v>
      </c>
      <c r="G2633" s="36" t="s">
        <v>9512</v>
      </c>
      <c r="H2633" s="36"/>
      <c r="I2633" s="36" t="s">
        <v>3126</v>
      </c>
      <c r="M2633" s="3" t="str">
        <f>IFERROR(VLOOKUP(E2633,A:J,10, FALSE),"")</f>
        <v>Dynamikbereich-Optimierer Niveau</v>
      </c>
      <c r="N2633" s="3" t="str">
        <f>IFERROR(VLOOKUP(I2633,B:K,10,FALSE),"")</f>
        <v>Dynamikbereich-Optimierer Niveau</v>
      </c>
      <c r="O2633" s="3" t="str">
        <f>IF(AND(TRIM(J2633)="",M2633=""),"Suffix not translated ",
   IF(AND(TRIM(J2633)&lt;&gt;"",TRIM(M2633)&lt;&gt;"",TRIM(J2633)&lt;&gt;TRIM(M2633)),"Suffix translation &lt;&gt; lookup ", "" ))
&amp;IF(AND(TRIM(K2633)="",N2633=""),"Description not translated ",
   IF(AND(TRIM(K2633)&lt;&gt;"",TRIM(N2633)&lt;&gt;"",TRIM(K2633)&lt;&gt;TRIM(N2633)),"Description translation&lt;&gt; lookup ", "" ))</f>
        <v/>
      </c>
    </row>
    <row r="2634" spans="1:15" ht="30" x14ac:dyDescent="0.25">
      <c r="A2634" s="2" t="str">
        <f>IF(TRIM(J2634)="","",E2634)</f>
        <v/>
      </c>
      <c r="B2634" s="2" t="str">
        <f>IF(TRIM(K2634)="","",I2634)</f>
        <v/>
      </c>
      <c r="C2634" s="2" t="str">
        <f>LEFT(F2634,FIND(".",F2634,6))</f>
        <v>Exif.Sony2Cs2.</v>
      </c>
      <c r="D2634" s="2" t="str">
        <f>VLOOKUP(C2634,PrefixUebersetzung,2,FALSE)</f>
        <v>Exif.Sony2Cs2.</v>
      </c>
      <c r="E2634" s="2" t="str">
        <f>MID(F2634,FIND(".",F2634,6)+1,99)</f>
        <v>DynamicRangeOptimizerMode</v>
      </c>
      <c r="F2634" s="41" t="s">
        <v>10401</v>
      </c>
      <c r="G2634" s="36" t="s">
        <v>9512</v>
      </c>
      <c r="H2634" s="36"/>
      <c r="I2634" s="36" t="s">
        <v>3127</v>
      </c>
      <c r="M2634" s="3" t="str">
        <f>IFERROR(VLOOKUP(E2634,A:J,10, FALSE),"")</f>
        <v>Dynamikbereich-Optimierer Modus</v>
      </c>
      <c r="N2634" s="3" t="str">
        <f>IFERROR(VLOOKUP(I2634,B:K,10,FALSE),"")</f>
        <v>Dynamikbereich-Optimierer Modus</v>
      </c>
      <c r="O2634" s="3" t="str">
        <f>IF(AND(TRIM(J2634)="",M2634=""),"Suffix not translated ",
   IF(AND(TRIM(J2634)&lt;&gt;"",TRIM(M2634)&lt;&gt;"",TRIM(J2634)&lt;&gt;TRIM(M2634)),"Suffix translation &lt;&gt; lookup ", "" ))
&amp;IF(AND(TRIM(K2634)="",N2634=""),"Description not translated ",
   IF(AND(TRIM(K2634)&lt;&gt;"",TRIM(N2634)&lt;&gt;"",TRIM(K2634)&lt;&gt;TRIM(N2634)),"Description translation&lt;&gt; lookup ", "" ))</f>
        <v/>
      </c>
    </row>
    <row r="2635" spans="1:15" x14ac:dyDescent="0.25">
      <c r="A2635" s="2" t="str">
        <f>IF(TRIM(J2635)="","",E2635)</f>
        <v/>
      </c>
      <c r="B2635" s="2" t="str">
        <f>IF(TRIM(K2635)="","",I2635)</f>
        <v/>
      </c>
      <c r="C2635" s="2" t="str">
        <f>LEFT(F2635,FIND(".",F2635,6))</f>
        <v>Exif.Sony2Cs2.</v>
      </c>
      <c r="D2635" s="2" t="str">
        <f>VLOOKUP(C2635,PrefixUebersetzung,2,FALSE)</f>
        <v>Exif.Sony2Cs2.</v>
      </c>
      <c r="E2635" s="2" t="str">
        <f>MID(F2635,FIND(".",F2635,6)+1,99)</f>
        <v>ExposureProgram</v>
      </c>
      <c r="F2635" s="41" t="s">
        <v>10402</v>
      </c>
      <c r="G2635" s="36" t="s">
        <v>9512</v>
      </c>
      <c r="H2635" s="36"/>
      <c r="I2635" s="36" t="s">
        <v>3129</v>
      </c>
      <c r="M2635" s="3" t="str">
        <f>IFERROR(VLOOKUP(E2635,A:J,10, FALSE),"")</f>
        <v>Belichtungsprogramm</v>
      </c>
      <c r="N2635" s="3" t="str">
        <f>IFERROR(VLOOKUP(I2635,B:K,10,FALSE),"")</f>
        <v>Belichtungsprogramm</v>
      </c>
      <c r="O2635" s="3" t="str">
        <f>IF(AND(TRIM(J2635)="",M2635=""),"Suffix not translated ",
   IF(AND(TRIM(J2635)&lt;&gt;"",TRIM(M2635)&lt;&gt;"",TRIM(J2635)&lt;&gt;TRIM(M2635)),"Suffix translation &lt;&gt; lookup ", "" ))
&amp;IF(AND(TRIM(K2635)="",N2635=""),"Description not translated ",
   IF(AND(TRIM(K2635)&lt;&gt;"",TRIM(N2635)&lt;&gt;"",TRIM(K2635)&lt;&gt;TRIM(N2635)),"Description translation&lt;&gt; lookup ", "" ))</f>
        <v/>
      </c>
    </row>
    <row r="2636" spans="1:15" x14ac:dyDescent="0.25">
      <c r="A2636" s="2" t="str">
        <f>IF(TRIM(J2636)="","",E2636)</f>
        <v/>
      </c>
      <c r="B2636" s="2" t="str">
        <f>IF(TRIM(K2636)="","",I2636)</f>
        <v/>
      </c>
      <c r="C2636" s="2" t="str">
        <f>LEFT(F2636,FIND(".",F2636,6))</f>
        <v>Exif.Sony2Cs2.</v>
      </c>
      <c r="D2636" s="2" t="str">
        <f>VLOOKUP(C2636,PrefixUebersetzung,2,FALSE)</f>
        <v>Exif.Sony2Cs2.</v>
      </c>
      <c r="E2636" s="2" t="str">
        <f>MID(F2636,FIND(".",F2636,6)+1,99)</f>
        <v>FlashMode</v>
      </c>
      <c r="F2636" s="41" t="s">
        <v>10403</v>
      </c>
      <c r="G2636" s="36" t="s">
        <v>9512</v>
      </c>
      <c r="H2636" s="36"/>
      <c r="I2636" s="36" t="s">
        <v>3130</v>
      </c>
      <c r="M2636" s="3" t="str">
        <f>IFERROR(VLOOKUP(E2636,A:J,10, FALSE),"")</f>
        <v>Blitzmodus</v>
      </c>
      <c r="N2636" s="3" t="str">
        <f>IFERROR(VLOOKUP(I2636,B:K,10,FALSE),"")</f>
        <v>Blitzmodus</v>
      </c>
      <c r="O2636" s="3" t="str">
        <f>IF(AND(TRIM(J2636)="",M2636=""),"Suffix not translated ",
   IF(AND(TRIM(J2636)&lt;&gt;"",TRIM(M2636)&lt;&gt;"",TRIM(J2636)&lt;&gt;TRIM(M2636)),"Suffix translation &lt;&gt; lookup ", "" ))
&amp;IF(AND(TRIM(K2636)="",N2636=""),"Description not translated ",
   IF(AND(TRIM(K2636)&lt;&gt;"",TRIM(N2636)&lt;&gt;"",TRIM(K2636)&lt;&gt;TRIM(N2636)),"Description translation&lt;&gt; lookup ", "" ))</f>
        <v/>
      </c>
    </row>
    <row r="2637" spans="1:15" x14ac:dyDescent="0.25">
      <c r="A2637" s="2" t="str">
        <f>IF(TRIM(J2637)="","",E2637)</f>
        <v/>
      </c>
      <c r="B2637" s="2" t="str">
        <f>IF(TRIM(K2637)="","",I2637)</f>
        <v/>
      </c>
      <c r="C2637" s="2" t="str">
        <f>LEFT(F2637,FIND(".",F2637,6))</f>
        <v>Exif.Sony2Cs2.</v>
      </c>
      <c r="D2637" s="2" t="str">
        <f>VLOOKUP(C2637,PrefixUebersetzung,2,FALSE)</f>
        <v>Exif.Sony2Cs2.</v>
      </c>
      <c r="E2637" s="2" t="str">
        <f>MID(F2637,FIND(".",F2637,6)+1,99)</f>
        <v>FocusMode</v>
      </c>
      <c r="F2637" s="41" t="s">
        <v>10404</v>
      </c>
      <c r="G2637" s="36" t="s">
        <v>9512</v>
      </c>
      <c r="H2637" s="36"/>
      <c r="I2637" s="36" t="s">
        <v>3110</v>
      </c>
      <c r="M2637" s="3" t="str">
        <f>IFERROR(VLOOKUP(E2637,A:J,10, FALSE),"")</f>
        <v>Fokusmodus</v>
      </c>
      <c r="N2637" s="3" t="str">
        <f>IFERROR(VLOOKUP(I2637,B:K,10,FALSE),"")</f>
        <v>Fokusmodus</v>
      </c>
      <c r="O2637" s="3" t="str">
        <f>IF(AND(TRIM(J2637)="",M2637=""),"Suffix not translated ",
   IF(AND(TRIM(J2637)&lt;&gt;"",TRIM(M2637)&lt;&gt;"",TRIM(J2637)&lt;&gt;TRIM(M2637)),"Suffix translation &lt;&gt; lookup ", "" ))
&amp;IF(AND(TRIM(K2637)="",N2637=""),"Description not translated ",
   IF(AND(TRIM(K2637)&lt;&gt;"",TRIM(N2637)&lt;&gt;"",TRIM(K2637)&lt;&gt;TRIM(N2637)),"Description translation&lt;&gt; lookup ", "" ))</f>
        <v/>
      </c>
    </row>
    <row r="2638" spans="1:15" x14ac:dyDescent="0.25">
      <c r="A2638" s="2" t="str">
        <f>IF(TRIM(J2638)="","",E2638)</f>
        <v/>
      </c>
      <c r="B2638" s="2" t="str">
        <f>IF(TRIM(K2638)="","",I2638)</f>
        <v/>
      </c>
      <c r="C2638" s="2" t="str">
        <f>LEFT(F2638,FIND(".",F2638,6))</f>
        <v>Exif.Sony2Cs2.</v>
      </c>
      <c r="D2638" s="2" t="str">
        <f>VLOOKUP(C2638,PrefixUebersetzung,2,FALSE)</f>
        <v>Exif.Sony2Cs2.</v>
      </c>
      <c r="E2638" s="2" t="str">
        <f>MID(F2638,FIND(".",F2638,6)+1,99)</f>
        <v>ISOSetting</v>
      </c>
      <c r="F2638" s="41" t="s">
        <v>10405</v>
      </c>
      <c r="G2638" s="36" t="s">
        <v>9512</v>
      </c>
      <c r="H2638" s="36"/>
      <c r="I2638" s="36" t="s">
        <v>3134</v>
      </c>
      <c r="M2638" s="3" t="str">
        <f>IFERROR(VLOOKUP(E2638,A:J,10, FALSE),"")</f>
        <v>ISO-Einstellung</v>
      </c>
      <c r="N2638" s="3" t="str">
        <f>IFERROR(VLOOKUP(I2638,B:K,10,FALSE),"")</f>
        <v>ISO-Einstellung</v>
      </c>
      <c r="O2638" s="3" t="str">
        <f>IF(AND(TRIM(J2638)="",M2638=""),"Suffix not translated ",
   IF(AND(TRIM(J2638)&lt;&gt;"",TRIM(M2638)&lt;&gt;"",TRIM(J2638)&lt;&gt;TRIM(M2638)),"Suffix translation &lt;&gt; lookup ", "" ))
&amp;IF(AND(TRIM(K2638)="",N2638=""),"Description not translated ",
   IF(AND(TRIM(K2638)&lt;&gt;"",TRIM(N2638)&lt;&gt;"",TRIM(K2638)&lt;&gt;TRIM(N2638)),"Description translation&lt;&gt; lookup ", "" ))</f>
        <v/>
      </c>
    </row>
    <row r="2639" spans="1:15" x14ac:dyDescent="0.25">
      <c r="A2639" s="2" t="str">
        <f>IF(TRIM(J2639)="","",E2639)</f>
        <v/>
      </c>
      <c r="B2639" s="2" t="str">
        <f>IF(TRIM(K2639)="","",I2639)</f>
        <v/>
      </c>
      <c r="C2639" s="2" t="str">
        <f>LEFT(F2639,FIND(".",F2639,6))</f>
        <v>Exif.Sony2Cs2.</v>
      </c>
      <c r="D2639" s="2" t="str">
        <f>VLOOKUP(C2639,PrefixUebersetzung,2,FALSE)</f>
        <v>Exif.Sony2Cs2.</v>
      </c>
      <c r="E2639" s="2" t="str">
        <f>MID(F2639,FIND(".",F2639,6)+1,99)</f>
        <v>LocalAFAreaPoint</v>
      </c>
      <c r="F2639" s="41" t="s">
        <v>10406</v>
      </c>
      <c r="G2639" s="36" t="s">
        <v>9512</v>
      </c>
      <c r="H2639" s="36"/>
      <c r="I2639" s="36" t="s">
        <v>3135</v>
      </c>
      <c r="M2639" s="3" t="str">
        <f>IFERROR(VLOOKUP(E2639,A:J,10, FALSE),"")</f>
        <v>AF Bereich Punkt lokal</v>
      </c>
      <c r="N2639" s="3" t="str">
        <f>IFERROR(VLOOKUP(I2639,B:K,10,FALSE),"")</f>
        <v>Lokaler Punkt AF-Bereich</v>
      </c>
      <c r="O2639" s="3" t="str">
        <f>IF(AND(TRIM(J2639)="",M2639=""),"Suffix not translated ",
   IF(AND(TRIM(J2639)&lt;&gt;"",TRIM(M2639)&lt;&gt;"",TRIM(J2639)&lt;&gt;TRIM(M2639)),"Suffix translation &lt;&gt; lookup ", "" ))
&amp;IF(AND(TRIM(K2639)="",N2639=""),"Description not translated ",
   IF(AND(TRIM(K2639)&lt;&gt;"",TRIM(N2639)&lt;&gt;"",TRIM(K2639)&lt;&gt;TRIM(N2639)),"Description translation&lt;&gt; lookup ", "" ))</f>
        <v/>
      </c>
    </row>
    <row r="2640" spans="1:15" x14ac:dyDescent="0.25">
      <c r="A2640" s="2" t="str">
        <f>IF(TRIM(J2640)="","",E2640)</f>
        <v/>
      </c>
      <c r="B2640" s="2" t="str">
        <f>IF(TRIM(K2640)="","",I2640)</f>
        <v/>
      </c>
      <c r="C2640" s="2" t="str">
        <f>LEFT(F2640,FIND(".",F2640,6))</f>
        <v>Exif.Sony2Cs2.</v>
      </c>
      <c r="D2640" s="2" t="str">
        <f>VLOOKUP(C2640,PrefixUebersetzung,2,FALSE)</f>
        <v>Exif.Sony2Cs2.</v>
      </c>
      <c r="E2640" s="2" t="str">
        <f>MID(F2640,FIND(".",F2640,6)+1,99)</f>
        <v>MeteringMode</v>
      </c>
      <c r="F2640" s="41" t="s">
        <v>10407</v>
      </c>
      <c r="G2640" s="36" t="s">
        <v>9512</v>
      </c>
      <c r="H2640" s="36"/>
      <c r="I2640" s="36" t="s">
        <v>3136</v>
      </c>
      <c r="M2640" s="3" t="str">
        <f>IFERROR(VLOOKUP(E2640,A:J,10, FALSE),"")</f>
        <v>Messmethode</v>
      </c>
      <c r="N2640" s="3" t="str">
        <f>IFERROR(VLOOKUP(I2640,B:K,10,FALSE),"")</f>
        <v>Messmethode</v>
      </c>
      <c r="O2640" s="3" t="str">
        <f>IF(AND(TRIM(J2640)="",M2640=""),"Suffix not translated ",
   IF(AND(TRIM(J2640)&lt;&gt;"",TRIM(M2640)&lt;&gt;"",TRIM(J2640)&lt;&gt;TRIM(M2640)),"Suffix translation &lt;&gt; lookup ", "" ))
&amp;IF(AND(TRIM(K2640)="",N2640=""),"Description not translated ",
   IF(AND(TRIM(K2640)&lt;&gt;"",TRIM(N2640)&lt;&gt;"",TRIM(K2640)&lt;&gt;TRIM(N2640)),"Description translation&lt;&gt; lookup ", "" ))</f>
        <v/>
      </c>
    </row>
    <row r="2641" spans="1:17" x14ac:dyDescent="0.25">
      <c r="A2641" s="2" t="str">
        <f>IF(TRIM(J2641)="","",E2641)</f>
        <v/>
      </c>
      <c r="B2641" s="2" t="str">
        <f>IF(TRIM(K2641)="","",I2641)</f>
        <v/>
      </c>
      <c r="C2641" s="2" t="str">
        <f>LEFT(F2641,FIND(".",F2641,6))</f>
        <v>Exif.Sony2Cs2.</v>
      </c>
      <c r="D2641" s="2" t="str">
        <f>VLOOKUP(C2641,PrefixUebersetzung,2,FALSE)</f>
        <v>Exif.Sony2Cs2.</v>
      </c>
      <c r="E2641" s="2" t="str">
        <f>MID(F2641,FIND(".",F2641,6)+1,99)</f>
        <v>Rotation</v>
      </c>
      <c r="F2641" s="41" t="s">
        <v>10408</v>
      </c>
      <c r="G2641" s="36" t="s">
        <v>9512</v>
      </c>
      <c r="H2641" s="36"/>
      <c r="I2641" s="36" t="s">
        <v>2536</v>
      </c>
      <c r="M2641" s="3" t="str">
        <f>IFERROR(VLOOKUP(E2641,A:J,10, FALSE),"")</f>
        <v>Drehung</v>
      </c>
      <c r="N2641" s="3" t="str">
        <f>IFERROR(VLOOKUP(I2641,B:K,10,FALSE),"")</f>
        <v>Drehung</v>
      </c>
      <c r="O2641" s="3" t="str">
        <f>IF(AND(TRIM(J2641)="",M2641=""),"Suffix not translated ",
   IF(AND(TRIM(J2641)&lt;&gt;"",TRIM(M2641)&lt;&gt;"",TRIM(J2641)&lt;&gt;TRIM(M2641)),"Suffix translation &lt;&gt; lookup ", "" ))
&amp;IF(AND(TRIM(K2641)="",N2641=""),"Description not translated ",
   IF(AND(TRIM(K2641)&lt;&gt;"",TRIM(N2641)&lt;&gt;"",TRIM(K2641)&lt;&gt;TRIM(N2641)),"Description translation&lt;&gt; lookup ", "" ))</f>
        <v/>
      </c>
    </row>
    <row r="2642" spans="1:17" x14ac:dyDescent="0.25">
      <c r="A2642" s="2" t="str">
        <f>IF(TRIM(J2642)="","",E2642)</f>
        <v/>
      </c>
      <c r="B2642" s="2" t="str">
        <f>IF(TRIM(K2642)="","",I2642)</f>
        <v/>
      </c>
      <c r="C2642" s="2" t="str">
        <f>LEFT(F2642,FIND(".",F2642,6))</f>
        <v>Exif.Sony2Cs2.</v>
      </c>
      <c r="D2642" s="2" t="str">
        <f>VLOOKUP(C2642,PrefixUebersetzung,2,FALSE)</f>
        <v>Exif.Sony2Cs2.</v>
      </c>
      <c r="E2642" s="2" t="str">
        <f>MID(F2642,FIND(".",F2642,6)+1,99)</f>
        <v>Saturation</v>
      </c>
      <c r="F2642" s="41" t="s">
        <v>10409</v>
      </c>
      <c r="G2642" s="36" t="s">
        <v>9512</v>
      </c>
      <c r="H2642" s="36"/>
      <c r="I2642" s="36" t="s">
        <v>2538</v>
      </c>
      <c r="M2642" s="3" t="str">
        <f>IFERROR(VLOOKUP(E2642,A:J,10, FALSE),"")</f>
        <v>Sättigung</v>
      </c>
      <c r="N2642" s="3" t="str">
        <f>IFERROR(VLOOKUP(I2642,B:K,10,FALSE),"")</f>
        <v>Sättigung</v>
      </c>
      <c r="O2642" s="3" t="str">
        <f>IF(AND(TRIM(J2642)="",M2642=""),"Suffix not translated ",
   IF(AND(TRIM(J2642)&lt;&gt;"",TRIM(M2642)&lt;&gt;"",TRIM(J2642)&lt;&gt;TRIM(M2642)),"Suffix translation &lt;&gt; lookup ", "" ))
&amp;IF(AND(TRIM(K2642)="",N2642=""),"Description not translated ",
   IF(AND(TRIM(K2642)&lt;&gt;"",TRIM(N2642)&lt;&gt;"",TRIM(K2642)&lt;&gt;TRIM(N2642)),"Description translation&lt;&gt; lookup ", "" ))</f>
        <v/>
      </c>
    </row>
    <row r="2643" spans="1:17" x14ac:dyDescent="0.25">
      <c r="A2643" s="2" t="str">
        <f>IF(TRIM(J2643)="","",E2643)</f>
        <v/>
      </c>
      <c r="B2643" s="2" t="str">
        <f>IF(TRIM(K2643)="","",I2643)</f>
        <v/>
      </c>
      <c r="C2643" s="2" t="str">
        <f>LEFT(F2643,FIND(".",F2643,6))</f>
        <v>Exif.Sony2Cs2.</v>
      </c>
      <c r="D2643" s="2" t="str">
        <f>VLOOKUP(C2643,PrefixUebersetzung,2,FALSE)</f>
        <v>Exif.Sony2Cs2.</v>
      </c>
      <c r="E2643" s="2" t="str">
        <f>MID(F2643,FIND(".",F2643,6)+1,99)</f>
        <v>Sharpness</v>
      </c>
      <c r="F2643" s="41" t="s">
        <v>10410</v>
      </c>
      <c r="G2643" s="36" t="s">
        <v>9512</v>
      </c>
      <c r="H2643" s="36"/>
      <c r="I2643" s="36" t="s">
        <v>2221</v>
      </c>
      <c r="M2643" s="3" t="str">
        <f>IFERROR(VLOOKUP(E2643,A:J,10, FALSE),"")</f>
        <v>Schärfe</v>
      </c>
      <c r="N2643" s="3" t="str">
        <f>IFERROR(VLOOKUP(I2643,B:K,10,FALSE),"")</f>
        <v>Schärfe</v>
      </c>
      <c r="O2643" s="3" t="str">
        <f>IF(AND(TRIM(J2643)="",M2643=""),"Suffix not translated ",
   IF(AND(TRIM(J2643)&lt;&gt;"",TRIM(M2643)&lt;&gt;"",TRIM(J2643)&lt;&gt;TRIM(M2643)),"Suffix translation &lt;&gt; lookup ", "" ))
&amp;IF(AND(TRIM(K2643)="",N2643=""),"Description not translated ",
   IF(AND(TRIM(K2643)&lt;&gt;"",TRIM(N2643)&lt;&gt;"",TRIM(K2643)&lt;&gt;TRIM(N2643)),"Description translation&lt;&gt; lookup ", "" ))</f>
        <v/>
      </c>
    </row>
    <row r="2644" spans="1:17" x14ac:dyDescent="0.25">
      <c r="A2644" s="2" t="str">
        <f>IF(TRIM(J2644)="","",E2644)</f>
        <v/>
      </c>
      <c r="B2644" s="2" t="str">
        <f>IF(TRIM(K2644)="","",I2644)</f>
        <v/>
      </c>
      <c r="C2644" s="2" t="str">
        <f>LEFT(F2644,FIND(".",F2644,6))</f>
        <v>Exif.Sony2Cs2.</v>
      </c>
      <c r="D2644" s="2" t="str">
        <f>VLOOKUP(C2644,PrefixUebersetzung,2,FALSE)</f>
        <v>Exif.Sony2Cs2.</v>
      </c>
      <c r="E2644" s="2" t="str">
        <f>MID(F2644,FIND(".",F2644,6)+1,99)</f>
        <v>SonyImageSize</v>
      </c>
      <c r="F2644" s="41" t="s">
        <v>10411</v>
      </c>
      <c r="G2644" s="36" t="s">
        <v>9512</v>
      </c>
      <c r="H2644" s="36"/>
      <c r="I2644" s="36" t="s">
        <v>3138</v>
      </c>
      <c r="M2644" s="3" t="str">
        <f>IFERROR(VLOOKUP(E2644,A:J,10, FALSE),"")</f>
        <v>Sony Bildgröße</v>
      </c>
      <c r="N2644" s="3" t="str">
        <f>IFERROR(VLOOKUP(I2644,B:K,10,FALSE),"")</f>
        <v>Sony Bildgröße</v>
      </c>
      <c r="O2644" s="3" t="str">
        <f>IF(AND(TRIM(J2644)="",M2644=""),"Suffix not translated ",
   IF(AND(TRIM(J2644)&lt;&gt;"",TRIM(M2644)&lt;&gt;"",TRIM(J2644)&lt;&gt;TRIM(M2644)),"Suffix translation &lt;&gt; lookup ", "" ))
&amp;IF(AND(TRIM(K2644)="",N2644=""),"Description not translated ",
   IF(AND(TRIM(K2644)&lt;&gt;"",TRIM(N2644)&lt;&gt;"",TRIM(K2644)&lt;&gt;TRIM(N2644)),"Description translation&lt;&gt; lookup ", "" ))</f>
        <v/>
      </c>
    </row>
    <row r="2645" spans="1:17" x14ac:dyDescent="0.25">
      <c r="A2645" s="2" t="str">
        <f>IF(TRIM(J2645)="","",E2645)</f>
        <v>AFAreaMode</v>
      </c>
      <c r="B2645" s="2" t="str">
        <f>IF(TRIM(K2645)="","",I2645)</f>
        <v>Auto focus area mode</v>
      </c>
      <c r="C2645" s="2" t="str">
        <f>LEFT(F2645,FIND(".",F2645,6))</f>
        <v>Exif.Sony2Fp.</v>
      </c>
      <c r="D2645" s="2" t="str">
        <f>VLOOKUP(C2645,PrefixUebersetzung,2,FALSE)</f>
        <v>Exif.Sony2Fp.</v>
      </c>
      <c r="E2645" s="2" t="str">
        <f>MID(F2645,FIND(".",F2645,6)+1,99)</f>
        <v>AFAreaMode</v>
      </c>
      <c r="F2645" s="36" t="s">
        <v>8466</v>
      </c>
      <c r="G2645" s="3" t="s">
        <v>9518</v>
      </c>
      <c r="I2645" s="36" t="s">
        <v>11029</v>
      </c>
      <c r="J2645" s="3" t="s">
        <v>4818</v>
      </c>
      <c r="K2645" s="5" t="s">
        <v>4818</v>
      </c>
      <c r="L2645" s="14"/>
      <c r="M2645" s="3" t="str">
        <f>IFERROR(VLOOKUP(E2645,A:J,10, FALSE),"")</f>
        <v>AF Bereich Modus</v>
      </c>
      <c r="N2645" s="3" t="str">
        <f>IFERROR(VLOOKUP(I2645,B:K,10,FALSE),"")</f>
        <v>AF Bereich Modus</v>
      </c>
      <c r="O2645" s="3" t="str">
        <f>IF(AND(TRIM(J2645)="",M2645=""),"Suffix not translated ",
   IF(AND(TRIM(J2645)&lt;&gt;"",TRIM(M2645)&lt;&gt;"",TRIM(J2645)&lt;&gt;TRIM(M2645)),"Suffix translation &lt;&gt; lookup ", "" ))
&amp;IF(AND(TRIM(K2645)="",N2645=""),"Description not translated ",
   IF(AND(TRIM(K2645)&lt;&gt;"",TRIM(N2645)&lt;&gt;"",TRIM(K2645)&lt;&gt;TRIM(N2645)),"Description translation&lt;&gt; lookup ", "" ))</f>
        <v/>
      </c>
    </row>
    <row r="2646" spans="1:17" x14ac:dyDescent="0.25">
      <c r="A2646" s="2" t="str">
        <f>IF(TRIM(J2646)="","",E2646)</f>
        <v>AmbientTemperature</v>
      </c>
      <c r="B2646" s="2" t="str">
        <f>IF(TRIM(K2646)="","",I2646)</f>
        <v>Temperature of the surroundings (in degrees Celsius)</v>
      </c>
      <c r="C2646" s="2" t="str">
        <f>LEFT(F2646,FIND(".",F2646,6))</f>
        <v>Exif.Sony2Fp.</v>
      </c>
      <c r="D2646" s="2" t="str">
        <f>VLOOKUP(C2646,PrefixUebersetzung,2,FALSE)</f>
        <v>Exif.Sony2Fp.</v>
      </c>
      <c r="E2646" s="2" t="str">
        <f>MID(F2646,FIND(".",F2646,6)+1,99)</f>
        <v>AmbientTemperature</v>
      </c>
      <c r="F2646" s="36" t="s">
        <v>8467</v>
      </c>
      <c r="G2646" s="3" t="s">
        <v>9524</v>
      </c>
      <c r="I2646" s="36" t="s">
        <v>11039</v>
      </c>
      <c r="J2646" s="5" t="s">
        <v>8473</v>
      </c>
      <c r="K2646" s="5" t="s">
        <v>11040</v>
      </c>
      <c r="L2646" s="14"/>
      <c r="O2646" s="3" t="str">
        <f>IF(AND(TRIM(J2646)="",M2646=""),"Suffix not translated ",
   IF(AND(TRIM(J2646)&lt;&gt;"",TRIM(M2646)&lt;&gt;"",TRIM(J2646)&lt;&gt;TRIM(M2646)),"Suffix translation &lt;&gt; lookup ", "" ))
&amp;IF(AND(TRIM(K2646)="",N2646=""),"Description not translated ",
   IF(AND(TRIM(K2646)&lt;&gt;"",TRIM(N2646)&lt;&gt;"",TRIM(K2646)&lt;&gt;TRIM(N2646)),"Description translation&lt;&gt; lookup ", "" ))</f>
        <v/>
      </c>
      <c r="P2646" s="3" t="s">
        <v>8447</v>
      </c>
      <c r="Q2646" s="3" t="s">
        <v>8447</v>
      </c>
    </row>
    <row r="2647" spans="1:17" x14ac:dyDescent="0.25">
      <c r="A2647" s="2" t="str">
        <f>IF(TRIM(J2647)="","",E2647)</f>
        <v/>
      </c>
      <c r="B2647" s="2" t="str">
        <f>IF(TRIM(K2647)="","",I2647)</f>
        <v/>
      </c>
      <c r="C2647" s="2" t="str">
        <f>LEFT(F2647,FIND(".",F2647,6))</f>
        <v>Exif.Sony2Fp.</v>
      </c>
      <c r="D2647" s="2" t="str">
        <f>VLOOKUP(C2647,PrefixUebersetzung,2,FALSE)</f>
        <v>Exif.Sony2Fp.</v>
      </c>
      <c r="E2647" s="2" t="str">
        <f>MID(F2647,FIND(".",F2647,6)+1,99)</f>
        <v>FocusMode</v>
      </c>
      <c r="F2647" s="36" t="s">
        <v>8468</v>
      </c>
      <c r="G2647" s="3" t="s">
        <v>9518</v>
      </c>
      <c r="I2647" s="36" t="s">
        <v>2529</v>
      </c>
      <c r="J2647" s="3"/>
      <c r="L2647" s="14"/>
      <c r="M2647" s="3" t="str">
        <f>IFERROR(VLOOKUP(E2647,A:J,10, FALSE),"")</f>
        <v>Fokusmodus</v>
      </c>
      <c r="N2647" s="3" t="str">
        <f>IFERROR(VLOOKUP(I2647,B:K,10,FALSE),"")</f>
        <v>Fokusmodus</v>
      </c>
      <c r="O2647" s="3" t="str">
        <f>IF(AND(TRIM(J2647)="",M2647=""),"Suffix not translated ",
   IF(AND(TRIM(J2647)&lt;&gt;"",TRIM(M2647)&lt;&gt;"",TRIM(J2647)&lt;&gt;TRIM(M2647)),"Suffix translation &lt;&gt; lookup ", "" ))
&amp;IF(AND(TRIM(K2647)="",N2647=""),"Description not translated ",
   IF(AND(TRIM(K2647)&lt;&gt;"",TRIM(N2647)&lt;&gt;"",TRIM(K2647)&lt;&gt;TRIM(N2647)),"Description translation&lt;&gt; lookup ", "" ))</f>
        <v/>
      </c>
    </row>
    <row r="2648" spans="1:17" x14ac:dyDescent="0.25">
      <c r="A2648" s="2" t="str">
        <f>IF(TRIM(J2648)="","",E2648)</f>
        <v>FocusPosition2</v>
      </c>
      <c r="B2648" s="2" t="str">
        <f>IF(TRIM(K2648)="","",I2648)</f>
        <v>Focus position 2</v>
      </c>
      <c r="C2648" s="2" t="str">
        <f>LEFT(F2648,FIND(".",F2648,6))</f>
        <v>Exif.Sony2Fp.</v>
      </c>
      <c r="D2648" s="2" t="str">
        <f>VLOOKUP(C2648,PrefixUebersetzung,2,FALSE)</f>
        <v>Exif.Sony2Fp.</v>
      </c>
      <c r="E2648" s="2" t="str">
        <f>MID(F2648,FIND(".",F2648,6)+1,99)</f>
        <v>FocusPosition2</v>
      </c>
      <c r="F2648" s="36" t="s">
        <v>8469</v>
      </c>
      <c r="G2648" s="3" t="s">
        <v>9518</v>
      </c>
      <c r="I2648" s="36" t="s">
        <v>10931</v>
      </c>
      <c r="J2648" s="3" t="s">
        <v>8472</v>
      </c>
      <c r="K2648" s="5" t="s">
        <v>8472</v>
      </c>
      <c r="L2648" s="14"/>
      <c r="M2648" s="3" t="str">
        <f>IFERROR(VLOOKUP(E2648,A:J,10, FALSE),"")</f>
        <v>Fokus Position 2</v>
      </c>
      <c r="N2648" s="3" t="str">
        <f>IFERROR(VLOOKUP(I2648,B:K,10,FALSE),"")</f>
        <v>Fokus Position 2</v>
      </c>
      <c r="O2648" s="3" t="str">
        <f>IF(AND(TRIM(J2648)="",M2648=""),"Suffix not translated ",
   IF(AND(TRIM(J2648)&lt;&gt;"",TRIM(M2648)&lt;&gt;"",TRIM(J2648)&lt;&gt;TRIM(M2648)),"Suffix translation &lt;&gt; lookup ", "" ))
&amp;IF(AND(TRIM(K2648)="",N2648=""),"Description not translated ",
   IF(AND(TRIM(K2648)&lt;&gt;"",TRIM(N2648)&lt;&gt;"",TRIM(K2648)&lt;&gt;TRIM(N2648)),"Description translation&lt;&gt; lookup ", "" ))</f>
        <v/>
      </c>
      <c r="P2648" s="3" t="s">
        <v>8447</v>
      </c>
      <c r="Q2648" s="3" t="s">
        <v>8447</v>
      </c>
    </row>
    <row r="2649" spans="1:17" x14ac:dyDescent="0.25">
      <c r="A2649" s="2" t="str">
        <f>IF(TRIM(J2649)="","",E2649)</f>
        <v/>
      </c>
      <c r="B2649" s="2" t="str">
        <f>IF(TRIM(K2649)="","",I2649)</f>
        <v>Unknown</v>
      </c>
      <c r="C2649" s="2" t="str">
        <f>LEFT(F2649,FIND(".",F2649,6))</f>
        <v>Exif.SonyMinolta.</v>
      </c>
      <c r="D2649" s="2" t="str">
        <f>VLOOKUP(C2649,PrefixUebersetzung,2,FALSE)</f>
        <v>Exif.SonyMinolta.</v>
      </c>
      <c r="E2649" s="2" t="str">
        <f>MID(F2649,FIND(".",F2649,6)+1,99)</f>
        <v>0x0103</v>
      </c>
      <c r="F2649" s="41" t="s">
        <v>10412</v>
      </c>
      <c r="G2649" s="36" t="s">
        <v>9515</v>
      </c>
      <c r="H2649" s="36"/>
      <c r="I2649" s="36" t="s">
        <v>2115</v>
      </c>
      <c r="K2649" s="5" t="s">
        <v>3653</v>
      </c>
      <c r="L2649" s="15">
        <v>9</v>
      </c>
      <c r="M2649" s="3" t="str">
        <f>IFERROR(VLOOKUP(E2649,A:J,10, FALSE),"")</f>
        <v/>
      </c>
      <c r="N2649" s="3" t="str">
        <f>IFERROR(VLOOKUP(I2649,B:K,10,FALSE),"")</f>
        <v>Unbekannt</v>
      </c>
      <c r="O2649" s="3" t="str">
        <f>IF(AND(TRIM(J2649)="",M2649=""),"Suffix not translated ",
   IF(AND(TRIM(J2649)&lt;&gt;"",TRIM(M2649)&lt;&gt;"",TRIM(J2649)&lt;&gt;TRIM(M2649)),"Suffix translation &lt;&gt; lookup ", "" ))
&amp;IF(AND(TRIM(K2649)="",N2649=""),"Description not translated ",
   IF(AND(TRIM(K2649)&lt;&gt;"",TRIM(N2649)&lt;&gt;"",TRIM(K2649)&lt;&gt;TRIM(N2649)),"Description translation&lt;&gt; lookup ", "" ))</f>
        <v xml:space="preserve">Suffix not translated </v>
      </c>
    </row>
    <row r="2650" spans="1:17" ht="30" x14ac:dyDescent="0.25">
      <c r="A2650" s="2" t="str">
        <f>IF(TRIM(J2650)="","",E2650)</f>
        <v/>
      </c>
      <c r="B2650" s="2" t="str">
        <f>IF(TRIM(K2650)="","",I2650)</f>
        <v/>
      </c>
      <c r="C2650" s="2" t="str">
        <f>LEFT(F2650,FIND(".",F2650,6))</f>
        <v>Exif.SonyMinolta.</v>
      </c>
      <c r="D2650" s="2" t="str">
        <f>VLOOKUP(C2650,PrefixUebersetzung,2,FALSE)</f>
        <v>Exif.SonyMinolta.</v>
      </c>
      <c r="E2650" s="2" t="str">
        <f>MID(F2650,FIND(".",F2650,6)+1,99)</f>
        <v>CameraSettings5D</v>
      </c>
      <c r="F2650" s="41" t="s">
        <v>10413</v>
      </c>
      <c r="G2650" s="36" t="s">
        <v>9517</v>
      </c>
      <c r="H2650" s="36"/>
      <c r="I2650" s="36" t="s">
        <v>2493</v>
      </c>
      <c r="M2650" s="3" t="str">
        <f>IFERROR(VLOOKUP(E2650,A:J,10, FALSE),"")</f>
        <v>Kameraeinstellungen 5D</v>
      </c>
      <c r="N2650" s="3" t="str">
        <f>IFERROR(VLOOKUP(I2650,B:K,10,FALSE),"")</f>
        <v>Kamera-Einstellungen (für Dynax 5D-Modell)</v>
      </c>
      <c r="O2650" s="3" t="str">
        <f>IF(AND(TRIM(J2650)="",M2650=""),"Suffix not translated ",
   IF(AND(TRIM(J2650)&lt;&gt;"",TRIM(M2650)&lt;&gt;"",TRIM(J2650)&lt;&gt;TRIM(M2650)),"Suffix translation &lt;&gt; lookup ", "" ))
&amp;IF(AND(TRIM(K2650)="",N2650=""),"Description not translated ",
   IF(AND(TRIM(K2650)&lt;&gt;"",TRIM(N2650)&lt;&gt;"",TRIM(K2650)&lt;&gt;TRIM(N2650)),"Description translation&lt;&gt; lookup ", "" ))</f>
        <v/>
      </c>
    </row>
    <row r="2651" spans="1:17" ht="30" x14ac:dyDescent="0.25">
      <c r="A2651" s="2" t="str">
        <f>IF(TRIM(J2651)="","",E2651)</f>
        <v/>
      </c>
      <c r="B2651" s="2" t="str">
        <f>IF(TRIM(K2651)="","",I2651)</f>
        <v/>
      </c>
      <c r="C2651" s="2" t="str">
        <f>LEFT(F2651,FIND(".",F2651,6))</f>
        <v>Exif.SonyMinolta.</v>
      </c>
      <c r="D2651" s="2" t="str">
        <f>VLOOKUP(C2651,PrefixUebersetzung,2,FALSE)</f>
        <v>Exif.SonyMinolta.</v>
      </c>
      <c r="E2651" s="2" t="str">
        <f>MID(F2651,FIND(".",F2651,6)+1,99)</f>
        <v>CameraSettings7D</v>
      </c>
      <c r="F2651" s="41" t="s">
        <v>10414</v>
      </c>
      <c r="G2651" s="36" t="s">
        <v>9517</v>
      </c>
      <c r="H2651" s="36"/>
      <c r="I2651" s="36" t="s">
        <v>2494</v>
      </c>
      <c r="M2651" s="3" t="str">
        <f>IFERROR(VLOOKUP(E2651,A:J,10, FALSE),"")</f>
        <v>Kameraeinstellungen 7D</v>
      </c>
      <c r="N2651" s="3" t="str">
        <f>IFERROR(VLOOKUP(I2651,B:K,10,FALSE),"")</f>
        <v>Kamera-Einstellungen (für Dynax 7D Modell)</v>
      </c>
      <c r="O2651" s="3" t="str">
        <f>IF(AND(TRIM(J2651)="",M2651=""),"Suffix not translated ",
   IF(AND(TRIM(J2651)&lt;&gt;"",TRIM(M2651)&lt;&gt;"",TRIM(J2651)&lt;&gt;TRIM(M2651)),"Suffix translation &lt;&gt; lookup ", "" ))
&amp;IF(AND(TRIM(K2651)="",N2651=""),"Description not translated ",
   IF(AND(TRIM(K2651)&lt;&gt;"",TRIM(N2651)&lt;&gt;"",TRIM(K2651)&lt;&gt;TRIM(N2651)),"Description translation&lt;&gt; lookup ", "" ))</f>
        <v/>
      </c>
    </row>
    <row r="2652" spans="1:17" ht="45" x14ac:dyDescent="0.25">
      <c r="A2652" s="2" t="str">
        <f>IF(TRIM(J2652)="","",E2652)</f>
        <v/>
      </c>
      <c r="B2652" s="2" t="str">
        <f>IF(TRIM(K2652)="","",I2652)</f>
        <v/>
      </c>
      <c r="C2652" s="2" t="str">
        <f>LEFT(F2652,FIND(".",F2652,6))</f>
        <v>Exif.SonyMinolta.</v>
      </c>
      <c r="D2652" s="2" t="str">
        <f>VLOOKUP(C2652,PrefixUebersetzung,2,FALSE)</f>
        <v>Exif.SonyMinolta.</v>
      </c>
      <c r="E2652" s="2" t="str">
        <f>MID(F2652,FIND(".",F2652,6)+1,99)</f>
        <v>CameraSettingsStdNew</v>
      </c>
      <c r="F2652" s="41" t="s">
        <v>10415</v>
      </c>
      <c r="G2652" s="36" t="s">
        <v>9517</v>
      </c>
      <c r="H2652" s="36"/>
      <c r="I2652" s="36" t="s">
        <v>2495</v>
      </c>
      <c r="M2652" s="3" t="str">
        <f>IFERROR(VLOOKUP(E2652,A:J,10, FALSE),"")</f>
        <v>Standard-Kameraeinstellungen Neu</v>
      </c>
      <c r="N2652" s="3" t="str">
        <f>IFERROR(VLOOKUP(I2652,B:K,10,FALSE),"")</f>
        <v>Standard-Kamera-Einstellungen (neue Kameramodelle wie D7u, D7i und D7hi)</v>
      </c>
      <c r="O2652" s="3" t="str">
        <f>IF(AND(TRIM(J2652)="",M2652=""),"Suffix not translated ",
   IF(AND(TRIM(J2652)&lt;&gt;"",TRIM(M2652)&lt;&gt;"",TRIM(J2652)&lt;&gt;TRIM(M2652)),"Suffix translation &lt;&gt; lookup ", "" ))
&amp;IF(AND(TRIM(K2652)="",N2652=""),"Description not translated ",
   IF(AND(TRIM(K2652)&lt;&gt;"",TRIM(N2652)&lt;&gt;"",TRIM(K2652)&lt;&gt;TRIM(N2652)),"Description translation&lt;&gt; lookup ", "" ))</f>
        <v/>
      </c>
    </row>
    <row r="2653" spans="1:17" ht="45" x14ac:dyDescent="0.25">
      <c r="A2653" s="2" t="str">
        <f>IF(TRIM(J2653)="","",E2653)</f>
        <v/>
      </c>
      <c r="B2653" s="2" t="str">
        <f>IF(TRIM(K2653)="","",I2653)</f>
        <v/>
      </c>
      <c r="C2653" s="2" t="str">
        <f>LEFT(F2653,FIND(".",F2653,6))</f>
        <v>Exif.SonyMinolta.</v>
      </c>
      <c r="D2653" s="2" t="str">
        <f>VLOOKUP(C2653,PrefixUebersetzung,2,FALSE)</f>
        <v>Exif.SonyMinolta.</v>
      </c>
      <c r="E2653" s="2" t="str">
        <f>MID(F2653,FIND(".",F2653,6)+1,99)</f>
        <v>CameraSettingsStdOld</v>
      </c>
      <c r="F2653" s="41" t="s">
        <v>10416</v>
      </c>
      <c r="G2653" s="36" t="s">
        <v>9517</v>
      </c>
      <c r="H2653" s="36"/>
      <c r="I2653" s="36" t="s">
        <v>2496</v>
      </c>
      <c r="M2653" s="3" t="str">
        <f>IFERROR(VLOOKUP(E2653,A:J,10, FALSE),"")</f>
        <v>Standard-Kameraeinstellungen Alt</v>
      </c>
      <c r="N2653" s="3" t="str">
        <f>IFERROR(VLOOKUP(I2653,B:K,10,FALSE),"")</f>
        <v>Standard-Kamera-Einstellungen (Alte Kamera-Modelle wie D5, D7, S304 und S404)</v>
      </c>
      <c r="O2653" s="3" t="str">
        <f>IF(AND(TRIM(J2653)="",M2653=""),"Suffix not translated ",
   IF(AND(TRIM(J2653)&lt;&gt;"",TRIM(M2653)&lt;&gt;"",TRIM(J2653)&lt;&gt;TRIM(M2653)),"Suffix translation &lt;&gt; lookup ", "" ))
&amp;IF(AND(TRIM(K2653)="",N2653=""),"Description not translated ",
   IF(AND(TRIM(K2653)&lt;&gt;"",TRIM(N2653)&lt;&gt;"",TRIM(K2653)&lt;&gt;TRIM(N2653)),"Description translation&lt;&gt; lookup ", "" ))</f>
        <v/>
      </c>
    </row>
    <row r="2654" spans="1:17" ht="30" x14ac:dyDescent="0.25">
      <c r="A2654" s="2" t="str">
        <f>IF(TRIM(J2654)="","",E2654)</f>
        <v/>
      </c>
      <c r="B2654" s="2" t="str">
        <f>IF(TRIM(K2654)="","",I2654)</f>
        <v/>
      </c>
      <c r="C2654" s="2" t="str">
        <f>LEFT(F2654,FIND(".",F2654,6))</f>
        <v>Exif.SonyMinolta.</v>
      </c>
      <c r="D2654" s="2" t="str">
        <f>VLOOKUP(C2654,PrefixUebersetzung,2,FALSE)</f>
        <v>Exif.SonyMinolta.</v>
      </c>
      <c r="E2654" s="2" t="str">
        <f>MID(F2654,FIND(".",F2654,6)+1,99)</f>
        <v>CameraSettingsZ1</v>
      </c>
      <c r="F2654" s="41" t="s">
        <v>10417</v>
      </c>
      <c r="G2654" s="36" t="s">
        <v>9517</v>
      </c>
      <c r="H2654" s="36"/>
      <c r="I2654" s="36" t="s">
        <v>2497</v>
      </c>
      <c r="M2654" s="3" t="str">
        <f>IFERROR(VLOOKUP(E2654,A:J,10, FALSE),"")</f>
        <v>Kameraeinstellungen Z1</v>
      </c>
      <c r="N2654" s="3" t="str">
        <f>IFERROR(VLOOKUP(I2654,B:K,10,FALSE),"")</f>
        <v>Kamera-Einstellungen (für Z1, DImage X und F100-Modelle)</v>
      </c>
      <c r="O2654" s="3" t="str">
        <f>IF(AND(TRIM(J2654)="",M2654=""),"Suffix not translated ",
   IF(AND(TRIM(J2654)&lt;&gt;"",TRIM(M2654)&lt;&gt;"",TRIM(J2654)&lt;&gt;TRIM(M2654)),"Suffix translation &lt;&gt; lookup ", "" ))
&amp;IF(AND(TRIM(K2654)="",N2654=""),"Description not translated ",
   IF(AND(TRIM(K2654)&lt;&gt;"",TRIM(N2654)&lt;&gt;"",TRIM(K2654)&lt;&gt;TRIM(N2654)),"Description translation&lt;&gt; lookup ", "" ))</f>
        <v/>
      </c>
    </row>
    <row r="2655" spans="1:17" ht="30" x14ac:dyDescent="0.25">
      <c r="A2655" s="2" t="str">
        <f>IF(TRIM(J2655)="","",E2655)</f>
        <v/>
      </c>
      <c r="B2655" s="2" t="str">
        <f>IF(TRIM(K2655)="","",I2655)</f>
        <v/>
      </c>
      <c r="C2655" s="2" t="str">
        <f>LEFT(F2655,FIND(".",F2655,6))</f>
        <v>Exif.SonyMinolta.</v>
      </c>
      <c r="D2655" s="2" t="str">
        <f>VLOOKUP(C2655,PrefixUebersetzung,2,FALSE)</f>
        <v>Exif.SonyMinolta.</v>
      </c>
      <c r="E2655" s="2" t="str">
        <f>MID(F2655,FIND(".",F2655,6)+1,99)</f>
        <v>ColorCompensationFilter</v>
      </c>
      <c r="F2655" s="41" t="s">
        <v>10418</v>
      </c>
      <c r="G2655" s="36" t="s">
        <v>9515</v>
      </c>
      <c r="H2655" s="36"/>
      <c r="I2655" s="36" t="s">
        <v>2498</v>
      </c>
      <c r="M2655" s="3" t="str">
        <f>IFERROR(VLOOKUP(E2655,A:J,10, FALSE),"")</f>
        <v>Farbkompensationsfilter</v>
      </c>
      <c r="N2655" s="3" t="str">
        <f>IFERROR(VLOOKUP(I2655,B:K,10,FALSE),"")</f>
        <v>Farbkompensationsfilter: negativ ist grün, positiv ist magenta</v>
      </c>
      <c r="O2655" s="3" t="str">
        <f>IF(AND(TRIM(J2655)="",M2655=""),"Suffix not translated ",
   IF(AND(TRIM(J2655)&lt;&gt;"",TRIM(M2655)&lt;&gt;"",TRIM(J2655)&lt;&gt;TRIM(M2655)),"Suffix translation &lt;&gt; lookup ", "" ))
&amp;IF(AND(TRIM(K2655)="",N2655=""),"Description not translated ",
   IF(AND(TRIM(K2655)&lt;&gt;"",TRIM(N2655)&lt;&gt;"",TRIM(K2655)&lt;&gt;TRIM(N2655)),"Description translation&lt;&gt; lookup ", "" ))</f>
        <v/>
      </c>
    </row>
    <row r="2656" spans="1:17" x14ac:dyDescent="0.25">
      <c r="A2656" s="2" t="str">
        <f>IF(TRIM(J2656)="","",E2656)</f>
        <v/>
      </c>
      <c r="B2656" s="2" t="str">
        <f>IF(TRIM(K2656)="","",I2656)</f>
        <v/>
      </c>
      <c r="C2656" s="2" t="str">
        <f>LEFT(F2656,FIND(".",F2656,6))</f>
        <v>Exif.SonyMinolta.</v>
      </c>
      <c r="D2656" s="2" t="str">
        <f>VLOOKUP(C2656,PrefixUebersetzung,2,FALSE)</f>
        <v>Exif.SonyMinolta.</v>
      </c>
      <c r="E2656" s="2" t="str">
        <f>MID(F2656,FIND(".",F2656,6)+1,99)</f>
        <v>ColorMode</v>
      </c>
      <c r="F2656" s="41" t="s">
        <v>10419</v>
      </c>
      <c r="G2656" s="36" t="s">
        <v>9515</v>
      </c>
      <c r="H2656" s="36"/>
      <c r="I2656" s="36" t="s">
        <v>2499</v>
      </c>
      <c r="M2656" s="3" t="str">
        <f>IFERROR(VLOOKUP(E2656,A:J,10, FALSE),"")</f>
        <v>Farbmodus</v>
      </c>
      <c r="N2656" s="3" t="str">
        <f>IFERROR(VLOOKUP(I2656,B:K,10,FALSE),"")</f>
        <v>Farbmodus</v>
      </c>
      <c r="O2656" s="3" t="str">
        <f>IF(AND(TRIM(J2656)="",M2656=""),"Suffix not translated ",
   IF(AND(TRIM(J2656)&lt;&gt;"",TRIM(M2656)&lt;&gt;"",TRIM(J2656)&lt;&gt;TRIM(M2656)),"Suffix translation &lt;&gt; lookup ", "" ))
&amp;IF(AND(TRIM(K2656)="",N2656=""),"Description not translated ",
   IF(AND(TRIM(K2656)&lt;&gt;"",TRIM(N2656)&lt;&gt;"",TRIM(K2656)&lt;&gt;TRIM(N2656)),"Description translation&lt;&gt; lookup ", "" ))</f>
        <v/>
      </c>
    </row>
    <row r="2657" spans="1:15" x14ac:dyDescent="0.25">
      <c r="A2657" s="2" t="str">
        <f>IF(TRIM(J2657)="","",E2657)</f>
        <v/>
      </c>
      <c r="B2657" s="2" t="str">
        <f>IF(TRIM(K2657)="","",I2657)</f>
        <v/>
      </c>
      <c r="C2657" s="2" t="str">
        <f>LEFT(F2657,FIND(".",F2657,6))</f>
        <v>Exif.SonyMinolta.</v>
      </c>
      <c r="D2657" s="2" t="str">
        <f>VLOOKUP(C2657,PrefixUebersetzung,2,FALSE)</f>
        <v>Exif.SonyMinolta.</v>
      </c>
      <c r="E2657" s="2" t="str">
        <f>MID(F2657,FIND(".",F2657,6)+1,99)</f>
        <v>ColorTemperature</v>
      </c>
      <c r="F2657" s="41" t="s">
        <v>10420</v>
      </c>
      <c r="G2657" s="36" t="s">
        <v>9515</v>
      </c>
      <c r="H2657" s="36"/>
      <c r="I2657" s="36" t="s">
        <v>2500</v>
      </c>
      <c r="M2657" s="3" t="str">
        <f>IFERROR(VLOOKUP(E2657,A:J,10, FALSE),"")</f>
        <v>Farbtemperatur</v>
      </c>
      <c r="N2657" s="3" t="str">
        <f>IFERROR(VLOOKUP(I2657,B:K,10,FALSE),"")</f>
        <v>Farbtemperatur</v>
      </c>
      <c r="O2657" s="3" t="str">
        <f>IF(AND(TRIM(J2657)="",M2657=""),"Suffix not translated ",
   IF(AND(TRIM(J2657)&lt;&gt;"",TRIM(M2657)&lt;&gt;"",TRIM(J2657)&lt;&gt;TRIM(M2657)),"Suffix translation &lt;&gt; lookup ", "" ))
&amp;IF(AND(TRIM(K2657)="",N2657=""),"Description not translated ",
   IF(AND(TRIM(K2657)&lt;&gt;"",TRIM(N2657)&lt;&gt;"",TRIM(K2657)&lt;&gt;TRIM(N2657)),"Description translation&lt;&gt; lookup ", "" ))</f>
        <v/>
      </c>
    </row>
    <row r="2658" spans="1:15" x14ac:dyDescent="0.25">
      <c r="A2658" s="2" t="str">
        <f>IF(TRIM(J2658)="","",E2658)</f>
        <v/>
      </c>
      <c r="B2658" s="2" t="str">
        <f>IF(TRIM(K2658)="","",I2658)</f>
        <v/>
      </c>
      <c r="C2658" s="2" t="str">
        <f>LEFT(F2658,FIND(".",F2658,6))</f>
        <v>Exif.SonyMinolta.</v>
      </c>
      <c r="D2658" s="2" t="str">
        <f>VLOOKUP(C2658,PrefixUebersetzung,2,FALSE)</f>
        <v>Exif.SonyMinolta.</v>
      </c>
      <c r="E2658" s="2" t="str">
        <f>MID(F2658,FIND(".",F2658,6)+1,99)</f>
        <v>CompressedImageSize</v>
      </c>
      <c r="F2658" s="41" t="s">
        <v>10421</v>
      </c>
      <c r="G2658" s="36" t="s">
        <v>9515</v>
      </c>
      <c r="H2658" s="36"/>
      <c r="I2658" s="36" t="s">
        <v>2501</v>
      </c>
      <c r="M2658" s="3" t="str">
        <f>IFERROR(VLOOKUP(E2658,A:J,10, FALSE),"")</f>
        <v>Komprimierte Bildgröße</v>
      </c>
      <c r="N2658" s="3" t="str">
        <f>IFERROR(VLOOKUP(I2658,B:K,10,FALSE),"")</f>
        <v>Komprimierte Bildgröße</v>
      </c>
      <c r="O2658" s="3" t="str">
        <f>IF(AND(TRIM(J2658)="",M2658=""),"Suffix not translated ",
   IF(AND(TRIM(J2658)&lt;&gt;"",TRIM(M2658)&lt;&gt;"",TRIM(J2658)&lt;&gt;TRIM(M2658)),"Suffix translation &lt;&gt; lookup ", "" ))
&amp;IF(AND(TRIM(K2658)="",N2658=""),"Description not translated ",
   IF(AND(TRIM(K2658)&lt;&gt;"",TRIM(N2658)&lt;&gt;"",TRIM(K2658)&lt;&gt;TRIM(N2658)),"Description translation&lt;&gt; lookup ", "" ))</f>
        <v/>
      </c>
    </row>
    <row r="2659" spans="1:15" ht="30" x14ac:dyDescent="0.25">
      <c r="A2659" s="2" t="str">
        <f>IF(TRIM(J2659)="","",E2659)</f>
        <v/>
      </c>
      <c r="B2659" s="2" t="str">
        <f>IF(TRIM(K2659)="","",I2659)</f>
        <v/>
      </c>
      <c r="C2659" s="2" t="str">
        <f>LEFT(F2659,FIND(".",F2659,6))</f>
        <v>Exif.SonyMinolta.</v>
      </c>
      <c r="D2659" s="2" t="str">
        <f>VLOOKUP(C2659,PrefixUebersetzung,2,FALSE)</f>
        <v>Exif.SonyMinolta.</v>
      </c>
      <c r="E2659" s="2" t="str">
        <f>MID(F2659,FIND(".",F2659,6)+1,99)</f>
        <v>FlashExposureComp</v>
      </c>
      <c r="F2659" s="41" t="s">
        <v>10422</v>
      </c>
      <c r="G2659" s="36" t="s">
        <v>9520</v>
      </c>
      <c r="H2659" s="36"/>
      <c r="I2659" s="36" t="s">
        <v>2502</v>
      </c>
      <c r="M2659" s="3" t="str">
        <f>IFERROR(VLOOKUP(E2659,A:J,10, FALSE),"")</f>
        <v>Blitzbelichtungskorrektur</v>
      </c>
      <c r="N2659" s="3" t="str">
        <f>IFERROR(VLOOKUP(I2659,B:K,10,FALSE),"")</f>
        <v>Blitzbelichtungskorrektur in EV</v>
      </c>
      <c r="O2659" s="3" t="str">
        <f>IF(AND(TRIM(J2659)="",M2659=""),"Suffix not translated ",
   IF(AND(TRIM(J2659)&lt;&gt;"",TRIM(M2659)&lt;&gt;"",TRIM(J2659)&lt;&gt;TRIM(M2659)),"Suffix translation &lt;&gt; lookup ", "" ))
&amp;IF(AND(TRIM(K2659)="",N2659=""),"Description not translated ",
   IF(AND(TRIM(K2659)&lt;&gt;"",TRIM(N2659)&lt;&gt;"",TRIM(K2659)&lt;&gt;TRIM(N2659)),"Description translation&lt;&gt; lookup ", "" ))</f>
        <v/>
      </c>
    </row>
    <row r="2660" spans="1:15" x14ac:dyDescent="0.25">
      <c r="A2660" s="2" t="str">
        <f>IF(TRIM(J2660)="","",E2660)</f>
        <v/>
      </c>
      <c r="B2660" s="2" t="str">
        <f>IF(TRIM(K2660)="","",I2660)</f>
        <v/>
      </c>
      <c r="C2660" s="2" t="str">
        <f>LEFT(F2660,FIND(".",F2660,6))</f>
        <v>Exif.SonyMinolta.</v>
      </c>
      <c r="D2660" s="2" t="str">
        <f>VLOOKUP(C2660,PrefixUebersetzung,2,FALSE)</f>
        <v>Exif.SonyMinolta.</v>
      </c>
      <c r="E2660" s="2" t="str">
        <f>MID(F2660,FIND(".",F2660,6)+1,99)</f>
        <v>ImageStabilization</v>
      </c>
      <c r="F2660" s="41" t="s">
        <v>10423</v>
      </c>
      <c r="G2660" s="36" t="s">
        <v>9515</v>
      </c>
      <c r="H2660" s="36"/>
      <c r="I2660" s="36" t="s">
        <v>2174</v>
      </c>
      <c r="M2660" s="3" t="str">
        <f>IFERROR(VLOOKUP(E2660,A:J,10, FALSE),"")</f>
        <v>Bildstabilisierung</v>
      </c>
      <c r="N2660" s="3" t="str">
        <f>IFERROR(VLOOKUP(I2660,B:K,10,FALSE),"")</f>
        <v>Bildstabilisierung</v>
      </c>
      <c r="O2660" s="3" t="str">
        <f>IF(AND(TRIM(J2660)="",M2660=""),"Suffix not translated ",
   IF(AND(TRIM(J2660)&lt;&gt;"",TRIM(M2660)&lt;&gt;"",TRIM(J2660)&lt;&gt;TRIM(M2660)),"Suffix translation &lt;&gt; lookup ", "" ))
&amp;IF(AND(TRIM(K2660)="",N2660=""),"Description not translated ",
   IF(AND(TRIM(K2660)&lt;&gt;"",TRIM(N2660)&lt;&gt;"",TRIM(K2660)&lt;&gt;TRIM(N2660)),"Description translation&lt;&gt; lookup ", "" ))</f>
        <v/>
      </c>
    </row>
    <row r="2661" spans="1:15" ht="30" x14ac:dyDescent="0.25">
      <c r="A2661" s="2" t="str">
        <f>IF(TRIM(J2661)="","",E2661)</f>
        <v/>
      </c>
      <c r="B2661" s="2" t="str">
        <f>IF(TRIM(K2661)="","",I2661)</f>
        <v/>
      </c>
      <c r="C2661" s="2" t="str">
        <f>LEFT(F2661,FIND(".",F2661,6))</f>
        <v>Exif.SonyMinolta.</v>
      </c>
      <c r="D2661" s="2" t="str">
        <f>VLOOKUP(C2661,PrefixUebersetzung,2,FALSE)</f>
        <v>Exif.SonyMinolta.</v>
      </c>
      <c r="E2661" s="2" t="str">
        <f>MID(F2661,FIND(".",F2661,6)+1,99)</f>
        <v>ImageStabilizationA100</v>
      </c>
      <c r="F2661" s="41" t="s">
        <v>10424</v>
      </c>
      <c r="G2661" s="36" t="s">
        <v>9515</v>
      </c>
      <c r="H2661" s="36"/>
      <c r="I2661" s="36" t="s">
        <v>2503</v>
      </c>
      <c r="M2661" s="3" t="str">
        <f>IFERROR(VLOOKUP(E2661,A:J,10, FALSE),"")</f>
        <v>Bildstabilisierung A100</v>
      </c>
      <c r="N2661" s="3" t="str">
        <f>IFERROR(VLOOKUP(I2661,B:K,10,FALSE),"")</f>
        <v>Bildstabilisator für die Sony DSLR-A100</v>
      </c>
      <c r="O2661" s="3" t="str">
        <f>IF(AND(TRIM(J2661)="",M2661=""),"Suffix not translated ",
   IF(AND(TRIM(J2661)&lt;&gt;"",TRIM(M2661)&lt;&gt;"",TRIM(J2661)&lt;&gt;TRIM(M2661)),"Suffix translation &lt;&gt; lookup ", "" ))
&amp;IF(AND(TRIM(K2661)="",N2661=""),"Description not translated ",
   IF(AND(TRIM(K2661)&lt;&gt;"",TRIM(N2661)&lt;&gt;"",TRIM(K2661)&lt;&gt;TRIM(N2661)),"Description translation&lt;&gt; lookup ", "" ))</f>
        <v/>
      </c>
    </row>
    <row r="2662" spans="1:15" x14ac:dyDescent="0.25">
      <c r="A2662" s="2" t="str">
        <f>IF(TRIM(J2662)="","",E2662)</f>
        <v/>
      </c>
      <c r="B2662" s="2" t="str">
        <f>IF(TRIM(K2662)="","",I2662)</f>
        <v/>
      </c>
      <c r="C2662" s="2" t="str">
        <f>LEFT(F2662,FIND(".",F2662,6))</f>
        <v>Exif.SonyMinolta.</v>
      </c>
      <c r="D2662" s="2" t="str">
        <f>VLOOKUP(C2662,PrefixUebersetzung,2,FALSE)</f>
        <v>Exif.SonyMinolta.</v>
      </c>
      <c r="E2662" s="2" t="str">
        <f>MID(F2662,FIND(".",F2662,6)+1,99)</f>
        <v>ImageStabilizationData</v>
      </c>
      <c r="F2662" s="41" t="s">
        <v>10425</v>
      </c>
      <c r="G2662" s="36" t="s">
        <v>9517</v>
      </c>
      <c r="H2662" s="36"/>
      <c r="I2662" s="36" t="s">
        <v>2504</v>
      </c>
      <c r="M2662" s="3" t="str">
        <f>IFERROR(VLOOKUP(E2662,A:J,10, FALSE),"")</f>
        <v>Bildstabilisierung Daten</v>
      </c>
      <c r="N2662" s="3" t="str">
        <f>IFERROR(VLOOKUP(I2662,B:K,10,FALSE),"")</f>
        <v>Bildstabilisierung Daten</v>
      </c>
      <c r="O2662" s="3" t="str">
        <f>IF(AND(TRIM(J2662)="",M2662=""),"Suffix not translated ",
   IF(AND(TRIM(J2662)&lt;&gt;"",TRIM(M2662)&lt;&gt;"",TRIM(J2662)&lt;&gt;TRIM(M2662)),"Suffix translation &lt;&gt; lookup ", "" ))
&amp;IF(AND(TRIM(K2662)="",N2662=""),"Description not translated ",
   IF(AND(TRIM(K2662)&lt;&gt;"",TRIM(N2662)&lt;&gt;"",TRIM(K2662)&lt;&gt;TRIM(N2662)),"Description translation&lt;&gt; lookup ", "" ))</f>
        <v/>
      </c>
    </row>
    <row r="2663" spans="1:15" x14ac:dyDescent="0.25">
      <c r="A2663" s="2" t="str">
        <f>IF(TRIM(J2663)="","",E2663)</f>
        <v/>
      </c>
      <c r="B2663" s="2" t="str">
        <f>IF(TRIM(K2663)="","",I2663)</f>
        <v/>
      </c>
      <c r="C2663" s="2" t="str">
        <f>LEFT(F2663,FIND(".",F2663,6))</f>
        <v>Exif.SonyMinolta.</v>
      </c>
      <c r="D2663" s="2" t="str">
        <f>VLOOKUP(C2663,PrefixUebersetzung,2,FALSE)</f>
        <v>Exif.SonyMinolta.</v>
      </c>
      <c r="E2663" s="2" t="str">
        <f>MID(F2663,FIND(".",F2663,6)+1,99)</f>
        <v>LensID</v>
      </c>
      <c r="F2663" s="41" t="s">
        <v>10426</v>
      </c>
      <c r="G2663" s="36" t="s">
        <v>9515</v>
      </c>
      <c r="H2663" s="36"/>
      <c r="I2663" s="36" t="s">
        <v>2505</v>
      </c>
      <c r="M2663" s="3" t="str">
        <f>IFERROR(VLOOKUP(E2663,A:J,10, FALSE),"")</f>
        <v>Objektiv Kennung</v>
      </c>
      <c r="N2663" s="3" t="str">
        <f>IFERROR(VLOOKUP(I2663,B:K,10,FALSE),"")</f>
        <v>Objektiv Kennung</v>
      </c>
      <c r="O2663" s="3" t="str">
        <f>IF(AND(TRIM(J2663)="",M2663=""),"Suffix not translated ",
   IF(AND(TRIM(J2663)&lt;&gt;"",TRIM(M2663)&lt;&gt;"",TRIM(J2663)&lt;&gt;TRIM(M2663)),"Suffix translation &lt;&gt; lookup ", "" ))
&amp;IF(AND(TRIM(K2663)="",N2663=""),"Description not translated ",
   IF(AND(TRIM(K2663)&lt;&gt;"",TRIM(N2663)&lt;&gt;"",TRIM(K2663)&lt;&gt;TRIM(N2663)),"Description translation&lt;&gt; lookup ", "" ))</f>
        <v/>
      </c>
    </row>
    <row r="2664" spans="1:15" x14ac:dyDescent="0.25">
      <c r="A2664" s="2" t="str">
        <f>IF(TRIM(J2664)="","",E2664)</f>
        <v/>
      </c>
      <c r="B2664" s="2" t="str">
        <f>IF(TRIM(K2664)="","",I2664)</f>
        <v/>
      </c>
      <c r="C2664" s="2" t="str">
        <f>LEFT(F2664,FIND(".",F2664,6))</f>
        <v>Exif.SonyMinolta.</v>
      </c>
      <c r="D2664" s="2" t="str">
        <f>VLOOKUP(C2664,PrefixUebersetzung,2,FALSE)</f>
        <v>Exif.SonyMinolta.</v>
      </c>
      <c r="E2664" s="2" t="str">
        <f>MID(F2664,FIND(".",F2664,6)+1,99)</f>
        <v>PrintIM</v>
      </c>
      <c r="F2664" s="41" t="s">
        <v>10427</v>
      </c>
      <c r="G2664" s="36" t="s">
        <v>9517</v>
      </c>
      <c r="H2664" s="36"/>
      <c r="I2664" s="36" t="s">
        <v>2506</v>
      </c>
      <c r="M2664" s="3" t="str">
        <f>IFERROR(VLOOKUP(E2664,A:J,10, FALSE),"")</f>
        <v>PrintIM</v>
      </c>
      <c r="N2664" s="3" t="str">
        <f>IFERROR(VLOOKUP(I2664,B:K,10,FALSE),"")</f>
        <v>PrintIM Informationen</v>
      </c>
      <c r="O2664" s="3" t="str">
        <f>IF(AND(TRIM(J2664)="",M2664=""),"Suffix not translated ",
   IF(AND(TRIM(J2664)&lt;&gt;"",TRIM(M2664)&lt;&gt;"",TRIM(J2664)&lt;&gt;TRIM(M2664)),"Suffix translation &lt;&gt; lookup ", "" ))
&amp;IF(AND(TRIM(K2664)="",N2664=""),"Description not translated ",
   IF(AND(TRIM(K2664)&lt;&gt;"",TRIM(N2664)&lt;&gt;"",TRIM(K2664)&lt;&gt;TRIM(N2664)),"Description translation&lt;&gt; lookup ", "" ))</f>
        <v/>
      </c>
    </row>
    <row r="2665" spans="1:15" x14ac:dyDescent="0.25">
      <c r="A2665" s="2" t="str">
        <f>IF(TRIM(J2665)="","",E2665)</f>
        <v/>
      </c>
      <c r="B2665" s="2" t="str">
        <f>IF(TRIM(K2665)="","",I2665)</f>
        <v/>
      </c>
      <c r="C2665" s="2" t="str">
        <f>LEFT(F2665,FIND(".",F2665,6))</f>
        <v>Exif.SonyMinolta.</v>
      </c>
      <c r="D2665" s="2" t="str">
        <f>VLOOKUP(C2665,PrefixUebersetzung,2,FALSE)</f>
        <v>Exif.SonyMinolta.</v>
      </c>
      <c r="E2665" s="2" t="str">
        <f>MID(F2665,FIND(".",F2665,6)+1,99)</f>
        <v>Quality</v>
      </c>
      <c r="F2665" s="41" t="s">
        <v>10428</v>
      </c>
      <c r="G2665" s="36" t="s">
        <v>9515</v>
      </c>
      <c r="H2665" s="36"/>
      <c r="I2665" s="36" t="s">
        <v>2507</v>
      </c>
      <c r="M2665" s="3" t="str">
        <f>IFERROR(VLOOKUP(E2665,A:J,10, FALSE),"")</f>
        <v>Qualität</v>
      </c>
      <c r="N2665" s="3" t="str">
        <f>IFERROR(VLOOKUP(I2665,B:K,10,FALSE),"")</f>
        <v>Bildqualität</v>
      </c>
      <c r="O2665" s="3" t="str">
        <f>IF(AND(TRIM(J2665)="",M2665=""),"Suffix not translated ",
   IF(AND(TRIM(J2665)&lt;&gt;"",TRIM(M2665)&lt;&gt;"",TRIM(J2665)&lt;&gt;TRIM(M2665)),"Suffix translation &lt;&gt; lookup ", "" ))
&amp;IF(AND(TRIM(K2665)="",N2665=""),"Description not translated ",
   IF(AND(TRIM(K2665)&lt;&gt;"",TRIM(N2665)&lt;&gt;"",TRIM(K2665)&lt;&gt;TRIM(N2665)),"Description translation&lt;&gt; lookup ", "" ))</f>
        <v/>
      </c>
    </row>
    <row r="2666" spans="1:15" ht="30" x14ac:dyDescent="0.25">
      <c r="A2666" s="2" t="str">
        <f>IF(TRIM(J2666)="","",E2666)</f>
        <v/>
      </c>
      <c r="B2666" s="2" t="str">
        <f>IF(TRIM(K2666)="","",I2666)</f>
        <v/>
      </c>
      <c r="C2666" s="2" t="str">
        <f>LEFT(F2666,FIND(".",F2666,6))</f>
        <v>Exif.SonyMinolta.</v>
      </c>
      <c r="D2666" s="2" t="str">
        <f>VLOOKUP(C2666,PrefixUebersetzung,2,FALSE)</f>
        <v>Exif.SonyMinolta.</v>
      </c>
      <c r="E2666" s="2" t="str">
        <f>MID(F2666,FIND(".",F2666,6)+1,99)</f>
        <v>RawAndJpgRecording</v>
      </c>
      <c r="F2666" s="41" t="s">
        <v>10429</v>
      </c>
      <c r="G2666" s="36" t="s">
        <v>9515</v>
      </c>
      <c r="H2666" s="36"/>
      <c r="I2666" s="36" t="s">
        <v>2508</v>
      </c>
      <c r="M2666" s="3" t="str">
        <f>IFERROR(VLOOKUP(E2666,A:J,10, FALSE),"")</f>
        <v>RAW und JPG aufnehmen</v>
      </c>
      <c r="N2666" s="3" t="str">
        <f>IFERROR(VLOOKUP(I2666,B:K,10,FALSE),"")</f>
        <v>RAW- und JPG-Dateien aufnehmen</v>
      </c>
      <c r="O2666" s="3" t="str">
        <f>IF(AND(TRIM(J2666)="",M2666=""),"Suffix not translated ",
   IF(AND(TRIM(J2666)&lt;&gt;"",TRIM(M2666)&lt;&gt;"",TRIM(J2666)&lt;&gt;TRIM(M2666)),"Suffix translation &lt;&gt; lookup ", "" ))
&amp;IF(AND(TRIM(K2666)="",N2666=""),"Description not translated ",
   IF(AND(TRIM(K2666)&lt;&gt;"",TRIM(N2666)&lt;&gt;"",TRIM(K2666)&lt;&gt;TRIM(N2666)),"Description translation&lt;&gt; lookup ", "" ))</f>
        <v/>
      </c>
    </row>
    <row r="2667" spans="1:15" x14ac:dyDescent="0.25">
      <c r="A2667" s="2" t="str">
        <f>IF(TRIM(J2667)="","",E2667)</f>
        <v/>
      </c>
      <c r="B2667" s="2" t="str">
        <f>IF(TRIM(K2667)="","",I2667)</f>
        <v/>
      </c>
      <c r="C2667" s="2" t="str">
        <f>LEFT(F2667,FIND(".",F2667,6))</f>
        <v>Exif.SonyMinolta.</v>
      </c>
      <c r="D2667" s="2" t="str">
        <f>VLOOKUP(C2667,PrefixUebersetzung,2,FALSE)</f>
        <v>Exif.SonyMinolta.</v>
      </c>
      <c r="E2667" s="2" t="str">
        <f>MID(F2667,FIND(".",F2667,6)+1,99)</f>
        <v>SceneMode</v>
      </c>
      <c r="F2667" s="41" t="s">
        <v>10430</v>
      </c>
      <c r="G2667" s="36" t="s">
        <v>9515</v>
      </c>
      <c r="H2667" s="36"/>
      <c r="I2667" s="36" t="s">
        <v>2509</v>
      </c>
      <c r="M2667" s="3" t="str">
        <f>IFERROR(VLOOKUP(E2667,A:J,10, FALSE),"")</f>
        <v>Szenenmodus</v>
      </c>
      <c r="N2667" s="3" t="str">
        <f>IFERROR(VLOOKUP(I2667,B:K,10,FALSE),"")</f>
        <v>Szenenmodus</v>
      </c>
      <c r="O2667" s="3" t="str">
        <f>IF(AND(TRIM(J2667)="",M2667=""),"Suffix not translated ",
   IF(AND(TRIM(J2667)&lt;&gt;"",TRIM(M2667)&lt;&gt;"",TRIM(J2667)&lt;&gt;TRIM(M2667)),"Suffix translation &lt;&gt; lookup ", "" ))
&amp;IF(AND(TRIM(K2667)="",N2667=""),"Description not translated ",
   IF(AND(TRIM(K2667)&lt;&gt;"",TRIM(N2667)&lt;&gt;"",TRIM(K2667)&lt;&gt;TRIM(N2667)),"Description translation&lt;&gt; lookup ", "" ))</f>
        <v/>
      </c>
    </row>
    <row r="2668" spans="1:15" x14ac:dyDescent="0.25">
      <c r="A2668" s="2" t="str">
        <f>IF(TRIM(J2668)="","",E2668)</f>
        <v/>
      </c>
      <c r="B2668" s="2" t="str">
        <f>IF(TRIM(K2668)="","",I2668)</f>
        <v/>
      </c>
      <c r="C2668" s="2" t="str">
        <f>LEFT(F2668,FIND(".",F2668,6))</f>
        <v>Exif.SonyMinolta.</v>
      </c>
      <c r="D2668" s="2" t="str">
        <f>VLOOKUP(C2668,PrefixUebersetzung,2,FALSE)</f>
        <v>Exif.SonyMinolta.</v>
      </c>
      <c r="E2668" s="2" t="str">
        <f>MID(F2668,FIND(".",F2668,6)+1,99)</f>
        <v>Teleconverter</v>
      </c>
      <c r="F2668" s="41" t="s">
        <v>10431</v>
      </c>
      <c r="G2668" s="36" t="s">
        <v>9515</v>
      </c>
      <c r="H2668" s="36"/>
      <c r="I2668" s="36" t="s">
        <v>2510</v>
      </c>
      <c r="M2668" s="3" t="str">
        <f>IFERROR(VLOOKUP(E2668,A:J,10, FALSE),"")</f>
        <v>Telekonverter</v>
      </c>
      <c r="N2668" s="3" t="str">
        <f>IFERROR(VLOOKUP(I2668,B:K,10,FALSE),"")</f>
        <v>Telekonverter Modell</v>
      </c>
      <c r="O2668" s="3" t="str">
        <f>IF(AND(TRIM(J2668)="",M2668=""),"Suffix not translated ",
   IF(AND(TRIM(J2668)&lt;&gt;"",TRIM(M2668)&lt;&gt;"",TRIM(J2668)&lt;&gt;TRIM(M2668)),"Suffix translation &lt;&gt; lookup ", "" ))
&amp;IF(AND(TRIM(K2668)="",N2668=""),"Description not translated ",
   IF(AND(TRIM(K2668)&lt;&gt;"",TRIM(N2668)&lt;&gt;"",TRIM(K2668)&lt;&gt;TRIM(N2668)),"Description translation&lt;&gt; lookup ", "" ))</f>
        <v/>
      </c>
    </row>
    <row r="2669" spans="1:15" x14ac:dyDescent="0.25">
      <c r="A2669" s="2" t="str">
        <f>IF(TRIM(J2669)="","",E2669)</f>
        <v/>
      </c>
      <c r="B2669" s="2" t="str">
        <f>IF(TRIM(K2669)="","",I2669)</f>
        <v/>
      </c>
      <c r="C2669" s="2" t="str">
        <f>LEFT(F2669,FIND(".",F2669,6))</f>
        <v>Exif.SonyMinolta.</v>
      </c>
      <c r="D2669" s="2" t="str">
        <f>VLOOKUP(C2669,PrefixUebersetzung,2,FALSE)</f>
        <v>Exif.SonyMinolta.</v>
      </c>
      <c r="E2669" s="2" t="str">
        <f>MID(F2669,FIND(".",F2669,6)+1,99)</f>
        <v>Thumbnail</v>
      </c>
      <c r="F2669" s="41" t="s">
        <v>10432</v>
      </c>
      <c r="G2669" s="36" t="s">
        <v>9517</v>
      </c>
      <c r="H2669" s="36"/>
      <c r="I2669" s="36" t="s">
        <v>2511</v>
      </c>
      <c r="M2669" s="3" t="str">
        <f>IFERROR(VLOOKUP(E2669,A:J,10, FALSE),"")</f>
        <v>Miniaturansicht</v>
      </c>
      <c r="N2669" s="3" t="str">
        <f>IFERROR(VLOOKUP(I2669,B:K,10,FALSE),"")</f>
        <v>JPEG-Miniaturansicht 640x480 Pixel</v>
      </c>
      <c r="O2669" s="3" t="str">
        <f>IF(AND(TRIM(J2669)="",M2669=""),"Suffix not translated ",
   IF(AND(TRIM(J2669)&lt;&gt;"",TRIM(M2669)&lt;&gt;"",TRIM(J2669)&lt;&gt;TRIM(M2669)),"Suffix translation &lt;&gt; lookup ", "" ))
&amp;IF(AND(TRIM(K2669)="",N2669=""),"Description not translated ",
   IF(AND(TRIM(K2669)&lt;&gt;"",TRIM(N2669)&lt;&gt;"",TRIM(K2669)&lt;&gt;TRIM(N2669)),"Description translation&lt;&gt; lookup ", "" ))</f>
        <v/>
      </c>
    </row>
    <row r="2670" spans="1:15" x14ac:dyDescent="0.25">
      <c r="A2670" s="2" t="str">
        <f>IF(TRIM(J2670)="","",E2670)</f>
        <v/>
      </c>
      <c r="B2670" s="2" t="str">
        <f>IF(TRIM(K2670)="","",I2670)</f>
        <v/>
      </c>
      <c r="C2670" s="2" t="str">
        <f>LEFT(F2670,FIND(".",F2670,6))</f>
        <v>Exif.SonyMinolta.</v>
      </c>
      <c r="D2670" s="2" t="str">
        <f>VLOOKUP(C2670,PrefixUebersetzung,2,FALSE)</f>
        <v>Exif.SonyMinolta.</v>
      </c>
      <c r="E2670" s="2" t="str">
        <f>MID(F2670,FIND(".",F2670,6)+1,99)</f>
        <v>ThumbnailLength</v>
      </c>
      <c r="F2670" s="41" t="s">
        <v>10433</v>
      </c>
      <c r="G2670" s="36" t="s">
        <v>9515</v>
      </c>
      <c r="H2670" s="36"/>
      <c r="I2670" s="36" t="s">
        <v>2512</v>
      </c>
      <c r="M2670" s="3" t="str">
        <f>IFERROR(VLOOKUP(E2670,A:J,10, FALSE),"")</f>
        <v>Vorschaubild Größe</v>
      </c>
      <c r="N2670" s="3" t="str">
        <f>IFERROR(VLOOKUP(I2670,B:K,10,FALSE),"")</f>
        <v>Größe der Miniaturansicht</v>
      </c>
      <c r="O2670" s="3" t="str">
        <f>IF(AND(TRIM(J2670)="",M2670=""),"Suffix not translated ",
   IF(AND(TRIM(J2670)&lt;&gt;"",TRIM(M2670)&lt;&gt;"",TRIM(J2670)&lt;&gt;TRIM(M2670)),"Suffix translation &lt;&gt; lookup ", "" ))
&amp;IF(AND(TRIM(K2670)="",N2670=""),"Description not translated ",
   IF(AND(TRIM(K2670)&lt;&gt;"",TRIM(N2670)&lt;&gt;"",TRIM(K2670)&lt;&gt;TRIM(N2670)),"Description translation&lt;&gt; lookup ", "" ))</f>
        <v/>
      </c>
    </row>
    <row r="2671" spans="1:15" x14ac:dyDescent="0.25">
      <c r="A2671" s="2" t="str">
        <f>IF(TRIM(J2671)="","",E2671)</f>
        <v/>
      </c>
      <c r="B2671" s="2" t="str">
        <f>IF(TRIM(K2671)="","",I2671)</f>
        <v/>
      </c>
      <c r="C2671" s="2" t="str">
        <f>LEFT(F2671,FIND(".",F2671,6))</f>
        <v>Exif.SonyMinolta.</v>
      </c>
      <c r="D2671" s="2" t="str">
        <f>VLOOKUP(C2671,PrefixUebersetzung,2,FALSE)</f>
        <v>Exif.SonyMinolta.</v>
      </c>
      <c r="E2671" s="2" t="str">
        <f>MID(F2671,FIND(".",F2671,6)+1,99)</f>
        <v>ThumbnailOffset</v>
      </c>
      <c r="F2671" s="41" t="s">
        <v>10434</v>
      </c>
      <c r="G2671" s="36" t="s">
        <v>9515</v>
      </c>
      <c r="H2671" s="36"/>
      <c r="I2671" s="36" t="s">
        <v>2513</v>
      </c>
      <c r="M2671" s="3" t="str">
        <f>IFERROR(VLOOKUP(E2671,A:J,10, FALSE),"")</f>
        <v>Miniaturansicht Offset</v>
      </c>
      <c r="N2671" s="3" t="str">
        <f>IFERROR(VLOOKUP(I2671,B:K,10,FALSE),"")</f>
        <v>Offset der Miniaturansicht</v>
      </c>
      <c r="O2671" s="3" t="str">
        <f>IF(AND(TRIM(J2671)="",M2671=""),"Suffix not translated ",
   IF(AND(TRIM(J2671)&lt;&gt;"",TRIM(M2671)&lt;&gt;"",TRIM(J2671)&lt;&gt;TRIM(M2671)),"Suffix translation &lt;&gt; lookup ", "" ))
&amp;IF(AND(TRIM(K2671)="",N2671=""),"Description not translated ",
   IF(AND(TRIM(K2671)&lt;&gt;"",TRIM(N2671)&lt;&gt;"",TRIM(K2671)&lt;&gt;TRIM(N2671)),"Description translation&lt;&gt; lookup ", "" ))</f>
        <v/>
      </c>
    </row>
    <row r="2672" spans="1:15" x14ac:dyDescent="0.25">
      <c r="A2672" s="2" t="str">
        <f>IF(TRIM(J2672)="","",E2672)</f>
        <v/>
      </c>
      <c r="B2672" s="2" t="str">
        <f>IF(TRIM(K2672)="","",I2672)</f>
        <v/>
      </c>
      <c r="C2672" s="2" t="str">
        <f>LEFT(F2672,FIND(".",F2672,6))</f>
        <v>Exif.SonyMinolta.</v>
      </c>
      <c r="D2672" s="2" t="str">
        <f>VLOOKUP(C2672,PrefixUebersetzung,2,FALSE)</f>
        <v>Exif.SonyMinolta.</v>
      </c>
      <c r="E2672" s="2" t="str">
        <f>MID(F2672,FIND(".",F2672,6)+1,99)</f>
        <v>Version</v>
      </c>
      <c r="F2672" s="41" t="s">
        <v>10435</v>
      </c>
      <c r="G2672" s="36" t="s">
        <v>9517</v>
      </c>
      <c r="H2672" s="36"/>
      <c r="I2672" s="36" t="s">
        <v>2514</v>
      </c>
      <c r="M2672" s="3" t="str">
        <f>IFERROR(VLOOKUP(E2672,A:J,10, FALSE),"")</f>
        <v>Version</v>
      </c>
      <c r="N2672" s="3" t="str">
        <f>IFERROR(VLOOKUP(I2672,B:K,10,FALSE),"")</f>
        <v>String 'MLT0' (nicht null-terminiert)</v>
      </c>
      <c r="O2672" s="3" t="str">
        <f>IF(AND(TRIM(J2672)="",M2672=""),"Suffix not translated ",
   IF(AND(TRIM(J2672)&lt;&gt;"",TRIM(M2672)&lt;&gt;"",TRIM(J2672)&lt;&gt;TRIM(M2672)),"Suffix translation &lt;&gt; lookup ", "" ))
&amp;IF(AND(TRIM(K2672)="",N2672=""),"Description not translated ",
   IF(AND(TRIM(K2672)&lt;&gt;"",TRIM(N2672)&lt;&gt;"",TRIM(K2672)&lt;&gt;TRIM(N2672)),"Description translation&lt;&gt; lookup ", "" ))</f>
        <v/>
      </c>
    </row>
    <row r="2673" spans="1:17" x14ac:dyDescent="0.25">
      <c r="A2673" s="2" t="str">
        <f>IF(TRIM(J2673)="","",E2673)</f>
        <v/>
      </c>
      <c r="B2673" s="2" t="str">
        <f>IF(TRIM(K2673)="","",I2673)</f>
        <v/>
      </c>
      <c r="C2673" s="2" t="str">
        <f>LEFT(F2673,FIND(".",F2673,6))</f>
        <v>Exif.SonyMinolta.</v>
      </c>
      <c r="D2673" s="2" t="str">
        <f>VLOOKUP(C2673,PrefixUebersetzung,2,FALSE)</f>
        <v>Exif.SonyMinolta.</v>
      </c>
      <c r="E2673" s="2" t="str">
        <f>MID(F2673,FIND(".",F2673,6)+1,99)</f>
        <v>WBInfoA100</v>
      </c>
      <c r="F2673" s="41" t="s">
        <v>10436</v>
      </c>
      <c r="G2673" s="36" t="s">
        <v>9517</v>
      </c>
      <c r="H2673" s="36"/>
      <c r="I2673" s="36" t="s">
        <v>2515</v>
      </c>
      <c r="M2673" s="3" t="str">
        <f>IFERROR(VLOOKUP(E2673,A:J,10, FALSE),"")</f>
        <v>Weißabgleich A100</v>
      </c>
      <c r="N2673" s="3" t="str">
        <f>IFERROR(VLOOKUP(I2673,B:K,10,FALSE),"")</f>
        <v>Weißabgleich für Sony DSLR-A100</v>
      </c>
      <c r="O2673" s="3" t="str">
        <f>IF(AND(TRIM(J2673)="",M2673=""),"Suffix not translated ",
   IF(AND(TRIM(J2673)&lt;&gt;"",TRIM(M2673)&lt;&gt;"",TRIM(J2673)&lt;&gt;TRIM(M2673)),"Suffix translation &lt;&gt; lookup ", "" ))
&amp;IF(AND(TRIM(K2673)="",N2673=""),"Description not translated ",
   IF(AND(TRIM(K2673)&lt;&gt;"",TRIM(N2673)&lt;&gt;"",TRIM(K2673)&lt;&gt;TRIM(N2673)),"Description translation&lt;&gt; lookup ", "" ))</f>
        <v/>
      </c>
    </row>
    <row r="2674" spans="1:17" x14ac:dyDescent="0.25">
      <c r="A2674" s="2" t="str">
        <f>IF(TRIM(J2674)="","",E2674)</f>
        <v/>
      </c>
      <c r="B2674" s="2" t="str">
        <f>IF(TRIM(K2674)="","",I2674)</f>
        <v/>
      </c>
      <c r="C2674" s="2" t="str">
        <f>LEFT(F2674,FIND(".",F2674,6))</f>
        <v>Exif.SonyMinolta.</v>
      </c>
      <c r="D2674" s="2" t="str">
        <f>VLOOKUP(C2674,PrefixUebersetzung,2,FALSE)</f>
        <v>Exif.SonyMinolta.</v>
      </c>
      <c r="E2674" s="2" t="str">
        <f>MID(F2674,FIND(".",F2674,6)+1,99)</f>
        <v>WhiteBalance</v>
      </c>
      <c r="F2674" s="41" t="s">
        <v>10437</v>
      </c>
      <c r="G2674" s="36" t="s">
        <v>9515</v>
      </c>
      <c r="H2674" s="36"/>
      <c r="I2674" s="36" t="s">
        <v>2226</v>
      </c>
      <c r="M2674" s="3" t="str">
        <f>IFERROR(VLOOKUP(E2674,A:J,10, FALSE),"")</f>
        <v>Weißabgleich</v>
      </c>
      <c r="N2674" s="3" t="str">
        <f>IFERROR(VLOOKUP(I2674,B:K,10,FALSE),"")</f>
        <v>Weißabgleich</v>
      </c>
      <c r="O2674" s="3" t="str">
        <f>IF(AND(TRIM(J2674)="",M2674=""),"Suffix not translated ",
   IF(AND(TRIM(J2674)&lt;&gt;"",TRIM(M2674)&lt;&gt;"",TRIM(J2674)&lt;&gt;TRIM(M2674)),"Suffix translation &lt;&gt; lookup ", "" ))
&amp;IF(AND(TRIM(K2674)="",N2674=""),"Description not translated ",
   IF(AND(TRIM(K2674)&lt;&gt;"",TRIM(N2674)&lt;&gt;"",TRIM(K2674)&lt;&gt;TRIM(N2674)),"Description translation&lt;&gt; lookup ", "" ))</f>
        <v/>
      </c>
    </row>
    <row r="2675" spans="1:17" ht="30" x14ac:dyDescent="0.25">
      <c r="A2675" s="2" t="str">
        <f>IF(TRIM(J2675)="","",E2675)</f>
        <v/>
      </c>
      <c r="B2675" s="2" t="str">
        <f>IF(TRIM(K2675)="","",I2675)</f>
        <v/>
      </c>
      <c r="C2675" s="2" t="str">
        <f>LEFT(F2675,FIND(".",F2675,6))</f>
        <v>Exif.SonyMinolta.</v>
      </c>
      <c r="D2675" s="2" t="str">
        <f>VLOOKUP(C2675,PrefixUebersetzung,2,FALSE)</f>
        <v>Exif.SonyMinolta.</v>
      </c>
      <c r="E2675" s="2" t="str">
        <f>MID(F2675,FIND(".",F2675,6)+1,99)</f>
        <v>WhiteBalanceFineTune</v>
      </c>
      <c r="F2675" s="41" t="s">
        <v>10438</v>
      </c>
      <c r="G2675" s="36" t="s">
        <v>9515</v>
      </c>
      <c r="H2675" s="36"/>
      <c r="I2675" s="36" t="s">
        <v>2516</v>
      </c>
      <c r="M2675" s="3" t="str">
        <f>IFERROR(VLOOKUP(E2675,A:J,10, FALSE),"")</f>
        <v>Weißabgleich Feinabstimmung</v>
      </c>
      <c r="N2675" s="3" t="str">
        <f>IFERROR(VLOOKUP(I2675,B:K,10,FALSE),"")</f>
        <v>Weißabgleich Feinabstimmwert</v>
      </c>
      <c r="O2675" s="3" t="str">
        <f>IF(AND(TRIM(J2675)="",M2675=""),"Suffix not translated ",
   IF(AND(TRIM(J2675)&lt;&gt;"",TRIM(M2675)&lt;&gt;"",TRIM(J2675)&lt;&gt;TRIM(M2675)),"Suffix translation &lt;&gt; lookup ", "" ))
&amp;IF(AND(TRIM(K2675)="",N2675=""),"Description not translated ",
   IF(AND(TRIM(K2675)&lt;&gt;"",TRIM(N2675)&lt;&gt;"",TRIM(K2675)&lt;&gt;TRIM(N2675)),"Description translation&lt;&gt; lookup ", "" ))</f>
        <v/>
      </c>
    </row>
    <row r="2676" spans="1:17" x14ac:dyDescent="0.25">
      <c r="A2676" s="2" t="str">
        <f>IF(TRIM(J2676)="","",E2676)</f>
        <v/>
      </c>
      <c r="B2676" s="2" t="str">
        <f>IF(TRIM(K2676)="","",I2676)</f>
        <v/>
      </c>
      <c r="C2676" s="2" t="str">
        <f>LEFT(F2676,FIND(".",F2676,6))</f>
        <v>Exif.SonyMinolta.</v>
      </c>
      <c r="D2676" s="2" t="str">
        <f>VLOOKUP(C2676,PrefixUebersetzung,2,FALSE)</f>
        <v>Exif.SonyMinolta.</v>
      </c>
      <c r="E2676" s="2" t="str">
        <f>MID(F2676,FIND(".",F2676,6)+1,99)</f>
        <v>ZoneMatching</v>
      </c>
      <c r="F2676" s="41" t="s">
        <v>10439</v>
      </c>
      <c r="G2676" s="36" t="s">
        <v>9515</v>
      </c>
      <c r="H2676" s="36"/>
      <c r="I2676" s="36" t="s">
        <v>2517</v>
      </c>
      <c r="M2676" s="3" t="str">
        <f>IFERROR(VLOOKUP(E2676,A:J,10, FALSE),"")</f>
        <v>Zonenabgleich</v>
      </c>
      <c r="N2676" s="3" t="str">
        <f>IFERROR(VLOOKUP(I2676,B:K,10,FALSE),"")</f>
        <v>Zonenabgleich</v>
      </c>
      <c r="O2676" s="3" t="str">
        <f>IF(AND(TRIM(J2676)="",M2676=""),"Suffix not translated ",
   IF(AND(TRIM(J2676)&lt;&gt;"",TRIM(M2676)&lt;&gt;"",TRIM(J2676)&lt;&gt;TRIM(M2676)),"Suffix translation &lt;&gt; lookup ", "" ))
&amp;IF(AND(TRIM(K2676)="",N2676=""),"Description not translated ",
   IF(AND(TRIM(K2676)&lt;&gt;"",TRIM(N2676)&lt;&gt;"",TRIM(K2676)&lt;&gt;TRIM(N2676)),"Description translation&lt;&gt; lookup ", "" ))</f>
        <v/>
      </c>
    </row>
    <row r="2677" spans="1:17" x14ac:dyDescent="0.25">
      <c r="A2677" s="2" t="str">
        <f>IF(TRIM(J2677)="","",E2677)</f>
        <v>CameraTemperature</v>
      </c>
      <c r="B2677" s="2" t="str">
        <f>IF(TRIM(K2677)="","",I2677)</f>
        <v>Internal camera temperature (in degrees Celsius)</v>
      </c>
      <c r="C2677" s="2" t="str">
        <f>LEFT(F2677,FIND(".",F2677,6))</f>
        <v>Exif.SonyMisc1.</v>
      </c>
      <c r="D2677" s="2" t="str">
        <f>VLOOKUP(C2677,PrefixUebersetzung,2,FALSE)</f>
        <v>Exif.SonyMisc1.</v>
      </c>
      <c r="E2677" s="2" t="str">
        <f>MID(F2677,FIND(".",F2677,6)+1,99)</f>
        <v>CameraTemperature</v>
      </c>
      <c r="F2677" s="36" t="s">
        <v>10926</v>
      </c>
      <c r="G2677" s="36" t="s">
        <v>9524</v>
      </c>
      <c r="H2677" s="36"/>
      <c r="I2677" s="36" t="s">
        <v>10927</v>
      </c>
      <c r="J2677" s="5" t="s">
        <v>4359</v>
      </c>
      <c r="K2677" s="5" t="s">
        <v>11018</v>
      </c>
      <c r="M2677" s="3" t="str">
        <f>IFERROR(VLOOKUP(E2677,A:J,10, FALSE),"")</f>
        <v>Kameratemperatur</v>
      </c>
      <c r="O2677" s="3" t="str">
        <f>IF(AND(TRIM(J2677)="",M2677=""),"Suffix not translated ",
   IF(AND(TRIM(J2677)&lt;&gt;"",TRIM(M2677)&lt;&gt;"",TRIM(J2677)&lt;&gt;TRIM(M2677)),"Suffix translation &lt;&gt; lookup ", "" ))
&amp;IF(AND(TRIM(K2677)="",N2677=""),"Description not translated ",
   IF(AND(TRIM(K2677)&lt;&gt;"",TRIM(N2677)&lt;&gt;"",TRIM(K2677)&lt;&gt;TRIM(N2677)),"Description translation&lt;&gt; lookup ", "" ))</f>
        <v/>
      </c>
      <c r="Q2677" s="3" t="s">
        <v>8447</v>
      </c>
    </row>
    <row r="2678" spans="1:17" x14ac:dyDescent="0.25">
      <c r="A2678" s="2" t="str">
        <f>IF(TRIM(J2678)="","",E2678)</f>
        <v>ExposureProgram</v>
      </c>
      <c r="B2678" s="2" t="str">
        <f>IF(TRIM(K2678)="","",I2678)</f>
        <v>Exposure program</v>
      </c>
      <c r="C2678" s="2" t="str">
        <f>LEFT(F2678,FIND(".",F2678,6))</f>
        <v>Exif.SonyMisc2b.</v>
      </c>
      <c r="D2678" s="2" t="str">
        <f>VLOOKUP(C2678,PrefixUebersetzung,2,FALSE)</f>
        <v>Exif.SonyMisc2b.</v>
      </c>
      <c r="E2678" s="2" t="str">
        <f>MID(F2678,FIND(".",F2678,6)+1,99)</f>
        <v>ExposureProgram</v>
      </c>
      <c r="F2678" s="36" t="s">
        <v>10928</v>
      </c>
      <c r="G2678" s="36" t="s">
        <v>9518</v>
      </c>
      <c r="H2678" s="36"/>
      <c r="I2678" s="36" t="s">
        <v>10929</v>
      </c>
      <c r="J2678" s="5" t="s">
        <v>4021</v>
      </c>
      <c r="K2678" s="5" t="s">
        <v>4021</v>
      </c>
      <c r="M2678" s="3" t="str">
        <f>IFERROR(VLOOKUP(E2678,A:J,10, FALSE),"")</f>
        <v>Belichtungsprogramm</v>
      </c>
      <c r="N2678" s="3" t="str">
        <f>IFERROR(VLOOKUP(I2678,B:K,10,FALSE),"")</f>
        <v>Belichtungsprogramm</v>
      </c>
      <c r="O2678" s="3" t="str">
        <f>IF(AND(TRIM(J2678)="",M2678=""),"Suffix not translated ",
   IF(AND(TRIM(J2678)&lt;&gt;"",TRIM(M2678)&lt;&gt;"",TRIM(J2678)&lt;&gt;TRIM(M2678)),"Suffix translation &lt;&gt; lookup ", "" ))
&amp;IF(AND(TRIM(K2678)="",N2678=""),"Description not translated ",
   IF(AND(TRIM(K2678)&lt;&gt;"",TRIM(N2678)&lt;&gt;"",TRIM(K2678)&lt;&gt;TRIM(N2678)),"Description translation&lt;&gt; lookup ", "" ))</f>
        <v/>
      </c>
    </row>
    <row r="2679" spans="1:17" x14ac:dyDescent="0.25">
      <c r="A2679" s="2" t="str">
        <f>IF(TRIM(J2679)="","",E2679)</f>
        <v>FocusPosition2</v>
      </c>
      <c r="B2679" s="2" t="str">
        <f>IF(TRIM(K2679)="","",I2679)</f>
        <v>Focus position 2</v>
      </c>
      <c r="C2679" s="2" t="str">
        <f>LEFT(F2679,FIND(".",F2679,6))</f>
        <v>Exif.SonyMisc2b.</v>
      </c>
      <c r="D2679" s="2" t="str">
        <f>VLOOKUP(C2679,PrefixUebersetzung,2,FALSE)</f>
        <v>Exif.SonyMisc2b.</v>
      </c>
      <c r="E2679" s="2" t="str">
        <f>MID(F2679,FIND(".",F2679,6)+1,99)</f>
        <v>FocusPosition2</v>
      </c>
      <c r="F2679" s="36" t="s">
        <v>10930</v>
      </c>
      <c r="G2679" s="36" t="s">
        <v>9518</v>
      </c>
      <c r="H2679" s="36"/>
      <c r="I2679" s="36" t="s">
        <v>10931</v>
      </c>
      <c r="J2679" s="5" t="s">
        <v>8472</v>
      </c>
      <c r="K2679" s="5" t="s">
        <v>8472</v>
      </c>
      <c r="M2679" s="3" t="str">
        <f>IFERROR(VLOOKUP(E2679,A:J,10, FALSE),"")</f>
        <v>Fokus Position 2</v>
      </c>
      <c r="N2679" s="3" t="str">
        <f>IFERROR(VLOOKUP(I2679,B:K,10,FALSE),"")</f>
        <v>Fokus Position 2</v>
      </c>
      <c r="O2679" s="3" t="str">
        <f>IF(AND(TRIM(J2679)="",M2679=""),"Suffix not translated ",
   IF(AND(TRIM(J2679)&lt;&gt;"",TRIM(M2679)&lt;&gt;"",TRIM(J2679)&lt;&gt;TRIM(M2679)),"Suffix translation &lt;&gt; lookup ", "" ))
&amp;IF(AND(TRIM(K2679)="",N2679=""),"Description not translated ",
   IF(AND(TRIM(K2679)&lt;&gt;"",TRIM(N2679)&lt;&gt;"",TRIM(K2679)&lt;&gt;TRIM(N2679)),"Description translation&lt;&gt; lookup ", "" ))</f>
        <v/>
      </c>
    </row>
    <row r="2680" spans="1:17" x14ac:dyDescent="0.25">
      <c r="A2680" s="2" t="str">
        <f>IF(TRIM(J2680)="","",E2680)</f>
        <v/>
      </c>
      <c r="B2680" s="2" t="str">
        <f>IF(TRIM(K2680)="","",I2680)</f>
        <v/>
      </c>
      <c r="C2680" s="2" t="str">
        <f>LEFT(F2680,FIND(".",F2680,6))</f>
        <v>Exif.SonyMisc2b.</v>
      </c>
      <c r="D2680" s="2" t="str">
        <f>VLOOKUP(C2680,PrefixUebersetzung,2,FALSE)</f>
        <v>Exif.SonyMisc2b.</v>
      </c>
      <c r="E2680" s="2" t="str">
        <f>MID(F2680,FIND(".",F2680,6)+1,99)</f>
        <v>IntelligentAuto</v>
      </c>
      <c r="F2680" s="36" t="s">
        <v>10932</v>
      </c>
      <c r="G2680" s="36" t="s">
        <v>9518</v>
      </c>
      <c r="H2680" s="36"/>
      <c r="I2680" s="36" t="s">
        <v>10933</v>
      </c>
      <c r="L2680" s="15">
        <v>8</v>
      </c>
      <c r="M2680" s="3" t="str">
        <f>IFERROR(VLOOKUP(E2680,A:J,10, FALSE),"")</f>
        <v/>
      </c>
      <c r="O2680" s="3" t="str">
        <f>IF(AND(TRIM(J2680)="",M2680=""),"Suffix not translated ",
   IF(AND(TRIM(J2680)&lt;&gt;"",TRIM(M2680)&lt;&gt;"",TRIM(J2680)&lt;&gt;TRIM(M2680)),"Suffix translation &lt;&gt; lookup ", "" ))
&amp;IF(AND(TRIM(K2680)="",N2680=""),"Description not translated ",
   IF(AND(TRIM(K2680)&lt;&gt;"",TRIM(N2680)&lt;&gt;"",TRIM(K2680)&lt;&gt;TRIM(N2680)),"Description translation&lt;&gt; lookup ", "" ))</f>
        <v xml:space="preserve">Suffix not translated Description not translated </v>
      </c>
      <c r="Q2680" s="3" t="s">
        <v>8447</v>
      </c>
    </row>
    <row r="2681" spans="1:17" x14ac:dyDescent="0.25">
      <c r="A2681" s="2" t="str">
        <f>IF(TRIM(J2681)="","",E2681)</f>
        <v/>
      </c>
      <c r="B2681" s="2" t="str">
        <f>IF(TRIM(K2681)="","",I2681)</f>
        <v/>
      </c>
      <c r="C2681" s="2" t="str">
        <f>LEFT(F2681,FIND(".",F2681,6))</f>
        <v>Exif.SonyMisc2b.</v>
      </c>
      <c r="D2681" s="2" t="str">
        <f>VLOOKUP(C2681,PrefixUebersetzung,2,FALSE)</f>
        <v>Exif.SonyMisc2b.</v>
      </c>
      <c r="E2681" s="2" t="str">
        <f>MID(F2681,FIND(".",F2681,6)+1,99)</f>
        <v>LensZoomPosition</v>
      </c>
      <c r="F2681" s="36" t="s">
        <v>10934</v>
      </c>
      <c r="G2681" s="36" t="s">
        <v>9512</v>
      </c>
      <c r="H2681" s="36"/>
      <c r="I2681" s="36" t="s">
        <v>10935</v>
      </c>
      <c r="L2681" s="15">
        <v>8</v>
      </c>
      <c r="O2681" s="3" t="str">
        <f>IF(AND(TRIM(J2681)="",M2681=""),"Suffix not translated ",
   IF(AND(TRIM(J2681)&lt;&gt;"",TRIM(M2681)&lt;&gt;"",TRIM(J2681)&lt;&gt;TRIM(M2681)),"Suffix translation &lt;&gt; lookup ", "" ))
&amp;IF(AND(TRIM(K2681)="",N2681=""),"Description not translated ",
   IF(AND(TRIM(K2681)&lt;&gt;"",TRIM(N2681)&lt;&gt;"",TRIM(K2681)&lt;&gt;TRIM(N2681)),"Description translation&lt;&gt; lookup ", "" ))</f>
        <v xml:space="preserve">Suffix not translated Description not translated </v>
      </c>
      <c r="P2681" s="3" t="s">
        <v>8447</v>
      </c>
      <c r="Q2681" s="3" t="s">
        <v>8447</v>
      </c>
    </row>
    <row r="2682" spans="1:17" x14ac:dyDescent="0.25">
      <c r="A2682" s="2" t="str">
        <f>IF(TRIM(J2682)="","",E2682)</f>
        <v>CameraOrientation</v>
      </c>
      <c r="B2682" s="2" t="str">
        <f>IF(TRIM(K2682)="","",I2682)</f>
        <v>Orientation of the camera when the photo was taken</v>
      </c>
      <c r="C2682" s="2" t="str">
        <f>LEFT(F2682,FIND(".",F2682,6))</f>
        <v>Exif.SonyMisc3c.</v>
      </c>
      <c r="D2682" s="2" t="str">
        <f>VLOOKUP(C2682,PrefixUebersetzung,2,FALSE)</f>
        <v>Exif.SonyMisc3c.</v>
      </c>
      <c r="E2682" s="2" t="str">
        <f>MID(F2682,FIND(".",F2682,6)+1,99)</f>
        <v>CameraOrientation</v>
      </c>
      <c r="F2682" s="36" t="s">
        <v>10936</v>
      </c>
      <c r="G2682" s="36" t="s">
        <v>9518</v>
      </c>
      <c r="H2682" s="36"/>
      <c r="I2682" s="36" t="s">
        <v>10937</v>
      </c>
      <c r="J2682" s="5" t="s">
        <v>7545</v>
      </c>
      <c r="K2682" s="5" t="s">
        <v>11019</v>
      </c>
      <c r="M2682" s="3" t="str">
        <f>IFERROR(VLOOKUP(E2682,A:J,10, FALSE),"")</f>
        <v>Kamera-Ausrichtung</v>
      </c>
      <c r="O2682" s="3" t="str">
        <f>IF(AND(TRIM(J2682)="",M2682=""),"Suffix not translated ",
   IF(AND(TRIM(J2682)&lt;&gt;"",TRIM(M2682)&lt;&gt;"",TRIM(J2682)&lt;&gt;TRIM(M2682)),"Suffix translation &lt;&gt; lookup ", "" ))
&amp;IF(AND(TRIM(K2682)="",N2682=""),"Description not translated ",
   IF(AND(TRIM(K2682)&lt;&gt;"",TRIM(N2682)&lt;&gt;"",TRIM(K2682)&lt;&gt;TRIM(N2682)),"Description translation&lt;&gt; lookup ", "" ))</f>
        <v/>
      </c>
      <c r="Q2682" s="3" t="s">
        <v>8447</v>
      </c>
    </row>
    <row r="2683" spans="1:17" x14ac:dyDescent="0.25">
      <c r="A2683" s="2" t="str">
        <f>IF(TRIM(J2683)="","",E2683)</f>
        <v/>
      </c>
      <c r="B2683" s="2" t="str">
        <f>IF(TRIM(K2683)="","",I2683)</f>
        <v/>
      </c>
      <c r="C2683" s="2" t="str">
        <f>LEFT(F2683,FIND(".",F2683,6))</f>
        <v>Exif.SonyMisc3c.</v>
      </c>
      <c r="D2683" s="2" t="str">
        <f>VLOOKUP(C2683,PrefixUebersetzung,2,FALSE)</f>
        <v>Exif.SonyMisc3c.</v>
      </c>
      <c r="E2683" s="2" t="str">
        <f>MID(F2683,FIND(".",F2683,6)+1,99)</f>
        <v>ModelReleaseYear</v>
      </c>
      <c r="F2683" s="36" t="s">
        <v>10938</v>
      </c>
      <c r="G2683" s="36" t="s">
        <v>9518</v>
      </c>
      <c r="H2683" s="36"/>
      <c r="I2683" s="36" t="s">
        <v>10939</v>
      </c>
      <c r="L2683" s="15">
        <v>8</v>
      </c>
      <c r="O2683" s="3" t="str">
        <f>IF(AND(TRIM(J2683)="",M2683=""),"Suffix not translated ",
   IF(AND(TRIM(J2683)&lt;&gt;"",TRIM(M2683)&lt;&gt;"",TRIM(J2683)&lt;&gt;TRIM(M2683)),"Suffix translation &lt;&gt; lookup ", "" ))
&amp;IF(AND(TRIM(K2683)="",N2683=""),"Description not translated ",
   IF(AND(TRIM(K2683)&lt;&gt;"",TRIM(N2683)&lt;&gt;"",TRIM(K2683)&lt;&gt;TRIM(N2683)),"Description translation&lt;&gt; lookup ", "" ))</f>
        <v xml:space="preserve">Suffix not translated Description not translated </v>
      </c>
      <c r="P2683" s="3" t="s">
        <v>8447</v>
      </c>
      <c r="Q2683" s="3" t="s">
        <v>8447</v>
      </c>
    </row>
    <row r="2684" spans="1:17" x14ac:dyDescent="0.25">
      <c r="A2684" s="2" t="str">
        <f>IF(TRIM(J2684)="","",E2684)</f>
        <v>Quality2</v>
      </c>
      <c r="B2684" s="2" t="str">
        <f>IF(TRIM(K2684)="","",I2684)</f>
        <v>Quality 2</v>
      </c>
      <c r="C2684" s="2" t="str">
        <f>LEFT(F2684,FIND(".",F2684,6))</f>
        <v>Exif.SonyMisc3c.</v>
      </c>
      <c r="D2684" s="2" t="str">
        <f>VLOOKUP(C2684,PrefixUebersetzung,2,FALSE)</f>
        <v>Exif.SonyMisc3c.</v>
      </c>
      <c r="E2684" s="2" t="str">
        <f>MID(F2684,FIND(".",F2684,6)+1,99)</f>
        <v>Quality2</v>
      </c>
      <c r="F2684" s="36" t="s">
        <v>10940</v>
      </c>
      <c r="G2684" s="36" t="s">
        <v>9518</v>
      </c>
      <c r="H2684" s="36"/>
      <c r="I2684" s="36" t="s">
        <v>10941</v>
      </c>
      <c r="J2684" s="5" t="s">
        <v>8622</v>
      </c>
      <c r="K2684" s="5" t="s">
        <v>8622</v>
      </c>
      <c r="M2684" s="3" t="str">
        <f>IFERROR(VLOOKUP(E2684,A:J,10, FALSE),"")</f>
        <v>Qualität 2</v>
      </c>
      <c r="O2684" s="3" t="str">
        <f>IF(AND(TRIM(J2684)="",M2684=""),"Suffix not translated ",
   IF(AND(TRIM(J2684)&lt;&gt;"",TRIM(M2684)&lt;&gt;"",TRIM(J2684)&lt;&gt;TRIM(M2684)),"Suffix translation &lt;&gt; lookup ", "" ))
&amp;IF(AND(TRIM(K2684)="",N2684=""),"Description not translated ",
   IF(AND(TRIM(K2684)&lt;&gt;"",TRIM(N2684)&lt;&gt;"",TRIM(K2684)&lt;&gt;TRIM(N2684)),"Description translation&lt;&gt; lookup ", "" ))</f>
        <v/>
      </c>
      <c r="Q2684" s="3" t="s">
        <v>8447</v>
      </c>
    </row>
    <row r="2685" spans="1:17" x14ac:dyDescent="0.25">
      <c r="A2685" s="2" t="str">
        <f>IF(TRIM(J2685)="","",E2685)</f>
        <v>ReleaseMode2</v>
      </c>
      <c r="B2685" s="2" t="str">
        <f>IF(TRIM(K2685)="","",I2685)</f>
        <v>Release mode 2</v>
      </c>
      <c r="C2685" s="2" t="str">
        <f>LEFT(F2685,FIND(".",F2685,6))</f>
        <v>Exif.SonyMisc3c.</v>
      </c>
      <c r="D2685" s="2" t="str">
        <f>VLOOKUP(C2685,PrefixUebersetzung,2,FALSE)</f>
        <v>Exif.SonyMisc3c.</v>
      </c>
      <c r="E2685" s="2" t="str">
        <f>MID(F2685,FIND(".",F2685,6)+1,99)</f>
        <v>ReleaseMode2</v>
      </c>
      <c r="F2685" s="36" t="s">
        <v>10942</v>
      </c>
      <c r="G2685" s="36" t="s">
        <v>9518</v>
      </c>
      <c r="H2685" s="36"/>
      <c r="I2685" s="36" t="s">
        <v>10943</v>
      </c>
      <c r="J2685" s="5" t="s">
        <v>8624</v>
      </c>
      <c r="K2685" s="5" t="s">
        <v>8624</v>
      </c>
      <c r="M2685" s="3" t="str">
        <f>IFERROR(VLOOKUP(E2685,A:J,10, FALSE),"")</f>
        <v>Release-Mode 2</v>
      </c>
      <c r="O2685" s="3" t="str">
        <f>IF(AND(TRIM(J2685)="",M2685=""),"Suffix not translated ",
   IF(AND(TRIM(J2685)&lt;&gt;"",TRIM(M2685)&lt;&gt;"",TRIM(J2685)&lt;&gt;TRIM(M2685)),"Suffix translation &lt;&gt; lookup ", "" ))
&amp;IF(AND(TRIM(K2685)="",N2685=""),"Description not translated ",
   IF(AND(TRIM(K2685)&lt;&gt;"",TRIM(N2685)&lt;&gt;"",TRIM(K2685)&lt;&gt;TRIM(N2685)),"Description translation&lt;&gt; lookup ", "" ))</f>
        <v/>
      </c>
      <c r="Q2685" s="3" t="s">
        <v>8447</v>
      </c>
    </row>
    <row r="2686" spans="1:17" x14ac:dyDescent="0.25">
      <c r="A2686" s="2" t="str">
        <f>IF(TRIM(J2686)="","",E2686)</f>
        <v/>
      </c>
      <c r="B2686" s="2" t="str">
        <f>IF(TRIM(K2686)="","",I2686)</f>
        <v/>
      </c>
      <c r="C2686" s="2" t="str">
        <f>LEFT(F2686,FIND(".",F2686,6))</f>
        <v>Exif.SonyMisc3c.</v>
      </c>
      <c r="D2686" s="2" t="str">
        <f>VLOOKUP(C2686,PrefixUebersetzung,2,FALSE)</f>
        <v>Exif.SonyMisc3c.</v>
      </c>
      <c r="E2686" s="2" t="str">
        <f>MID(F2686,FIND(".",F2686,6)+1,99)</f>
        <v>SequenceFileNumber</v>
      </c>
      <c r="F2686" s="36" t="s">
        <v>10944</v>
      </c>
      <c r="G2686" s="36" t="s">
        <v>9515</v>
      </c>
      <c r="H2686" s="36"/>
      <c r="I2686" s="36" t="s">
        <v>10945</v>
      </c>
      <c r="L2686" s="15">
        <v>8</v>
      </c>
      <c r="M2686" s="3" t="str">
        <f>IFERROR(VLOOKUP(E2686,A:J,10, FALSE),"")</f>
        <v>Sequenz-Dateinummer</v>
      </c>
      <c r="O2686" s="3" t="str">
        <f>IF(AND(TRIM(J2686)="",M2686=""),"Suffix not translated ",
   IF(AND(TRIM(J2686)&lt;&gt;"",TRIM(M2686)&lt;&gt;"",TRIM(J2686)&lt;&gt;TRIM(M2686)),"Suffix translation &lt;&gt; lookup ", "" ))
&amp;IF(AND(TRIM(K2686)="",N2686=""),"Description not translated ",
   IF(AND(TRIM(K2686)&lt;&gt;"",TRIM(N2686)&lt;&gt;"",TRIM(K2686)&lt;&gt;TRIM(N2686)),"Description translation&lt;&gt; lookup ", "" ))</f>
        <v xml:space="preserve">Description not translated </v>
      </c>
      <c r="Q2686" s="3" t="s">
        <v>8447</v>
      </c>
    </row>
    <row r="2687" spans="1:17" x14ac:dyDescent="0.25">
      <c r="A2687" s="2" t="str">
        <f>IF(TRIM(J2687)="","",E2687)</f>
        <v/>
      </c>
      <c r="B2687" s="2" t="str">
        <f>IF(TRIM(K2687)="","",I2687)</f>
        <v/>
      </c>
      <c r="C2687" s="2" t="str">
        <f>LEFT(F2687,FIND(".",F2687,6))</f>
        <v>Exif.SonyMisc3c.</v>
      </c>
      <c r="D2687" s="2" t="str">
        <f>VLOOKUP(C2687,PrefixUebersetzung,2,FALSE)</f>
        <v>Exif.SonyMisc3c.</v>
      </c>
      <c r="E2687" s="2" t="str">
        <f>MID(F2687,FIND(".",F2687,6)+1,99)</f>
        <v>SequenceImageNumber</v>
      </c>
      <c r="F2687" s="36" t="s">
        <v>10946</v>
      </c>
      <c r="G2687" s="36" t="s">
        <v>9515</v>
      </c>
      <c r="H2687" s="36"/>
      <c r="I2687" s="36" t="s">
        <v>10947</v>
      </c>
      <c r="L2687" s="15">
        <v>8</v>
      </c>
      <c r="M2687" s="3" t="str">
        <f>IFERROR(VLOOKUP(E2687,A:J,10, FALSE),"")</f>
        <v>Sequenz-Bildnummer</v>
      </c>
      <c r="O2687" s="3" t="str">
        <f>IF(AND(TRIM(J2687)="",M2687=""),"Suffix not translated ",
   IF(AND(TRIM(J2687)&lt;&gt;"",TRIM(M2687)&lt;&gt;"",TRIM(J2687)&lt;&gt;TRIM(M2687)),"Suffix translation &lt;&gt; lookup ", "" ))
&amp;IF(AND(TRIM(K2687)="",N2687=""),"Description not translated ",
   IF(AND(TRIM(K2687)&lt;&gt;"",TRIM(N2687)&lt;&gt;"",TRIM(K2687)&lt;&gt;TRIM(N2687)),"Description translation&lt;&gt; lookup ", "" ))</f>
        <v xml:space="preserve">Description not translated </v>
      </c>
      <c r="Q2687" s="3" t="s">
        <v>8447</v>
      </c>
    </row>
    <row r="2688" spans="1:17" x14ac:dyDescent="0.25">
      <c r="A2688" s="2" t="str">
        <f>IF(TRIM(J2688)="","",E2688)</f>
        <v/>
      </c>
      <c r="B2688" s="2" t="str">
        <f>IF(TRIM(K2688)="","",I2688)</f>
        <v/>
      </c>
      <c r="C2688" s="2" t="str">
        <f>LEFT(F2688,FIND(".",F2688,6))</f>
        <v>Exif.SonyMisc3c.</v>
      </c>
      <c r="D2688" s="2" t="str">
        <f>VLOOKUP(C2688,PrefixUebersetzung,2,FALSE)</f>
        <v>Exif.SonyMisc3c.</v>
      </c>
      <c r="E2688" s="2" t="str">
        <f>MID(F2688,FIND(".",F2688,6)+1,99)</f>
        <v>SequenceLength1</v>
      </c>
      <c r="F2688" s="36" t="s">
        <v>10948</v>
      </c>
      <c r="G2688" s="36" t="s">
        <v>9518</v>
      </c>
      <c r="H2688" s="36"/>
      <c r="I2688" s="36" t="s">
        <v>10949</v>
      </c>
      <c r="L2688" s="15">
        <v>8</v>
      </c>
      <c r="N2688" s="3" t="str">
        <f>IFERROR(VLOOKUP(I2688,B:K,10,FALSE),"")</f>
        <v/>
      </c>
      <c r="O2688" s="3" t="str">
        <f>IF(AND(TRIM(J2688)="",M2688=""),"Suffix not translated ",
   IF(AND(TRIM(J2688)&lt;&gt;"",TRIM(M2688)&lt;&gt;"",TRIM(J2688)&lt;&gt;TRIM(M2688)),"Suffix translation &lt;&gt; lookup ", "" ))
&amp;IF(AND(TRIM(K2688)="",N2688=""),"Description not translated ",
   IF(AND(TRIM(K2688)&lt;&gt;"",TRIM(N2688)&lt;&gt;"",TRIM(K2688)&lt;&gt;TRIM(N2688)),"Description translation&lt;&gt; lookup ", "" ))</f>
        <v xml:space="preserve">Suffix not translated Description not translated </v>
      </c>
      <c r="P2688" s="3" t="s">
        <v>8447</v>
      </c>
      <c r="Q2688" s="3" t="s">
        <v>8447</v>
      </c>
    </row>
    <row r="2689" spans="1:17" x14ac:dyDescent="0.25">
      <c r="A2689" s="2" t="str">
        <f>IF(TRIM(J2689)="","",E2689)</f>
        <v/>
      </c>
      <c r="B2689" s="2" t="str">
        <f>IF(TRIM(K2689)="","",I2689)</f>
        <v/>
      </c>
      <c r="C2689" s="2" t="str">
        <f>LEFT(F2689,FIND(".",F2689,6))</f>
        <v>Exif.SonyMisc3c.</v>
      </c>
      <c r="D2689" s="2" t="str">
        <f>VLOOKUP(C2689,PrefixUebersetzung,2,FALSE)</f>
        <v>Exif.SonyMisc3c.</v>
      </c>
      <c r="E2689" s="2" t="str">
        <f>MID(F2689,FIND(".",F2689,6)+1,99)</f>
        <v>SequenceLength2</v>
      </c>
      <c r="F2689" s="36" t="s">
        <v>10950</v>
      </c>
      <c r="G2689" s="36" t="s">
        <v>9518</v>
      </c>
      <c r="H2689" s="36"/>
      <c r="I2689" s="36" t="s">
        <v>10949</v>
      </c>
      <c r="L2689" s="15">
        <v>8</v>
      </c>
      <c r="N2689" s="3" t="str">
        <f>IFERROR(VLOOKUP(I2689,B:K,10,FALSE),"")</f>
        <v/>
      </c>
      <c r="O2689" s="3" t="str">
        <f>IF(AND(TRIM(J2689)="",M2689=""),"Suffix not translated ",
   IF(AND(TRIM(J2689)&lt;&gt;"",TRIM(M2689)&lt;&gt;"",TRIM(J2689)&lt;&gt;TRIM(M2689)),"Suffix translation &lt;&gt; lookup ", "" ))
&amp;IF(AND(TRIM(K2689)="",N2689=""),"Description not translated ",
   IF(AND(TRIM(K2689)&lt;&gt;"",TRIM(N2689)&lt;&gt;"",TRIM(K2689)&lt;&gt;TRIM(N2689)),"Description translation&lt;&gt; lookup ", "" ))</f>
        <v xml:space="preserve">Suffix not translated Description not translated </v>
      </c>
      <c r="P2689" s="3" t="s">
        <v>8447</v>
      </c>
    </row>
    <row r="2690" spans="1:17" ht="30" x14ac:dyDescent="0.25">
      <c r="A2690" s="2" t="str">
        <f>IF(TRIM(J2690)="","",E2690)</f>
        <v/>
      </c>
      <c r="B2690" s="2" t="str">
        <f>IF(TRIM(K2690)="","",I2690)</f>
        <v/>
      </c>
      <c r="C2690" s="2" t="str">
        <f>LEFT(F2690,FIND(".",F2690,6))</f>
        <v>Exif.SonyMisc3c.</v>
      </c>
      <c r="D2690" s="2" t="str">
        <f>VLOOKUP(C2690,PrefixUebersetzung,2,FALSE)</f>
        <v>Exif.SonyMisc3c.</v>
      </c>
      <c r="E2690" s="2" t="str">
        <f>MID(F2690,FIND(".",F2690,6)+1,99)</f>
        <v>ShotNumberSincePowerUp</v>
      </c>
      <c r="F2690" s="36" t="s">
        <v>10951</v>
      </c>
      <c r="G2690" s="36" t="s">
        <v>9515</v>
      </c>
      <c r="H2690" s="36"/>
      <c r="I2690" s="36" t="s">
        <v>10952</v>
      </c>
      <c r="L2690" s="15">
        <v>8</v>
      </c>
      <c r="O2690" s="3" t="str">
        <f>IF(AND(TRIM(J2690)="",M2690=""),"Suffix not translated ",
   IF(AND(TRIM(J2690)&lt;&gt;"",TRIM(M2690)&lt;&gt;"",TRIM(J2690)&lt;&gt;TRIM(M2690)),"Suffix translation &lt;&gt; lookup ", "" ))
&amp;IF(AND(TRIM(K2690)="",N2690=""),"Description not translated ",
   IF(AND(TRIM(K2690)&lt;&gt;"",TRIM(N2690)&lt;&gt;"",TRIM(K2690)&lt;&gt;TRIM(N2690)),"Description translation&lt;&gt; lookup ", "" ))</f>
        <v xml:space="preserve">Suffix not translated Description not translated </v>
      </c>
      <c r="P2690" s="3" t="s">
        <v>8447</v>
      </c>
      <c r="Q2690" s="3" t="s">
        <v>8447</v>
      </c>
    </row>
    <row r="2691" spans="1:17" x14ac:dyDescent="0.25">
      <c r="A2691" s="2" t="str">
        <f>IF(TRIM(J2691)="","",E2691)</f>
        <v/>
      </c>
      <c r="B2691" s="2" t="str">
        <f>IF(TRIM(K2691)="","",I2691)</f>
        <v/>
      </c>
      <c r="C2691" s="2" t="str">
        <f>LEFT(F2691,FIND(".",F2691,6))</f>
        <v>Exif.SonyMisc3c.</v>
      </c>
      <c r="D2691" s="2" t="str">
        <f>VLOOKUP(C2691,PrefixUebersetzung,2,FALSE)</f>
        <v>Exif.SonyMisc3c.</v>
      </c>
      <c r="E2691" s="2" t="str">
        <f>MID(F2691,FIND(".",F2691,6)+1,99)</f>
        <v>SonyImageHeight</v>
      </c>
      <c r="F2691" s="36" t="s">
        <v>10953</v>
      </c>
      <c r="G2691" s="36" t="s">
        <v>9512</v>
      </c>
      <c r="H2691" s="36"/>
      <c r="I2691" s="36" t="s">
        <v>10954</v>
      </c>
      <c r="L2691" s="15">
        <v>8</v>
      </c>
      <c r="M2691" s="3" t="str">
        <f>IFERROR(VLOOKUP(E2691,A:J,10, FALSE),"")</f>
        <v/>
      </c>
      <c r="N2691" s="3" t="str">
        <f>IFERROR(VLOOKUP(I2691,B:K,10,FALSE),"")</f>
        <v/>
      </c>
      <c r="O2691" s="3" t="str">
        <f>IF(AND(TRIM(J2691)="",M2691=""),"Suffix not translated ",
   IF(AND(TRIM(J2691)&lt;&gt;"",TRIM(M2691)&lt;&gt;"",TRIM(J2691)&lt;&gt;TRIM(M2691)),"Suffix translation &lt;&gt; lookup ", "" ))
&amp;IF(AND(TRIM(K2691)="",N2691=""),"Description not translated ",
   IF(AND(TRIM(K2691)&lt;&gt;"",TRIM(N2691)&lt;&gt;"",TRIM(K2691)&lt;&gt;TRIM(N2691)),"Description translation&lt;&gt; lookup ", "" ))</f>
        <v xml:space="preserve">Suffix not translated Description not translated </v>
      </c>
      <c r="P2691" s="3" t="s">
        <v>8447</v>
      </c>
      <c r="Q2691" s="3" t="s">
        <v>8447</v>
      </c>
    </row>
    <row r="2692" spans="1:17" x14ac:dyDescent="0.25">
      <c r="A2692" s="2" t="str">
        <f>IF(TRIM(J2692)="","",E2692)</f>
        <v>FacesDetected</v>
      </c>
      <c r="B2692" s="2" t="str">
        <f>IF(TRIM(K2692)="","",I2692)</f>
        <v>Number of faces detected in the image</v>
      </c>
      <c r="C2692" s="2" t="str">
        <f>LEFT(F2692,FIND(".",F2692,6))</f>
        <v>Exif.SonySInfo1.</v>
      </c>
      <c r="D2692" s="2" t="str">
        <f>VLOOKUP(C2692,PrefixUebersetzung,2,FALSE)</f>
        <v>Exif.SonySInfo1.</v>
      </c>
      <c r="E2692" s="2" t="str">
        <f>MID(F2692,FIND(".",F2692,6)+1,99)</f>
        <v>FacesDetected</v>
      </c>
      <c r="F2692" s="36" t="s">
        <v>10955</v>
      </c>
      <c r="G2692" s="36" t="s">
        <v>9512</v>
      </c>
      <c r="H2692" s="36"/>
      <c r="I2692" s="36" t="s">
        <v>10956</v>
      </c>
      <c r="J2692" s="5" t="s">
        <v>7531</v>
      </c>
      <c r="K2692" s="5" t="s">
        <v>11020</v>
      </c>
      <c r="M2692" s="3" t="str">
        <f>IFERROR(VLOOKUP(E2692,A:J,10, FALSE),"")</f>
        <v>Gesichter erkannt</v>
      </c>
      <c r="O2692" s="3" t="str">
        <f>IF(AND(TRIM(J2692)="",M2692=""),"Suffix not translated ",
   IF(AND(TRIM(J2692)&lt;&gt;"",TRIM(M2692)&lt;&gt;"",TRIM(J2692)&lt;&gt;TRIM(M2692)),"Suffix translation &lt;&gt; lookup ", "" ))
&amp;IF(AND(TRIM(K2692)="",N2692=""),"Description not translated ",
   IF(AND(TRIM(K2692)&lt;&gt;"",TRIM(N2692)&lt;&gt;"",TRIM(K2692)&lt;&gt;TRIM(N2692)),"Description translation&lt;&gt; lookup ", "" ))</f>
        <v/>
      </c>
      <c r="Q2692" s="3" t="s">
        <v>8447</v>
      </c>
    </row>
    <row r="2693" spans="1:17" x14ac:dyDescent="0.25">
      <c r="A2693" s="2" t="str">
        <f>IF(TRIM(J2693)="","",E2693)</f>
        <v/>
      </c>
      <c r="B2693" s="2" t="str">
        <f>IF(TRIM(K2693)="","",I2693)</f>
        <v/>
      </c>
      <c r="C2693" s="2" t="str">
        <f>LEFT(F2693,FIND(".",F2693,6))</f>
        <v>Exif.SonySInfo1.</v>
      </c>
      <c r="D2693" s="2" t="str">
        <f>VLOOKUP(C2693,PrefixUebersetzung,2,FALSE)</f>
        <v>Exif.SonySInfo1.</v>
      </c>
      <c r="E2693" s="2" t="str">
        <f>MID(F2693,FIND(".",F2693,6)+1,99)</f>
        <v>MetaVersion</v>
      </c>
      <c r="F2693" s="36" t="s">
        <v>10957</v>
      </c>
      <c r="G2693" s="36" t="s">
        <v>9514</v>
      </c>
      <c r="H2693" s="36"/>
      <c r="I2693" s="36" t="s">
        <v>10958</v>
      </c>
      <c r="L2693" s="15">
        <v>8</v>
      </c>
      <c r="O2693" s="3" t="str">
        <f>IF(AND(TRIM(J2693)="",M2693=""),"Suffix not translated ",
   IF(AND(TRIM(J2693)&lt;&gt;"",TRIM(M2693)&lt;&gt;"",TRIM(J2693)&lt;&gt;TRIM(M2693)),"Suffix translation &lt;&gt; lookup ", "" ))
&amp;IF(AND(TRIM(K2693)="",N2693=""),"Description not translated ",
   IF(AND(TRIM(K2693)&lt;&gt;"",TRIM(N2693)&lt;&gt;"",TRIM(K2693)&lt;&gt;TRIM(N2693)),"Description translation&lt;&gt; lookup ", "" ))</f>
        <v xml:space="preserve">Suffix not translated Description not translated </v>
      </c>
      <c r="P2693" s="3" t="s">
        <v>8447</v>
      </c>
      <c r="Q2693" s="3" t="s">
        <v>8447</v>
      </c>
    </row>
    <row r="2694" spans="1:17" x14ac:dyDescent="0.25">
      <c r="A2694" s="2" t="str">
        <f>IF(TRIM(J2694)="","",E2694)</f>
        <v>SonyDateTime</v>
      </c>
      <c r="B2694" s="2" t="str">
        <f>IF(TRIM(K2694)="","",I2694)</f>
        <v>Date and time when the photo was captured</v>
      </c>
      <c r="C2694" s="2" t="str">
        <f>LEFT(F2694,FIND(".",F2694,6))</f>
        <v>Exif.SonySInfo1.</v>
      </c>
      <c r="D2694" s="2" t="str">
        <f>VLOOKUP(C2694,PrefixUebersetzung,2,FALSE)</f>
        <v>Exif.SonySInfo1.</v>
      </c>
      <c r="E2694" s="2" t="str">
        <f>MID(F2694,FIND(".",F2694,6)+1,99)</f>
        <v>SonyDateTime</v>
      </c>
      <c r="F2694" s="36" t="s">
        <v>10959</v>
      </c>
      <c r="G2694" s="36" t="s">
        <v>9514</v>
      </c>
      <c r="H2694" s="36"/>
      <c r="I2694" s="36" t="s">
        <v>10960</v>
      </c>
      <c r="J2694" s="5" t="s">
        <v>8628</v>
      </c>
      <c r="K2694" s="5" t="s">
        <v>11021</v>
      </c>
      <c r="M2694" s="3" t="str">
        <f>IFERROR(VLOOKUP(E2694,A:J,10, FALSE),"")</f>
        <v>Sony Datum-Zeit</v>
      </c>
      <c r="O2694" s="3" t="str">
        <f>IF(AND(TRIM(J2694)="",M2694=""),"Suffix not translated ",
   IF(AND(TRIM(J2694)&lt;&gt;"",TRIM(M2694)&lt;&gt;"",TRIM(J2694)&lt;&gt;TRIM(M2694)),"Suffix translation &lt;&gt; lookup ", "" ))
&amp;IF(AND(TRIM(K2694)="",N2694=""),"Description not translated ",
   IF(AND(TRIM(K2694)&lt;&gt;"",TRIM(N2694)&lt;&gt;"",TRIM(K2694)&lt;&gt;TRIM(N2694)),"Description translation&lt;&gt; lookup ", "" ))</f>
        <v/>
      </c>
      <c r="Q2694" s="3" t="s">
        <v>8447</v>
      </c>
    </row>
    <row r="2695" spans="1:17" x14ac:dyDescent="0.25">
      <c r="A2695" s="2" t="str">
        <f>IF(TRIM(J2695)="","",E2695)</f>
        <v/>
      </c>
      <c r="B2695" s="2" t="str">
        <f>IF(TRIM(K2695)="","",I2695)</f>
        <v/>
      </c>
      <c r="C2695" s="2" t="str">
        <f>LEFT(F2695,FIND(".",F2695,6))</f>
        <v>Exif.SonySInfo1.</v>
      </c>
      <c r="D2695" s="2" t="str">
        <f>VLOOKUP(C2695,PrefixUebersetzung,2,FALSE)</f>
        <v>Exif.SonySInfo1.</v>
      </c>
      <c r="E2695" s="2" t="str">
        <f>MID(F2695,FIND(".",F2695,6)+1,99)</f>
        <v>SonyImageHeight</v>
      </c>
      <c r="F2695" s="36" t="s">
        <v>10961</v>
      </c>
      <c r="G2695" s="36" t="s">
        <v>9512</v>
      </c>
      <c r="H2695" s="36"/>
      <c r="I2695" s="36" t="s">
        <v>10954</v>
      </c>
      <c r="L2695" s="15">
        <v>8</v>
      </c>
      <c r="M2695" s="3" t="str">
        <f>IFERROR(VLOOKUP(E2695,A:J,10, FALSE),"")</f>
        <v/>
      </c>
      <c r="N2695" s="3" t="str">
        <f>IFERROR(VLOOKUP(I2695,B:K,10,FALSE),"")</f>
        <v/>
      </c>
      <c r="O2695" s="3" t="str">
        <f>IF(AND(TRIM(J2695)="",M2695=""),"Suffix not translated ",
   IF(AND(TRIM(J2695)&lt;&gt;"",TRIM(M2695)&lt;&gt;"",TRIM(J2695)&lt;&gt;TRIM(M2695)),"Suffix translation &lt;&gt; lookup ", "" ))
&amp;IF(AND(TRIM(K2695)="",N2695=""),"Description not translated ",
   IF(AND(TRIM(K2695)&lt;&gt;"",TRIM(N2695)&lt;&gt;"",TRIM(K2695)&lt;&gt;TRIM(N2695)),"Description translation&lt;&gt; lookup ", "" ))</f>
        <v xml:space="preserve">Suffix not translated Description not translated </v>
      </c>
    </row>
    <row r="2696" spans="1:17" x14ac:dyDescent="0.25">
      <c r="A2696" s="2" t="str">
        <f>IF(TRIM(J2696)="","",E2696)</f>
        <v/>
      </c>
      <c r="B2696" s="2" t="str">
        <f>IF(TRIM(K2696)="","",I2696)</f>
        <v/>
      </c>
      <c r="C2696" s="2" t="str">
        <f>LEFT(F2696,FIND(".",F2696,6))</f>
        <v>Exif.SonySInfo1.</v>
      </c>
      <c r="D2696" s="2" t="str">
        <f>VLOOKUP(C2696,PrefixUebersetzung,2,FALSE)</f>
        <v>Exif.SonySInfo1.</v>
      </c>
      <c r="E2696" s="2" t="str">
        <f>MID(F2696,FIND(".",F2696,6)+1,99)</f>
        <v>SonyImageWidth</v>
      </c>
      <c r="F2696" s="36" t="s">
        <v>10962</v>
      </c>
      <c r="G2696" s="36" t="s">
        <v>9512</v>
      </c>
      <c r="H2696" s="36"/>
      <c r="I2696" s="36" t="s">
        <v>10963</v>
      </c>
      <c r="L2696" s="15">
        <v>8</v>
      </c>
      <c r="O2696" s="3" t="str">
        <f>IF(AND(TRIM(J2696)="",M2696=""),"Suffix not translated ",
   IF(AND(TRIM(J2696)&lt;&gt;"",TRIM(M2696)&lt;&gt;"",TRIM(J2696)&lt;&gt;TRIM(M2696)),"Suffix translation &lt;&gt; lookup ", "" ))
&amp;IF(AND(TRIM(K2696)="",N2696=""),"Description not translated ",
   IF(AND(TRIM(K2696)&lt;&gt;"",TRIM(N2696)&lt;&gt;"",TRIM(K2696)&lt;&gt;TRIM(N2696)),"Description translation&lt;&gt; lookup ", "" ))</f>
        <v xml:space="preserve">Suffix not translated Description not translated </v>
      </c>
      <c r="P2696" s="3" t="s">
        <v>8447</v>
      </c>
      <c r="Q2696" s="3" t="s">
        <v>8447</v>
      </c>
    </row>
    <row r="2697" spans="1:17" ht="75" x14ac:dyDescent="0.25">
      <c r="A2697" s="2" t="str">
        <f>IF(TRIM(J2697)="","",E2697)</f>
        <v/>
      </c>
      <c r="B2697" s="2" t="str">
        <f>IF(TRIM(K2697)="","",I2697)</f>
        <v/>
      </c>
      <c r="C2697" s="2" t="str">
        <f>LEFT(F2697,FIND(".",F2697,6))</f>
        <v>Exif.Thumbnail.</v>
      </c>
      <c r="D2697" s="2" t="str">
        <f>VLOOKUP(C2697,PrefixUebersetzung,2,FALSE)</f>
        <v>Exif.Vorschaubild.</v>
      </c>
      <c r="E2697" s="2" t="str">
        <f>MID(F2697,FIND(".",F2697,6)+1,99)</f>
        <v>ActiveArea</v>
      </c>
      <c r="F2697" s="3" t="s">
        <v>7925</v>
      </c>
      <c r="G2697" s="3" t="s">
        <v>9515</v>
      </c>
      <c r="I2697" s="3" t="s">
        <v>2293</v>
      </c>
      <c r="J2697" s="3"/>
      <c r="L2697" s="14"/>
      <c r="M2697" s="3" t="str">
        <f>IFERROR(VLOOKUP(E2697,A:J,10, FALSE),"")</f>
        <v>Aktiver Bereich</v>
      </c>
      <c r="N2697" s="3" t="str">
        <f>IFERROR(VLOOKUP(I2697,B:K,10,FALSE),"")</f>
        <v>Dieses Rechteck definiert die aktive (nicht maskierten) Pixel des Sensors. Die Reihenfolge der Rechteck-Koordinaten ist: oben, links, unten, rechts.</v>
      </c>
      <c r="O2697" s="3" t="str">
        <f>IF(AND(TRIM(J2697)="",M2697=""),"Suffix not translated ",
   IF(AND(TRIM(J2697)&lt;&gt;"",TRIM(M2697)&lt;&gt;"",TRIM(J2697)&lt;&gt;TRIM(M2697)),"Suffix translation &lt;&gt; lookup ", "" ))
&amp;IF(AND(TRIM(K2697)="",N2697=""),"Description not translated ",
   IF(AND(TRIM(K2697)&lt;&gt;"",TRIM(N2697)&lt;&gt;"",TRIM(K2697)&lt;&gt;TRIM(N2697)),"Description translation&lt;&gt; lookup ", "" ))</f>
        <v/>
      </c>
    </row>
    <row r="2698" spans="1:17" ht="285" x14ac:dyDescent="0.25">
      <c r="A2698" s="2" t="str">
        <f>IF(TRIM(J2698)="","",E2698)</f>
        <v/>
      </c>
      <c r="B2698" s="2" t="str">
        <f>IF(TRIM(K2698)="","",I2698)</f>
        <v/>
      </c>
      <c r="C2698" s="2" t="str">
        <f>LEFT(F2698,FIND(".",F2698,6))</f>
        <v>Exif.Thumbnail.</v>
      </c>
      <c r="D2698" s="2" t="str">
        <f>VLOOKUP(C2698,PrefixUebersetzung,2,FALSE)</f>
        <v>Exif.Vorschaubild.</v>
      </c>
      <c r="E2698" s="2" t="str">
        <f>MID(F2698,FIND(".",F2698,6)+1,99)</f>
        <v>AnalogBalance</v>
      </c>
      <c r="F2698" s="3" t="s">
        <v>7926</v>
      </c>
      <c r="G2698" s="3" t="s">
        <v>9519</v>
      </c>
      <c r="I2698" s="3" t="s">
        <v>2294</v>
      </c>
      <c r="J2698" s="3"/>
      <c r="L2698" s="14"/>
      <c r="M2698" s="3" t="str">
        <f>IFERROR(VLOOKUP(E2698,A:J,10, FALSE),"")</f>
        <v>Analog Ausgleich</v>
      </c>
      <c r="N2698" s="3" t="str">
        <f>IFERROR(INDEX(K:K,MATCH(TRUE,INDEX(B:B=I2698,0),0)),"")</f>
        <v>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v>
      </c>
      <c r="O2698" s="3" t="str">
        <f>IF(AND(TRIM(J2698)="",M2698=""),"Suffix not translated ",
   IF(AND(TRIM(J2698)&lt;&gt;"",TRIM(M2698)&lt;&gt;"",TRIM(J2698)&lt;&gt;TRIM(M2698)),"Suffix translation &lt;&gt; lookup ", "" ))
&amp;IF(AND(TRIM(K2698)="",N2698=""),"Description not translated ",
   IF(AND(TRIM(K2698)&lt;&gt;"",TRIM(N2698)&lt;&gt;"",TRIM(K2698)&lt;&gt;TRIM(N2698)),"Description translation&lt;&gt; lookup ", "" ))</f>
        <v/>
      </c>
    </row>
    <row r="2699" spans="1:17" ht="150" x14ac:dyDescent="0.25">
      <c r="A2699" s="2" t="str">
        <f>IF(TRIM(J2699)="","",E2699)</f>
        <v/>
      </c>
      <c r="B2699" s="2" t="str">
        <f>IF(TRIM(K2699)="","",I2699)</f>
        <v/>
      </c>
      <c r="C2699" s="2" t="str">
        <f>LEFT(F2699,FIND(".",F2699,6))</f>
        <v>Exif.Thumbnail.</v>
      </c>
      <c r="D2699" s="2" t="str">
        <f>VLOOKUP(C2699,PrefixUebersetzung,2,FALSE)</f>
        <v>Exif.Vorschaubild.</v>
      </c>
      <c r="E2699" s="2" t="str">
        <f>MID(F2699,FIND(".",F2699,6)+1,99)</f>
        <v>AntiAliasStrength</v>
      </c>
      <c r="F2699" s="3" t="s">
        <v>7927</v>
      </c>
      <c r="G2699" s="3" t="s">
        <v>9519</v>
      </c>
      <c r="I2699" s="3" t="s">
        <v>2295</v>
      </c>
      <c r="J2699" s="3"/>
      <c r="L2699" s="14"/>
      <c r="M2699" s="3" t="str">
        <f>IFERROR(VLOOKUP(E2699,A:J,10, FALSE),"")</f>
        <v>Anti-Alias Stärke</v>
      </c>
      <c r="N2699" s="3" t="str">
        <f>IFERROR(INDEX(K:K,MATCH(TRUE,INDEX(B:B=I2699,0),0)),"")</f>
        <v>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v>
      </c>
      <c r="O2699" s="3" t="str">
        <f>IF(AND(TRIM(J2699)="",M2699=""),"Suffix not translated ",
   IF(AND(TRIM(J2699)&lt;&gt;"",TRIM(M2699)&lt;&gt;"",TRIM(J2699)&lt;&gt;TRIM(M2699)),"Suffix translation &lt;&gt; lookup ", "" ))
&amp;IF(AND(TRIM(K2699)="",N2699=""),"Description not translated ",
   IF(AND(TRIM(K2699)&lt;&gt;"",TRIM(N2699)&lt;&gt;"",TRIM(K2699)&lt;&gt;TRIM(N2699)),"Description translation&lt;&gt; lookup ", "" ))</f>
        <v/>
      </c>
    </row>
    <row r="2700" spans="1:17" x14ac:dyDescent="0.25">
      <c r="A2700" s="2" t="str">
        <f>IF(TRIM(J2700)="","",E2700)</f>
        <v/>
      </c>
      <c r="B2700" s="2" t="str">
        <f>IF(TRIM(K2700)="","",I2700)</f>
        <v/>
      </c>
      <c r="C2700" s="2" t="str">
        <f>LEFT(F2700,FIND(".",F2700,6))</f>
        <v>Exif.Thumbnail.</v>
      </c>
      <c r="D2700" s="2" t="str">
        <f>VLOOKUP(C2700,PrefixUebersetzung,2,FALSE)</f>
        <v>Exif.Vorschaubild.</v>
      </c>
      <c r="E2700" s="2" t="str">
        <f>MID(F2700,FIND(".",F2700,6)+1,99)</f>
        <v>ApertureValue</v>
      </c>
      <c r="F2700" s="3" t="s">
        <v>7928</v>
      </c>
      <c r="G2700" s="3" t="s">
        <v>9519</v>
      </c>
      <c r="I2700" s="3" t="s">
        <v>2296</v>
      </c>
      <c r="J2700" s="3"/>
      <c r="L2700" s="14"/>
      <c r="M2700" s="3" t="str">
        <f>IFERROR(VLOOKUP(E2700,A:J,10, FALSE),"")</f>
        <v>Blende</v>
      </c>
      <c r="N2700" s="3" t="str">
        <f>IFERROR(VLOOKUP(I2700,B:K,10,FALSE),"")</f>
        <v>Blendenöffnung</v>
      </c>
      <c r="O2700" s="3" t="str">
        <f>IF(AND(TRIM(J2700)="",M2700=""),"Suffix not translated ",
   IF(AND(TRIM(J2700)&lt;&gt;"",TRIM(M2700)&lt;&gt;"",TRIM(J2700)&lt;&gt;TRIM(M2700)),"Suffix translation &lt;&gt; lookup ", "" ))
&amp;IF(AND(TRIM(K2700)="",N2700=""),"Description not translated ",
   IF(AND(TRIM(K2700)&lt;&gt;"",TRIM(N2700)&lt;&gt;"",TRIM(K2700)&lt;&gt;TRIM(N2700)),"Description translation&lt;&gt; lookup ", "" ))</f>
        <v/>
      </c>
    </row>
    <row r="2701" spans="1:17" ht="180" x14ac:dyDescent="0.25">
      <c r="A2701" s="2" t="str">
        <f>IF(TRIM(J2701)="","",E2701)</f>
        <v/>
      </c>
      <c r="B2701" s="2" t="str">
        <f>IF(TRIM(K2701)="","",I2701)</f>
        <v/>
      </c>
      <c r="C2701" s="2" t="str">
        <f>LEFT(F2701,FIND(".",F2701,6))</f>
        <v>Exif.Thumbnail.</v>
      </c>
      <c r="D2701" s="2" t="str">
        <f>VLOOKUP(C2701,PrefixUebersetzung,2,FALSE)</f>
        <v>Exif.Vorschaubild.</v>
      </c>
      <c r="E2701" s="2" t="str">
        <f>MID(F2701,FIND(".",F2701,6)+1,99)</f>
        <v>Artist</v>
      </c>
      <c r="F2701" s="3" t="s">
        <v>7929</v>
      </c>
      <c r="G2701" s="3" t="s">
        <v>9514</v>
      </c>
      <c r="I2701" s="3" t="s">
        <v>2297</v>
      </c>
      <c r="J2701" s="3"/>
      <c r="L2701" s="14">
        <v>1</v>
      </c>
      <c r="M2701" s="3" t="str">
        <f>IFERROR(VLOOKUP(E2701,A:J,10, FALSE),"")</f>
        <v>Künstler</v>
      </c>
      <c r="N2701" s="3" t="str">
        <f>IFERROR(INDEX(K:K,MATCH(TRUE,INDEX(B:B=I2701,0),0)),"")</f>
        <v>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v>
      </c>
      <c r="O2701" s="3" t="str">
        <f>IF(AND(TRIM(J2701)="",M2701=""),"Suffix not translated ",
   IF(AND(TRIM(J2701)&lt;&gt;"",TRIM(M2701)&lt;&gt;"",TRIM(J2701)&lt;&gt;TRIM(M2701)),"Suffix translation &lt;&gt; lookup ", "" ))
&amp;IF(AND(TRIM(K2701)="",N2701=""),"Description not translated ",
   IF(AND(TRIM(K2701)&lt;&gt;"",TRIM(N2701)&lt;&gt;"",TRIM(K2701)&lt;&gt;TRIM(N2701)),"Description translation&lt;&gt; lookup ", "" ))</f>
        <v/>
      </c>
    </row>
    <row r="2702" spans="1:17" ht="315" x14ac:dyDescent="0.25">
      <c r="A2702" s="2" t="str">
        <f>IF(TRIM(J2702)="","",E2702)</f>
        <v/>
      </c>
      <c r="B2702" s="2" t="str">
        <f>IF(TRIM(K2702)="","",I2702)</f>
        <v/>
      </c>
      <c r="C2702" s="2" t="str">
        <f>LEFT(F2702,FIND(".",F2702,6))</f>
        <v>Exif.Thumbnail.</v>
      </c>
      <c r="D2702" s="2" t="str">
        <f>VLOOKUP(C2702,PrefixUebersetzung,2,FALSE)</f>
        <v>Exif.Vorschaubild.</v>
      </c>
      <c r="E2702" s="2" t="str">
        <f>MID(F2702,FIND(".",F2702,6)+1,99)</f>
        <v>AsShotICCProfile</v>
      </c>
      <c r="F2702" s="3" t="s">
        <v>7930</v>
      </c>
      <c r="G2702" s="3" t="s">
        <v>9517</v>
      </c>
      <c r="I2702" s="3" t="s">
        <v>2298</v>
      </c>
      <c r="J2702" s="3"/>
      <c r="L2702" s="14"/>
      <c r="M2702" s="3" t="str">
        <f>IFERROR(VLOOKUP(E2702,A:J,10, FALSE),"")</f>
        <v>AsShot ICC Profil</v>
      </c>
      <c r="N2702" s="3" t="str">
        <f>IFERROR(INDEX(K:K,MATCH(TRUE,INDEX(B:B=I2702,0),0)),"")</f>
        <v>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v>
      </c>
      <c r="O2702" s="3" t="str">
        <f>IF(AND(TRIM(J2702)="",M2702=""),"Suffix not translated ",
   IF(AND(TRIM(J2702)&lt;&gt;"",TRIM(M2702)&lt;&gt;"",TRIM(J2702)&lt;&gt;TRIM(M2702)),"Suffix translation &lt;&gt; lookup ", "" ))
&amp;IF(AND(TRIM(K2702)="",N2702=""),"Description not translated ",
   IF(AND(TRIM(K2702)&lt;&gt;"",TRIM(N2702)&lt;&gt;"",TRIM(K2702)&lt;&gt;TRIM(N2702)),"Description translation&lt;&gt; lookup ", "" ))</f>
        <v/>
      </c>
    </row>
    <row r="2703" spans="1:17" ht="120" x14ac:dyDescent="0.25">
      <c r="A2703" s="2" t="str">
        <f>IF(TRIM(J2703)="","",E2703)</f>
        <v/>
      </c>
      <c r="B2703" s="2" t="str">
        <f>IF(TRIM(K2703)="","",I2703)</f>
        <v/>
      </c>
      <c r="C2703" s="2" t="str">
        <f>LEFT(F2703,FIND(".",F2703,6))</f>
        <v>Exif.Thumbnail.</v>
      </c>
      <c r="D2703" s="2" t="str">
        <f>VLOOKUP(C2703,PrefixUebersetzung,2,FALSE)</f>
        <v>Exif.Vorschaubild.</v>
      </c>
      <c r="E2703" s="2" t="str">
        <f>MID(F2703,FIND(".",F2703,6)+1,99)</f>
        <v>AsShotNeutral</v>
      </c>
      <c r="F2703" s="3" t="s">
        <v>7931</v>
      </c>
      <c r="G2703" s="3" t="s">
        <v>9512</v>
      </c>
      <c r="I2703" s="3" t="s">
        <v>2299</v>
      </c>
      <c r="J2703" s="3"/>
      <c r="L2703" s="14"/>
      <c r="M2703" s="3" t="str">
        <f>IFERROR(VLOOKUP(E2703,A:J,10, FALSE),"")</f>
        <v>AsShot Neutral</v>
      </c>
      <c r="N2703" s="3" t="str">
        <f>IFERROR(VLOOKUP(I2703,B:K,10,FALSE),"")</f>
        <v>Gibt den ausgewählten Weißabgleich zum Zeitpunkt der Aufnahme, kodiert als  die Koordinaten einer vollkommen neutrale Farbe im linearen Bezugsraum. Die Einbeziehung dieses Tags setzt die Einbeziehung des AsShotWhiteXY Tags voraus.</v>
      </c>
      <c r="O2703" s="3" t="str">
        <f>IF(AND(TRIM(J2703)="",M2703=""),"Suffix not translated ",
   IF(AND(TRIM(J2703)&lt;&gt;"",TRIM(M2703)&lt;&gt;"",TRIM(J2703)&lt;&gt;TRIM(M2703)),"Suffix translation &lt;&gt; lookup ", "" ))
&amp;IF(AND(TRIM(K2703)="",N2703=""),"Description not translated ",
   IF(AND(TRIM(K2703)&lt;&gt;"",TRIM(N2703)&lt;&gt;"",TRIM(K2703)&lt;&gt;TRIM(N2703)),"Description translation&lt;&gt; lookup ", "" ))</f>
        <v/>
      </c>
    </row>
    <row r="2704" spans="1:17" ht="240" x14ac:dyDescent="0.25">
      <c r="A2704" s="2" t="str">
        <f>IF(TRIM(J2704)="","",E2704)</f>
        <v/>
      </c>
      <c r="B2704" s="2" t="str">
        <f>IF(TRIM(K2704)="","",I2704)</f>
        <v/>
      </c>
      <c r="C2704" s="2" t="str">
        <f>LEFT(F2704,FIND(".",F2704,6))</f>
        <v>Exif.Thumbnail.</v>
      </c>
      <c r="D2704" s="2" t="str">
        <f>VLOOKUP(C2704,PrefixUebersetzung,2,FALSE)</f>
        <v>Exif.Vorschaubild.</v>
      </c>
      <c r="E2704" s="2" t="str">
        <f>MID(F2704,FIND(".",F2704,6)+1,99)</f>
        <v>AsShotPreProfileMatrix</v>
      </c>
      <c r="F2704" s="3" t="s">
        <v>7932</v>
      </c>
      <c r="G2704" s="3" t="s">
        <v>9520</v>
      </c>
      <c r="I2704" s="3" t="s">
        <v>2300</v>
      </c>
      <c r="J2704" s="3"/>
      <c r="L2704" s="14"/>
      <c r="M2704" s="3" t="str">
        <f>IFERROR(VLOOKUP(E2704,A:J,10, FALSE),"")</f>
        <v>AsShot PreProfil Matrix</v>
      </c>
      <c r="N2704" s="3" t="str">
        <f>IFERROR(INDEX(K:K,MATCH(TRUE,INDEX(B:B=I2704,0),0)),"")</f>
        <v>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v>
      </c>
      <c r="O2704" s="3" t="str">
        <f>IF(AND(TRIM(J2704)="",M2704=""),"Suffix not translated ",
   IF(AND(TRIM(J2704)&lt;&gt;"",TRIM(M2704)&lt;&gt;"",TRIM(J2704)&lt;&gt;TRIM(M2704)),"Suffix translation &lt;&gt; lookup ", "" ))
&amp;IF(AND(TRIM(K2704)="",N2704=""),"Description not translated ",
   IF(AND(TRIM(K2704)&lt;&gt;"",TRIM(N2704)&lt;&gt;"",TRIM(K2704)&lt;&gt;TRIM(N2704)),"Description translation&lt;&gt; lookup ", "" ))</f>
        <v/>
      </c>
    </row>
    <row r="2705" spans="1:15" ht="45" x14ac:dyDescent="0.25">
      <c r="A2705" s="2" t="str">
        <f>IF(TRIM(J2705)="","",E2705)</f>
        <v/>
      </c>
      <c r="B2705" s="2" t="str">
        <f>IF(TRIM(K2705)="","",I2705)</f>
        <v/>
      </c>
      <c r="C2705" s="2" t="str">
        <f>LEFT(F2705,FIND(".",F2705,6))</f>
        <v>Exif.Thumbnail.</v>
      </c>
      <c r="D2705" s="2" t="str">
        <f>VLOOKUP(C2705,PrefixUebersetzung,2,FALSE)</f>
        <v>Exif.Vorschaubild.</v>
      </c>
      <c r="E2705" s="2" t="str">
        <f>MID(F2705,FIND(".",F2705,6)+1,99)</f>
        <v>AsShotProfileName</v>
      </c>
      <c r="F2705" s="3" t="s">
        <v>7933</v>
      </c>
      <c r="G2705" s="3" t="s">
        <v>9518</v>
      </c>
      <c r="I2705" s="3" t="s">
        <v>2301</v>
      </c>
      <c r="J2705" s="3"/>
      <c r="L2705" s="14"/>
      <c r="M2705" s="3" t="str">
        <f>IFERROR(VLOOKUP(E2705,A:J,10, FALSE),"")</f>
        <v>AsShot Profil Name</v>
      </c>
      <c r="N2705" s="3" t="str">
        <f>IFERROR(VLOOKUP(I2705,B:K,10,FALSE),"")</f>
        <v>Ein UTF-8-codierte Zeichenfolge mit dem Namen des "As Shot"-Kamera-Profil, falls vorhanden.</v>
      </c>
      <c r="O2705" s="3" t="str">
        <f>IF(AND(TRIM(J2705)="",M2705=""),"Suffix not translated ",
   IF(AND(TRIM(J2705)&lt;&gt;"",TRIM(M2705)&lt;&gt;"",TRIM(J2705)&lt;&gt;TRIM(M2705)),"Suffix translation &lt;&gt; lookup ", "" ))
&amp;IF(AND(TRIM(K2705)="",N2705=""),"Description not translated ",
   IF(AND(TRIM(K2705)&lt;&gt;"",TRIM(N2705)&lt;&gt;"",TRIM(K2705)&lt;&gt;TRIM(N2705)),"Description translation&lt;&gt; lookup ", "" ))</f>
        <v/>
      </c>
    </row>
    <row r="2706" spans="1:15" ht="90" x14ac:dyDescent="0.25">
      <c r="A2706" s="2" t="str">
        <f>IF(TRIM(J2706)="","",E2706)</f>
        <v/>
      </c>
      <c r="B2706" s="2" t="str">
        <f>IF(TRIM(K2706)="","",I2706)</f>
        <v/>
      </c>
      <c r="C2706" s="2" t="str">
        <f>LEFT(F2706,FIND(".",F2706,6))</f>
        <v>Exif.Thumbnail.</v>
      </c>
      <c r="D2706" s="2" t="str">
        <f>VLOOKUP(C2706,PrefixUebersetzung,2,FALSE)</f>
        <v>Exif.Vorschaubild.</v>
      </c>
      <c r="E2706" s="2" t="str">
        <f>MID(F2706,FIND(".",F2706,6)+1,99)</f>
        <v>AsShotWhiteXY</v>
      </c>
      <c r="F2706" s="3" t="s">
        <v>7934</v>
      </c>
      <c r="G2706" s="3" t="s">
        <v>9519</v>
      </c>
      <c r="I2706" s="3" t="s">
        <v>2302</v>
      </c>
      <c r="J2706" s="3"/>
      <c r="L2706" s="14"/>
      <c r="M2706" s="3" t="str">
        <f>IFERROR(VLOOKUP(E2706,A:J,10, FALSE),"")</f>
        <v>AsShot Weiß XY</v>
      </c>
      <c r="N2706" s="3" t="str">
        <f>IFERROR(VLOOKUP(I2706,B:K,10,FALSE),"")</f>
        <v>Gibt den ausgewählten Weißabgleich zum Zeitpunkt der Aufnahme, als xy Farbwertkoordinaten kodiert. Die Einbeziehung dieses Tags setzt die Einbeziehung des AsShotNeutral Tags voraus.</v>
      </c>
      <c r="O2706" s="3" t="str">
        <f>IF(AND(TRIM(J2706)="",M2706=""),"Suffix not translated ",
   IF(AND(TRIM(J2706)&lt;&gt;"",TRIM(M2706)&lt;&gt;"",TRIM(J2706)&lt;&gt;TRIM(M2706)),"Suffix translation &lt;&gt; lookup ", "" ))
&amp;IF(AND(TRIM(K2706)="",N2706=""),"Description not translated ",
   IF(AND(TRIM(K2706)&lt;&gt;"",TRIM(N2706)&lt;&gt;"",TRIM(K2706)&lt;&gt;TRIM(N2706)),"Description translation&lt;&gt; lookup ", "" ))</f>
        <v/>
      </c>
    </row>
    <row r="2707" spans="1:15" ht="409.5" x14ac:dyDescent="0.25">
      <c r="A2707" s="2" t="str">
        <f>IF(TRIM(J2707)="","",E2707)</f>
        <v/>
      </c>
      <c r="B2707" s="2" t="str">
        <f>IF(TRIM(K2707)="","",I2707)</f>
        <v/>
      </c>
      <c r="C2707" s="2" t="str">
        <f>LEFT(F2707,FIND(".",F2707,6))</f>
        <v>Exif.Thumbnail.</v>
      </c>
      <c r="D2707" s="2" t="str">
        <f>VLOOKUP(C2707,PrefixUebersetzung,2,FALSE)</f>
        <v>Exif.Vorschaubild.</v>
      </c>
      <c r="E2707" s="2" t="str">
        <f>MID(F2707,FIND(".",F2707,6)+1,99)</f>
        <v>BaselineExposure</v>
      </c>
      <c r="F2707" s="3" t="s">
        <v>7935</v>
      </c>
      <c r="G2707" s="3" t="s">
        <v>9520</v>
      </c>
      <c r="I2707" s="3" t="s">
        <v>2303</v>
      </c>
      <c r="J2707" s="3"/>
      <c r="L2707" s="14"/>
      <c r="M2707" s="3" t="str">
        <f>IFERROR(VLOOKUP(E2707,A:J,10, FALSE),"")</f>
        <v>Basis-Belichtung</v>
      </c>
      <c r="N2707" s="3" t="str">
        <f>IFERROR(INDEX(K:K,MATCH(TRUE,INDEX(B:B=I2707,0),0)),"")</f>
        <v>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v>
      </c>
      <c r="O2707" s="3" t="str">
        <f>IF(AND(TRIM(J2707)="",M2707=""),"Suffix not translated ",
   IF(AND(TRIM(J2707)&lt;&gt;"",TRIM(M2707)&lt;&gt;"",TRIM(J2707)&lt;&gt;TRIM(M2707)),"Suffix translation &lt;&gt; lookup ", "" ))
&amp;IF(AND(TRIM(K2707)="",N2707=""),"Description not translated ",
   IF(AND(TRIM(K2707)&lt;&gt;"",TRIM(N2707)&lt;&gt;"",TRIM(K2707)&lt;&gt;TRIM(N2707)),"Description translation&lt;&gt; lookup ", "" ))</f>
        <v/>
      </c>
    </row>
    <row r="2708" spans="1:15" ht="150" x14ac:dyDescent="0.25">
      <c r="A2708" s="2" t="str">
        <f>IF(TRIM(J2708)="","",E2708)</f>
        <v/>
      </c>
      <c r="B2708" s="2" t="str">
        <f>IF(TRIM(K2708)="","",I2708)</f>
        <v/>
      </c>
      <c r="C2708" s="2" t="str">
        <f>LEFT(F2708,FIND(".",F2708,6))</f>
        <v>Exif.Thumbnail.</v>
      </c>
      <c r="D2708" s="2" t="str">
        <f>VLOOKUP(C2708,PrefixUebersetzung,2,FALSE)</f>
        <v>Exif.Vorschaubild.</v>
      </c>
      <c r="E2708" s="2" t="str">
        <f>MID(F2708,FIND(".",F2708,6)+1,99)</f>
        <v>BaselineExposureOffset</v>
      </c>
      <c r="F2708" s="36" t="s">
        <v>9802</v>
      </c>
      <c r="G2708" s="36" t="s">
        <v>9520</v>
      </c>
      <c r="H2708" s="36"/>
      <c r="I2708" s="36" t="s">
        <v>9694</v>
      </c>
      <c r="M2708" s="3" t="str">
        <f>IFERROR(VLOOKUP(E2708,A:J,10, FALSE),"")</f>
        <v/>
      </c>
      <c r="N2708" s="3" t="str">
        <f>IFERROR(INDEX(K:K,MATCH(TRUE,INDEX(B:B=I2708,0),0)),"")</f>
        <v/>
      </c>
      <c r="O2708" s="3" t="str">
        <f>IF(AND(TRIM(J2708)="",M2708=""),"Suffix not translated ",
   IF(AND(TRIM(J2708)&lt;&gt;"",TRIM(M2708)&lt;&gt;"",TRIM(J2708)&lt;&gt;TRIM(M2708)),"Suffix translation &lt;&gt; lookup ", "" ))
&amp;IF(AND(TRIM(K2708)="",N2708=""),"Description not translated ",
   IF(AND(TRIM(K2708)&lt;&gt;"",TRIM(N2708)&lt;&gt;"",TRIM(K2708)&lt;&gt;TRIM(N2708)),"Description translation&lt;&gt; lookup ", "" ))</f>
        <v xml:space="preserve">Suffix not translated Description not translated </v>
      </c>
    </row>
    <row r="2709" spans="1:15" ht="165" x14ac:dyDescent="0.25">
      <c r="A2709" s="2" t="str">
        <f>IF(TRIM(J2709)="","",E2709)</f>
        <v/>
      </c>
      <c r="B2709" s="2" t="str">
        <f>IF(TRIM(K2709)="","",I2709)</f>
        <v/>
      </c>
      <c r="C2709" s="2" t="str">
        <f>LEFT(F2709,FIND(".",F2709,6))</f>
        <v>Exif.Thumbnail.</v>
      </c>
      <c r="D2709" s="2" t="str">
        <f>VLOOKUP(C2709,PrefixUebersetzung,2,FALSE)</f>
        <v>Exif.Vorschaubild.</v>
      </c>
      <c r="E2709" s="2" t="str">
        <f>MID(F2709,FIND(".",F2709,6)+1,99)</f>
        <v>BaselineNoise</v>
      </c>
      <c r="F2709" s="3" t="s">
        <v>7936</v>
      </c>
      <c r="G2709" s="3" t="s">
        <v>9519</v>
      </c>
      <c r="I2709" s="3" t="s">
        <v>2304</v>
      </c>
      <c r="J2709" s="3"/>
      <c r="L2709" s="14"/>
      <c r="M2709" s="3" t="str">
        <f>IFERROR(VLOOKUP(E2709,A:J,10, FALSE),"")</f>
        <v>Basis-Rauschen</v>
      </c>
      <c r="N2709" s="3" t="str">
        <f>IFERROR(INDEX(K:K,MATCH(TRUE,INDEX(B:B=I2709,0),0)),"")</f>
        <v>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v>
      </c>
      <c r="O2709" s="3" t="str">
        <f>IF(AND(TRIM(J2709)="",M2709=""),"Suffix not translated ",
   IF(AND(TRIM(J2709)&lt;&gt;"",TRIM(M2709)&lt;&gt;"",TRIM(J2709)&lt;&gt;TRIM(M2709)),"Suffix translation &lt;&gt; lookup ", "" ))
&amp;IF(AND(TRIM(K2709)="",N2709=""),"Description not translated ",
   IF(AND(TRIM(K2709)&lt;&gt;"",TRIM(N2709)&lt;&gt;"",TRIM(K2709)&lt;&gt;TRIM(N2709)),"Description translation&lt;&gt; lookup ", "" ))</f>
        <v/>
      </c>
    </row>
    <row r="2710" spans="1:15" ht="150" x14ac:dyDescent="0.25">
      <c r="A2710" s="2" t="str">
        <f>IF(TRIM(J2710)="","",E2710)</f>
        <v/>
      </c>
      <c r="B2710" s="2" t="str">
        <f>IF(TRIM(K2710)="","",I2710)</f>
        <v/>
      </c>
      <c r="C2710" s="2" t="str">
        <f>LEFT(F2710,FIND(".",F2710,6))</f>
        <v>Exif.Thumbnail.</v>
      </c>
      <c r="D2710" s="2" t="str">
        <f>VLOOKUP(C2710,PrefixUebersetzung,2,FALSE)</f>
        <v>Exif.Vorschaubild.</v>
      </c>
      <c r="E2710" s="2" t="str">
        <f>MID(F2710,FIND(".",F2710,6)+1,99)</f>
        <v>BaselineSharpness</v>
      </c>
      <c r="F2710" s="3" t="s">
        <v>7937</v>
      </c>
      <c r="G2710" s="3" t="s">
        <v>9519</v>
      </c>
      <c r="I2710" s="3" t="s">
        <v>2305</v>
      </c>
      <c r="J2710" s="3"/>
      <c r="L2710" s="14"/>
      <c r="M2710" s="3" t="str">
        <f>IFERROR(VLOOKUP(E2710,A:J,10, FALSE),"")</f>
        <v>Basis-Schärfe</v>
      </c>
      <c r="N2710" s="3" t="str">
        <f>IFERROR(INDEX(K:K,MATCH(TRUE,INDEX(B:B=I2710,0),0)),"")</f>
        <v>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v>
      </c>
      <c r="O2710" s="3" t="str">
        <f>IF(AND(TRIM(J2710)="",M2710=""),"Suffix not translated ",
   IF(AND(TRIM(J2710)&lt;&gt;"",TRIM(M2710)&lt;&gt;"",TRIM(J2710)&lt;&gt;TRIM(M2710)),"Suffix translation &lt;&gt; lookup ", "" ))
&amp;IF(AND(TRIM(K2710)="",N2710=""),"Description not translated ",
   IF(AND(TRIM(K2710)&lt;&gt;"",TRIM(N2710)&lt;&gt;"",TRIM(K2710)&lt;&gt;TRIM(N2710)),"Description translation&lt;&gt; lookup ", "" ))</f>
        <v/>
      </c>
    </row>
    <row r="2711" spans="1:15" ht="45" x14ac:dyDescent="0.25">
      <c r="A2711" s="2" t="str">
        <f>IF(TRIM(J2711)="","",E2711)</f>
        <v/>
      </c>
      <c r="B2711" s="2" t="str">
        <f>IF(TRIM(K2711)="","",I2711)</f>
        <v/>
      </c>
      <c r="C2711" s="2" t="str">
        <f>LEFT(F2711,FIND(".",F2711,6))</f>
        <v>Exif.Thumbnail.</v>
      </c>
      <c r="D2711" s="2" t="str">
        <f>VLOOKUP(C2711,PrefixUebersetzung,2,FALSE)</f>
        <v>Exif.Vorschaubild.</v>
      </c>
      <c r="E2711" s="2" t="str">
        <f>MID(F2711,FIND(".",F2711,6)+1,99)</f>
        <v>BatteryLevel</v>
      </c>
      <c r="F2711" s="3" t="s">
        <v>7938</v>
      </c>
      <c r="G2711" s="3" t="s">
        <v>9519</v>
      </c>
      <c r="I2711" s="3" t="s">
        <v>2306</v>
      </c>
      <c r="J2711" s="3"/>
      <c r="L2711" s="14"/>
      <c r="M2711" s="3" t="str">
        <f>IFERROR(VLOOKUP(E2711,A:J,10, FALSE),"")</f>
        <v>Batterie Ladezustand</v>
      </c>
      <c r="N2711" s="3" t="str">
        <f>IFERROR(VLOOKUP(I2711,B:K,10,FALSE),"")</f>
        <v>Enthält einen Wert des Ladezustandes der Batterie als einen Bruch oder Zeichenkette.</v>
      </c>
      <c r="O2711" s="3" t="str">
        <f>IF(AND(TRIM(J2711)="",M2711=""),"Suffix not translated ",
   IF(AND(TRIM(J2711)&lt;&gt;"",TRIM(M2711)&lt;&gt;"",TRIM(J2711)&lt;&gt;TRIM(M2711)),"Suffix translation &lt;&gt; lookup ", "" ))
&amp;IF(AND(TRIM(K2711)="",N2711=""),"Description not translated ",
   IF(AND(TRIM(K2711)&lt;&gt;"",TRIM(N2711)&lt;&gt;"",TRIM(K2711)&lt;&gt;TRIM(N2711)),"Description translation&lt;&gt; lookup ", "" ))</f>
        <v/>
      </c>
    </row>
    <row r="2712" spans="1:15" ht="210" x14ac:dyDescent="0.25">
      <c r="A2712" s="2" t="str">
        <f>IF(TRIM(J2712)="","",E2712)</f>
        <v/>
      </c>
      <c r="B2712" s="2" t="str">
        <f>IF(TRIM(K2712)="","",I2712)</f>
        <v/>
      </c>
      <c r="C2712" s="2" t="str">
        <f>LEFT(F2712,FIND(".",F2712,6))</f>
        <v>Exif.Thumbnail.</v>
      </c>
      <c r="D2712" s="2" t="str">
        <f>VLOOKUP(C2712,PrefixUebersetzung,2,FALSE)</f>
        <v>Exif.Vorschaubild.</v>
      </c>
      <c r="E2712" s="2" t="str">
        <f>MID(F2712,FIND(".",F2712,6)+1,99)</f>
        <v>BayerGreenSplit</v>
      </c>
      <c r="F2712" s="3" t="s">
        <v>7939</v>
      </c>
      <c r="G2712" s="3" t="s">
        <v>9515</v>
      </c>
      <c r="I2712" s="3" t="s">
        <v>2307</v>
      </c>
      <c r="J2712" s="3"/>
      <c r="L2712" s="14">
        <v>5</v>
      </c>
      <c r="M2712" s="3" t="str">
        <f>IFERROR(VLOOKUP(E2712,A:J,10, FALSE),"")</f>
        <v/>
      </c>
      <c r="N2712" s="3" t="str">
        <f>IFERROR(INDEX(K:K,MATCH(TRUE,INDEX(B:B=I2712,0),0)),"")</f>
        <v>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v>
      </c>
      <c r="O2712" s="3" t="str">
        <f>IF(AND(TRIM(J2712)="",M2712=""),"Suffix not translated ",
   IF(AND(TRIM(J2712)&lt;&gt;"",TRIM(M2712)&lt;&gt;"",TRIM(J2712)&lt;&gt;TRIM(M2712)),"Suffix translation &lt;&gt; lookup ", "" ))
&amp;IF(AND(TRIM(K2712)="",N2712=""),"Description not translated ",
   IF(AND(TRIM(K2712)&lt;&gt;"",TRIM(N2712)&lt;&gt;"",TRIM(K2712)&lt;&gt;TRIM(N2712)),"Description translation&lt;&gt; lookup ", "" ))</f>
        <v xml:space="preserve">Suffix not translated </v>
      </c>
    </row>
    <row r="2713" spans="1:15" ht="180" x14ac:dyDescent="0.25">
      <c r="A2713" s="2" t="str">
        <f>IF(TRIM(J2713)="","",E2713)</f>
        <v/>
      </c>
      <c r="B2713" s="2" t="str">
        <f>IF(TRIM(K2713)="","",I2713)</f>
        <v/>
      </c>
      <c r="C2713" s="2" t="str">
        <f>LEFT(F2713,FIND(".",F2713,6))</f>
        <v>Exif.Thumbnail.</v>
      </c>
      <c r="D2713" s="2" t="str">
        <f>VLOOKUP(C2713,PrefixUebersetzung,2,FALSE)</f>
        <v>Exif.Vorschaubild.</v>
      </c>
      <c r="E2713" s="2" t="str">
        <f>MID(F2713,FIND(".",F2713,6)+1,99)</f>
        <v>BestQualityScale</v>
      </c>
      <c r="F2713" s="3" t="s">
        <v>7940</v>
      </c>
      <c r="G2713" s="3" t="s">
        <v>9519</v>
      </c>
      <c r="I2713" s="3" t="s">
        <v>2308</v>
      </c>
      <c r="J2713" s="3"/>
      <c r="L2713" s="14"/>
      <c r="M2713" s="3" t="str">
        <f>IFERROR(VLOOKUP(E2713,A:J,10, FALSE),"")</f>
        <v>Beste Qualität Verhältnis</v>
      </c>
      <c r="N2713" s="3" t="str">
        <f>IFERROR(INDEX(K:K,MATCH(TRUE,INDEX(B:B=I2713,0),0)),"")</f>
        <v>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v>
      </c>
      <c r="O2713" s="3" t="str">
        <f>IF(AND(TRIM(J2713)="",M2713=""),"Suffix not translated ",
   IF(AND(TRIM(J2713)&lt;&gt;"",TRIM(M2713)&lt;&gt;"",TRIM(J2713)&lt;&gt;TRIM(M2713)),"Suffix translation &lt;&gt; lookup ", "" ))
&amp;IF(AND(TRIM(K2713)="",N2713=""),"Description not translated ",
   IF(AND(TRIM(K2713)&lt;&gt;"",TRIM(N2713)&lt;&gt;"",TRIM(K2713)&lt;&gt;TRIM(N2713)),"Description translation&lt;&gt; lookup ", "" ))</f>
        <v/>
      </c>
    </row>
    <row r="2714" spans="1:15" ht="120" x14ac:dyDescent="0.25">
      <c r="A2714" s="2" t="str">
        <f>IF(TRIM(J2714)="","",E2714)</f>
        <v/>
      </c>
      <c r="B2714" s="2" t="str">
        <f>IF(TRIM(K2714)="","",I2714)</f>
        <v/>
      </c>
      <c r="C2714" s="2" t="str">
        <f>LEFT(F2714,FIND(".",F2714,6))</f>
        <v>Exif.Thumbnail.</v>
      </c>
      <c r="D2714" s="2" t="str">
        <f>VLOOKUP(C2714,PrefixUebersetzung,2,FALSE)</f>
        <v>Exif.Vorschaubild.</v>
      </c>
      <c r="E2714" s="2" t="str">
        <f>MID(F2714,FIND(".",F2714,6)+1,99)</f>
        <v>BitsPerSample</v>
      </c>
      <c r="F2714" s="3" t="s">
        <v>7941</v>
      </c>
      <c r="G2714" s="3" t="s">
        <v>9512</v>
      </c>
      <c r="I2714" s="3" t="s">
        <v>2309</v>
      </c>
      <c r="J2714" s="3"/>
      <c r="L2714" s="14"/>
      <c r="M2714" s="3" t="str">
        <f>IFERROR(VLOOKUP(E2714,A:J,10, FALSE),"")</f>
        <v/>
      </c>
      <c r="N2714" s="3" t="str">
        <f>IFERROR(VLOOKUP(I2714,B:K,10,FALSE),"")</f>
        <v>Die Anzahl der Bits pro Bildkomponente. In dieser Norm enthält das Tag den Wert 8, wenn jede Komponente des Bildes 8 Bit ist. Siehe auch &lt;SamplesPerPixel&gt;. In JPEG komprimierten Daten wird ein JPEG Marker anstelle dieses Tags verwendet.</v>
      </c>
      <c r="O2714" s="3" t="str">
        <f>IF(AND(TRIM(J2714)="",M2714=""),"Suffix not translated ",
   IF(AND(TRIM(J2714)&lt;&gt;"",TRIM(M2714)&lt;&gt;"",TRIM(J2714)&lt;&gt;TRIM(M2714)),"Suffix translation &lt;&gt; lookup ", "" ))
&amp;IF(AND(TRIM(K2714)="",N2714=""),"Description not translated ",
   IF(AND(TRIM(K2714)&lt;&gt;"",TRIM(N2714)&lt;&gt;"",TRIM(K2714)&lt;&gt;TRIM(N2714)),"Description translation&lt;&gt; lookup ", "" ))</f>
        <v xml:space="preserve">Suffix not translated </v>
      </c>
    </row>
    <row r="2715" spans="1:15" ht="120" x14ac:dyDescent="0.25">
      <c r="A2715" s="2" t="str">
        <f>IF(TRIM(J2715)="","",E2715)</f>
        <v/>
      </c>
      <c r="B2715" s="2" t="str">
        <f>IF(TRIM(K2715)="","",I2715)</f>
        <v/>
      </c>
      <c r="C2715" s="2" t="str">
        <f>LEFT(F2715,FIND(".",F2715,6))</f>
        <v>Exif.Thumbnail.</v>
      </c>
      <c r="D2715" s="2" t="str">
        <f>VLOOKUP(C2715,PrefixUebersetzung,2,FALSE)</f>
        <v>Exif.Vorschaubild.</v>
      </c>
      <c r="E2715" s="2" t="str">
        <f>MID(F2715,FIND(".",F2715,6)+1,99)</f>
        <v>BlackLevel</v>
      </c>
      <c r="F2715" s="3" t="s">
        <v>7942</v>
      </c>
      <c r="G2715" s="3" t="s">
        <v>9519</v>
      </c>
      <c r="I2715" s="3" t="s">
        <v>2310</v>
      </c>
      <c r="J2715" s="3"/>
      <c r="L2715" s="14"/>
      <c r="M2715" s="3" t="str">
        <f>IFERROR(VLOOKUP(E2715,A:J,10, FALSE),"")</f>
        <v>Schwarzwert</v>
      </c>
      <c r="N2715" s="3" t="str">
        <f>IFERROR(VLOOKUP(I2715,B:K,10,FALSE),"")</f>
        <v>Gibt die Kodierungs-Ebene für Null-Licht (auch: thermisch schwarz oder Schwarz-Strom) als ein sich wiederholendes Muster an. Der Ursprung dieses Musters ist die linke obere Ecke des ActiveArea-Rechtecks. Die Werte sind in Zeilen-Spalten-Abtast-Reihenfolge gespeichert.</v>
      </c>
      <c r="O2715" s="3" t="str">
        <f>IF(AND(TRIM(J2715)="",M2715=""),"Suffix not translated ",
   IF(AND(TRIM(J2715)&lt;&gt;"",TRIM(M2715)&lt;&gt;"",TRIM(J2715)&lt;&gt;TRIM(M2715)),"Suffix translation &lt;&gt; lookup ", "" ))
&amp;IF(AND(TRIM(K2715)="",N2715=""),"Description not translated ",
   IF(AND(TRIM(K2715)&lt;&gt;"",TRIM(N2715)&lt;&gt;"",TRIM(K2715)&lt;&gt;TRIM(N2715)),"Description translation&lt;&gt; lookup ", "" ))</f>
        <v/>
      </c>
    </row>
    <row r="2716" spans="1:15" ht="135" x14ac:dyDescent="0.25">
      <c r="A2716" s="2" t="str">
        <f>IF(TRIM(J2716)="","",E2716)</f>
        <v/>
      </c>
      <c r="B2716" s="2" t="str">
        <f>IF(TRIM(K2716)="","",I2716)</f>
        <v/>
      </c>
      <c r="C2716" s="2" t="str">
        <f>LEFT(F2716,FIND(".",F2716,6))</f>
        <v>Exif.Thumbnail.</v>
      </c>
      <c r="D2716" s="2" t="str">
        <f>VLOOKUP(C2716,PrefixUebersetzung,2,FALSE)</f>
        <v>Exif.Vorschaubild.</v>
      </c>
      <c r="E2716" s="2" t="str">
        <f>MID(F2716,FIND(".",F2716,6)+1,99)</f>
        <v>BlackLevelDeltaH</v>
      </c>
      <c r="F2716" s="3" t="s">
        <v>7943</v>
      </c>
      <c r="G2716" s="3" t="s">
        <v>9520</v>
      </c>
      <c r="I2716" s="3" t="s">
        <v>2311</v>
      </c>
      <c r="J2716" s="3"/>
      <c r="L2716" s="14"/>
      <c r="M2716" s="3" t="str">
        <f>IFERROR(VLOOKUP(E2716,A:J,10, FALSE),"")</f>
        <v>Schwarzwert Delta H</v>
      </c>
      <c r="N2716" s="3" t="str">
        <f>IFERROR(INDEX(K:K,MATCH(TRUE,INDEX(B:B=I2716,0),0)),"")</f>
        <v>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v>
      </c>
      <c r="O2716" s="3" t="str">
        <f>IF(AND(TRIM(J2716)="",M2716=""),"Suffix not translated ",
   IF(AND(TRIM(J2716)&lt;&gt;"",TRIM(M2716)&lt;&gt;"",TRIM(J2716)&lt;&gt;TRIM(M2716)),"Suffix translation &lt;&gt; lookup ", "" ))
&amp;IF(AND(TRIM(K2716)="",N2716=""),"Description not translated ",
   IF(AND(TRIM(K2716)&lt;&gt;"",TRIM(N2716)&lt;&gt;"",TRIM(K2716)&lt;&gt;TRIM(N2716)),"Description translation&lt;&gt; lookup ", "" ))</f>
        <v/>
      </c>
    </row>
    <row r="2717" spans="1:15" ht="135" x14ac:dyDescent="0.25">
      <c r="A2717" s="2" t="str">
        <f>IF(TRIM(J2717)="","",E2717)</f>
        <v/>
      </c>
      <c r="B2717" s="2" t="str">
        <f>IF(TRIM(K2717)="","",I2717)</f>
        <v/>
      </c>
      <c r="C2717" s="2" t="str">
        <f>LEFT(F2717,FIND(".",F2717,6))</f>
        <v>Exif.Thumbnail.</v>
      </c>
      <c r="D2717" s="2" t="str">
        <f>VLOOKUP(C2717,PrefixUebersetzung,2,FALSE)</f>
        <v>Exif.Vorschaubild.</v>
      </c>
      <c r="E2717" s="2" t="str">
        <f>MID(F2717,FIND(".",F2717,6)+1,99)</f>
        <v>BlackLevelDeltaV</v>
      </c>
      <c r="F2717" s="3" t="s">
        <v>7944</v>
      </c>
      <c r="G2717" s="3" t="s">
        <v>9520</v>
      </c>
      <c r="I2717" s="3" t="s">
        <v>2312</v>
      </c>
      <c r="J2717" s="3"/>
      <c r="L2717" s="14"/>
      <c r="M2717" s="3" t="str">
        <f>IFERROR(VLOOKUP(E2717,A:J,10, FALSE),"")</f>
        <v>Schwarzwert Delta V</v>
      </c>
      <c r="N2717" s="3" t="str">
        <f>IFERROR(INDEX(K:K,MATCH(TRUE,INDEX(B:B=I2717,0),0)),"")</f>
        <v>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v>
      </c>
      <c r="O2717" s="3" t="str">
        <f>IF(AND(TRIM(J2717)="",M2717=""),"Suffix not translated ",
   IF(AND(TRIM(J2717)&lt;&gt;"",TRIM(M2717)&lt;&gt;"",TRIM(J2717)&lt;&gt;TRIM(M2717)),"Suffix translation &lt;&gt; lookup ", "" ))
&amp;IF(AND(TRIM(K2717)="",N2717=""),"Description not translated ",
   IF(AND(TRIM(K2717)&lt;&gt;"",TRIM(N2717)&lt;&gt;"",TRIM(K2717)&lt;&gt;TRIM(N2717)),"Description translation&lt;&gt; lookup ", "" ))</f>
        <v/>
      </c>
    </row>
    <row r="2718" spans="1:15" ht="45" x14ac:dyDescent="0.25">
      <c r="A2718" s="2" t="str">
        <f>IF(TRIM(J2718)="","",E2718)</f>
        <v/>
      </c>
      <c r="B2718" s="2" t="str">
        <f>IF(TRIM(K2718)="","",I2718)</f>
        <v/>
      </c>
      <c r="C2718" s="2" t="str">
        <f>LEFT(F2718,FIND(".",F2718,6))</f>
        <v>Exif.Thumbnail.</v>
      </c>
      <c r="D2718" s="2" t="str">
        <f>VLOOKUP(C2718,PrefixUebersetzung,2,FALSE)</f>
        <v>Exif.Vorschaubild.</v>
      </c>
      <c r="E2718" s="2" t="str">
        <f>MID(F2718,FIND(".",F2718,6)+1,99)</f>
        <v>BlackLevelRepeatDim</v>
      </c>
      <c r="F2718" s="3" t="s">
        <v>7945</v>
      </c>
      <c r="G2718" s="3" t="s">
        <v>9512</v>
      </c>
      <c r="I2718" s="3" t="s">
        <v>2313</v>
      </c>
      <c r="J2718" s="3"/>
      <c r="L2718" s="14"/>
      <c r="M2718" s="3" t="str">
        <f>IFERROR(VLOOKUP(E2718,A:J,10, FALSE),"")</f>
        <v>Schwarzwert Wiederholungs-Muster Größe</v>
      </c>
      <c r="N2718" s="3" t="str">
        <f>IFERROR(VLOOKUP(I2718,B:K,10,FALSE),"")</f>
        <v>Gibt Größe des Wiederholungs-Musters für den Schwarzwert an.</v>
      </c>
      <c r="O2718" s="3" t="str">
        <f>IF(AND(TRIM(J2718)="",M2718=""),"Suffix not translated ",
   IF(AND(TRIM(J2718)&lt;&gt;"",TRIM(M2718)&lt;&gt;"",TRIM(J2718)&lt;&gt;TRIM(M2718)),"Suffix translation &lt;&gt; lookup ", "" ))
&amp;IF(AND(TRIM(K2718)="",N2718=""),"Description not translated ",
   IF(AND(TRIM(K2718)&lt;&gt;"",TRIM(N2718)&lt;&gt;"",TRIM(K2718)&lt;&gt;TRIM(N2718)),"Description translation&lt;&gt; lookup ", "" ))</f>
        <v/>
      </c>
    </row>
    <row r="2719" spans="1:15" x14ac:dyDescent="0.25">
      <c r="A2719" s="2" t="str">
        <f>IF(TRIM(J2719)="","",E2719)</f>
        <v/>
      </c>
      <c r="B2719" s="2" t="str">
        <f>IF(TRIM(K2719)="","",I2719)</f>
        <v/>
      </c>
      <c r="C2719" s="2" t="str">
        <f>LEFT(F2719,FIND(".",F2719,6))</f>
        <v>Exif.Thumbnail.</v>
      </c>
      <c r="D2719" s="2" t="str">
        <f>VLOOKUP(C2719,PrefixUebersetzung,2,FALSE)</f>
        <v>Exif.Vorschaubild.</v>
      </c>
      <c r="E2719" s="2" t="str">
        <f>MID(F2719,FIND(".",F2719,6)+1,99)</f>
        <v>BrightnessValue</v>
      </c>
      <c r="F2719" s="3" t="s">
        <v>7946</v>
      </c>
      <c r="G2719" s="3" t="s">
        <v>9520</v>
      </c>
      <c r="I2719" s="3" t="s">
        <v>2314</v>
      </c>
      <c r="J2719" s="3"/>
      <c r="L2719" s="14"/>
      <c r="M2719" s="3" t="str">
        <f>IFERROR(VLOOKUP(E2719,A:J,10, FALSE),"")</f>
        <v>Helligkeitswert</v>
      </c>
      <c r="N2719" s="3" t="str">
        <f>IFERROR(VLOOKUP(I2719,B:K,10,FALSE),"")</f>
        <v>Helligkeitswert</v>
      </c>
      <c r="O2719" s="3" t="str">
        <f>IF(AND(TRIM(J2719)="",M2719=""),"Suffix not translated ",
   IF(AND(TRIM(J2719)&lt;&gt;"",TRIM(M2719)&lt;&gt;"",TRIM(J2719)&lt;&gt;TRIM(M2719)),"Suffix translation &lt;&gt; lookup ", "" ))
&amp;IF(AND(TRIM(K2719)="",N2719=""),"Description not translated ",
   IF(AND(TRIM(K2719)&lt;&gt;"",TRIM(N2719)&lt;&gt;"",TRIM(K2719)&lt;&gt;TRIM(N2719)),"Description translation&lt;&gt; lookup ", "" ))</f>
        <v/>
      </c>
    </row>
    <row r="2720" spans="1:15" ht="195" x14ac:dyDescent="0.25">
      <c r="A2720" s="2" t="str">
        <f>IF(TRIM(J2720)="","",E2720)</f>
        <v/>
      </c>
      <c r="B2720" s="2" t="str">
        <f>IF(TRIM(K2720)="","",I2720)</f>
        <v/>
      </c>
      <c r="C2720" s="2" t="str">
        <f>LEFT(F2720,FIND(".",F2720,6))</f>
        <v>Exif.Thumbnail.</v>
      </c>
      <c r="D2720" s="2" t="str">
        <f>VLOOKUP(C2720,PrefixUebersetzung,2,FALSE)</f>
        <v>Exif.Vorschaubild.</v>
      </c>
      <c r="E2720" s="2" t="str">
        <f>MID(F2720,FIND(".",F2720,6)+1,99)</f>
        <v>CalibrationIlluminant1</v>
      </c>
      <c r="F2720" s="3" t="s">
        <v>7947</v>
      </c>
      <c r="G2720" s="3" t="s">
        <v>9512</v>
      </c>
      <c r="I2720" s="3" t="s">
        <v>9837</v>
      </c>
      <c r="J2720" s="3"/>
      <c r="L2720" s="14"/>
      <c r="M2720" s="3" t="str">
        <f>IFERROR(VLOOKUP(E2720,A:J,10, FALSE),"")</f>
        <v>Kalibrierung Lichtart 1</v>
      </c>
      <c r="N2720" s="3" t="str">
        <f>IFERROR(INDEX(K:K,MATCH(TRUE,INDEX(B:B=I2720,0),0)),"")</f>
        <v>Das Leuchtmittel für den ersten Satz des Farbkalibrierung Tags (ColorMatrix1, CameraCalibration1, ReductionMatrix1) verwendet. Die zulässigen Werte für diese Variable sind die gleichen wie die gesetzlichen Werte für die LightSource EXIF-Tag. Wenn auf 255 (Sonstige) gesetzt, muss die IFD auch ein IlluminantData1-Tag enthalten, um die x-y-Farbart oder die spektrale Leistungsverteilungsfunktion für diese Lichtart anzugeben.</v>
      </c>
      <c r="O2720" s="3" t="str">
        <f>IF(AND(TRIM(J2720)="",M2720=""),"Suffix not translated ",
   IF(AND(TRIM(J2720)&lt;&gt;"",TRIM(M2720)&lt;&gt;"",TRIM(J2720)&lt;&gt;TRIM(M2720)),"Suffix translation &lt;&gt; lookup ", "" ))
&amp;IF(AND(TRIM(K2720)="",N2720=""),"Description not translated ",
   IF(AND(TRIM(K2720)&lt;&gt;"",TRIM(N2720)&lt;&gt;"",TRIM(K2720)&lt;&gt;TRIM(N2720)),"Description translation&lt;&gt; lookup ", "" ))</f>
        <v/>
      </c>
    </row>
    <row r="2721" spans="1:15" ht="240" x14ac:dyDescent="0.25">
      <c r="A2721" s="2" t="str">
        <f>IF(TRIM(J2721)="","",E2721)</f>
        <v/>
      </c>
      <c r="B2721" s="2" t="str">
        <f>IF(TRIM(K2721)="","",I2721)</f>
        <v/>
      </c>
      <c r="C2721" s="2" t="str">
        <f>LEFT(F2721,FIND(".",F2721,6))</f>
        <v>Exif.Thumbnail.</v>
      </c>
      <c r="D2721" s="2" t="str">
        <f>VLOOKUP(C2721,PrefixUebersetzung,2,FALSE)</f>
        <v>Exif.Vorschaubild.</v>
      </c>
      <c r="E2721" s="2" t="str">
        <f>MID(F2721,FIND(".",F2721,6)+1,99)</f>
        <v>CalibrationIlluminant2</v>
      </c>
      <c r="F2721" s="3" t="s">
        <v>7948</v>
      </c>
      <c r="G2721" s="3" t="s">
        <v>9512</v>
      </c>
      <c r="I2721" s="3" t="s">
        <v>9838</v>
      </c>
      <c r="J2721" s="3"/>
      <c r="L2721" s="14"/>
      <c r="M2721" s="3" t="str">
        <f>IFERROR(VLOOKUP(E2721,A:J,10, FALSE),"")</f>
        <v>Kalibrierung Lichtart 2</v>
      </c>
      <c r="N2721" s="3" t="str">
        <f>IFERROR(INDEX(K:K,MATCH(TRUE,INDEX(B:B=I2721,0),0)),"")</f>
        <v>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 Wenn auf 255 (Sonstige) gesetzt, muss die IFD auch ein IlluminantData2-Tag enthalten, um die x-y-Farbart oder die spektrale Leistungsverteilungsfunktion für diese Lichtart anzugeben.</v>
      </c>
      <c r="O2721" s="3" t="str">
        <f>IF(AND(TRIM(J2721)="",M2721=""),"Suffix not translated ",
   IF(AND(TRIM(J2721)&lt;&gt;"",TRIM(M2721)&lt;&gt;"",TRIM(J2721)&lt;&gt;TRIM(M2721)),"Suffix translation &lt;&gt; lookup ", "" ))
&amp;IF(AND(TRIM(K2721)="",N2721=""),"Description not translated ",
   IF(AND(TRIM(K2721)&lt;&gt;"",TRIM(N2721)&lt;&gt;"",TRIM(K2721)&lt;&gt;TRIM(N2721)),"Description translation&lt;&gt; lookup ", "" ))</f>
        <v/>
      </c>
    </row>
    <row r="2722" spans="1:15" ht="135" x14ac:dyDescent="0.25">
      <c r="A2722" s="2" t="str">
        <f>IF(TRIM(J2722)="","",E2722)</f>
        <v/>
      </c>
      <c r="B2722" s="2" t="str">
        <f>IF(TRIM(K2722)="","",I2722)</f>
        <v/>
      </c>
      <c r="C2722" s="2" t="str">
        <f>LEFT(F2722,FIND(".",F2722,6))</f>
        <v>Exif.Thumbnail.</v>
      </c>
      <c r="D2722" s="2" t="str">
        <f>VLOOKUP(C2722,PrefixUebersetzung,2,FALSE)</f>
        <v>Exif.Vorschaubild.</v>
      </c>
      <c r="E2722" s="2" t="str">
        <f>MID(F2722,FIND(".",F2722,6)+1,99)</f>
        <v>CalibrationIlluminant3</v>
      </c>
      <c r="F2722" s="36" t="s">
        <v>9803</v>
      </c>
      <c r="G2722" s="36" t="s">
        <v>9512</v>
      </c>
      <c r="H2722" s="36"/>
      <c r="I2722" s="36" t="s">
        <v>11024</v>
      </c>
      <c r="M2722" s="3" t="str">
        <f>IFERROR(VLOOKUP(E2722,A:J,10, FALSE),"")</f>
        <v/>
      </c>
      <c r="N2722" s="3" t="str">
        <f>IFERROR(INDEX(K:K,MATCH(TRUE,INDEX(B:B=I2722,0),0)),"")</f>
        <v/>
      </c>
      <c r="O2722" s="3" t="str">
        <f>IF(AND(TRIM(J2722)="",M2722=""),"Suffix not translated ",
   IF(AND(TRIM(J2722)&lt;&gt;"",TRIM(M2722)&lt;&gt;"",TRIM(J2722)&lt;&gt;TRIM(M2722)),"Suffix translation &lt;&gt; lookup ", "" ))
&amp;IF(AND(TRIM(K2722)="",N2722=""),"Description not translated ",
   IF(AND(TRIM(K2722)&lt;&gt;"",TRIM(N2722)&lt;&gt;"",TRIM(K2722)&lt;&gt;TRIM(N2722)),"Description translation&lt;&gt; lookup ", "" ))</f>
        <v xml:space="preserve">Suffix not translated Description not translated </v>
      </c>
    </row>
    <row r="2723" spans="1:15" ht="150" x14ac:dyDescent="0.25">
      <c r="A2723" s="2" t="str">
        <f>IF(TRIM(J2723)="","",E2723)</f>
        <v/>
      </c>
      <c r="B2723" s="2" t="str">
        <f>IF(TRIM(K2723)="","",I2723)</f>
        <v/>
      </c>
      <c r="C2723" s="2" t="str">
        <f>LEFT(F2723,FIND(".",F2723,6))</f>
        <v>Exif.Thumbnail.</v>
      </c>
      <c r="D2723" s="2" t="str">
        <f>VLOOKUP(C2723,PrefixUebersetzung,2,FALSE)</f>
        <v>Exif.Vorschaubild.</v>
      </c>
      <c r="E2723" s="2" t="str">
        <f>MID(F2723,FIND(".",F2723,6)+1,99)</f>
        <v>CameraCalibration1</v>
      </c>
      <c r="F2723" s="3" t="s">
        <v>7949</v>
      </c>
      <c r="G2723" s="3" t="s">
        <v>9520</v>
      </c>
      <c r="I2723" s="3" t="s">
        <v>7950</v>
      </c>
      <c r="J2723" s="3"/>
      <c r="L2723" s="14">
        <v>5</v>
      </c>
      <c r="M2723" s="3" t="str">
        <f>IFERROR(VLOOKUP(E2723,A:J,10, FALSE),"")</f>
        <v>Kamerakalibrierung 1</v>
      </c>
      <c r="N2723" s="3" t="str">
        <f>IFERROR(INDEX(K:K,MATCH(TRUE,INDEX(B:B=I2723,0),0)),"")</f>
        <v/>
      </c>
      <c r="O2723" s="3" t="str">
        <f>IF(AND(TRIM(J2723)="",M2723=""),"Suffix not translated ",
   IF(AND(TRIM(J2723)&lt;&gt;"",TRIM(M2723)&lt;&gt;"",TRIM(J2723)&lt;&gt;TRIM(M2723)),"Suffix translation &lt;&gt; lookup ", "" ))
&amp;IF(AND(TRIM(K2723)="",N2723=""),"Description not translated ",
   IF(AND(TRIM(K2723)&lt;&gt;"",TRIM(N2723)&lt;&gt;"",TRIM(K2723)&lt;&gt;TRIM(N2723)),"Description translation&lt;&gt; lookup ", "" ))</f>
        <v xml:space="preserve">Description not translated </v>
      </c>
    </row>
    <row r="2724" spans="1:15" ht="150" x14ac:dyDescent="0.25">
      <c r="A2724" s="2" t="str">
        <f>IF(TRIM(J2724)="","",E2724)</f>
        <v/>
      </c>
      <c r="B2724" s="2" t="str">
        <f>IF(TRIM(K2724)="","",I2724)</f>
        <v/>
      </c>
      <c r="C2724" s="2" t="str">
        <f>LEFT(F2724,FIND(".",F2724,6))</f>
        <v>Exif.Thumbnail.</v>
      </c>
      <c r="D2724" s="2" t="str">
        <f>VLOOKUP(C2724,PrefixUebersetzung,2,FALSE)</f>
        <v>Exif.Vorschaubild.</v>
      </c>
      <c r="E2724" s="2" t="str">
        <f>MID(F2724,FIND(".",F2724,6)+1,99)</f>
        <v>CameraCalibration2</v>
      </c>
      <c r="F2724" s="3" t="s">
        <v>7951</v>
      </c>
      <c r="G2724" s="3" t="s">
        <v>9520</v>
      </c>
      <c r="I2724" s="3" t="s">
        <v>2315</v>
      </c>
      <c r="J2724" s="3"/>
      <c r="L2724" s="14">
        <v>5</v>
      </c>
      <c r="M2724" s="3" t="str">
        <f>IFERROR(VLOOKUP(E2724,A:J,10, FALSE),"")</f>
        <v>Kamerakalibrierung 2</v>
      </c>
      <c r="N2724" s="3" t="str">
        <f>IFERROR(INDEX(K:K,MATCH(TRUE,INDEX(B:B=I2724,0),0)),"")</f>
        <v/>
      </c>
      <c r="O2724" s="3" t="str">
        <f>IF(AND(TRIM(J2724)="",M2724=""),"Suffix not translated ",
   IF(AND(TRIM(J2724)&lt;&gt;"",TRIM(M2724)&lt;&gt;"",TRIM(J2724)&lt;&gt;TRIM(M2724)),"Suffix translation &lt;&gt; lookup ", "" ))
&amp;IF(AND(TRIM(K2724)="",N2724=""),"Description not translated ",
   IF(AND(TRIM(K2724)&lt;&gt;"",TRIM(N2724)&lt;&gt;"",TRIM(K2724)&lt;&gt;TRIM(N2724)),"Description translation&lt;&gt; lookup ", "" ))</f>
        <v xml:space="preserve">Description not translated </v>
      </c>
    </row>
    <row r="2725" spans="1:15" ht="150" x14ac:dyDescent="0.25">
      <c r="A2725" s="2" t="str">
        <f>IF(TRIM(J2725)="","",E2725)</f>
        <v/>
      </c>
      <c r="B2725" s="2" t="str">
        <f>IF(TRIM(K2725)="","",I2725)</f>
        <v/>
      </c>
      <c r="C2725" s="2" t="str">
        <f>LEFT(F2725,FIND(".",F2725,6))</f>
        <v>Exif.Thumbnail.</v>
      </c>
      <c r="D2725" s="2" t="str">
        <f>VLOOKUP(C2725,PrefixUebersetzung,2,FALSE)</f>
        <v>Exif.Vorschaubild.</v>
      </c>
      <c r="E2725" s="2" t="str">
        <f>MID(F2725,FIND(".",F2725,6)+1,99)</f>
        <v>CameraCalibration3</v>
      </c>
      <c r="F2725" s="36" t="s">
        <v>9804</v>
      </c>
      <c r="G2725" s="36" t="s">
        <v>9520</v>
      </c>
      <c r="H2725" s="36"/>
      <c r="I2725" s="36" t="s">
        <v>9697</v>
      </c>
      <c r="M2725" s="3" t="str">
        <f>IFERROR(VLOOKUP(E2725,A:J,10, FALSE),"")</f>
        <v/>
      </c>
      <c r="N2725" s="3" t="str">
        <f>IFERROR(INDEX(K:K,MATCH(TRUE,INDEX(B:B=I2725,0),0)),"")</f>
        <v/>
      </c>
      <c r="O2725" s="3" t="str">
        <f>IF(AND(TRIM(J2725)="",M2725=""),"Suffix not translated ",
   IF(AND(TRIM(J2725)&lt;&gt;"",TRIM(M2725)&lt;&gt;"",TRIM(J2725)&lt;&gt;TRIM(M2725)),"Suffix translation &lt;&gt; lookup ", "" ))
&amp;IF(AND(TRIM(K2725)="",N2725=""),"Description not translated ",
   IF(AND(TRIM(K2725)&lt;&gt;"",TRIM(N2725)&lt;&gt;"",TRIM(K2725)&lt;&gt;TRIM(N2725)),"Description translation&lt;&gt; lookup ", "" ))</f>
        <v xml:space="preserve">Suffix not translated Description not translated </v>
      </c>
    </row>
    <row r="2726" spans="1:15" ht="120" x14ac:dyDescent="0.25">
      <c r="A2726" s="2" t="str">
        <f>IF(TRIM(J2726)="","",E2726)</f>
        <v/>
      </c>
      <c r="B2726" s="2" t="str">
        <f>IF(TRIM(K2726)="","",I2726)</f>
        <v/>
      </c>
      <c r="C2726" s="2" t="str">
        <f>LEFT(F2726,FIND(".",F2726,6))</f>
        <v>Exif.Thumbnail.</v>
      </c>
      <c r="D2726" s="2" t="str">
        <f>VLOOKUP(C2726,PrefixUebersetzung,2,FALSE)</f>
        <v>Exif.Vorschaubild.</v>
      </c>
      <c r="E2726" s="2" t="str">
        <f>MID(F2726,FIND(".",F2726,6)+1,99)</f>
        <v>CameraCalibrationSignature</v>
      </c>
      <c r="F2726" s="3" t="s">
        <v>7952</v>
      </c>
      <c r="G2726" s="3" t="s">
        <v>9518</v>
      </c>
      <c r="I2726" s="3" t="s">
        <v>2316</v>
      </c>
      <c r="J2726" s="3"/>
      <c r="L2726" s="14">
        <v>5</v>
      </c>
      <c r="M2726" s="3" t="str">
        <f>IFERROR(VLOOKUP(E2726,A:J,10, FALSE),"")</f>
        <v>Kamerakalibrierung Signatur</v>
      </c>
      <c r="N2726" s="3" t="str">
        <f>IFERROR(INDEX(K:K,MATCH(TRUE,INDEX(B:B=I2726,0),0)),"")</f>
        <v/>
      </c>
      <c r="O2726" s="3" t="str">
        <f>IF(AND(TRIM(J2726)="",M2726=""),"Suffix not translated ",
   IF(AND(TRIM(J2726)&lt;&gt;"",TRIM(M2726)&lt;&gt;"",TRIM(J2726)&lt;&gt;TRIM(M2726)),"Suffix translation &lt;&gt; lookup ", "" ))
&amp;IF(AND(TRIM(K2726)="",N2726=""),"Description not translated ",
   IF(AND(TRIM(K2726)&lt;&gt;"",TRIM(N2726)&lt;&gt;"",TRIM(K2726)&lt;&gt;TRIM(N2726)),"Description translation&lt;&gt; lookup ", "" ))</f>
        <v xml:space="preserve">Description not translated </v>
      </c>
    </row>
    <row r="2727" spans="1:15" ht="90" x14ac:dyDescent="0.25">
      <c r="A2727" s="2" t="str">
        <f>IF(TRIM(J2727)="","",E2727)</f>
        <v/>
      </c>
      <c r="B2727" s="2" t="str">
        <f>IF(TRIM(K2727)="","",I2727)</f>
        <v/>
      </c>
      <c r="C2727" s="2" t="str">
        <f>LEFT(F2727,FIND(".",F2727,6))</f>
        <v>Exif.Thumbnail.</v>
      </c>
      <c r="D2727" s="2" t="str">
        <f>VLOOKUP(C2727,PrefixUebersetzung,2,FALSE)</f>
        <v>Exif.Vorschaubild.</v>
      </c>
      <c r="E2727" s="2" t="str">
        <f>MID(F2727,FIND(".",F2727,6)+1,99)</f>
        <v>CameraLabel</v>
      </c>
      <c r="F2727" s="3" t="s">
        <v>7953</v>
      </c>
      <c r="G2727" s="3" t="s">
        <v>9514</v>
      </c>
      <c r="I2727" s="3" t="s">
        <v>7877</v>
      </c>
      <c r="J2727" s="3"/>
      <c r="L2727" s="14"/>
      <c r="M2727" s="3" t="str">
        <f>IFERROR(VLOOKUP(E2727,A:J,10, FALSE),"")</f>
        <v>Kamera-Label</v>
      </c>
      <c r="N2727" s="3" t="str">
        <f>IFERROR(VLOOKUP(I2727,B:K,10,FALSE),"")</f>
        <v>Das optionale Kamera-Label-Tag muss eine Textbezeichnung für die Verwendung oder Zuweisung der Kamera in diesem Clip angeben. Dieses Tag ähnelt CameraLabel in XMP.</v>
      </c>
      <c r="O2727" s="3" t="str">
        <f>IF(AND(TRIM(J2727)="",M2727=""),"Suffix not translated ",
   IF(AND(TRIM(J2727)&lt;&gt;"",TRIM(M2727)&lt;&gt;"",TRIM(J2727)&lt;&gt;TRIM(M2727)),"Suffix translation &lt;&gt; lookup ", "" ))
&amp;IF(AND(TRIM(K2727)="",N2727=""),"Description not translated ",
   IF(AND(TRIM(K2727)&lt;&gt;"",TRIM(N2727)&lt;&gt;"",TRIM(K2727)&lt;&gt;TRIM(N2727)),"Description translation&lt;&gt; lookup ", "" ))</f>
        <v/>
      </c>
    </row>
    <row r="2728" spans="1:15" ht="45" x14ac:dyDescent="0.25">
      <c r="A2728" s="2" t="str">
        <f>IF(TRIM(J2728)="","",E2728)</f>
        <v/>
      </c>
      <c r="B2728" s="2" t="str">
        <f>IF(TRIM(K2728)="","",I2728)</f>
        <v/>
      </c>
      <c r="C2728" s="2" t="str">
        <f>LEFT(F2728,FIND(".",F2728,6))</f>
        <v>Exif.Thumbnail.</v>
      </c>
      <c r="D2728" s="2" t="str">
        <f>VLOOKUP(C2728,PrefixUebersetzung,2,FALSE)</f>
        <v>Exif.Vorschaubild.</v>
      </c>
      <c r="E2728" s="2" t="str">
        <f>MID(F2728,FIND(".",F2728,6)+1,99)</f>
        <v>CameraSerialNumber</v>
      </c>
      <c r="F2728" s="3" t="s">
        <v>7954</v>
      </c>
      <c r="G2728" s="3" t="s">
        <v>9514</v>
      </c>
      <c r="I2728" s="3" t="s">
        <v>2317</v>
      </c>
      <c r="J2728" s="3"/>
      <c r="L2728" s="14">
        <v>1</v>
      </c>
      <c r="M2728" s="3" t="str">
        <f>IFERROR(VLOOKUP(E2728,A:J,10, FALSE),"")</f>
        <v>Kameraseriennummer</v>
      </c>
      <c r="N2728" s="3" t="str">
        <f>IFERROR(VLOOKUP(I2728,B:K,10,FALSE),"")</f>
        <v>Seriennummer der Kamera oder des Kameragehäuses, die das Bild aufgenommen hat.</v>
      </c>
      <c r="O2728" s="3" t="str">
        <f>IF(AND(TRIM(J2728)="",M2728=""),"Suffix not translated ",
   IF(AND(TRIM(J2728)&lt;&gt;"",TRIM(M2728)&lt;&gt;"",TRIM(J2728)&lt;&gt;TRIM(M2728)),"Suffix translation &lt;&gt; lookup ", "" ))
&amp;IF(AND(TRIM(K2728)="",N2728=""),"Description not translated ",
   IF(AND(TRIM(K2728)&lt;&gt;"",TRIM(N2728)&lt;&gt;"",TRIM(K2728)&lt;&gt;TRIM(N2728)),"Description translation&lt;&gt; lookup ", "" ))</f>
        <v/>
      </c>
    </row>
    <row r="2729" spans="1:15" ht="60" x14ac:dyDescent="0.25">
      <c r="A2729" s="2" t="str">
        <f>IF(TRIM(J2729)="","",E2729)</f>
        <v/>
      </c>
      <c r="B2729" s="2" t="str">
        <f>IF(TRIM(K2729)="","",I2729)</f>
        <v/>
      </c>
      <c r="C2729" s="2" t="str">
        <f>LEFT(F2729,FIND(".",F2729,6))</f>
        <v>Exif.Thumbnail.</v>
      </c>
      <c r="D2729" s="2" t="str">
        <f>VLOOKUP(C2729,PrefixUebersetzung,2,FALSE)</f>
        <v>Exif.Vorschaubild.</v>
      </c>
      <c r="E2729" s="2" t="str">
        <f>MID(F2729,FIND(".",F2729,6)+1,99)</f>
        <v>CellLength</v>
      </c>
      <c r="F2729" s="3" t="s">
        <v>7955</v>
      </c>
      <c r="G2729" s="3" t="s">
        <v>9512</v>
      </c>
      <c r="I2729" s="3" t="s">
        <v>2318</v>
      </c>
      <c r="J2729" s="3"/>
      <c r="L2729" s="14"/>
      <c r="M2729" s="3" t="str">
        <f>IFERROR(VLOOKUP(E2729,A:J,10, FALSE),"")</f>
        <v>Zellenlänge</v>
      </c>
      <c r="N2729" s="3" t="str">
        <f>IFERROR(VLOOKUP(I2729,B:K,10,FALSE),"")</f>
        <v>Die Länge des Dithering oder Halbton-Matrix, die verwendet wurde, um eine gerasterte oder gerasterten Bilevel-Datei zu erstellen.</v>
      </c>
      <c r="O2729" s="3" t="str">
        <f>IF(AND(TRIM(J2729)="",M2729=""),"Suffix not translated ",
   IF(AND(TRIM(J2729)&lt;&gt;"",TRIM(M2729)&lt;&gt;"",TRIM(J2729)&lt;&gt;TRIM(M2729)),"Suffix translation &lt;&gt; lookup ", "" ))
&amp;IF(AND(TRIM(K2729)="",N2729=""),"Description not translated ",
   IF(AND(TRIM(K2729)&lt;&gt;"",TRIM(N2729)&lt;&gt;"",TRIM(K2729)&lt;&gt;TRIM(N2729)),"Description translation&lt;&gt; lookup ", "" ))</f>
        <v/>
      </c>
    </row>
    <row r="2730" spans="1:15" ht="60" x14ac:dyDescent="0.25">
      <c r="A2730" s="2" t="str">
        <f>IF(TRIM(J2730)="","",E2730)</f>
        <v/>
      </c>
      <c r="B2730" s="2" t="str">
        <f>IF(TRIM(K2730)="","",I2730)</f>
        <v/>
      </c>
      <c r="C2730" s="2" t="str">
        <f>LEFT(F2730,FIND(".",F2730,6))</f>
        <v>Exif.Thumbnail.</v>
      </c>
      <c r="D2730" s="2" t="str">
        <f>VLOOKUP(C2730,PrefixUebersetzung,2,FALSE)</f>
        <v>Exif.Vorschaubild.</v>
      </c>
      <c r="E2730" s="2" t="str">
        <f>MID(F2730,FIND(".",F2730,6)+1,99)</f>
        <v>CellWidth</v>
      </c>
      <c r="F2730" s="3" t="s">
        <v>7956</v>
      </c>
      <c r="G2730" s="3" t="s">
        <v>9512</v>
      </c>
      <c r="I2730" s="3" t="s">
        <v>2319</v>
      </c>
      <c r="J2730" s="3"/>
      <c r="L2730" s="14"/>
      <c r="M2730" s="3" t="str">
        <f>IFERROR(VLOOKUP(E2730,A:J,10, FALSE),"")</f>
        <v>Zellenbreite</v>
      </c>
      <c r="N2730" s="3" t="str">
        <f>IFERROR(VLOOKUP(I2730,B:K,10,FALSE),"")</f>
        <v>Die Breite des Dithering oder Halbton-Matrix, die verwendet wurde, um eine gerasterte oder gerasterten Bilevel-Datei zu erstellen.</v>
      </c>
      <c r="O2730" s="3" t="str">
        <f>IF(AND(TRIM(J2730)="",M2730=""),"Suffix not translated ",
   IF(AND(TRIM(J2730)&lt;&gt;"",TRIM(M2730)&lt;&gt;"",TRIM(J2730)&lt;&gt;TRIM(M2730)),"Suffix translation &lt;&gt; lookup ", "" ))
&amp;IF(AND(TRIM(K2730)="",N2730=""),"Description not translated ",
   IF(AND(TRIM(K2730)&lt;&gt;"",TRIM(N2730)&lt;&gt;"",TRIM(K2730)&lt;&gt;TRIM(N2730)),"Description translation&lt;&gt; lookup ", "" ))</f>
        <v/>
      </c>
    </row>
    <row r="2731" spans="1:15" ht="30" x14ac:dyDescent="0.25">
      <c r="A2731" s="2" t="str">
        <f>IF(TRIM(J2731)="","",E2731)</f>
        <v/>
      </c>
      <c r="B2731" s="2" t="str">
        <f>IF(TRIM(K2731)="","",I2731)</f>
        <v/>
      </c>
      <c r="C2731" s="2" t="str">
        <f>LEFT(F2731,FIND(".",F2731,6))</f>
        <v>Exif.Thumbnail.</v>
      </c>
      <c r="D2731" s="2" t="str">
        <f>VLOOKUP(C2731,PrefixUebersetzung,2,FALSE)</f>
        <v>Exif.Vorschaubild.</v>
      </c>
      <c r="E2731" s="2" t="str">
        <f>MID(F2731,FIND(".",F2731,6)+1,99)</f>
        <v>CFALayout</v>
      </c>
      <c r="F2731" s="3" t="s">
        <v>7957</v>
      </c>
      <c r="G2731" s="3" t="s">
        <v>9512</v>
      </c>
      <c r="I2731" s="3" t="s">
        <v>2320</v>
      </c>
      <c r="J2731" s="3"/>
      <c r="L2731" s="14"/>
      <c r="M2731" s="3" t="str">
        <f>IFERROR(VLOOKUP(E2731,A:J,10, FALSE),"")</f>
        <v>CFA Layout</v>
      </c>
      <c r="N2731" s="3" t="str">
        <f>IFERROR(VLOOKUP(I2731,B:K,10,FALSE),"")</f>
        <v>Beschreibt die räumliche Anordnung des CFA.</v>
      </c>
      <c r="O2731" s="3" t="str">
        <f>IF(AND(TRIM(J2731)="",M2731=""),"Suffix not translated ",
   IF(AND(TRIM(J2731)&lt;&gt;"",TRIM(M2731)&lt;&gt;"",TRIM(J2731)&lt;&gt;TRIM(M2731)),"Suffix translation &lt;&gt; lookup ", "" ))
&amp;IF(AND(TRIM(K2731)="",N2731=""),"Description not translated ",
   IF(AND(TRIM(K2731)&lt;&gt;"",TRIM(N2731)&lt;&gt;"",TRIM(K2731)&lt;&gt;TRIM(N2731)),"Description translation&lt;&gt; lookup ", "" ))</f>
        <v/>
      </c>
    </row>
    <row r="2732" spans="1:15" ht="75" x14ac:dyDescent="0.25">
      <c r="A2732" s="2" t="str">
        <f>IF(TRIM(J2732)="","",E2732)</f>
        <v/>
      </c>
      <c r="B2732" s="2" t="str">
        <f>IF(TRIM(K2732)="","",I2732)</f>
        <v/>
      </c>
      <c r="C2732" s="2" t="str">
        <f>LEFT(F2732,FIND(".",F2732,6))</f>
        <v>Exif.Thumbnail.</v>
      </c>
      <c r="D2732" s="2" t="str">
        <f>VLOOKUP(C2732,PrefixUebersetzung,2,FALSE)</f>
        <v>Exif.Vorschaubild.</v>
      </c>
      <c r="E2732" s="2" t="str">
        <f>MID(F2732,FIND(".",F2732,6)+1,99)</f>
        <v>CFAPattern</v>
      </c>
      <c r="F2732" s="3" t="s">
        <v>7958</v>
      </c>
      <c r="G2732" s="3" t="s">
        <v>9518</v>
      </c>
      <c r="I2732" s="3" t="s">
        <v>2321</v>
      </c>
      <c r="J2732" s="3"/>
      <c r="L2732" s="14"/>
      <c r="M2732" s="3" t="str">
        <f>IFERROR(VLOOKUP(E2732,A:J,10, FALSE),"")</f>
        <v>CFA Pattern</v>
      </c>
      <c r="N2732" s="3" t="str">
        <f>IFERROR(VLOOKUP(I2732,B:K,10,FALSE),"")</f>
        <v>Geometrische Muster  der Farbfilteranordnung (CFA) des Bildsensors, wenn ein Ein-Chip-Farbsensor verwendet wird. Nicht anwendbar für alle Sensor-Verfahren.</v>
      </c>
      <c r="O2732" s="3" t="str">
        <f>IF(AND(TRIM(J2732)="",M2732=""),"Suffix not translated ",
   IF(AND(TRIM(J2732)&lt;&gt;"",TRIM(M2732)&lt;&gt;"",TRIM(J2732)&lt;&gt;TRIM(M2732)),"Suffix translation &lt;&gt; lookup ", "" ))
&amp;IF(AND(TRIM(K2732)="",N2732=""),"Description not translated ",
   IF(AND(TRIM(K2732)&lt;&gt;"",TRIM(N2732)&lt;&gt;"",TRIM(K2732)&lt;&gt;TRIM(N2732)),"Description translation&lt;&gt; lookup ", "" ))</f>
        <v/>
      </c>
    </row>
    <row r="2733" spans="1:15" ht="45" x14ac:dyDescent="0.25">
      <c r="A2733" s="2" t="str">
        <f>IF(TRIM(J2733)="","",E2733)</f>
        <v/>
      </c>
      <c r="B2733" s="2" t="str">
        <f>IF(TRIM(K2733)="","",I2733)</f>
        <v/>
      </c>
      <c r="C2733" s="2" t="str">
        <f>LEFT(F2733,FIND(".",F2733,6))</f>
        <v>Exif.Thumbnail.</v>
      </c>
      <c r="D2733" s="2" t="str">
        <f>VLOOKUP(C2733,PrefixUebersetzung,2,FALSE)</f>
        <v>Exif.Vorschaubild.</v>
      </c>
      <c r="E2733" s="2" t="str">
        <f>MID(F2733,FIND(".",F2733,6)+1,99)</f>
        <v>CFAPlaneColor</v>
      </c>
      <c r="F2733" s="3" t="s">
        <v>7959</v>
      </c>
      <c r="G2733" s="3" t="s">
        <v>9518</v>
      </c>
      <c r="I2733" s="3" t="s">
        <v>2322</v>
      </c>
      <c r="J2733" s="3"/>
      <c r="L2733" s="14">
        <v>5</v>
      </c>
      <c r="M2733" s="3" t="str">
        <f>IFERROR(VLOOKUP(E2733,A:J,10, FALSE),"")</f>
        <v/>
      </c>
      <c r="N2733" s="3" t="str">
        <f>IFERROR(VLOOKUP(I2733,B:K,10,FALSE),"")</f>
        <v/>
      </c>
      <c r="O2733" s="3" t="str">
        <f>IF(AND(TRIM(J2733)="",M2733=""),"Suffix not translated ",
   IF(AND(TRIM(J2733)&lt;&gt;"",TRIM(M2733)&lt;&gt;"",TRIM(J2733)&lt;&gt;TRIM(M2733)),"Suffix translation &lt;&gt; lookup ", "" ))
&amp;IF(AND(TRIM(K2733)="",N2733=""),"Description not translated ",
   IF(AND(TRIM(K2733)&lt;&gt;"",TRIM(N2733)&lt;&gt;"",TRIM(K2733)&lt;&gt;TRIM(N2733)),"Description translation&lt;&gt; lookup ", "" ))</f>
        <v xml:space="preserve">Suffix not translated Description not translated </v>
      </c>
    </row>
    <row r="2734" spans="1:15" ht="45" x14ac:dyDescent="0.25">
      <c r="A2734" s="2" t="str">
        <f>IF(TRIM(J2734)="","",E2734)</f>
        <v/>
      </c>
      <c r="B2734" s="2" t="str">
        <f>IF(TRIM(K2734)="","",I2734)</f>
        <v/>
      </c>
      <c r="C2734" s="2" t="str">
        <f>LEFT(F2734,FIND(".",F2734,6))</f>
        <v>Exif.Thumbnail.</v>
      </c>
      <c r="D2734" s="2" t="str">
        <f>VLOOKUP(C2734,PrefixUebersetzung,2,FALSE)</f>
        <v>Exif.Vorschaubild.</v>
      </c>
      <c r="E2734" s="2" t="str">
        <f>MID(F2734,FIND(".",F2734,6)+1,99)</f>
        <v>CFARepeatPatternDim</v>
      </c>
      <c r="F2734" s="3" t="s">
        <v>7960</v>
      </c>
      <c r="G2734" s="3" t="s">
        <v>9512</v>
      </c>
      <c r="I2734" s="3" t="s">
        <v>2323</v>
      </c>
      <c r="J2734" s="3"/>
      <c r="L2734" s="14">
        <v>5</v>
      </c>
      <c r="M2734" s="3" t="str">
        <f>IFERROR(VLOOKUP(E2734,A:J,10, FALSE),"")</f>
        <v/>
      </c>
      <c r="N2734" s="3" t="str">
        <f>IFERROR(VLOOKUP(I2734,B:K,10,FALSE),"")</f>
        <v/>
      </c>
      <c r="O2734" s="3" t="str">
        <f>IF(AND(TRIM(J2734)="",M2734=""),"Suffix not translated ",
   IF(AND(TRIM(J2734)&lt;&gt;"",TRIM(M2734)&lt;&gt;"",TRIM(J2734)&lt;&gt;TRIM(M2734)),"Suffix translation &lt;&gt; lookup ", "" ))
&amp;IF(AND(TRIM(K2734)="",N2734=""),"Description not translated ",
   IF(AND(TRIM(K2734)&lt;&gt;"",TRIM(N2734)&lt;&gt;"",TRIM(K2734)&lt;&gt;TRIM(N2734)),"Description translation&lt;&gt; lookup ", "" ))</f>
        <v xml:space="preserve">Suffix not translated Description not translated </v>
      </c>
    </row>
    <row r="2735" spans="1:15" ht="135" x14ac:dyDescent="0.25">
      <c r="A2735" s="2" t="str">
        <f>IF(TRIM(J2735)="","",E2735)</f>
        <v/>
      </c>
      <c r="B2735" s="2" t="str">
        <f>IF(TRIM(K2735)="","",I2735)</f>
        <v/>
      </c>
      <c r="C2735" s="2" t="str">
        <f>LEFT(F2735,FIND(".",F2735,6))</f>
        <v>Exif.Thumbnail.</v>
      </c>
      <c r="D2735" s="2" t="str">
        <f>VLOOKUP(C2735,PrefixUebersetzung,2,FALSE)</f>
        <v>Exif.Vorschaubild.</v>
      </c>
      <c r="E2735" s="2" t="str">
        <f>MID(F2735,FIND(".",F2735,6)+1,99)</f>
        <v>ChromaBlurRadius</v>
      </c>
      <c r="F2735" s="3" t="s">
        <v>7961</v>
      </c>
      <c r="G2735" s="3" t="s">
        <v>9519</v>
      </c>
      <c r="I2735" s="3" t="s">
        <v>2324</v>
      </c>
      <c r="J2735" s="3"/>
      <c r="L2735" s="14">
        <v>5</v>
      </c>
      <c r="M2735" s="3" t="str">
        <f>IFERROR(VLOOKUP(E2735,A:J,10, FALSE),"")</f>
        <v/>
      </c>
      <c r="N2735" s="3" t="str">
        <f>IFERROR(INDEX(K:K,MATCH(TRUE,INDEX(B:B=I2735,0),0)),"")</f>
        <v/>
      </c>
      <c r="O2735" s="3" t="str">
        <f>IF(AND(TRIM(J2735)="",M2735=""),"Suffix not translated ",
   IF(AND(TRIM(J2735)&lt;&gt;"",TRIM(M2735)&lt;&gt;"",TRIM(J2735)&lt;&gt;TRIM(M2735)),"Suffix translation &lt;&gt; lookup ", "" ))
&amp;IF(AND(TRIM(K2735)="",N2735=""),"Description not translated ",
   IF(AND(TRIM(K2735)&lt;&gt;"",TRIM(N2735)&lt;&gt;"",TRIM(K2735)&lt;&gt;TRIM(N2735)),"Description translation&lt;&gt; lookup ", "" ))</f>
        <v xml:space="preserve">Suffix not translated Description not translated </v>
      </c>
    </row>
    <row r="2736" spans="1:15" ht="45" x14ac:dyDescent="0.25">
      <c r="A2736" s="2" t="str">
        <f>IF(TRIM(J2736)="","",E2736)</f>
        <v/>
      </c>
      <c r="B2736" s="2" t="str">
        <f>IF(TRIM(K2736)="","",I2736)</f>
        <v/>
      </c>
      <c r="C2736" s="2" t="str">
        <f>LEFT(F2736,FIND(".",F2736,6))</f>
        <v>Exif.Thumbnail.</v>
      </c>
      <c r="D2736" s="2" t="str">
        <f>VLOOKUP(C2736,PrefixUebersetzung,2,FALSE)</f>
        <v>Exif.Vorschaubild.</v>
      </c>
      <c r="E2736" s="2" t="str">
        <f>MID(F2736,FIND(".",F2736,6)+1,99)</f>
        <v>ChromaticAberrationCorrParams</v>
      </c>
      <c r="F2736" s="36" t="s">
        <v>9805</v>
      </c>
      <c r="G2736" s="36" t="s">
        <v>9513</v>
      </c>
      <c r="H2736" s="36"/>
      <c r="I2736" s="36" t="s">
        <v>9699</v>
      </c>
      <c r="M2736" s="3" t="str">
        <f>IFERROR(VLOOKUP(E2736,A:J,10, FALSE),"")</f>
        <v>Chromatische Aberration Korrekturparameter</v>
      </c>
      <c r="N2736" s="3" t="str">
        <f>IFERROR(VLOOKUP(I2736,B:K,10,FALSE),"")</f>
        <v>Sony Parameter zur Korrektur der chromatischen Aberration</v>
      </c>
      <c r="O2736" s="3" t="str">
        <f>IF(AND(TRIM(J2736)="",M2736=""),"Suffix not translated ",
   IF(AND(TRIM(J2736)&lt;&gt;"",TRIM(M2736)&lt;&gt;"",TRIM(J2736)&lt;&gt;TRIM(M2736)),"Suffix translation &lt;&gt; lookup ", "" ))
&amp;IF(AND(TRIM(K2736)="",N2736=""),"Description not translated ",
   IF(AND(TRIM(K2736)&lt;&gt;"",TRIM(N2736)&lt;&gt;"",TRIM(K2736)&lt;&gt;TRIM(N2736)),"Description translation&lt;&gt; lookup ", "" ))</f>
        <v/>
      </c>
    </row>
    <row r="2737" spans="1:15" ht="30" x14ac:dyDescent="0.25">
      <c r="A2737" s="2" t="str">
        <f>IF(TRIM(J2737)="","",E2737)</f>
        <v/>
      </c>
      <c r="B2737" s="2" t="str">
        <f>IF(TRIM(K2737)="","",I2737)</f>
        <v/>
      </c>
      <c r="C2737" s="2" t="str">
        <f>LEFT(F2737,FIND(".",F2737,6))</f>
        <v>Exif.Thumbnail.</v>
      </c>
      <c r="D2737" s="2" t="str">
        <f>VLOOKUP(C2737,PrefixUebersetzung,2,FALSE)</f>
        <v>Exif.Vorschaubild.</v>
      </c>
      <c r="E2737" s="2" t="str">
        <f>MID(F2737,FIND(".",F2737,6)+1,99)</f>
        <v>ClipPath</v>
      </c>
      <c r="F2737" s="3" t="s">
        <v>7962</v>
      </c>
      <c r="G2737" s="3" t="s">
        <v>9518</v>
      </c>
      <c r="I2737" s="3" t="s">
        <v>2325</v>
      </c>
      <c r="J2737" s="3"/>
      <c r="L2737" s="14">
        <v>5</v>
      </c>
      <c r="M2737" s="3" t="str">
        <f>IFERROR(VLOOKUP(E2737,A:J,10, FALSE),"")</f>
        <v/>
      </c>
      <c r="N2737" s="3" t="str">
        <f>IFERROR(VLOOKUP(I2737,B:K,10,FALSE),"")</f>
        <v/>
      </c>
      <c r="O2737" s="3" t="str">
        <f>IF(AND(TRIM(J2737)="",M2737=""),"Suffix not translated ",
   IF(AND(TRIM(J2737)&lt;&gt;"",TRIM(M2737)&lt;&gt;"",TRIM(J2737)&lt;&gt;TRIM(M2737)),"Suffix translation &lt;&gt; lookup ", "" ))
&amp;IF(AND(TRIM(K2737)="",N2737=""),"Description not translated ",
   IF(AND(TRIM(K2737)&lt;&gt;"",TRIM(N2737)&lt;&gt;"",TRIM(K2737)&lt;&gt;TRIM(N2737)),"Description translation&lt;&gt; lookup ", "" ))</f>
        <v xml:space="preserve">Suffix not translated Description not translated </v>
      </c>
    </row>
    <row r="2738" spans="1:15" ht="120" x14ac:dyDescent="0.25">
      <c r="A2738" s="2" t="str">
        <f>IF(TRIM(J2738)="","",E2738)</f>
        <v/>
      </c>
      <c r="B2738" s="2" t="str">
        <f>IF(TRIM(K2738)="","",I2738)</f>
        <v/>
      </c>
      <c r="C2738" s="2" t="str">
        <f>LEFT(F2738,FIND(".",F2738,6))</f>
        <v>Exif.Thumbnail.</v>
      </c>
      <c r="D2738" s="2" t="str">
        <f>VLOOKUP(C2738,PrefixUebersetzung,2,FALSE)</f>
        <v>Exif.Vorschaubild.</v>
      </c>
      <c r="E2738" s="2" t="str">
        <f>MID(F2738,FIND(".",F2738,6)+1,99)</f>
        <v>ColorimetricReference</v>
      </c>
      <c r="F2738" s="3" t="s">
        <v>7963</v>
      </c>
      <c r="G2738" s="3" t="s">
        <v>9512</v>
      </c>
      <c r="I2738" s="3" t="s">
        <v>2326</v>
      </c>
      <c r="J2738" s="3"/>
      <c r="L2738" s="14">
        <v>5</v>
      </c>
      <c r="M2738" s="3" t="str">
        <f>IFERROR(VLOOKUP(E2738,A:J,10, FALSE),"")</f>
        <v/>
      </c>
      <c r="N2738" s="3" t="str">
        <f>IFERROR(INDEX(K:K,MATCH(TRUE,INDEX(B:B=I2738,0),0)),"")</f>
        <v/>
      </c>
      <c r="O2738" s="3" t="str">
        <f>IF(AND(TRIM(J2738)="",M2738=""),"Suffix not translated ",
   IF(AND(TRIM(J2738)&lt;&gt;"",TRIM(M2738)&lt;&gt;"",TRIM(J2738)&lt;&gt;TRIM(M2738)),"Suffix translation &lt;&gt; lookup ", "" ))
&amp;IF(AND(TRIM(K2738)="",N2738=""),"Description not translated ",
   IF(AND(TRIM(K2738)&lt;&gt;"",TRIM(N2738)&lt;&gt;"",TRIM(K2738)&lt;&gt;TRIM(N2738)),"Description translation&lt;&gt; lookup ", "" ))</f>
        <v xml:space="preserve">Suffix not translated Description not translated </v>
      </c>
    </row>
    <row r="2739" spans="1:15" ht="105" x14ac:dyDescent="0.25">
      <c r="A2739" s="2" t="str">
        <f>IF(TRIM(J2739)="","",E2739)</f>
        <v/>
      </c>
      <c r="B2739" s="2" t="str">
        <f>IF(TRIM(K2739)="","",I2739)</f>
        <v/>
      </c>
      <c r="C2739" s="2" t="str">
        <f>LEFT(F2739,FIND(".",F2739,6))</f>
        <v>Exif.Thumbnail.</v>
      </c>
      <c r="D2739" s="2" t="str">
        <f>VLOOKUP(C2739,PrefixUebersetzung,2,FALSE)</f>
        <v>Exif.Vorschaubild.</v>
      </c>
      <c r="E2739" s="2" t="str">
        <f>MID(F2739,FIND(".",F2739,6)+1,99)</f>
        <v>ColorMap</v>
      </c>
      <c r="F2739" s="3" t="s">
        <v>7964</v>
      </c>
      <c r="G2739" s="3" t="s">
        <v>9512</v>
      </c>
      <c r="I2739" s="3" t="s">
        <v>2327</v>
      </c>
      <c r="J2739" s="3"/>
      <c r="L2739" s="14"/>
      <c r="M2739" s="3" t="str">
        <f>IFERROR(VLOOKUP(E2739,A:J,10, FALSE),"")</f>
        <v>Farbpalette</v>
      </c>
      <c r="N2739" s="3" t="str">
        <f>IFERROR(VLOOKUP(I2739,B:K,10,FALSE),"")</f>
        <v>Eine Farb-Karte für Palette-Farbbilder. Dieses Feld definiert eine Rot-Grün-Blau Farb-Karte (oft als Lookup-Tabelle) für Palette-Farbbilder. In einem Palette-Farbbild wird ein Pixelwert als Index auf eine RGB-Lookup-Tabelle verwendet.</v>
      </c>
      <c r="O2739" s="3" t="str">
        <f>IF(AND(TRIM(J2739)="",M2739=""),"Suffix not translated ",
   IF(AND(TRIM(J2739)&lt;&gt;"",TRIM(M2739)&lt;&gt;"",TRIM(J2739)&lt;&gt;TRIM(M2739)),"Suffix translation &lt;&gt; lookup ", "" ))
&amp;IF(AND(TRIM(K2739)="",N2739=""),"Description not translated ",
   IF(AND(TRIM(K2739)&lt;&gt;"",TRIM(N2739)&lt;&gt;"",TRIM(K2739)&lt;&gt;TRIM(N2739)),"Description translation&lt;&gt; lookup ", "" ))</f>
        <v/>
      </c>
    </row>
    <row r="2740" spans="1:15" ht="90" x14ac:dyDescent="0.25">
      <c r="A2740" s="2" t="str">
        <f>IF(TRIM(J2740)="","",E2740)</f>
        <v/>
      </c>
      <c r="B2740" s="2" t="str">
        <f>IF(TRIM(K2740)="","",I2740)</f>
        <v/>
      </c>
      <c r="C2740" s="2" t="str">
        <f>LEFT(F2740,FIND(".",F2740,6))</f>
        <v>Exif.Thumbnail.</v>
      </c>
      <c r="D2740" s="2" t="str">
        <f>VLOOKUP(C2740,PrefixUebersetzung,2,FALSE)</f>
        <v>Exif.Vorschaubild.</v>
      </c>
      <c r="E2740" s="2" t="str">
        <f>MID(F2740,FIND(".",F2740,6)+1,99)</f>
        <v>ColorMatrix1</v>
      </c>
      <c r="F2740" s="3" t="s">
        <v>7965</v>
      </c>
      <c r="G2740" s="3" t="s">
        <v>9520</v>
      </c>
      <c r="I2740" s="3" t="s">
        <v>2328</v>
      </c>
      <c r="J2740" s="3"/>
      <c r="L2740" s="14">
        <v>5</v>
      </c>
      <c r="M2740" s="3" t="str">
        <f>IFERROR(VLOOKUP(E2740,A:J,10, FALSE),"")</f>
        <v>Farbmatrix 1</v>
      </c>
      <c r="N2740" s="3" t="str">
        <f>IFERROR(INDEX(K:K,MATCH(TRUE,INDEX(B:B=I2740,0),0)),"")</f>
        <v/>
      </c>
      <c r="O2740" s="3" t="str">
        <f>IF(AND(TRIM(J2740)="",M2740=""),"Suffix not translated ",
   IF(AND(TRIM(J2740)&lt;&gt;"",TRIM(M2740)&lt;&gt;"",TRIM(J2740)&lt;&gt;TRIM(M2740)),"Suffix translation &lt;&gt; lookup ", "" ))
&amp;IF(AND(TRIM(K2740)="",N2740=""),"Description not translated ",
   IF(AND(TRIM(K2740)&lt;&gt;"",TRIM(N2740)&lt;&gt;"",TRIM(K2740)&lt;&gt;TRIM(N2740)),"Description translation&lt;&gt; lookup ", "" ))</f>
        <v xml:space="preserve">Description not translated </v>
      </c>
    </row>
    <row r="2741" spans="1:15" ht="60" x14ac:dyDescent="0.25">
      <c r="A2741" s="2" t="str">
        <f>IF(TRIM(J2741)="","",E2741)</f>
        <v/>
      </c>
      <c r="B2741" s="2" t="str">
        <f>IF(TRIM(K2741)="","",I2741)</f>
        <v/>
      </c>
      <c r="C2741" s="2" t="str">
        <f>LEFT(F2741,FIND(".",F2741,6))</f>
        <v>Exif.Thumbnail.</v>
      </c>
      <c r="D2741" s="2" t="str">
        <f>VLOOKUP(C2741,PrefixUebersetzung,2,FALSE)</f>
        <v>Exif.Vorschaubild.</v>
      </c>
      <c r="E2741" s="2" t="str">
        <f>MID(F2741,FIND(".",F2741,6)+1,99)</f>
        <v>ColorMatrix2</v>
      </c>
      <c r="F2741" s="3" t="s">
        <v>7966</v>
      </c>
      <c r="G2741" s="3" t="s">
        <v>9520</v>
      </c>
      <c r="I2741" s="3" t="s">
        <v>2329</v>
      </c>
      <c r="J2741" s="3"/>
      <c r="L2741" s="14">
        <v>5</v>
      </c>
      <c r="M2741" s="3" t="str">
        <f>IFERROR(VLOOKUP(E2741,A:J,10, FALSE),"")</f>
        <v>Farbmatrix 2</v>
      </c>
      <c r="N2741" s="3" t="str">
        <f>IFERROR(VLOOKUP(I2741,B:K,10,FALSE),"")</f>
        <v/>
      </c>
      <c r="O2741" s="3" t="str">
        <f>IF(AND(TRIM(J2741)="",M2741=""),"Suffix not translated ",
   IF(AND(TRIM(J2741)&lt;&gt;"",TRIM(M2741)&lt;&gt;"",TRIM(J2741)&lt;&gt;TRIM(M2741)),"Suffix translation &lt;&gt; lookup ", "" ))
&amp;IF(AND(TRIM(K2741)="",N2741=""),"Description not translated ",
   IF(AND(TRIM(K2741)&lt;&gt;"",TRIM(N2741)&lt;&gt;"",TRIM(K2741)&lt;&gt;TRIM(N2741)),"Description translation&lt;&gt; lookup ", "" ))</f>
        <v xml:space="preserve">Description not translated </v>
      </c>
    </row>
    <row r="2742" spans="1:15" ht="105" x14ac:dyDescent="0.25">
      <c r="A2742" s="2" t="str">
        <f>IF(TRIM(J2742)="","",E2742)</f>
        <v/>
      </c>
      <c r="B2742" s="2" t="str">
        <f>IF(TRIM(K2742)="","",I2742)</f>
        <v/>
      </c>
      <c r="C2742" s="2" t="str">
        <f>LEFT(F2742,FIND(".",F2742,6))</f>
        <v>Exif.Thumbnail.</v>
      </c>
      <c r="D2742" s="2" t="str">
        <f>VLOOKUP(C2742,PrefixUebersetzung,2,FALSE)</f>
        <v>Exif.Vorschaubild.</v>
      </c>
      <c r="E2742" s="2" t="str">
        <f>MID(F2742,FIND(".",F2742,6)+1,99)</f>
        <v>ColorMatrix3</v>
      </c>
      <c r="F2742" s="36" t="s">
        <v>9806</v>
      </c>
      <c r="G2742" s="36" t="s">
        <v>9520</v>
      </c>
      <c r="H2742" s="36"/>
      <c r="I2742" s="36" t="s">
        <v>9701</v>
      </c>
      <c r="M2742" s="3" t="str">
        <f>IFERROR(VLOOKUP(E2742,A:J,10, FALSE),"")</f>
        <v>Farbmatrix-3</v>
      </c>
      <c r="N2742" s="3" t="str">
        <f>IFERROR(VLOOKUP(I2742,B:K,10,FALSE),"")</f>
        <v>ColorMatrix3 definiert eine Transformationsmatrix, die XYZ-Werte unter der dritten Kalibrierungslichtart in native Farbraumwerte der Referenzkamera umwandelt. Die Matrixwerte werden in Zeilenabtastreihenfolge gespeichert.</v>
      </c>
      <c r="O2742" s="3" t="str">
        <f>IF(AND(TRIM(J2742)="",M2742=""),"Suffix not translated ",
   IF(AND(TRIM(J2742)&lt;&gt;"",TRIM(M2742)&lt;&gt;"",TRIM(J2742)&lt;&gt;TRIM(M2742)),"Suffix translation &lt;&gt; lookup ", "" ))
&amp;IF(AND(TRIM(K2742)="",N2742=""),"Description not translated ",
   IF(AND(TRIM(K2742)&lt;&gt;"",TRIM(N2742)&lt;&gt;"",TRIM(K2742)&lt;&gt;TRIM(N2742)),"Description translation&lt;&gt; lookup ", "" ))</f>
        <v/>
      </c>
    </row>
    <row r="2743" spans="1:15" ht="75" x14ac:dyDescent="0.25">
      <c r="A2743" s="2" t="str">
        <f>IF(TRIM(J2743)="","",E2743)</f>
        <v/>
      </c>
      <c r="B2743" s="2" t="str">
        <f>IF(TRIM(K2743)="","",I2743)</f>
        <v/>
      </c>
      <c r="C2743" s="2" t="str">
        <f>LEFT(F2743,FIND(".",F2743,6))</f>
        <v>Exif.Thumbnail.</v>
      </c>
      <c r="D2743" s="2" t="str">
        <f>VLOOKUP(C2743,PrefixUebersetzung,2,FALSE)</f>
        <v>Exif.Vorschaubild.</v>
      </c>
      <c r="E2743" s="2" t="str">
        <f>MID(F2743,FIND(".",F2743,6)+1,99)</f>
        <v>ColumnInterleaveFactor</v>
      </c>
      <c r="F2743" s="6" t="s">
        <v>11196</v>
      </c>
      <c r="G2743" s="6" t="s">
        <v>9515</v>
      </c>
      <c r="H2743" s="6"/>
      <c r="I2743" s="36" t="s">
        <v>11234</v>
      </c>
      <c r="M2743" s="3" t="str">
        <f>IFERROR(VLOOKUP(E2743,A:J,10, FALSE),"")</f>
        <v/>
      </c>
      <c r="N2743" s="3" t="str">
        <f>IFERROR(VLOOKUP(I2743,B:K,10,FALSE),"")</f>
        <v/>
      </c>
      <c r="O2743" s="3" t="str">
        <f>IF(AND(TRIM(J2743)="",M2743=""),"Suffix not translated ",
   IF(AND(TRIM(J2743)&lt;&gt;"",TRIM(M2743)&lt;&gt;"",TRIM(J2743)&lt;&gt;TRIM(M2743)),"Suffix translation &lt;&gt; lookup ", "" ))
&amp;IF(AND(TRIM(K2743)="",N2743=""),"Description not translated ",
   IF(AND(TRIM(K2743)&lt;&gt;"",TRIM(N2743)&lt;&gt;"",TRIM(K2743)&lt;&gt;TRIM(N2743)),"Description translation&lt;&gt; lookup ", "" ))</f>
        <v xml:space="preserve">Suffix not translated Description not translated </v>
      </c>
    </row>
    <row r="2744" spans="1:15" ht="30" x14ac:dyDescent="0.25">
      <c r="A2744" s="2" t="str">
        <f>IF(TRIM(J2744)="","",E2744)</f>
        <v/>
      </c>
      <c r="B2744" s="2" t="str">
        <f>IF(TRIM(K2744)="","",I2744)</f>
        <v/>
      </c>
      <c r="C2744" s="2" t="str">
        <f>LEFT(F2744,FIND(".",F2744,6))</f>
        <v>Exif.Thumbnail.</v>
      </c>
      <c r="D2744" s="2" t="str">
        <f>VLOOKUP(C2744,PrefixUebersetzung,2,FALSE)</f>
        <v>Exif.Vorschaubild.</v>
      </c>
      <c r="E2744" s="2" t="str">
        <f>MID(F2744,FIND(".",F2744,6)+1,99)</f>
        <v>CompressedBitsPerPixel</v>
      </c>
      <c r="F2744" s="3" t="s">
        <v>7967</v>
      </c>
      <c r="G2744" s="3" t="s">
        <v>9519</v>
      </c>
      <c r="I2744" s="3" t="s">
        <v>2330</v>
      </c>
      <c r="J2744" s="3"/>
      <c r="L2744" s="14"/>
      <c r="M2744" s="3" t="str">
        <f>IFERROR(VLOOKUP(E2744,A:J,10, FALSE),"")</f>
        <v>Komprimierte Bits je Pixel</v>
      </c>
      <c r="N2744" s="3" t="str">
        <f>IFERROR(VLOOKUP(I2744,B:K,10,FALSE),"")</f>
        <v>Speziell für komprimierte Daten; gibt die komprimierten Bits pro Pixel an.</v>
      </c>
      <c r="O2744" s="3" t="str">
        <f>IF(AND(TRIM(J2744)="",M2744=""),"Suffix not translated ",
   IF(AND(TRIM(J2744)&lt;&gt;"",TRIM(M2744)&lt;&gt;"",TRIM(J2744)&lt;&gt;TRIM(M2744)),"Suffix translation &lt;&gt; lookup ", "" ))
&amp;IF(AND(TRIM(K2744)="",N2744=""),"Description not translated ",
   IF(AND(TRIM(K2744)&lt;&gt;"",TRIM(N2744)&lt;&gt;"",TRIM(K2744)&lt;&gt;TRIM(N2744)),"Description translation&lt;&gt; lookup ", "" ))</f>
        <v/>
      </c>
    </row>
    <row r="2745" spans="1:15" ht="120" x14ac:dyDescent="0.25">
      <c r="A2745" s="2" t="str">
        <f>IF(TRIM(J2745)="","",E2745)</f>
        <v/>
      </c>
      <c r="B2745" s="2" t="str">
        <f>IF(TRIM(K2745)="","",I2745)</f>
        <v/>
      </c>
      <c r="C2745" s="2" t="str">
        <f>LEFT(F2745,FIND(".",F2745,6))</f>
        <v>Exif.Thumbnail.</v>
      </c>
      <c r="D2745" s="2" t="str">
        <f>VLOOKUP(C2745,PrefixUebersetzung,2,FALSE)</f>
        <v>Exif.Vorschaubild.</v>
      </c>
      <c r="E2745" s="2" t="str">
        <f>MID(F2745,FIND(".",F2745,6)+1,99)</f>
        <v>Compression</v>
      </c>
      <c r="F2745" s="3" t="s">
        <v>7968</v>
      </c>
      <c r="G2745" s="3" t="s">
        <v>9512</v>
      </c>
      <c r="I2745" s="3" t="s">
        <v>2331</v>
      </c>
      <c r="J2745" s="3"/>
      <c r="L2745" s="14"/>
      <c r="M2745" s="3" t="str">
        <f>IFERROR(VLOOKUP(E2745,A:J,10, FALSE),"")</f>
        <v>Komprimierung</v>
      </c>
      <c r="N2745" s="3" t="str">
        <f>IFERROR(VLOOKUP(I2745,B:K,10,FALSE),"")</f>
        <v>Das für die Bilddaten verwendets Komprimierungsverfahren. Wenn ein Primär-JPEG-komprimiert ist, ist diese Bezeichnung nicht erforderlich und wird weggelassen. Wenn Vorschaubilder JPEG-Komprimierung verwenden, wird dieser Tag-Wert auf 6 gesetzt.</v>
      </c>
      <c r="O2745" s="3" t="str">
        <f>IF(AND(TRIM(J2745)="",M2745=""),"Suffix not translated ",
   IF(AND(TRIM(J2745)&lt;&gt;"",TRIM(M2745)&lt;&gt;"",TRIM(J2745)&lt;&gt;TRIM(M2745)),"Suffix translation &lt;&gt; lookup ", "" ))
&amp;IF(AND(TRIM(K2745)="",N2745=""),"Description not translated ",
   IF(AND(TRIM(K2745)&lt;&gt;"",TRIM(N2745)&lt;&gt;"",TRIM(K2745)&lt;&gt;TRIM(N2745)),"Description translation&lt;&gt; lookup ", "" ))</f>
        <v/>
      </c>
    </row>
    <row r="2746" spans="1:15" ht="409.5" x14ac:dyDescent="0.25">
      <c r="A2746" s="2" t="str">
        <f>IF(TRIM(J2746)="","",E2746)</f>
        <v/>
      </c>
      <c r="B2746" s="2" t="str">
        <f>IF(TRIM(K2746)="","",I2746)</f>
        <v/>
      </c>
      <c r="C2746" s="2" t="str">
        <f>LEFT(F2746,FIND(".",F2746,6))</f>
        <v>Exif.Thumbnail.</v>
      </c>
      <c r="D2746" s="2" t="str">
        <f>VLOOKUP(C2746,PrefixUebersetzung,2,FALSE)</f>
        <v>Exif.Vorschaubild.</v>
      </c>
      <c r="E2746" s="2" t="str">
        <f>MID(F2746,FIND(".",F2746,6)+1,99)</f>
        <v>Copyright</v>
      </c>
      <c r="F2746" s="3" t="s">
        <v>7969</v>
      </c>
      <c r="G2746" s="3" t="s">
        <v>9514</v>
      </c>
      <c r="I2746" s="3" t="s">
        <v>7970</v>
      </c>
      <c r="J2746" s="3"/>
      <c r="L2746" s="14"/>
      <c r="M2746" s="3" t="str">
        <f>IFERROR(VLOOKUP(E2746,A:J,10, FALSE),"")</f>
        <v>Copyright</v>
      </c>
      <c r="N2746" s="3" t="str">
        <f>IFERROR(INDEX(K:K,MATCH(TRUE,INDEX(B:B=I2746,0),0)),"")</f>
        <v>Copyright-Informationen. In diesem Standard wird das Tag verwendet, um sowohl die Urheberrechte des Fotografen als auch des Herausgebers anzugeben. Es handelt sich um den Copyright-Vermerk der Person oder Organisation, die die Rechte an dem Bild beansprucht. Der Interoperabilitäts-Copyright-Vermerk einschließlich Datum und Rechte sollte in dieses Feld geschrieben werden; z. B. "Copyright, John Smith, 19xx. Alle Rechte vorbehalten.". In diesem Standard erfasst das Feld sowohl die Urheberrechte des Fotografen als auch des Herausgebers, wobei jedes in einem separaten Teil der Erklärung festgehalten wird. Wenn es eine klare Unterscheidung zwischen dem Fotografen- und dem Herausgeber-Copyright gibt, sind diese in der Reihenfolge Fotograf gefolgt von Herausgeber-Copyright, getrennt durch NULL, zu schreiben (in diesem Fall, da die Anweisung auch mit einem NULL endet, gibt es zwei NULL-Codes). Wenn nur das Fotografen-Copyright angegeben wird, wird es durch einen NULL-Code abgeschlossen. Wenn nur das Herausgeber-Copyright angegeben wird, besteht der Fotograf-Copyright-Teil aus einem Leerzeichen, gefolgt von einem abschließenden NULL-Code, dann wird das Herausgeber-Copyright angegeben. Wenn das Feld leer gelassen wird, wird es als unbekannt behandelt.</v>
      </c>
      <c r="O2746" s="3" t="str">
        <f>IF(AND(TRIM(J2746)="",M2746=""),"Suffix not translated ",
   IF(AND(TRIM(J2746)&lt;&gt;"",TRIM(M2746)&lt;&gt;"",TRIM(J2746)&lt;&gt;TRIM(M2746)),"Suffix translation &lt;&gt; lookup ", "" ))
&amp;IF(AND(TRIM(K2746)="",N2746=""),"Description not translated ",
   IF(AND(TRIM(K2746)&lt;&gt;"",TRIM(N2746)&lt;&gt;"",TRIM(K2746)&lt;&gt;TRIM(N2746)),"Description translation&lt;&gt; lookup ", "" ))</f>
        <v/>
      </c>
    </row>
    <row r="2747" spans="1:15" ht="150" x14ac:dyDescent="0.25">
      <c r="A2747" s="2" t="str">
        <f>IF(TRIM(J2747)="","",E2747)</f>
        <v/>
      </c>
      <c r="B2747" s="2" t="str">
        <f>IF(TRIM(K2747)="","",I2747)</f>
        <v/>
      </c>
      <c r="C2747" s="2" t="str">
        <f>LEFT(F2747,FIND(".",F2747,6))</f>
        <v>Exif.Thumbnail.</v>
      </c>
      <c r="D2747" s="2" t="str">
        <f>VLOOKUP(C2747,PrefixUebersetzung,2,FALSE)</f>
        <v>Exif.Vorschaubild.</v>
      </c>
      <c r="E2747" s="2" t="str">
        <f>MID(F2747,FIND(".",F2747,6)+1,99)</f>
        <v>CurrentICCProfile</v>
      </c>
      <c r="F2747" s="3" t="s">
        <v>7971</v>
      </c>
      <c r="G2747" s="3" t="s">
        <v>9517</v>
      </c>
      <c r="I2747" s="3" t="s">
        <v>2332</v>
      </c>
      <c r="J2747" s="3"/>
      <c r="L2747" s="14"/>
      <c r="M2747" s="3" t="str">
        <f>IFERROR(VLOOKUP(E2747,A:J,10, FALSE),"")</f>
        <v>Aktuelles ICC Profil</v>
      </c>
      <c r="N2747" s="3" t="str">
        <f>IFERROR(INDEX(K:K,MATCH(TRUE,INDEX(B:B=I2747,0),0)),"")</f>
        <v>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v>
      </c>
      <c r="O2747" s="3" t="str">
        <f>IF(AND(TRIM(J2747)="",M2747=""),"Suffix not translated ",
   IF(AND(TRIM(J2747)&lt;&gt;"",TRIM(M2747)&lt;&gt;"",TRIM(J2747)&lt;&gt;TRIM(M2747)),"Suffix translation &lt;&gt; lookup ", "" ))
&amp;IF(AND(TRIM(K2747)="",N2747=""),"Description not translated ",
   IF(AND(TRIM(K2747)&lt;&gt;"",TRIM(N2747)&lt;&gt;"",TRIM(K2747)&lt;&gt;TRIM(N2747)),"Description translation&lt;&gt; lookup ", "" ))</f>
        <v/>
      </c>
    </row>
    <row r="2748" spans="1:15" ht="150" x14ac:dyDescent="0.25">
      <c r="A2748" s="2" t="str">
        <f>IF(TRIM(J2748)="","",E2748)</f>
        <v/>
      </c>
      <c r="B2748" s="2" t="str">
        <f>IF(TRIM(K2748)="","",I2748)</f>
        <v/>
      </c>
      <c r="C2748" s="2" t="str">
        <f>LEFT(F2748,FIND(".",F2748,6))</f>
        <v>Exif.Thumbnail.</v>
      </c>
      <c r="D2748" s="2" t="str">
        <f>VLOOKUP(C2748,PrefixUebersetzung,2,FALSE)</f>
        <v>Exif.Vorschaubild.</v>
      </c>
      <c r="E2748" s="2" t="str">
        <f>MID(F2748,FIND(".",F2748,6)+1,99)</f>
        <v>CurrentPreProfileMatrix</v>
      </c>
      <c r="F2748" s="3" t="s">
        <v>7972</v>
      </c>
      <c r="G2748" s="3" t="s">
        <v>9520</v>
      </c>
      <c r="I2748" s="3" t="s">
        <v>2333</v>
      </c>
      <c r="J2748" s="3"/>
      <c r="L2748" s="14"/>
      <c r="M2748" s="3" t="str">
        <f>IFERROR(VLOOKUP(E2748,A:J,10, FALSE),"")</f>
        <v>Aktuelle PreProfile Matrix</v>
      </c>
      <c r="N2748" s="3" t="str">
        <f>IFERROR(INDEX(K:K,MATCH(TRUE,INDEX(B:B=I2748,0),0)),"")</f>
        <v>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v>
      </c>
      <c r="O2748" s="3" t="str">
        <f>IF(AND(TRIM(J2748)="",M2748=""),"Suffix not translated ",
   IF(AND(TRIM(J2748)&lt;&gt;"",TRIM(M2748)&lt;&gt;"",TRIM(J2748)&lt;&gt;TRIM(M2748)),"Suffix translation &lt;&gt; lookup ", "" ))
&amp;IF(AND(TRIM(K2748)="",N2748=""),"Description not translated ",
   IF(AND(TRIM(K2748)&lt;&gt;"",TRIM(N2748)&lt;&gt;"",TRIM(K2748)&lt;&gt;TRIM(N2748)),"Description translation&lt;&gt; lookup ", "" ))</f>
        <v/>
      </c>
    </row>
    <row r="2749" spans="1:15" ht="60" x14ac:dyDescent="0.25">
      <c r="A2749" s="2" t="str">
        <f>IF(TRIM(J2749)="","",E2749)</f>
        <v/>
      </c>
      <c r="B2749" s="2" t="str">
        <f>IF(TRIM(K2749)="","",I2749)</f>
        <v/>
      </c>
      <c r="C2749" s="2" t="str">
        <f>LEFT(F2749,FIND(".",F2749,6))</f>
        <v>Exif.Thumbnail.</v>
      </c>
      <c r="D2749" s="2" t="str">
        <f>VLOOKUP(C2749,PrefixUebersetzung,2,FALSE)</f>
        <v>Exif.Vorschaubild.</v>
      </c>
      <c r="E2749" s="2" t="str">
        <f>MID(F2749,FIND(".",F2749,6)+1,99)</f>
        <v>DateTime</v>
      </c>
      <c r="F2749" s="3" t="s">
        <v>7973</v>
      </c>
      <c r="G2749" s="3" t="s">
        <v>9514</v>
      </c>
      <c r="I2749" s="3" t="s">
        <v>2334</v>
      </c>
      <c r="J2749" s="3"/>
      <c r="L2749" s="14"/>
      <c r="M2749" s="3" t="str">
        <f>IFERROR(VLOOKUP(E2749,A:J,10, FALSE),"")</f>
        <v>Datum/Zeit</v>
      </c>
      <c r="N2749" s="3" t="str">
        <f>IFERROR(VLOOKUP(I2749,B:K,10,FALSE),"")</f>
        <v>Das Datum und die Uhrzeit der Bild-Erstellung. Im Exif-Standard ist es das Datum und die Uhrzeit, zu dem die Datei geändert wurde.</v>
      </c>
      <c r="O2749" s="3" t="str">
        <f>IF(AND(TRIM(J2749)="",M2749=""),"Suffix not translated ",
   IF(AND(TRIM(J2749)&lt;&gt;"",TRIM(M2749)&lt;&gt;"",TRIM(J2749)&lt;&gt;TRIM(M2749)),"Suffix translation &lt;&gt; lookup ", "" ))
&amp;IF(AND(TRIM(K2749)="",N2749=""),"Description not translated ",
   IF(AND(TRIM(K2749)&lt;&gt;"",TRIM(N2749)&lt;&gt;"",TRIM(K2749)&lt;&gt;TRIM(N2749)),"Description translation&lt;&gt; lookup ", "" ))</f>
        <v/>
      </c>
    </row>
    <row r="2750" spans="1:15" ht="45" x14ac:dyDescent="0.25">
      <c r="A2750" s="2" t="str">
        <f>IF(TRIM(J2750)="","",E2750)</f>
        <v/>
      </c>
      <c r="B2750" s="2" t="str">
        <f>IF(TRIM(K2750)="","",I2750)</f>
        <v/>
      </c>
      <c r="C2750" s="2" t="str">
        <f>LEFT(F2750,FIND(".",F2750,6))</f>
        <v>Exif.Thumbnail.</v>
      </c>
      <c r="D2750" s="2" t="str">
        <f>VLOOKUP(C2750,PrefixUebersetzung,2,FALSE)</f>
        <v>Exif.Vorschaubild.</v>
      </c>
      <c r="E2750" s="2" t="str">
        <f>MID(F2750,FIND(".",F2750,6)+1,99)</f>
        <v>DateTimeOriginal</v>
      </c>
      <c r="F2750" s="3" t="s">
        <v>7974</v>
      </c>
      <c r="G2750" s="3" t="s">
        <v>9514</v>
      </c>
      <c r="I2750" s="3" t="s">
        <v>2335</v>
      </c>
      <c r="J2750" s="3"/>
      <c r="L2750" s="14">
        <v>1</v>
      </c>
      <c r="M2750" s="3" t="str">
        <f>IFERROR(VLOOKUP(E2750,A:J,10, FALSE),"")</f>
        <v>Datum/Zeit original</v>
      </c>
      <c r="N2750" s="3" t="str">
        <f>IFERROR(VLOOKUP(I2750,B:K,10,FALSE),"")</f>
        <v>Das Datum und die Zeit, wann die ursprünglichen Bilddaten erzeugt wurden.</v>
      </c>
      <c r="O2750" s="3" t="str">
        <f>IF(AND(TRIM(J2750)="",M2750=""),"Suffix not translated ",
   IF(AND(TRIM(J2750)&lt;&gt;"",TRIM(M2750)&lt;&gt;"",TRIM(J2750)&lt;&gt;TRIM(M2750)),"Suffix translation &lt;&gt; lookup ", "" ))
&amp;IF(AND(TRIM(K2750)="",N2750=""),"Description not translated ",
   IF(AND(TRIM(K2750)&lt;&gt;"",TRIM(N2750)&lt;&gt;"",TRIM(K2750)&lt;&gt;TRIM(N2750)),"Description translation&lt;&gt; lookup ", "" ))</f>
        <v/>
      </c>
    </row>
    <row r="2751" spans="1:15" ht="195" x14ac:dyDescent="0.25">
      <c r="A2751" s="2" t="str">
        <f>IF(TRIM(J2751)="","",E2751)</f>
        <v/>
      </c>
      <c r="B2751" s="2" t="str">
        <f>IF(TRIM(K2751)="","",I2751)</f>
        <v/>
      </c>
      <c r="C2751" s="2" t="str">
        <f>LEFT(F2751,FIND(".",F2751,6))</f>
        <v>Exif.Thumbnail.</v>
      </c>
      <c r="D2751" s="2" t="str">
        <f>VLOOKUP(C2751,PrefixUebersetzung,2,FALSE)</f>
        <v>Exif.Vorschaubild.</v>
      </c>
      <c r="E2751" s="2" t="str">
        <f>MID(F2751,FIND(".",F2751,6)+1,99)</f>
        <v>DefaultBlackRender</v>
      </c>
      <c r="F2751" s="36" t="s">
        <v>9807</v>
      </c>
      <c r="G2751" s="36" t="s">
        <v>9515</v>
      </c>
      <c r="H2751" s="36"/>
      <c r="I2751" s="36" t="s">
        <v>9703</v>
      </c>
      <c r="M2751" s="3" t="str">
        <f>IFERROR(VLOOKUP(E2751,A:J,10, FALSE),"")</f>
        <v>Standard Schwarzpunkt Render</v>
      </c>
      <c r="N2751" s="3" t="str">
        <f>IFERROR(INDEX(K:K,MATCH(TRUE,INDEX(B:B=I2751,0),0)),"")</f>
        <v>Dieses optionale Tag in einem Farbprofil gibt dem Raw-Konverter einen Hinweis, wie er den Schwarzpunkt (z. B. Streulichtsubtraktion) beim Rendern behandeln soll. Wenn es auf Auto gesetzt ist, sollte der Raw-Konverter während des Renderns eine Schwarzsubtraktion durchführen. Wenn er auf None gesetzt ist, sollte der Raw-Konverter beim Rendern keine Schwarzsubtraktion durchführen.</v>
      </c>
      <c r="O2751" s="3" t="str">
        <f>IF(AND(TRIM(J2751)="",M2751=""),"Suffix not translated ",
   IF(AND(TRIM(J2751)&lt;&gt;"",TRIM(M2751)&lt;&gt;"",TRIM(J2751)&lt;&gt;TRIM(M2751)),"Suffix translation &lt;&gt; lookup ", "" ))
&amp;IF(AND(TRIM(K2751)="",N2751=""),"Description not translated ",
   IF(AND(TRIM(K2751)&lt;&gt;"",TRIM(N2751)&lt;&gt;"",TRIM(K2751)&lt;&gt;TRIM(N2751)),"Description translation&lt;&gt; lookup ", "" ))</f>
        <v/>
      </c>
    </row>
    <row r="2752" spans="1:15" ht="180" x14ac:dyDescent="0.25">
      <c r="A2752" s="2" t="str">
        <f>IF(TRIM(J2752)="","",E2752)</f>
        <v/>
      </c>
      <c r="B2752" s="2" t="str">
        <f>IF(TRIM(K2752)="","",I2752)</f>
        <v/>
      </c>
      <c r="C2752" s="2" t="str">
        <f>LEFT(F2752,FIND(".",F2752,6))</f>
        <v>Exif.Thumbnail.</v>
      </c>
      <c r="D2752" s="2" t="str">
        <f>VLOOKUP(C2752,PrefixUebersetzung,2,FALSE)</f>
        <v>Exif.Vorschaubild.</v>
      </c>
      <c r="E2752" s="2" t="str">
        <f>MID(F2752,FIND(".",F2752,6)+1,99)</f>
        <v>DefaultCropOrigin</v>
      </c>
      <c r="F2752" s="3" t="s">
        <v>7975</v>
      </c>
      <c r="G2752" s="3" t="s">
        <v>9515</v>
      </c>
      <c r="I2752" s="3" t="s">
        <v>2336</v>
      </c>
      <c r="J2752" s="3"/>
      <c r="L2752" s="14"/>
      <c r="M2752" s="3" t="str">
        <f>IFERROR(VLOOKUP(E2752,A:J,10, FALSE),"")</f>
        <v>Standard-Ausschnitt ursprünglich</v>
      </c>
      <c r="N2752" s="3" t="str">
        <f>IFERROR(INDEX(K:K,MATCH(TRUE,INDEX(B:B=I2752,0),0)),"")</f>
        <v>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v>
      </c>
      <c r="O2752" s="3" t="str">
        <f>IF(AND(TRIM(J2752)="",M2752=""),"Suffix not translated ",
   IF(AND(TRIM(J2752)&lt;&gt;"",TRIM(M2752)&lt;&gt;"",TRIM(J2752)&lt;&gt;TRIM(M2752)),"Suffix translation &lt;&gt; lookup ", "" ))
&amp;IF(AND(TRIM(K2752)="",N2752=""),"Description not translated ",
   IF(AND(TRIM(K2752)&lt;&gt;"",TRIM(N2752)&lt;&gt;"",TRIM(K2752)&lt;&gt;TRIM(N2752)),"Description translation&lt;&gt; lookup ", "" ))</f>
        <v/>
      </c>
    </row>
    <row r="2753" spans="1:15" ht="150" x14ac:dyDescent="0.25">
      <c r="A2753" s="2" t="str">
        <f>IF(TRIM(J2753)="","",E2753)</f>
        <v/>
      </c>
      <c r="B2753" s="2" t="str">
        <f>IF(TRIM(K2753)="","",I2753)</f>
        <v/>
      </c>
      <c r="C2753" s="2" t="str">
        <f>LEFT(F2753,FIND(".",F2753,6))</f>
        <v>Exif.Thumbnail.</v>
      </c>
      <c r="D2753" s="2" t="str">
        <f>VLOOKUP(C2753,PrefixUebersetzung,2,FALSE)</f>
        <v>Exif.Vorschaubild.</v>
      </c>
      <c r="E2753" s="2" t="str">
        <f>MID(F2753,FIND(".",F2753,6)+1,99)</f>
        <v>DefaultCropSize</v>
      </c>
      <c r="F2753" s="3" t="s">
        <v>7976</v>
      </c>
      <c r="G2753" s="3" t="s">
        <v>9515</v>
      </c>
      <c r="I2753" s="3" t="s">
        <v>2337</v>
      </c>
      <c r="J2753" s="3"/>
      <c r="L2753" s="14"/>
      <c r="M2753" s="3" t="str">
        <f>IFERROR(VLOOKUP(E2753,A:J,10, FALSE),"")</f>
        <v>Standard-Ausschnitgröße</v>
      </c>
      <c r="N2753" s="3" t="str">
        <f>IFERROR(INDEX(K:K,MATCH(TRUE,INDEX(B:B=I2753,0),0)),"")</f>
        <v>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v>
      </c>
      <c r="O2753" s="3" t="str">
        <f>IF(AND(TRIM(J2753)="",M2753=""),"Suffix not translated ",
   IF(AND(TRIM(J2753)&lt;&gt;"",TRIM(M2753)&lt;&gt;"",TRIM(J2753)&lt;&gt;TRIM(M2753)),"Suffix translation &lt;&gt; lookup ", "" ))
&amp;IF(AND(TRIM(K2753)="",N2753=""),"Description not translated ",
   IF(AND(TRIM(K2753)&lt;&gt;"",TRIM(N2753)&lt;&gt;"",TRIM(K2753)&lt;&gt;TRIM(N2753)),"Description translation&lt;&gt; lookup ", "" ))</f>
        <v/>
      </c>
    </row>
    <row r="2754" spans="1:15" ht="195" x14ac:dyDescent="0.25">
      <c r="A2754" s="2" t="str">
        <f>IF(TRIM(J2754)="","",E2754)</f>
        <v/>
      </c>
      <c r="B2754" s="2" t="str">
        <f>IF(TRIM(K2754)="","",I2754)</f>
        <v/>
      </c>
      <c r="C2754" s="2" t="str">
        <f>LEFT(F2754,FIND(".",F2754,6))</f>
        <v>Exif.Thumbnail.</v>
      </c>
      <c r="D2754" s="2" t="str">
        <f>VLOOKUP(C2754,PrefixUebersetzung,2,FALSE)</f>
        <v>Exif.Vorschaubild.</v>
      </c>
      <c r="E2754" s="2" t="str">
        <f>MID(F2754,FIND(".",F2754,6)+1,99)</f>
        <v>DefaultScale</v>
      </c>
      <c r="F2754" s="3" t="s">
        <v>7977</v>
      </c>
      <c r="G2754" s="3" t="s">
        <v>9519</v>
      </c>
      <c r="I2754" s="3" t="s">
        <v>2338</v>
      </c>
      <c r="J2754" s="3"/>
      <c r="L2754" s="14"/>
      <c r="M2754" s="3" t="str">
        <f>IFERROR(VLOOKUP(E2754,A:J,10, FALSE),"")</f>
        <v>Standard-Skalierung</v>
      </c>
      <c r="N2754" s="3" t="str">
        <f>IFERROR(INDEX(K:K,MATCH(TRUE,INDEX(B:B=I2754,0),0)),"")</f>
        <v>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v>
      </c>
      <c r="O2754" s="3" t="str">
        <f>IF(AND(TRIM(J2754)="",M2754=""),"Suffix not translated ",
   IF(AND(TRIM(J2754)&lt;&gt;"",TRIM(M2754)&lt;&gt;"",TRIM(J2754)&lt;&gt;TRIM(M2754)),"Suffix translation &lt;&gt; lookup ", "" ))
&amp;IF(AND(TRIM(K2754)="",N2754=""),"Description not translated ",
   IF(AND(TRIM(K2754)&lt;&gt;"",TRIM(N2754)&lt;&gt;"",TRIM(K2754)&lt;&gt;TRIM(N2754)),"Description translation&lt;&gt; lookup ", "" ))</f>
        <v/>
      </c>
    </row>
    <row r="2755" spans="1:15" ht="105" x14ac:dyDescent="0.25">
      <c r="A2755" s="2" t="str">
        <f>IF(TRIM(J2755)="","",E2755)</f>
        <v/>
      </c>
      <c r="B2755" s="2" t="str">
        <f>IF(TRIM(K2755)="","",I2755)</f>
        <v/>
      </c>
      <c r="C2755" s="2" t="str">
        <f>LEFT(F2755,FIND(".",F2755,6))</f>
        <v>Exif.Thumbnail.</v>
      </c>
      <c r="D2755" s="2" t="str">
        <f>VLOOKUP(C2755,PrefixUebersetzung,2,FALSE)</f>
        <v>Exif.Vorschaubild.</v>
      </c>
      <c r="E2755" s="2" t="str">
        <f>MID(F2755,FIND(".",F2755,6)+1,99)</f>
        <v>DefaultUserCrop</v>
      </c>
      <c r="F2755" s="36" t="s">
        <v>9808</v>
      </c>
      <c r="G2755" s="36" t="s">
        <v>9519</v>
      </c>
      <c r="H2755" s="36"/>
      <c r="I2755" s="36" t="s">
        <v>9705</v>
      </c>
      <c r="M2755" s="3" t="str">
        <f>IFERROR(VLOOKUP(E2755,A:J,10, FALSE),"")</f>
        <v/>
      </c>
      <c r="N2755" s="3" t="str">
        <f>IFERROR(INDEX(K:K,MATCH(TRUE,INDEX(B:B=I2755,0),0)),"")</f>
        <v/>
      </c>
      <c r="O2755" s="3" t="str">
        <f>IF(AND(TRIM(J2755)="",M2755=""),"Suffix not translated ",
   IF(AND(TRIM(J2755)&lt;&gt;"",TRIM(M2755)&lt;&gt;"",TRIM(J2755)&lt;&gt;TRIM(M2755)),"Suffix translation &lt;&gt; lookup ", "" ))
&amp;IF(AND(TRIM(K2755)="",N2755=""),"Description not translated ",
   IF(AND(TRIM(K2755)&lt;&gt;"",TRIM(N2755)&lt;&gt;"",TRIM(K2755)&lt;&gt;TRIM(N2755)),"Description translation&lt;&gt; lookup ", "" ))</f>
        <v xml:space="preserve">Suffix not translated Description not translated </v>
      </c>
    </row>
    <row r="2756" spans="1:15" ht="90" x14ac:dyDescent="0.25">
      <c r="A2756" s="2" t="str">
        <f>IF(TRIM(J2756)="","",E2756)</f>
        <v/>
      </c>
      <c r="B2756" s="2" t="str">
        <f>IF(TRIM(K2756)="","",I2756)</f>
        <v/>
      </c>
      <c r="C2756" s="2" t="str">
        <f>LEFT(F2756,FIND(".",F2756,6))</f>
        <v>Exif.Thumbnail.</v>
      </c>
      <c r="D2756" s="2" t="str">
        <f>VLOOKUP(C2756,PrefixUebersetzung,2,FALSE)</f>
        <v>Exif.Vorschaubild.</v>
      </c>
      <c r="E2756" s="2" t="str">
        <f>MID(F2756,FIND(".",F2756,6)+1,99)</f>
        <v>DepthFar</v>
      </c>
      <c r="F2756" s="36" t="s">
        <v>9809</v>
      </c>
      <c r="G2756" s="36" t="s">
        <v>9519</v>
      </c>
      <c r="H2756" s="36"/>
      <c r="I2756" s="36" t="s">
        <v>9707</v>
      </c>
      <c r="M2756" s="3" t="str">
        <f>IFERROR(VLOOKUP(E2756,A:J,10, FALSE),"")</f>
        <v/>
      </c>
      <c r="N2756" s="3" t="str">
        <f>IFERROR(VLOOKUP(I2756,B:K,10,FALSE),"")</f>
        <v>Gibt die Entfernung von der Kamera an, die durch den Maximalwert in der Tiefenkarte dargestellt wird. 0/0 bedeutet unbekannt. 1/0 bedeutet unendlich, was für unbekannte und inverse Tiefenformate gültig ist.</v>
      </c>
      <c r="O2756" s="3" t="str">
        <f>IF(AND(TRIM(J2756)="",M2756=""),"Suffix not translated ",
   IF(AND(TRIM(J2756)&lt;&gt;"",TRIM(M2756)&lt;&gt;"",TRIM(J2756)&lt;&gt;TRIM(M2756)),"Suffix translation &lt;&gt; lookup ", "" ))
&amp;IF(AND(TRIM(K2756)="",N2756=""),"Description not translated ",
   IF(AND(TRIM(K2756)&lt;&gt;"",TRIM(N2756)&lt;&gt;"",TRIM(K2756)&lt;&gt;TRIM(N2756)),"Description translation&lt;&gt; lookup ", "" ))</f>
        <v xml:space="preserve">Suffix not translated </v>
      </c>
    </row>
    <row r="2757" spans="1:15" ht="195" x14ac:dyDescent="0.25">
      <c r="A2757" s="2" t="str">
        <f>IF(TRIM(J2757)="","",E2757)</f>
        <v/>
      </c>
      <c r="B2757" s="2" t="str">
        <f>IF(TRIM(K2757)="","",I2757)</f>
        <v/>
      </c>
      <c r="C2757" s="2" t="str">
        <f>LEFT(F2757,FIND(".",F2757,6))</f>
        <v>Exif.Thumbnail.</v>
      </c>
      <c r="D2757" s="2" t="str">
        <f>VLOOKUP(C2757,PrefixUebersetzung,2,FALSE)</f>
        <v>Exif.Vorschaubild.</v>
      </c>
      <c r="E2757" s="2" t="str">
        <f>MID(F2757,FIND(".",F2757,6)+1,99)</f>
        <v>DepthFormat</v>
      </c>
      <c r="F2757" s="36" t="s">
        <v>9810</v>
      </c>
      <c r="G2757" s="36" t="s">
        <v>9512</v>
      </c>
      <c r="H2757" s="36"/>
      <c r="I2757" s="36" t="s">
        <v>9709</v>
      </c>
      <c r="M2757" s="3" t="str">
        <f>IFERROR(VLOOKUP(E2757,A:J,10, FALSE),"")</f>
        <v/>
      </c>
      <c r="N2757" s="3" t="str">
        <f>IFERROR(INDEX(K:K,MATCH(TRUE,INDEX(B:B=I2757,0),0)),"")</f>
        <v>Gibt die Kodierung aller Tiefendaten in der Datei an. Kann unbekannt sein (abgesehen davon, dass nähere Entfernungen näher an Null und weitere Entfernungen näher am Maximalwert liegen), linear (Werte variieren linear von Null, was für DepthNear steht, bis zum Maximalwert, der für DepthFar steht) oder invers (Werte werden invers linear gespeichert, wobei Null für DepthNear und der Maximalwert für DepthFar steht).</v>
      </c>
      <c r="O2757" s="3" t="str">
        <f>IF(AND(TRIM(J2757)="",M2757=""),"Suffix not translated ",
   IF(AND(TRIM(J2757)&lt;&gt;"",TRIM(M2757)&lt;&gt;"",TRIM(J2757)&lt;&gt;TRIM(M2757)),"Suffix translation &lt;&gt; lookup ", "" ))
&amp;IF(AND(TRIM(K2757)="",N2757=""),"Description not translated ",
   IF(AND(TRIM(K2757)&lt;&gt;"",TRIM(N2757)&lt;&gt;"",TRIM(K2757)&lt;&gt;TRIM(N2757)),"Description translation&lt;&gt; lookup ", "" ))</f>
        <v xml:space="preserve">Suffix not translated </v>
      </c>
    </row>
    <row r="2758" spans="1:15" ht="90" x14ac:dyDescent="0.25">
      <c r="A2758" s="2" t="str">
        <f>IF(TRIM(J2758)="","",E2758)</f>
        <v/>
      </c>
      <c r="B2758" s="2" t="str">
        <f>IF(TRIM(K2758)="","",I2758)</f>
        <v/>
      </c>
      <c r="C2758" s="2" t="str">
        <f>LEFT(F2758,FIND(".",F2758,6))</f>
        <v>Exif.Thumbnail.</v>
      </c>
      <c r="D2758" s="2" t="str">
        <f>VLOOKUP(C2758,PrefixUebersetzung,2,FALSE)</f>
        <v>Exif.Vorschaubild.</v>
      </c>
      <c r="E2758" s="2" t="str">
        <f>MID(F2758,FIND(".",F2758,6)+1,99)</f>
        <v>DepthMeasureType</v>
      </c>
      <c r="F2758" s="36" t="s">
        <v>9811</v>
      </c>
      <c r="G2758" s="36" t="s">
        <v>9512</v>
      </c>
      <c r="H2758" s="36"/>
      <c r="I2758" s="36" t="s">
        <v>9711</v>
      </c>
      <c r="M2758" s="3" t="str">
        <f>IFERROR(VLOOKUP(E2758,A:J,10, FALSE),"")</f>
        <v/>
      </c>
      <c r="N2758" s="3" t="str">
        <f>IFERROR(VLOOKUP(I2758,B:K,10,FALSE),"")</f>
        <v>Legt die Messgeometrie für die Tiefenkarte fest. Kann unbekannt sein, entlang der optischen Achse oder entlang des optischen Strahls gemessen werden, der durch jedes Pixel verläuft.</v>
      </c>
      <c r="O2758" s="3" t="str">
        <f>IF(AND(TRIM(J2758)="",M2758=""),"Suffix not translated ",
   IF(AND(TRIM(J2758)&lt;&gt;"",TRIM(M2758)&lt;&gt;"",TRIM(J2758)&lt;&gt;TRIM(M2758)),"Suffix translation &lt;&gt; lookup ", "" ))
&amp;IF(AND(TRIM(K2758)="",N2758=""),"Description not translated ",
   IF(AND(TRIM(K2758)&lt;&gt;"",TRIM(N2758)&lt;&gt;"",TRIM(K2758)&lt;&gt;TRIM(N2758)),"Description translation&lt;&gt; lookup ", "" ))</f>
        <v xml:space="preserve">Suffix not translated </v>
      </c>
    </row>
    <row r="2759" spans="1:15" ht="60" x14ac:dyDescent="0.25">
      <c r="A2759" s="2" t="str">
        <f>IF(TRIM(J2759)="","",E2759)</f>
        <v/>
      </c>
      <c r="B2759" s="2" t="str">
        <f>IF(TRIM(K2759)="","",I2759)</f>
        <v/>
      </c>
      <c r="C2759" s="2" t="str">
        <f>LEFT(F2759,FIND(".",F2759,6))</f>
        <v>Exif.Thumbnail.</v>
      </c>
      <c r="D2759" s="2" t="str">
        <f>VLOOKUP(C2759,PrefixUebersetzung,2,FALSE)</f>
        <v>Exif.Vorschaubild.</v>
      </c>
      <c r="E2759" s="2" t="str">
        <f>MID(F2759,FIND(".",F2759,6)+1,99)</f>
        <v>DepthNear</v>
      </c>
      <c r="F2759" s="36" t="s">
        <v>9812</v>
      </c>
      <c r="G2759" s="36" t="s">
        <v>9519</v>
      </c>
      <c r="H2759" s="36"/>
      <c r="I2759" s="36" t="s">
        <v>9713</v>
      </c>
      <c r="M2759" s="3" t="str">
        <f>IFERROR(VLOOKUP(E2759,A:J,10, FALSE),"")</f>
        <v/>
      </c>
      <c r="N2759" s="3" t="str">
        <f>IFERROR(VLOOKUP(I2759,B:K,10,FALSE),"")</f>
        <v>Gibt die Entfernung von der Kamera an, die durch den Nullwert in der Tiefenkarte dargestellt wird. 0/0 bedeutet unbekannt.</v>
      </c>
      <c r="O2759" s="3" t="str">
        <f>IF(AND(TRIM(J2759)="",M2759=""),"Suffix not translated ",
   IF(AND(TRIM(J2759)&lt;&gt;"",TRIM(M2759)&lt;&gt;"",TRIM(J2759)&lt;&gt;TRIM(M2759)),"Suffix translation &lt;&gt; lookup ", "" ))
&amp;IF(AND(TRIM(K2759)="",N2759=""),"Description not translated ",
   IF(AND(TRIM(K2759)&lt;&gt;"",TRIM(N2759)&lt;&gt;"",TRIM(K2759)&lt;&gt;TRIM(N2759)),"Description translation&lt;&gt; lookup ", "" ))</f>
        <v xml:space="preserve">Suffix not translated </v>
      </c>
    </row>
    <row r="2760" spans="1:15" ht="30" x14ac:dyDescent="0.25">
      <c r="A2760" s="2" t="str">
        <f>IF(TRIM(J2760)="","",E2760)</f>
        <v/>
      </c>
      <c r="B2760" s="2" t="str">
        <f>IF(TRIM(K2760)="","",I2760)</f>
        <v/>
      </c>
      <c r="C2760" s="2" t="str">
        <f>LEFT(F2760,FIND(".",F2760,6))</f>
        <v>Exif.Thumbnail.</v>
      </c>
      <c r="D2760" s="2" t="str">
        <f>VLOOKUP(C2760,PrefixUebersetzung,2,FALSE)</f>
        <v>Exif.Vorschaubild.</v>
      </c>
      <c r="E2760" s="2" t="str">
        <f>MID(F2760,FIND(".",F2760,6)+1,99)</f>
        <v>DepthUnits</v>
      </c>
      <c r="F2760" s="36" t="s">
        <v>9813</v>
      </c>
      <c r="G2760" s="36" t="s">
        <v>9512</v>
      </c>
      <c r="H2760" s="36"/>
      <c r="I2760" s="36" t="s">
        <v>9715</v>
      </c>
      <c r="M2760" s="3" t="str">
        <f>IFERROR(VLOOKUP(E2760,A:J,10, FALSE),"")</f>
        <v/>
      </c>
      <c r="N2760" s="3" t="str">
        <f>IFERROR(VLOOKUP(I2760,B:K,10,FALSE),"")</f>
        <v>Legt die Maßeinheiten für die Tags DepthNear und DepthFar fest.</v>
      </c>
      <c r="O2760" s="3" t="str">
        <f>IF(AND(TRIM(J2760)="",M2760=""),"Suffix not translated ",
   IF(AND(TRIM(J2760)&lt;&gt;"",TRIM(M2760)&lt;&gt;"",TRIM(J2760)&lt;&gt;TRIM(M2760)),"Suffix translation &lt;&gt; lookup ", "" ))
&amp;IF(AND(TRIM(K2760)="",N2760=""),"Description not translated ",
   IF(AND(TRIM(K2760)&lt;&gt;"",TRIM(N2760)&lt;&gt;"",TRIM(K2760)&lt;&gt;TRIM(N2760)),"Description translation&lt;&gt; lookup ", "" ))</f>
        <v xml:space="preserve">Suffix not translated </v>
      </c>
    </row>
    <row r="2761" spans="1:15" ht="30" x14ac:dyDescent="0.25">
      <c r="A2761" s="2" t="str">
        <f>IF(TRIM(J2761)="","",E2761)</f>
        <v/>
      </c>
      <c r="B2761" s="2" t="str">
        <f>IF(TRIM(K2761)="","",I2761)</f>
        <v/>
      </c>
      <c r="C2761" s="2" t="str">
        <f>LEFT(F2761,FIND(".",F2761,6))</f>
        <v>Exif.Thumbnail.</v>
      </c>
      <c r="D2761" s="2" t="str">
        <f>VLOOKUP(C2761,PrefixUebersetzung,2,FALSE)</f>
        <v>Exif.Vorschaubild.</v>
      </c>
      <c r="E2761" s="2" t="str">
        <f>MID(F2761,FIND(".",F2761,6)+1,99)</f>
        <v>DistortionCorrParams</v>
      </c>
      <c r="F2761" s="36" t="s">
        <v>9814</v>
      </c>
      <c r="G2761" s="36" t="s">
        <v>9513</v>
      </c>
      <c r="H2761" s="36"/>
      <c r="I2761" s="36" t="s">
        <v>9717</v>
      </c>
      <c r="M2761" s="3" t="str">
        <f>IFERROR(VLOOKUP(E2761,A:J,10, FALSE),"")</f>
        <v>Verzerrungskorrektur Parameter</v>
      </c>
      <c r="N2761" s="3" t="str">
        <f>IFERROR(VLOOKUP(I2761,B:K,10,FALSE),"")</f>
        <v>Sony Verzerrungskorrektur Parameter</v>
      </c>
      <c r="O2761" s="3" t="str">
        <f>IF(AND(TRIM(J2761)="",M2761=""),"Suffix not translated ",
   IF(AND(TRIM(J2761)&lt;&gt;"",TRIM(M2761)&lt;&gt;"",TRIM(J2761)&lt;&gt;TRIM(M2761)),"Suffix translation &lt;&gt; lookup ", "" ))
&amp;IF(AND(TRIM(K2761)="",N2761=""),"Description not translated ",
   IF(AND(TRIM(K2761)&lt;&gt;"",TRIM(N2761)&lt;&gt;"",TRIM(K2761)&lt;&gt;TRIM(N2761)),"Description translation&lt;&gt; lookup ", "" ))</f>
        <v/>
      </c>
    </row>
    <row r="2762" spans="1:15" ht="195" x14ac:dyDescent="0.25">
      <c r="A2762" s="2" t="str">
        <f>IF(TRIM(J2762)="","",E2762)</f>
        <v/>
      </c>
      <c r="B2762" s="2" t="str">
        <f>IF(TRIM(K2762)="","",I2762)</f>
        <v/>
      </c>
      <c r="C2762" s="2" t="str">
        <f>LEFT(F2762,FIND(".",F2762,6))</f>
        <v>Exif.Thumbnail.</v>
      </c>
      <c r="D2762" s="2" t="str">
        <f>VLOOKUP(C2762,PrefixUebersetzung,2,FALSE)</f>
        <v>Exif.Vorschaubild.</v>
      </c>
      <c r="E2762" s="2" t="str">
        <f>MID(F2762,FIND(".",F2762,6)+1,99)</f>
        <v>DNGBackwardVersion</v>
      </c>
      <c r="F2762" s="3" t="s">
        <v>7978</v>
      </c>
      <c r="G2762" s="3" t="s">
        <v>9518</v>
      </c>
      <c r="I2762" s="3" t="s">
        <v>2339</v>
      </c>
      <c r="J2762" s="3"/>
      <c r="L2762" s="14">
        <v>5</v>
      </c>
      <c r="M2762" s="3" t="str">
        <f>IFERROR(VLOOKUP(E2762,A:J,10, FALSE),"")</f>
        <v/>
      </c>
      <c r="N2762" s="3" t="str">
        <f>IFERROR(INDEX(K:K,MATCH(TRUE,INDEX(B:B=I2762,0),0)),"")</f>
        <v>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v>
      </c>
      <c r="O2762" s="3" t="str">
        <f>IF(AND(TRIM(J2762)="",M2762=""),"Suffix not translated ",
   IF(AND(TRIM(J2762)&lt;&gt;"",TRIM(M2762)&lt;&gt;"",TRIM(J2762)&lt;&gt;TRIM(M2762)),"Suffix translation &lt;&gt; lookup ", "" ))
&amp;IF(AND(TRIM(K2762)="",N2762=""),"Description not translated ",
   IF(AND(TRIM(K2762)&lt;&gt;"",TRIM(N2762)&lt;&gt;"",TRIM(K2762)&lt;&gt;TRIM(N2762)),"Description translation&lt;&gt; lookup ", "" ))</f>
        <v xml:space="preserve">Suffix not translated </v>
      </c>
    </row>
    <row r="2763" spans="1:15" ht="105" x14ac:dyDescent="0.25">
      <c r="A2763" s="2" t="str">
        <f>IF(TRIM(J2763)="","",E2763)</f>
        <v/>
      </c>
      <c r="B2763" s="2" t="str">
        <f>IF(TRIM(K2763)="","",I2763)</f>
        <v/>
      </c>
      <c r="C2763" s="2" t="str">
        <f>LEFT(F2763,FIND(".",F2763,6))</f>
        <v>Exif.Thumbnail.</v>
      </c>
      <c r="D2763" s="2" t="str">
        <f>VLOOKUP(C2763,PrefixUebersetzung,2,FALSE)</f>
        <v>Exif.Vorschaubild.</v>
      </c>
      <c r="E2763" s="2" t="str">
        <f>MID(F2763,FIND(".",F2763,6)+1,99)</f>
        <v>DNGPrivateData</v>
      </c>
      <c r="F2763" s="3" t="s">
        <v>7979</v>
      </c>
      <c r="G2763" s="3" t="s">
        <v>9518</v>
      </c>
      <c r="I2763" s="3" t="s">
        <v>2340</v>
      </c>
      <c r="J2763" s="3"/>
      <c r="L2763" s="14">
        <v>5</v>
      </c>
      <c r="M2763" s="3" t="str">
        <f>IFERROR(VLOOKUP(E2763,A:J,10, FALSE),"")</f>
        <v/>
      </c>
      <c r="N2763" s="3" t="str">
        <f>IFERROR(VLOOKUP(I2763,B:K,10,FALSE),"")</f>
        <v>Bietet eine Möglichkeit für Kamera-Hersteller, um private Daten in die DNG-Datei für die Nutzung durch ihre eigenen RAW-Konvertern zu speichern und diese Daten durch Programme, die DNG-Dateien bearbeiten, erhalten zu lassen.</v>
      </c>
      <c r="O2763" s="3" t="str">
        <f>IF(AND(TRIM(J2763)="",M2763=""),"Suffix not translated ",
   IF(AND(TRIM(J2763)&lt;&gt;"",TRIM(M2763)&lt;&gt;"",TRIM(J2763)&lt;&gt;TRIM(M2763)),"Suffix translation &lt;&gt; lookup ", "" ))
&amp;IF(AND(TRIM(K2763)="",N2763=""),"Description not translated ",
   IF(AND(TRIM(K2763)&lt;&gt;"",TRIM(N2763)&lt;&gt;"",TRIM(K2763)&lt;&gt;TRIM(N2763)),"Description translation&lt;&gt; lookup ", "" ))</f>
        <v xml:space="preserve">Suffix not translated </v>
      </c>
    </row>
    <row r="2764" spans="1:15" ht="75" x14ac:dyDescent="0.25">
      <c r="A2764" s="2" t="str">
        <f>IF(TRIM(J2764)="","",E2764)</f>
        <v/>
      </c>
      <c r="B2764" s="2" t="str">
        <f>IF(TRIM(K2764)="","",I2764)</f>
        <v/>
      </c>
      <c r="C2764" s="2" t="str">
        <f>LEFT(F2764,FIND(".",F2764,6))</f>
        <v>Exif.Thumbnail.</v>
      </c>
      <c r="D2764" s="2" t="str">
        <f>VLOOKUP(C2764,PrefixUebersetzung,2,FALSE)</f>
        <v>Exif.Vorschaubild.</v>
      </c>
      <c r="E2764" s="2" t="str">
        <f>MID(F2764,FIND(".",F2764,6)+1,99)</f>
        <v>DNGVersion</v>
      </c>
      <c r="F2764" s="3" t="s">
        <v>7980</v>
      </c>
      <c r="G2764" s="3" t="s">
        <v>9518</v>
      </c>
      <c r="I2764" s="3" t="s">
        <v>2341</v>
      </c>
      <c r="J2764" s="3"/>
      <c r="L2764" s="14"/>
      <c r="M2764" s="3" t="str">
        <f>IFERROR(VLOOKUP(E2764,A:J,10, FALSE),"")</f>
        <v>DNG Version</v>
      </c>
      <c r="N2764" s="3" t="str">
        <f>IFERROR(VLOOKUP(I2764,B:K,10,FALSE),"")</f>
        <v>Dieser Tag kodiert die DNG vierstufige Versionsnummer. Für Dateien kompatibel mit der Version 1.1.0.0 des DNG-Spezifikation sollte dieser Tag folgede Bytes enthalten: 1, 1, 0, 0.</v>
      </c>
      <c r="O2764" s="3" t="str">
        <f>IF(AND(TRIM(J2764)="",M2764=""),"Suffix not translated ",
   IF(AND(TRIM(J2764)&lt;&gt;"",TRIM(M2764)&lt;&gt;"",TRIM(J2764)&lt;&gt;TRIM(M2764)),"Suffix translation &lt;&gt; lookup ", "" ))
&amp;IF(AND(TRIM(K2764)="",N2764=""),"Description not translated ",
   IF(AND(TRIM(K2764)&lt;&gt;"",TRIM(N2764)&lt;&gt;"",TRIM(K2764)&lt;&gt;TRIM(N2764)),"Description translation&lt;&gt; lookup ", "" ))</f>
        <v/>
      </c>
    </row>
    <row r="2765" spans="1:15" ht="30" x14ac:dyDescent="0.25">
      <c r="A2765" s="2" t="str">
        <f>IF(TRIM(J2765)="","",E2765)</f>
        <v/>
      </c>
      <c r="B2765" s="2" t="str">
        <f>IF(TRIM(K2765)="","",I2765)</f>
        <v/>
      </c>
      <c r="C2765" s="2" t="str">
        <f>LEFT(F2765,FIND(".",F2765,6))</f>
        <v>Exif.Thumbnail.</v>
      </c>
      <c r="D2765" s="2" t="str">
        <f>VLOOKUP(C2765,PrefixUebersetzung,2,FALSE)</f>
        <v>Exif.Vorschaubild.</v>
      </c>
      <c r="E2765" s="2" t="str">
        <f>MID(F2765,FIND(".",F2765,6)+1,99)</f>
        <v>DocumentName</v>
      </c>
      <c r="F2765" s="3" t="s">
        <v>7981</v>
      </c>
      <c r="G2765" s="3" t="s">
        <v>9514</v>
      </c>
      <c r="I2765" s="3" t="s">
        <v>11025</v>
      </c>
      <c r="J2765" s="3"/>
      <c r="L2765" s="14"/>
      <c r="M2765" s="3" t="str">
        <f>IFERROR(VLOOKUP(E2765,A:J,10, FALSE),"")</f>
        <v>Dokumentname</v>
      </c>
      <c r="N2765" s="3" t="str">
        <f>IFERROR(VLOOKUP(I2765,B:K,10,FALSE),"")</f>
        <v>Der Name des Dokuments, aus dem dieses Bild gescannt wurde</v>
      </c>
      <c r="O2765" s="3" t="str">
        <f>IF(AND(TRIM(J2765)="",M2765=""),"Suffix not translated ",
   IF(AND(TRIM(J2765)&lt;&gt;"",TRIM(M2765)&lt;&gt;"",TRIM(J2765)&lt;&gt;TRIM(M2765)),"Suffix translation &lt;&gt; lookup ", "" ))
&amp;IF(AND(TRIM(K2765)="",N2765=""),"Description not translated ",
   IF(AND(TRIM(K2765)&lt;&gt;"",TRIM(N2765)&lt;&gt;"",TRIM(K2765)&lt;&gt;TRIM(N2765)),"Description translation&lt;&gt; lookup ", "" ))</f>
        <v/>
      </c>
    </row>
    <row r="2766" spans="1:15" ht="30" x14ac:dyDescent="0.25">
      <c r="A2766" s="2" t="str">
        <f>IF(TRIM(J2766)="","",E2766)</f>
        <v/>
      </c>
      <c r="B2766" s="2" t="str">
        <f>IF(TRIM(K2766)="","",I2766)</f>
        <v/>
      </c>
      <c r="C2766" s="2" t="str">
        <f>LEFT(F2766,FIND(".",F2766,6))</f>
        <v>Exif.Thumbnail.</v>
      </c>
      <c r="D2766" s="2" t="str">
        <f>VLOOKUP(C2766,PrefixUebersetzung,2,FALSE)</f>
        <v>Exif.Vorschaubild.</v>
      </c>
      <c r="E2766" s="2" t="str">
        <f>MID(F2766,FIND(".",F2766,6)+1,99)</f>
        <v>DotRange</v>
      </c>
      <c r="F2766" s="3" t="s">
        <v>7982</v>
      </c>
      <c r="G2766" s="3" t="s">
        <v>9518</v>
      </c>
      <c r="I2766" s="3" t="s">
        <v>2342</v>
      </c>
      <c r="J2766" s="3"/>
      <c r="L2766" s="14">
        <v>5</v>
      </c>
      <c r="M2766" s="3" t="str">
        <f>IFERROR(VLOOKUP(E2766,A:J,10, FALSE),"")</f>
        <v/>
      </c>
      <c r="N2766" s="3" t="str">
        <f>IFERROR(VLOOKUP(I2766,B:K,10,FALSE),"")</f>
        <v/>
      </c>
      <c r="O2766" s="3" t="str">
        <f>IF(AND(TRIM(J2766)="",M2766=""),"Suffix not translated ",
   IF(AND(TRIM(J2766)&lt;&gt;"",TRIM(M2766)&lt;&gt;"",TRIM(J2766)&lt;&gt;TRIM(M2766)),"Suffix translation &lt;&gt; lookup ", "" ))
&amp;IF(AND(TRIM(K2766)="",N2766=""),"Description not translated ",
   IF(AND(TRIM(K2766)&lt;&gt;"",TRIM(N2766)&lt;&gt;"",TRIM(K2766)&lt;&gt;TRIM(N2766)),"Description translation&lt;&gt; lookup ", "" ))</f>
        <v xml:space="preserve">Suffix not translated Description not translated </v>
      </c>
    </row>
    <row r="2767" spans="1:15" ht="45" x14ac:dyDescent="0.25">
      <c r="A2767" s="2" t="str">
        <f>IF(TRIM(J2767)="","",E2767)</f>
        <v/>
      </c>
      <c r="B2767" s="2" t="str">
        <f>IF(TRIM(K2767)="","",I2767)</f>
        <v/>
      </c>
      <c r="C2767" s="2" t="str">
        <f>LEFT(F2767,FIND(".",F2767,6))</f>
        <v>Exif.Thumbnail.</v>
      </c>
      <c r="D2767" s="2" t="str">
        <f>VLOOKUP(C2767,PrefixUebersetzung,2,FALSE)</f>
        <v>Exif.Vorschaubild.</v>
      </c>
      <c r="E2767" s="2" t="str">
        <f>MID(F2767,FIND(".",F2767,6)+1,99)</f>
        <v>EnhanceParams</v>
      </c>
      <c r="F2767" s="36" t="s">
        <v>9815</v>
      </c>
      <c r="G2767" s="36" t="s">
        <v>9514</v>
      </c>
      <c r="H2767" s="36"/>
      <c r="I2767" s="36" t="s">
        <v>9719</v>
      </c>
      <c r="M2767" s="3" t="str">
        <f>IFERROR(VLOOKUP(E2767,A:J,10, FALSE),"")</f>
        <v/>
      </c>
      <c r="N2767" s="3" t="str">
        <f>IFERROR(VLOOKUP(I2767,B:K,10,FALSE),"")</f>
        <v>Eine Zeichenfolge, die dokumentiert, wie die erweiterten Bilddaten verarbeitet wurden.</v>
      </c>
      <c r="O2767" s="3" t="str">
        <f>IF(AND(TRIM(J2767)="",M2767=""),"Suffix not translated ",
   IF(AND(TRIM(J2767)&lt;&gt;"",TRIM(M2767)&lt;&gt;"",TRIM(J2767)&lt;&gt;TRIM(M2767)),"Suffix translation &lt;&gt; lookup ", "" ))
&amp;IF(AND(TRIM(K2767)="",N2767=""),"Description not translated ",
   IF(AND(TRIM(K2767)&lt;&gt;"",TRIM(N2767)&lt;&gt;"",TRIM(K2767)&lt;&gt;TRIM(N2767)),"Description translation&lt;&gt; lookup ", "" ))</f>
        <v xml:space="preserve">Suffix not translated </v>
      </c>
    </row>
    <row r="2768" spans="1:15" ht="75" x14ac:dyDescent="0.25">
      <c r="A2768" s="2" t="str">
        <f>IF(TRIM(J2768)="","",E2768)</f>
        <v/>
      </c>
      <c r="B2768" s="2" t="str">
        <f>IF(TRIM(K2768)="","",I2768)</f>
        <v/>
      </c>
      <c r="C2768" s="2" t="str">
        <f>LEFT(F2768,FIND(".",F2768,6))</f>
        <v>Exif.Thumbnail.</v>
      </c>
      <c r="D2768" s="2" t="str">
        <f>VLOOKUP(C2768,PrefixUebersetzung,2,FALSE)</f>
        <v>Exif.Vorschaubild.</v>
      </c>
      <c r="E2768" s="2" t="str">
        <f>MID(F2768,FIND(".",F2768,6)+1,99)</f>
        <v>ExifTag</v>
      </c>
      <c r="F2768" s="3" t="s">
        <v>7983</v>
      </c>
      <c r="G2768" s="3" t="s">
        <v>9515</v>
      </c>
      <c r="I2768" s="3" t="s">
        <v>2343</v>
      </c>
      <c r="J2768" s="3"/>
      <c r="L2768" s="14"/>
      <c r="M2768" s="3" t="str">
        <f>IFERROR(VLOOKUP(E2768,A:J,10, FALSE),"")</f>
        <v>ExifTag</v>
      </c>
      <c r="N2768" s="3" t="str">
        <f>IFERROR(VLOOKUP(I2768,B:K,10,FALSE),"")</f>
        <v>Ein Zeiger auf die Exif IFD. Exif IFD hat die gleiche Struktur wie die der IFD, die in TIFF spezifiziert ist. Für gewöhnlich enthält sie jedoch keine Bilddaten, wie im Fall von TIFF.</v>
      </c>
      <c r="O2768" s="3" t="str">
        <f>IF(AND(TRIM(J2768)="",M2768=""),"Suffix not translated ",
   IF(AND(TRIM(J2768)&lt;&gt;"",TRIM(M2768)&lt;&gt;"",TRIM(J2768)&lt;&gt;TRIM(M2768)),"Suffix translation &lt;&gt; lookup ", "" ))
&amp;IF(AND(TRIM(K2768)="",N2768=""),"Description not translated ",
   IF(AND(TRIM(K2768)&lt;&gt;"",TRIM(N2768)&lt;&gt;"",TRIM(K2768)&lt;&gt;TRIM(N2768)),"Description translation&lt;&gt; lookup ", "" ))</f>
        <v/>
      </c>
    </row>
    <row r="2769" spans="1:15" x14ac:dyDescent="0.25">
      <c r="A2769" s="2" t="str">
        <f>IF(TRIM(J2769)="","",E2769)</f>
        <v/>
      </c>
      <c r="B2769" s="2" t="str">
        <f>IF(TRIM(K2769)="","",I2769)</f>
        <v/>
      </c>
      <c r="C2769" s="2" t="str">
        <f>LEFT(F2769,FIND(".",F2769,6))</f>
        <v>Exif.Thumbnail.</v>
      </c>
      <c r="D2769" s="2" t="str">
        <f>VLOOKUP(C2769,PrefixUebersetzung,2,FALSE)</f>
        <v>Exif.Vorschaubild.</v>
      </c>
      <c r="E2769" s="2" t="str">
        <f>MID(F2769,FIND(".",F2769,6)+1,99)</f>
        <v>ExposureBiasValue</v>
      </c>
      <c r="F2769" s="3" t="s">
        <v>7984</v>
      </c>
      <c r="G2769" s="3" t="s">
        <v>9520</v>
      </c>
      <c r="I2769" s="3" t="s">
        <v>2344</v>
      </c>
      <c r="J2769" s="3"/>
      <c r="L2769" s="14"/>
      <c r="M2769" s="3" t="str">
        <f>IFERROR(VLOOKUP(E2769,A:J,10, FALSE),"")</f>
        <v>Belichtungskorrektur</v>
      </c>
      <c r="N2769" s="3" t="str">
        <f>IFERROR(VLOOKUP(I2769,B:K,10,FALSE),"")</f>
        <v>Belichtungskorrektur</v>
      </c>
      <c r="O2769" s="3" t="str">
        <f>IF(AND(TRIM(J2769)="",M2769=""),"Suffix not translated ",
   IF(AND(TRIM(J2769)&lt;&gt;"",TRIM(M2769)&lt;&gt;"",TRIM(J2769)&lt;&gt;TRIM(M2769)),"Suffix translation &lt;&gt; lookup ", "" ))
&amp;IF(AND(TRIM(K2769)="",N2769=""),"Description not translated ",
   IF(AND(TRIM(K2769)&lt;&gt;"",TRIM(N2769)&lt;&gt;"",TRIM(K2769)&lt;&gt;TRIM(N2769)),"Description translation&lt;&gt; lookup ", "" ))</f>
        <v/>
      </c>
    </row>
    <row r="2770" spans="1:15" ht="30" x14ac:dyDescent="0.25">
      <c r="A2770" s="2" t="str">
        <f>IF(TRIM(J2770)="","",E2770)</f>
        <v/>
      </c>
      <c r="B2770" s="2" t="str">
        <f>IF(TRIM(K2770)="","",I2770)</f>
        <v/>
      </c>
      <c r="C2770" s="2" t="str">
        <f>LEFT(F2770,FIND(".",F2770,6))</f>
        <v>Exif.Thumbnail.</v>
      </c>
      <c r="D2770" s="2" t="str">
        <f>VLOOKUP(C2770,PrefixUebersetzung,2,FALSE)</f>
        <v>Exif.Vorschaubild.</v>
      </c>
      <c r="E2770" s="2" t="str">
        <f>MID(F2770,FIND(".",F2770,6)+1,99)</f>
        <v>ExposureIndex</v>
      </c>
      <c r="F2770" s="3" t="s">
        <v>7985</v>
      </c>
      <c r="G2770" s="3" t="s">
        <v>9519</v>
      </c>
      <c r="I2770" s="3" t="s">
        <v>2345</v>
      </c>
      <c r="J2770" s="3"/>
      <c r="L2770" s="14"/>
      <c r="M2770" s="3" t="str">
        <f>IFERROR(VLOOKUP(E2770,A:J,10, FALSE),"")</f>
        <v>Belichtungsindex</v>
      </c>
      <c r="N2770" s="3" t="str">
        <f>IFERROR(VLOOKUP(I2770,B:K,10,FALSE),"")</f>
        <v>Belichtungsindex</v>
      </c>
      <c r="O2770" s="3" t="str">
        <f>IF(AND(TRIM(J2770)="",M2770=""),"Suffix not translated ",
   IF(AND(TRIM(J2770)&lt;&gt;"",TRIM(M2770)&lt;&gt;"",TRIM(J2770)&lt;&gt;TRIM(M2770)),"Suffix translation &lt;&gt; lookup ", "" ))
&amp;IF(AND(TRIM(K2770)="",N2770=""),"Description not translated ",
   IF(AND(TRIM(K2770)&lt;&gt;"",TRIM(N2770)&lt;&gt;"",TRIM(K2770)&lt;&gt;TRIM(N2770)),"Description translation&lt;&gt; lookup ", "" ))</f>
        <v/>
      </c>
    </row>
    <row r="2771" spans="1:15" ht="45" x14ac:dyDescent="0.25">
      <c r="A2771" s="2" t="str">
        <f>IF(TRIM(J2771)="","",E2771)</f>
        <v/>
      </c>
      <c r="B2771" s="2" t="str">
        <f>IF(TRIM(K2771)="","",I2771)</f>
        <v/>
      </c>
      <c r="C2771" s="2" t="str">
        <f>LEFT(F2771,FIND(".",F2771,6))</f>
        <v>Exif.Thumbnail.</v>
      </c>
      <c r="D2771" s="2" t="str">
        <f>VLOOKUP(C2771,PrefixUebersetzung,2,FALSE)</f>
        <v>Exif.Vorschaubild.</v>
      </c>
      <c r="E2771" s="2" t="str">
        <f>MID(F2771,FIND(".",F2771,6)+1,99)</f>
        <v>ExposureProgram</v>
      </c>
      <c r="F2771" s="3" t="s">
        <v>7986</v>
      </c>
      <c r="G2771" s="3" t="s">
        <v>9512</v>
      </c>
      <c r="I2771" s="3" t="s">
        <v>2346</v>
      </c>
      <c r="J2771" s="3"/>
      <c r="L2771" s="14"/>
      <c r="M2771" s="3" t="str">
        <f>IFERROR(VLOOKUP(E2771,A:J,10, FALSE),"")</f>
        <v>Belichtungsprogramm</v>
      </c>
      <c r="N2771" s="3" t="str">
        <f>IFERROR(VLOOKUP(I2771,B:K,10,FALSE),"")</f>
        <v>Durch die Kamera verwendetes Belichtungsprogramms während der Aufnahme.</v>
      </c>
      <c r="O2771" s="3" t="str">
        <f>IF(AND(TRIM(J2771)="",M2771=""),"Suffix not translated ",
   IF(AND(TRIM(J2771)&lt;&gt;"",TRIM(M2771)&lt;&gt;"",TRIM(J2771)&lt;&gt;TRIM(M2771)),"Suffix translation &lt;&gt; lookup ", "" ))
&amp;IF(AND(TRIM(K2771)="",N2771=""),"Description not translated ",
   IF(AND(TRIM(K2771)&lt;&gt;"",TRIM(N2771)&lt;&gt;"",TRIM(K2771)&lt;&gt;TRIM(N2771)),"Description translation&lt;&gt; lookup ", "" ))</f>
        <v/>
      </c>
    </row>
    <row r="2772" spans="1:15" x14ac:dyDescent="0.25">
      <c r="A2772" s="2" t="str">
        <f>IF(TRIM(J2772)="","",E2772)</f>
        <v/>
      </c>
      <c r="B2772" s="2" t="str">
        <f>IF(TRIM(K2772)="","",I2772)</f>
        <v/>
      </c>
      <c r="C2772" s="2" t="str">
        <f>LEFT(F2772,FIND(".",F2772,6))</f>
        <v>Exif.Thumbnail.</v>
      </c>
      <c r="D2772" s="2" t="str">
        <f>VLOOKUP(C2772,PrefixUebersetzung,2,FALSE)</f>
        <v>Exif.Vorschaubild.</v>
      </c>
      <c r="E2772" s="2" t="str">
        <f>MID(F2772,FIND(".",F2772,6)+1,99)</f>
        <v>ExposureTime</v>
      </c>
      <c r="F2772" s="3" t="s">
        <v>7987</v>
      </c>
      <c r="G2772" s="3" t="s">
        <v>9519</v>
      </c>
      <c r="I2772" s="3" t="s">
        <v>2347</v>
      </c>
      <c r="J2772" s="3"/>
      <c r="L2772" s="14">
        <v>1</v>
      </c>
      <c r="M2772" s="3" t="str">
        <f>IFERROR(VLOOKUP(E2772,A:J,10, FALSE),"")</f>
        <v>Belichtungszeit</v>
      </c>
      <c r="N2772" s="3" t="str">
        <f>IFERROR(VLOOKUP(I2772,B:K,10,FALSE),"")</f>
        <v>Belichtungszeit in Sekunden</v>
      </c>
      <c r="O2772" s="3" t="str">
        <f>IF(AND(TRIM(J2772)="",M2772=""),"Suffix not translated ",
   IF(AND(TRIM(J2772)&lt;&gt;"",TRIM(M2772)&lt;&gt;"",TRIM(J2772)&lt;&gt;TRIM(M2772)),"Suffix translation &lt;&gt; lookup ", "" ))
&amp;IF(AND(TRIM(K2772)="",N2772=""),"Description not translated ",
   IF(AND(TRIM(K2772)&lt;&gt;"",TRIM(N2772)&lt;&gt;"",TRIM(K2772)&lt;&gt;TRIM(N2772)),"Description translation&lt;&gt; lookup ", "" ))</f>
        <v/>
      </c>
    </row>
    <row r="2773" spans="1:15" ht="135" x14ac:dyDescent="0.25">
      <c r="A2773" s="2" t="str">
        <f>IF(TRIM(J2773)="","",E2773)</f>
        <v/>
      </c>
      <c r="B2773" s="2" t="str">
        <f>IF(TRIM(K2773)="","",I2773)</f>
        <v/>
      </c>
      <c r="C2773" s="2" t="str">
        <f>LEFT(F2773,FIND(".",F2773,6))</f>
        <v>Exif.Thumbnail.</v>
      </c>
      <c r="D2773" s="2" t="str">
        <f>VLOOKUP(C2773,PrefixUebersetzung,2,FALSE)</f>
        <v>Exif.Vorschaubild.</v>
      </c>
      <c r="E2773" s="2" t="str">
        <f>MID(F2773,FIND(".",F2773,6)+1,99)</f>
        <v>ExtraCameraProfiles</v>
      </c>
      <c r="F2773" s="36" t="s">
        <v>9816</v>
      </c>
      <c r="G2773" s="36" t="s">
        <v>9515</v>
      </c>
      <c r="H2773" s="36"/>
      <c r="I2773" s="36" t="s">
        <v>9721</v>
      </c>
      <c r="M2773" s="3" t="str">
        <f>IFERROR(VLOOKUP(E2773,A:J,10, FALSE),"")</f>
        <v/>
      </c>
      <c r="N2773" s="3" t="str">
        <f>IFERROR(VLOOKUP(I2773,B:K,10,FALSE),"")</f>
        <v>Eine Liste von Datei-Offsets zu zusätzlichen Kameraprofil-IFDs. Beachten Sie, dass die primären Kameraprofil-Tags in IFD 0 gespeichert werden sollten und das Tag ExtraCameraProfiles nur verwendet werden sollte, wenn mehr als ein Kameraprofil in der DNG-Datei gespeichert ist.</v>
      </c>
      <c r="O2773" s="3" t="str">
        <f>IF(AND(TRIM(J2773)="",M2773=""),"Suffix not translated ",
   IF(AND(TRIM(J2773)&lt;&gt;"",TRIM(M2773)&lt;&gt;"",TRIM(J2773)&lt;&gt;TRIM(M2773)),"Suffix translation &lt;&gt; lookup ", "" ))
&amp;IF(AND(TRIM(K2773)="",N2773=""),"Description not translated ",
   IF(AND(TRIM(K2773)&lt;&gt;"",TRIM(N2773)&lt;&gt;"",TRIM(K2773)&lt;&gt;TRIM(N2773)),"Description translation&lt;&gt; lookup ", "" ))</f>
        <v xml:space="preserve">Suffix not translated </v>
      </c>
    </row>
    <row r="2774" spans="1:15" ht="45" x14ac:dyDescent="0.25">
      <c r="A2774" s="2" t="str">
        <f>IF(TRIM(J2774)="","",E2774)</f>
        <v/>
      </c>
      <c r="B2774" s="2" t="str">
        <f>IF(TRIM(K2774)="","",I2774)</f>
        <v/>
      </c>
      <c r="C2774" s="2" t="str">
        <f>LEFT(F2774,FIND(".",F2774,6))</f>
        <v>Exif.Thumbnail.</v>
      </c>
      <c r="D2774" s="2" t="str">
        <f>VLOOKUP(C2774,PrefixUebersetzung,2,FALSE)</f>
        <v>Exif.Vorschaubild.</v>
      </c>
      <c r="E2774" s="2" t="str">
        <f>MID(F2774,FIND(".",F2774,6)+1,99)</f>
        <v>ExtraSamples</v>
      </c>
      <c r="F2774" s="3" t="s">
        <v>7988</v>
      </c>
      <c r="G2774" s="3" t="s">
        <v>9512</v>
      </c>
      <c r="I2774" s="3" t="s">
        <v>2348</v>
      </c>
      <c r="J2774" s="3"/>
      <c r="L2774" s="14">
        <v>5</v>
      </c>
      <c r="M2774" s="3" t="str">
        <f>IFERROR(VLOOKUP(E2774,A:J,10, FALSE),"")</f>
        <v/>
      </c>
      <c r="N2774" s="3" t="str">
        <f>IFERROR(VLOOKUP(I2774,B:K,10,FALSE),"")</f>
        <v/>
      </c>
      <c r="O2774" s="3" t="str">
        <f>IF(AND(TRIM(J2774)="",M2774=""),"Suffix not translated ",
   IF(AND(TRIM(J2774)&lt;&gt;"",TRIM(M2774)&lt;&gt;"",TRIM(J2774)&lt;&gt;TRIM(M2774)),"Suffix translation &lt;&gt; lookup ", "" ))
&amp;IF(AND(TRIM(K2774)="",N2774=""),"Description not translated ",
   IF(AND(TRIM(K2774)&lt;&gt;"",TRIM(N2774)&lt;&gt;"",TRIM(K2774)&lt;&gt;TRIM(N2774)),"Description translation&lt;&gt; lookup ", "" ))</f>
        <v xml:space="preserve">Suffix not translated Description not translated </v>
      </c>
    </row>
    <row r="2775" spans="1:15" ht="30" x14ac:dyDescent="0.25">
      <c r="A2775" s="2" t="str">
        <f>IF(TRIM(J2775)="","",E2775)</f>
        <v/>
      </c>
      <c r="B2775" s="2" t="str">
        <f>IF(TRIM(K2775)="","",I2775)</f>
        <v/>
      </c>
      <c r="C2775" s="2" t="str">
        <f>LEFT(F2775,FIND(".",F2775,6))</f>
        <v>Exif.Thumbnail.</v>
      </c>
      <c r="D2775" s="2" t="str">
        <f>VLOOKUP(C2775,PrefixUebersetzung,2,FALSE)</f>
        <v>Exif.Vorschaubild.</v>
      </c>
      <c r="E2775" s="2" t="str">
        <f>MID(F2775,FIND(".",F2775,6)+1,99)</f>
        <v>FillOrder</v>
      </c>
      <c r="F2775" s="3" t="s">
        <v>7989</v>
      </c>
      <c r="G2775" s="3" t="s">
        <v>9512</v>
      </c>
      <c r="I2775" s="3" t="s">
        <v>2349</v>
      </c>
      <c r="J2775" s="3"/>
      <c r="L2775" s="14"/>
      <c r="M2775" s="3" t="str">
        <f>IFERROR(VLOOKUP(E2775,A:J,10, FALSE),"")</f>
        <v>Reihenfolge in Byte</v>
      </c>
      <c r="N2775" s="3" t="str">
        <f>IFERROR(VLOOKUP(I2775,B:K,10,FALSE),"")</f>
        <v>Die logische Reihenfolge der Bits in einem Byte</v>
      </c>
      <c r="O2775" s="3" t="str">
        <f>IF(AND(TRIM(J2775)="",M2775=""),"Suffix not translated ",
   IF(AND(TRIM(J2775)&lt;&gt;"",TRIM(M2775)&lt;&gt;"",TRIM(J2775)&lt;&gt;TRIM(M2775)),"Suffix translation &lt;&gt; lookup ", "" ))
&amp;IF(AND(TRIM(K2775)="",N2775=""),"Description not translated ",
   IF(AND(TRIM(K2775)&lt;&gt;"",TRIM(N2775)&lt;&gt;"",TRIM(K2775)&lt;&gt;TRIM(N2775)),"Description translation&lt;&gt; lookup ", "" ))</f>
        <v/>
      </c>
    </row>
    <row r="2776" spans="1:15" ht="30" x14ac:dyDescent="0.25">
      <c r="A2776" s="2" t="str">
        <f>IF(TRIM(J2776)="","",E2776)</f>
        <v/>
      </c>
      <c r="B2776" s="2" t="str">
        <f>IF(TRIM(K2776)="","",I2776)</f>
        <v/>
      </c>
      <c r="C2776" s="2" t="str">
        <f>LEFT(F2776,FIND(".",F2776,6))</f>
        <v>Exif.Thumbnail.</v>
      </c>
      <c r="D2776" s="2" t="str">
        <f>VLOOKUP(C2776,PrefixUebersetzung,2,FALSE)</f>
        <v>Exif.Vorschaubild.</v>
      </c>
      <c r="E2776" s="2" t="str">
        <f>MID(F2776,FIND(".",F2776,6)+1,99)</f>
        <v>Flash</v>
      </c>
      <c r="F2776" s="3" t="s">
        <v>7990</v>
      </c>
      <c r="G2776" s="3" t="s">
        <v>9512</v>
      </c>
      <c r="I2776" s="3" t="s">
        <v>2350</v>
      </c>
      <c r="J2776" s="3"/>
      <c r="L2776" s="14">
        <v>1</v>
      </c>
      <c r="M2776" s="3" t="str">
        <f>IFERROR(VLOOKUP(E2776,A:J,10, FALSE),"")</f>
        <v>Blitz</v>
      </c>
      <c r="N2776" s="3" t="str">
        <f>IFERROR(VLOOKUP(I2776,B:K,10,FALSE),"")</f>
        <v>Status des Blitzes während der Bildaufnahme</v>
      </c>
      <c r="O2776" s="3" t="str">
        <f>IF(AND(TRIM(J2776)="",M2776=""),"Suffix not translated ",
   IF(AND(TRIM(J2776)&lt;&gt;"",TRIM(M2776)&lt;&gt;"",TRIM(J2776)&lt;&gt;TRIM(M2776)),"Suffix translation &lt;&gt; lookup ", "" ))
&amp;IF(AND(TRIM(K2776)="",N2776=""),"Description not translated ",
   IF(AND(TRIM(K2776)&lt;&gt;"",TRIM(N2776)&lt;&gt;"",TRIM(K2776)&lt;&gt;TRIM(N2776)),"Description translation&lt;&gt; lookup ", "" ))</f>
        <v/>
      </c>
    </row>
    <row r="2777" spans="1:15" x14ac:dyDescent="0.25">
      <c r="A2777" s="2" t="str">
        <f>IF(TRIM(J2777)="","",E2777)</f>
        <v/>
      </c>
      <c r="B2777" s="2" t="str">
        <f>IF(TRIM(K2777)="","",I2777)</f>
        <v/>
      </c>
      <c r="C2777" s="2" t="str">
        <f>LEFT(F2777,FIND(".",F2777,6))</f>
        <v>Exif.Thumbnail.</v>
      </c>
      <c r="D2777" s="2" t="str">
        <f>VLOOKUP(C2777,PrefixUebersetzung,2,FALSE)</f>
        <v>Exif.Vorschaubild.</v>
      </c>
      <c r="E2777" s="2" t="str">
        <f>MID(F2777,FIND(".",F2777,6)+1,99)</f>
        <v>FlashEnergy</v>
      </c>
      <c r="F2777" s="3" t="s">
        <v>7991</v>
      </c>
      <c r="G2777" s="3" t="s">
        <v>9519</v>
      </c>
      <c r="I2777" s="3" t="s">
        <v>2351</v>
      </c>
      <c r="J2777" s="3"/>
      <c r="L2777" s="14"/>
      <c r="M2777" s="3" t="str">
        <f>IFERROR(VLOOKUP(E2777,A:J,10, FALSE),"")</f>
        <v>Blitzenergie</v>
      </c>
      <c r="N2777" s="3" t="str">
        <f>IFERROR(VLOOKUP(I2777,B:K,10,FALSE),"")</f>
        <v>Blitzenergie (BCPS).</v>
      </c>
      <c r="O2777" s="3" t="str">
        <f>IF(AND(TRIM(J2777)="",M2777=""),"Suffix not translated ",
   IF(AND(TRIM(J2777)&lt;&gt;"",TRIM(M2777)&lt;&gt;"",TRIM(J2777)&lt;&gt;TRIM(M2777)),"Suffix translation &lt;&gt; lookup ", "" ))
&amp;IF(AND(TRIM(K2777)="",N2777=""),"Description not translated ",
   IF(AND(TRIM(K2777)&lt;&gt;"",TRIM(N2777)&lt;&gt;"",TRIM(K2777)&lt;&gt;TRIM(N2777)),"Description translation&lt;&gt; lookup ", "" ))</f>
        <v/>
      </c>
    </row>
    <row r="2778" spans="1:15" x14ac:dyDescent="0.25">
      <c r="A2778" s="2" t="str">
        <f>IF(TRIM(J2778)="","",E2778)</f>
        <v/>
      </c>
      <c r="B2778" s="2" t="str">
        <f>IF(TRIM(K2778)="","",I2778)</f>
        <v/>
      </c>
      <c r="C2778" s="2" t="str">
        <f>LEFT(F2778,FIND(".",F2778,6))</f>
        <v>Exif.Thumbnail.</v>
      </c>
      <c r="D2778" s="2" t="str">
        <f>VLOOKUP(C2778,PrefixUebersetzung,2,FALSE)</f>
        <v>Exif.Vorschaubild.</v>
      </c>
      <c r="E2778" s="2" t="str">
        <f>MID(F2778,FIND(".",F2778,6)+1,99)</f>
        <v>FNumber</v>
      </c>
      <c r="F2778" s="3" t="s">
        <v>7992</v>
      </c>
      <c r="G2778" s="3" t="s">
        <v>9519</v>
      </c>
      <c r="I2778" s="3" t="s">
        <v>2352</v>
      </c>
      <c r="J2778" s="3"/>
      <c r="L2778" s="14">
        <v>1</v>
      </c>
      <c r="M2778" s="3" t="str">
        <f>IFERROR(VLOOKUP(E2778,A:J,10, FALSE),"")</f>
        <v>Blendenzahl</v>
      </c>
      <c r="N2778" s="3" t="str">
        <f>IFERROR(VLOOKUP(I2778,B:K,10,FALSE),"")</f>
        <v>Blendenzahl</v>
      </c>
      <c r="O2778" s="3" t="str">
        <f>IF(AND(TRIM(J2778)="",M2778=""),"Suffix not translated ",
   IF(AND(TRIM(J2778)&lt;&gt;"",TRIM(M2778)&lt;&gt;"",TRIM(J2778)&lt;&gt;TRIM(M2778)),"Suffix translation &lt;&gt; lookup ", "" ))
&amp;IF(AND(TRIM(K2778)="",N2778=""),"Description not translated ",
   IF(AND(TRIM(K2778)&lt;&gt;"",TRIM(N2778)&lt;&gt;"",TRIM(K2778)&lt;&gt;TRIM(N2778)),"Description translation&lt;&gt; lookup ", "" ))</f>
        <v/>
      </c>
    </row>
    <row r="2779" spans="1:15" ht="30" x14ac:dyDescent="0.25">
      <c r="A2779" s="2" t="str">
        <f>IF(TRIM(J2779)="","",E2779)</f>
        <v/>
      </c>
      <c r="B2779" s="2" t="str">
        <f>IF(TRIM(K2779)="","",I2779)</f>
        <v/>
      </c>
      <c r="C2779" s="2" t="str">
        <f>LEFT(F2779,FIND(".",F2779,6))</f>
        <v>Exif.Thumbnail.</v>
      </c>
      <c r="D2779" s="2" t="str">
        <f>VLOOKUP(C2779,PrefixUebersetzung,2,FALSE)</f>
        <v>Exif.Vorschaubild.</v>
      </c>
      <c r="E2779" s="2" t="str">
        <f>MID(F2779,FIND(".",F2779,6)+1,99)</f>
        <v>FocalLength</v>
      </c>
      <c r="F2779" s="3" t="s">
        <v>7993</v>
      </c>
      <c r="G2779" s="3" t="s">
        <v>9519</v>
      </c>
      <c r="I2779" s="3" t="s">
        <v>2353</v>
      </c>
      <c r="J2779" s="3"/>
      <c r="L2779" s="14">
        <v>1</v>
      </c>
      <c r="M2779" s="3" t="str">
        <f>IFERROR(VLOOKUP(E2779,A:J,10, FALSE),"")</f>
        <v>Brennweite</v>
      </c>
      <c r="N2779" s="3" t="str">
        <f>IFERROR(VLOOKUP(I2779,B:K,10,FALSE),"")</f>
        <v>Die tatsächliche Brennweite des Objektives in mm</v>
      </c>
      <c r="O2779" s="3" t="str">
        <f>IF(AND(TRIM(J2779)="",M2779=""),"Suffix not translated ",
   IF(AND(TRIM(J2779)&lt;&gt;"",TRIM(M2779)&lt;&gt;"",TRIM(J2779)&lt;&gt;TRIM(M2779)),"Suffix translation &lt;&gt; lookup ", "" ))
&amp;IF(AND(TRIM(K2779)="",N2779=""),"Description not translated ",
   IF(AND(TRIM(K2779)&lt;&gt;"",TRIM(N2779)&lt;&gt;"",TRIM(K2779)&lt;&gt;TRIM(N2779)),"Description translation&lt;&gt; lookup ", "" ))</f>
        <v/>
      </c>
    </row>
    <row r="2780" spans="1:15" ht="45" x14ac:dyDescent="0.25">
      <c r="A2780" s="2" t="str">
        <f>IF(TRIM(J2780)="","",E2780)</f>
        <v/>
      </c>
      <c r="B2780" s="2" t="str">
        <f>IF(TRIM(K2780)="","",I2780)</f>
        <v/>
      </c>
      <c r="C2780" s="2" t="str">
        <f>LEFT(F2780,FIND(".",F2780,6))</f>
        <v>Exif.Thumbnail.</v>
      </c>
      <c r="D2780" s="2" t="str">
        <f>VLOOKUP(C2780,PrefixUebersetzung,2,FALSE)</f>
        <v>Exif.Vorschaubild.</v>
      </c>
      <c r="E2780" s="2" t="str">
        <f>MID(F2780,FIND(".",F2780,6)+1,99)</f>
        <v>FocalPlaneResolutionUnit</v>
      </c>
      <c r="F2780" s="3" t="s">
        <v>7994</v>
      </c>
      <c r="G2780" s="3" t="s">
        <v>9512</v>
      </c>
      <c r="I2780" s="3" t="s">
        <v>2354</v>
      </c>
      <c r="J2780" s="3"/>
      <c r="L2780" s="14"/>
      <c r="M2780" s="3" t="str">
        <f>IFERROR(VLOOKUP(E2780,A:J,10, FALSE),"")</f>
        <v>Auflösung Brennebene Einheit</v>
      </c>
      <c r="N2780" s="3" t="str">
        <f>IFERROR(VLOOKUP(I2780,B:K,10,FALSE),"")</f>
        <v>Maßeinheit für FocalPlaneXResolution(Tag 37390) and FocalPlaneYResolution(Tag 37391)</v>
      </c>
      <c r="O2780" s="3" t="str">
        <f>IF(AND(TRIM(J2780)="",M2780=""),"Suffix not translated ",
   IF(AND(TRIM(J2780)&lt;&gt;"",TRIM(M2780)&lt;&gt;"",TRIM(J2780)&lt;&gt;TRIM(M2780)),"Suffix translation &lt;&gt; lookup ", "" ))
&amp;IF(AND(TRIM(K2780)="",N2780=""),"Description not translated ",
   IF(AND(TRIM(K2780)&lt;&gt;"",TRIM(N2780)&lt;&gt;"",TRIM(K2780)&lt;&gt;TRIM(N2780)),"Description translation&lt;&gt; lookup ", "" ))</f>
        <v/>
      </c>
    </row>
    <row r="2781" spans="1:15" ht="60" x14ac:dyDescent="0.25">
      <c r="A2781" s="2" t="str">
        <f>IF(TRIM(J2781)="","",E2781)</f>
        <v/>
      </c>
      <c r="B2781" s="2" t="str">
        <f>IF(TRIM(K2781)="","",I2781)</f>
        <v/>
      </c>
      <c r="C2781" s="2" t="str">
        <f>LEFT(F2781,FIND(".",F2781,6))</f>
        <v>Exif.Thumbnail.</v>
      </c>
      <c r="D2781" s="2" t="str">
        <f>VLOOKUP(C2781,PrefixUebersetzung,2,FALSE)</f>
        <v>Exif.Vorschaubild.</v>
      </c>
      <c r="E2781" s="2" t="str">
        <f>MID(F2781,FIND(".",F2781,6)+1,99)</f>
        <v>FocalPlaneXResolution</v>
      </c>
      <c r="F2781" s="3" t="s">
        <v>7995</v>
      </c>
      <c r="G2781" s="3" t="s">
        <v>9519</v>
      </c>
      <c r="I2781" s="3" t="s">
        <v>2355</v>
      </c>
      <c r="J2781" s="3"/>
      <c r="L2781" s="14"/>
      <c r="M2781" s="3" t="str">
        <f>IFERROR(VLOOKUP(E2781,A:J,10, FALSE),"")</f>
        <v>Auflösung Brennebene X</v>
      </c>
      <c r="N2781" s="3" t="str">
        <f>IFERROR(VLOOKUP(I2781,B:K,10,FALSE),"")</f>
        <v>Anzahl der Pixel pro FocalPlaneResolutionUnit (Tag 37392) in Richtung ImageWidth für das Haupt-Bild</v>
      </c>
      <c r="O2781" s="3" t="str">
        <f>IF(AND(TRIM(J2781)="",M2781=""),"Suffix not translated ",
   IF(AND(TRIM(J2781)&lt;&gt;"",TRIM(M2781)&lt;&gt;"",TRIM(J2781)&lt;&gt;TRIM(M2781)),"Suffix translation &lt;&gt; lookup ", "" ))
&amp;IF(AND(TRIM(K2781)="",N2781=""),"Description not translated ",
   IF(AND(TRIM(K2781)&lt;&gt;"",TRIM(N2781)&lt;&gt;"",TRIM(K2781)&lt;&gt;TRIM(N2781)),"Description translation&lt;&gt; lookup ", "" ))</f>
        <v/>
      </c>
    </row>
    <row r="2782" spans="1:15" ht="60" x14ac:dyDescent="0.25">
      <c r="A2782" s="2" t="str">
        <f>IF(TRIM(J2782)="","",E2782)</f>
        <v/>
      </c>
      <c r="B2782" s="2" t="str">
        <f>IF(TRIM(K2782)="","",I2782)</f>
        <v/>
      </c>
      <c r="C2782" s="2" t="str">
        <f>LEFT(F2782,FIND(".",F2782,6))</f>
        <v>Exif.Thumbnail.</v>
      </c>
      <c r="D2782" s="2" t="str">
        <f>VLOOKUP(C2782,PrefixUebersetzung,2,FALSE)</f>
        <v>Exif.Vorschaubild.</v>
      </c>
      <c r="E2782" s="2" t="str">
        <f>MID(F2782,FIND(".",F2782,6)+1,99)</f>
        <v>FocalPlaneYResolution</v>
      </c>
      <c r="F2782" s="3" t="s">
        <v>7996</v>
      </c>
      <c r="G2782" s="3" t="s">
        <v>9519</v>
      </c>
      <c r="I2782" s="3" t="s">
        <v>2356</v>
      </c>
      <c r="J2782" s="3"/>
      <c r="L2782" s="14"/>
      <c r="M2782" s="3" t="str">
        <f>IFERROR(VLOOKUP(E2782,A:J,10, FALSE),"")</f>
        <v>Auflösung Brennebene Y</v>
      </c>
      <c r="N2782" s="3" t="str">
        <f>IFERROR(VLOOKUP(I2782,B:K,10,FALSE),"")</f>
        <v>Anzahl der Pixel pro FocalPlaneResolutionUnit (Tag 37392) in Richtung ImageLength für das Haupt-Bild</v>
      </c>
      <c r="O2782" s="3" t="str">
        <f>IF(AND(TRIM(J2782)="",M2782=""),"Suffix not translated ",
   IF(AND(TRIM(J2782)&lt;&gt;"",TRIM(M2782)&lt;&gt;"",TRIM(J2782)&lt;&gt;TRIM(M2782)),"Suffix translation &lt;&gt; lookup ", "" ))
&amp;IF(AND(TRIM(K2782)="",N2782=""),"Description not translated ",
   IF(AND(TRIM(K2782)&lt;&gt;"",TRIM(N2782)&lt;&gt;"",TRIM(K2782)&lt;&gt;TRIM(N2782)),"Description translation&lt;&gt; lookup ", "" ))</f>
        <v/>
      </c>
    </row>
    <row r="2783" spans="1:15" ht="45" x14ac:dyDescent="0.25">
      <c r="A2783" s="2" t="str">
        <f>IF(TRIM(J2783)="","",E2783)</f>
        <v/>
      </c>
      <c r="B2783" s="2" t="str">
        <f>IF(TRIM(K2783)="","",I2783)</f>
        <v/>
      </c>
      <c r="C2783" s="2" t="str">
        <f>LEFT(F2783,FIND(".",F2783,6))</f>
        <v>Exif.Thumbnail.</v>
      </c>
      <c r="D2783" s="2" t="str">
        <f>VLOOKUP(C2783,PrefixUebersetzung,2,FALSE)</f>
        <v>Exif.Vorschaubild.</v>
      </c>
      <c r="E2783" s="2" t="str">
        <f>MID(F2783,FIND(".",F2783,6)+1,99)</f>
        <v>ForwardMatrix1</v>
      </c>
      <c r="F2783" s="3" t="s">
        <v>7997</v>
      </c>
      <c r="G2783" s="3" t="s">
        <v>9520</v>
      </c>
      <c r="I2783" s="3" t="s">
        <v>2357</v>
      </c>
      <c r="J2783" s="3"/>
      <c r="L2783" s="14">
        <v>5</v>
      </c>
      <c r="M2783" s="3" t="str">
        <f>IFERROR(VLOOKUP(E2783,A:J,10, FALSE),"")</f>
        <v/>
      </c>
      <c r="N2783" s="3" t="str">
        <f>IFERROR(VLOOKUP(I2783,B:K,10,FALSE),"")</f>
        <v>Dieser Tag definiert eine Matrix, die weiß-abgegelichene Kamera-Farben auf XYZ D50 Farben abbildet</v>
      </c>
      <c r="O2783" s="3" t="str">
        <f>IF(AND(TRIM(J2783)="",M2783=""),"Suffix not translated ",
   IF(AND(TRIM(J2783)&lt;&gt;"",TRIM(M2783)&lt;&gt;"",TRIM(J2783)&lt;&gt;TRIM(M2783)),"Suffix translation &lt;&gt; lookup ", "" ))
&amp;IF(AND(TRIM(K2783)="",N2783=""),"Description not translated ",
   IF(AND(TRIM(K2783)&lt;&gt;"",TRIM(N2783)&lt;&gt;"",TRIM(K2783)&lt;&gt;TRIM(N2783)),"Description translation&lt;&gt; lookup ", "" ))</f>
        <v xml:space="preserve">Suffix not translated </v>
      </c>
    </row>
    <row r="2784" spans="1:15" ht="45" x14ac:dyDescent="0.25">
      <c r="A2784" s="2" t="str">
        <f>IF(TRIM(J2784)="","",E2784)</f>
        <v/>
      </c>
      <c r="B2784" s="2" t="str">
        <f>IF(TRIM(K2784)="","",I2784)</f>
        <v/>
      </c>
      <c r="C2784" s="2" t="str">
        <f>LEFT(F2784,FIND(".",F2784,6))</f>
        <v>Exif.Thumbnail.</v>
      </c>
      <c r="D2784" s="2" t="str">
        <f>VLOOKUP(C2784,PrefixUebersetzung,2,FALSE)</f>
        <v>Exif.Vorschaubild.</v>
      </c>
      <c r="E2784" s="2" t="str">
        <f>MID(F2784,FIND(".",F2784,6)+1,99)</f>
        <v>ForwardMatrix2</v>
      </c>
      <c r="F2784" s="3" t="s">
        <v>7998</v>
      </c>
      <c r="G2784" s="3" t="s">
        <v>9520</v>
      </c>
      <c r="I2784" s="3" t="s">
        <v>2357</v>
      </c>
      <c r="J2784" s="3"/>
      <c r="L2784" s="14">
        <v>5</v>
      </c>
      <c r="M2784" s="3" t="str">
        <f>IFERROR(VLOOKUP(E2784,A:J,10, FALSE),"")</f>
        <v/>
      </c>
      <c r="N2784" s="3" t="str">
        <f>IFERROR(VLOOKUP(I2784,B:K,10,FALSE),"")</f>
        <v>Dieser Tag definiert eine Matrix, die weiß-abgegelichene Kamera-Farben auf XYZ D50 Farben abbildet</v>
      </c>
      <c r="O2784" s="3" t="str">
        <f>IF(AND(TRIM(J2784)="",M2784=""),"Suffix not translated ",
   IF(AND(TRIM(J2784)&lt;&gt;"",TRIM(M2784)&lt;&gt;"",TRIM(J2784)&lt;&gt;TRIM(M2784)),"Suffix translation &lt;&gt; lookup ", "" ))
&amp;IF(AND(TRIM(K2784)="",N2784=""),"Description not translated ",
   IF(AND(TRIM(K2784)&lt;&gt;"",TRIM(N2784)&lt;&gt;"",TRIM(K2784)&lt;&gt;TRIM(N2784)),"Description translation&lt;&gt; lookup ", "" ))</f>
        <v xml:space="preserve">Suffix not translated </v>
      </c>
    </row>
    <row r="2785" spans="1:15" ht="45" x14ac:dyDescent="0.25">
      <c r="A2785" s="2" t="str">
        <f>IF(TRIM(J2785)="","",E2785)</f>
        <v/>
      </c>
      <c r="B2785" s="2" t="str">
        <f>IF(TRIM(K2785)="","",I2785)</f>
        <v/>
      </c>
      <c r="C2785" s="2" t="str">
        <f>LEFT(F2785,FIND(".",F2785,6))</f>
        <v>Exif.Thumbnail.</v>
      </c>
      <c r="D2785" s="2" t="str">
        <f>VLOOKUP(C2785,PrefixUebersetzung,2,FALSE)</f>
        <v>Exif.Vorschaubild.</v>
      </c>
      <c r="E2785" s="2" t="str">
        <f>MID(F2785,FIND(".",F2785,6)+1,99)</f>
        <v>ForwardMatrix3</v>
      </c>
      <c r="F2785" s="36" t="s">
        <v>9817</v>
      </c>
      <c r="G2785" s="36" t="s">
        <v>9520</v>
      </c>
      <c r="H2785" s="36"/>
      <c r="I2785" s="36" t="s">
        <v>2357</v>
      </c>
      <c r="M2785" s="3" t="str">
        <f>IFERROR(VLOOKUP(E2785,A:J,10, FALSE),"")</f>
        <v/>
      </c>
      <c r="N2785" s="3" t="str">
        <f>IFERROR(VLOOKUP(I2785,B:K,10,FALSE),"")</f>
        <v>Dieser Tag definiert eine Matrix, die weiß-abgegelichene Kamera-Farben auf XYZ D50 Farben abbildet</v>
      </c>
      <c r="O2785" s="3" t="str">
        <f>IF(AND(TRIM(J2785)="",M2785=""),"Suffix not translated ",
   IF(AND(TRIM(J2785)&lt;&gt;"",TRIM(M2785)&lt;&gt;"",TRIM(J2785)&lt;&gt;TRIM(M2785)),"Suffix translation &lt;&gt; lookup ", "" ))
&amp;IF(AND(TRIM(K2785)="",N2785=""),"Description not translated ",
   IF(AND(TRIM(K2785)&lt;&gt;"",TRIM(N2785)&lt;&gt;"",TRIM(K2785)&lt;&gt;TRIM(N2785)),"Description translation&lt;&gt; lookup ", "" ))</f>
        <v xml:space="preserve">Suffix not translated </v>
      </c>
    </row>
    <row r="2786" spans="1:15" ht="120" x14ac:dyDescent="0.25">
      <c r="A2786" s="2" t="str">
        <f>IF(TRIM(J2786)="","",E2786)</f>
        <v/>
      </c>
      <c r="B2786" s="2" t="str">
        <f>IF(TRIM(K2786)="","",I2786)</f>
        <v/>
      </c>
      <c r="C2786" s="2" t="str">
        <f>LEFT(F2786,FIND(".",F2786,6))</f>
        <v>Exif.Thumbnail.</v>
      </c>
      <c r="D2786" s="2" t="str">
        <f>VLOOKUP(C2786,PrefixUebersetzung,2,FALSE)</f>
        <v>Exif.Vorschaubild.</v>
      </c>
      <c r="E2786" s="2" t="str">
        <f>MID(F2786,FIND(".",F2786,6)+1,99)</f>
        <v>FrameRate</v>
      </c>
      <c r="F2786" s="3" t="s">
        <v>7999</v>
      </c>
      <c r="G2786" s="3" t="s">
        <v>9520</v>
      </c>
      <c r="I2786" s="3" t="s">
        <v>7879</v>
      </c>
      <c r="J2786" s="3"/>
      <c r="L2786" s="14">
        <v>1</v>
      </c>
      <c r="M2786" s="3" t="str">
        <f>IFERROR(VLOOKUP(E2786,A:J,10, FALSE),"")</f>
        <v>Frame-Rate</v>
      </c>
      <c r="N2786" s="3" t="str">
        <f>IFERROR(INDEX(K:K,MATCH(TRUE,INDEX(B:B=I2786,0),0)),"")</f>
        <v>Das optionale FrameRate-Tag gibt die Videobildrate in Anzahl der Bildbilder pro Sekunde an, ausgedrückt als vorzeichenbehaftete rationale Zahl. Der Zähler darf nicht negativ und der Nenner soll positiv sein. Dieser Feldwert ist identisch mit dem Abtastratenfeld in SMPTE 377-1-2009.</v>
      </c>
      <c r="O2786" s="3" t="str">
        <f>IF(AND(TRIM(J2786)="",M2786=""),"Suffix not translated ",
   IF(AND(TRIM(J2786)&lt;&gt;"",TRIM(M2786)&lt;&gt;"",TRIM(J2786)&lt;&gt;TRIM(M2786)),"Suffix translation &lt;&gt; lookup ", "" ))
&amp;IF(AND(TRIM(K2786)="",N2786=""),"Description not translated ",
   IF(AND(TRIM(K2786)&lt;&gt;"",TRIM(N2786)&lt;&gt;"",TRIM(K2786)&lt;&gt;TRIM(N2786)),"Description translation&lt;&gt; lookup ", "" ))</f>
        <v/>
      </c>
    </row>
    <row r="2787" spans="1:15" ht="60" x14ac:dyDescent="0.25">
      <c r="A2787" s="2" t="str">
        <f>IF(TRIM(J2787)="","",E2787)</f>
        <v/>
      </c>
      <c r="B2787" s="2" t="str">
        <f>IF(TRIM(K2787)="","",I2787)</f>
        <v/>
      </c>
      <c r="C2787" s="2" t="str">
        <f>LEFT(F2787,FIND(".",F2787,6))</f>
        <v>Exif.Thumbnail.</v>
      </c>
      <c r="D2787" s="2" t="str">
        <f>VLOOKUP(C2787,PrefixUebersetzung,2,FALSE)</f>
        <v>Exif.Vorschaubild.</v>
      </c>
      <c r="E2787" s="2" t="str">
        <f>MID(F2787,FIND(".",F2787,6)+1,99)</f>
        <v>GPSTag</v>
      </c>
      <c r="F2787" s="3" t="s">
        <v>8000</v>
      </c>
      <c r="G2787" s="3" t="s">
        <v>9515</v>
      </c>
      <c r="I2787" s="3" t="s">
        <v>2358</v>
      </c>
      <c r="J2787" s="3"/>
      <c r="L2787" s="14"/>
      <c r="M2787" s="3" t="str">
        <f>IFERROR(VLOOKUP(E2787,A:J,10, FALSE),"")</f>
        <v>GPS Tag</v>
      </c>
      <c r="N2787" s="3" t="str">
        <f>IFERROR(VLOOKUP(I2787,B:K,10,FALSE),"")</f>
        <v>Ein Zeiger auf die GPS IFD Info. Die Interoperabilitäts-Struktur des GPS Info IFD, wie die Exif IFD, hat keine Bilddaten.</v>
      </c>
      <c r="O2787" s="3" t="str">
        <f>IF(AND(TRIM(J2787)="",M2787=""),"Suffix not translated ",
   IF(AND(TRIM(J2787)&lt;&gt;"",TRIM(M2787)&lt;&gt;"",TRIM(J2787)&lt;&gt;TRIM(M2787)),"Suffix translation &lt;&gt; lookup ", "" ))
&amp;IF(AND(TRIM(K2787)="",N2787=""),"Description not translated ",
   IF(AND(TRIM(K2787)&lt;&gt;"",TRIM(N2787)&lt;&gt;"",TRIM(K2787)&lt;&gt;TRIM(N2787)),"Description translation&lt;&gt; lookup ", "" ))</f>
        <v/>
      </c>
    </row>
    <row r="2788" spans="1:15" ht="30" x14ac:dyDescent="0.25">
      <c r="A2788" s="2" t="str">
        <f>IF(TRIM(J2788)="","",E2788)</f>
        <v/>
      </c>
      <c r="B2788" s="2" t="str">
        <f>IF(TRIM(K2788)="","",I2788)</f>
        <v/>
      </c>
      <c r="C2788" s="2" t="str">
        <f>LEFT(F2788,FIND(".",F2788,6))</f>
        <v>Exif.Thumbnail.</v>
      </c>
      <c r="D2788" s="2" t="str">
        <f>VLOOKUP(C2788,PrefixUebersetzung,2,FALSE)</f>
        <v>Exif.Vorschaubild.</v>
      </c>
      <c r="E2788" s="2" t="str">
        <f>MID(F2788,FIND(".",F2788,6)+1,99)</f>
        <v>GrayResponseCurve</v>
      </c>
      <c r="F2788" s="3" t="s">
        <v>8001</v>
      </c>
      <c r="G2788" s="3" t="s">
        <v>9512</v>
      </c>
      <c r="I2788" s="3" t="s">
        <v>2359</v>
      </c>
      <c r="J2788" s="3"/>
      <c r="L2788" s="14"/>
      <c r="M2788" s="3" t="str">
        <f>IFERROR(VLOOKUP(E2788,A:J,10, FALSE),"")</f>
        <v>Grauskalen Kurve</v>
      </c>
      <c r="N2788" s="3" t="str">
        <f>IFERROR(VLOOKUP(I2788,B:K,10,FALSE),"")</f>
        <v>Für Grauskalendaten: optische Dichte für jeden möglichen Pixelwert.</v>
      </c>
      <c r="O2788" s="3" t="str">
        <f>IF(AND(TRIM(J2788)="",M2788=""),"Suffix not translated ",
   IF(AND(TRIM(J2788)&lt;&gt;"",TRIM(M2788)&lt;&gt;"",TRIM(J2788)&lt;&gt;TRIM(M2788)),"Suffix translation &lt;&gt; lookup ", "" ))
&amp;IF(AND(TRIM(K2788)="",N2788=""),"Description not translated ",
   IF(AND(TRIM(K2788)&lt;&gt;"",TRIM(N2788)&lt;&gt;"",TRIM(K2788)&lt;&gt;TRIM(N2788)),"Description translation&lt;&gt; lookup ", "" ))</f>
        <v/>
      </c>
    </row>
    <row r="2789" spans="1:15" ht="45" x14ac:dyDescent="0.25">
      <c r="A2789" s="2" t="str">
        <f>IF(TRIM(J2789)="","",E2789)</f>
        <v/>
      </c>
      <c r="B2789" s="2" t="str">
        <f>IF(TRIM(K2789)="","",I2789)</f>
        <v/>
      </c>
      <c r="C2789" s="2" t="str">
        <f>LEFT(F2789,FIND(".",F2789,6))</f>
        <v>Exif.Thumbnail.</v>
      </c>
      <c r="D2789" s="2" t="str">
        <f>VLOOKUP(C2789,PrefixUebersetzung,2,FALSE)</f>
        <v>Exif.Vorschaubild.</v>
      </c>
      <c r="E2789" s="2" t="str">
        <f>MID(F2789,FIND(".",F2789,6)+1,99)</f>
        <v>GrayResponseUnit</v>
      </c>
      <c r="F2789" s="3" t="s">
        <v>8002</v>
      </c>
      <c r="G2789" s="3" t="s">
        <v>9512</v>
      </c>
      <c r="I2789" s="3" t="s">
        <v>2360</v>
      </c>
      <c r="J2789" s="3"/>
      <c r="L2789" s="14"/>
      <c r="M2789" s="3" t="str">
        <f>IFERROR(VLOOKUP(E2789,A:J,10, FALSE),"")</f>
        <v>Grauskalen Einheit</v>
      </c>
      <c r="N2789" s="3" t="str">
        <f>IFERROR(VLOOKUP(I2789,B:K,10,FALSE),"")</f>
        <v>Die Genauigkeit der Informationen, die in der GrayResponseCurve enthalten sind.</v>
      </c>
      <c r="O2789" s="3" t="str">
        <f>IF(AND(TRIM(J2789)="",M2789=""),"Suffix not translated ",
   IF(AND(TRIM(J2789)&lt;&gt;"",TRIM(M2789)&lt;&gt;"",TRIM(J2789)&lt;&gt;TRIM(M2789)),"Suffix translation &lt;&gt; lookup ", "" ))
&amp;IF(AND(TRIM(K2789)="",N2789=""),"Description not translated ",
   IF(AND(TRIM(K2789)&lt;&gt;"",TRIM(N2789)&lt;&gt;"",TRIM(K2789)&lt;&gt;TRIM(N2789)),"Description translation&lt;&gt; lookup ", "" ))</f>
        <v/>
      </c>
    </row>
    <row r="2790" spans="1:15" ht="60" x14ac:dyDescent="0.25">
      <c r="A2790" s="2" t="str">
        <f>IF(TRIM(J2790)="","",E2790)</f>
        <v/>
      </c>
      <c r="B2790" s="2" t="str">
        <f>IF(TRIM(K2790)="","",I2790)</f>
        <v/>
      </c>
      <c r="C2790" s="2" t="str">
        <f>LEFT(F2790,FIND(".",F2790,6))</f>
        <v>Exif.Thumbnail.</v>
      </c>
      <c r="D2790" s="2" t="str">
        <f>VLOOKUP(C2790,PrefixUebersetzung,2,FALSE)</f>
        <v>Exif.Vorschaubild.</v>
      </c>
      <c r="E2790" s="2" t="str">
        <f>MID(F2790,FIND(".",F2790,6)+1,99)</f>
        <v>HalftoneHints</v>
      </c>
      <c r="F2790" s="3" t="s">
        <v>8003</v>
      </c>
      <c r="G2790" s="3" t="s">
        <v>9512</v>
      </c>
      <c r="I2790" s="3" t="s">
        <v>2361</v>
      </c>
      <c r="J2790" s="3"/>
      <c r="L2790" s="14">
        <v>5</v>
      </c>
      <c r="M2790" s="3" t="str">
        <f>IFERROR(VLOOKUP(E2790,A:J,10, FALSE),"")</f>
        <v>Halbton Hinweise</v>
      </c>
      <c r="N2790" s="3" t="str">
        <f>IFERROR(VLOOKUP(I2790,B:K,10,FALSE),"")</f>
        <v/>
      </c>
      <c r="O2790" s="3" t="str">
        <f>IF(AND(TRIM(J2790)="",M2790=""),"Suffix not translated ",
   IF(AND(TRIM(J2790)&lt;&gt;"",TRIM(M2790)&lt;&gt;"",TRIM(J2790)&lt;&gt;TRIM(M2790)),"Suffix translation &lt;&gt; lookup ", "" ))
&amp;IF(AND(TRIM(K2790)="",N2790=""),"Description not translated ",
   IF(AND(TRIM(K2790)&lt;&gt;"",TRIM(N2790)&lt;&gt;"",TRIM(K2790)&lt;&gt;TRIM(N2790)),"Description translation&lt;&gt; lookup ", "" ))</f>
        <v xml:space="preserve">Description not translated </v>
      </c>
    </row>
    <row r="2791" spans="1:15" ht="60" x14ac:dyDescent="0.25">
      <c r="A2791" s="2" t="str">
        <f>IF(TRIM(J2791)="","",E2791)</f>
        <v/>
      </c>
      <c r="B2791" s="2" t="str">
        <f>IF(TRIM(K2791)="","",I2791)</f>
        <v/>
      </c>
      <c r="C2791" s="2" t="str">
        <f>LEFT(F2791,FIND(".",F2791,6))</f>
        <v>Exif.Thumbnail.</v>
      </c>
      <c r="D2791" s="2" t="str">
        <f>VLOOKUP(C2791,PrefixUebersetzung,2,FALSE)</f>
        <v>Exif.Vorschaubild.</v>
      </c>
      <c r="E2791" s="2" t="str">
        <f>MID(F2791,FIND(".",F2791,6)+1,99)</f>
        <v>HostComputer</v>
      </c>
      <c r="F2791" s="3" t="s">
        <v>8004</v>
      </c>
      <c r="G2791" s="3" t="s">
        <v>9514</v>
      </c>
      <c r="I2791" s="3" t="s">
        <v>2362</v>
      </c>
      <c r="J2791" s="3"/>
      <c r="L2791" s="14"/>
      <c r="M2791" s="3" t="str">
        <f>IFERROR(VLOOKUP(E2791,A:J,10, FALSE),"")</f>
        <v>Host-Computer</v>
      </c>
      <c r="N2791" s="3" t="str">
        <f>IFERROR(VLOOKUP(I2791,B:K,10,FALSE),"")</f>
        <v>Dieser Tag zeichnet Informationen über den Host-Computer auf, der verwendet wurde, um das Bild zu erzeugen.</v>
      </c>
      <c r="O2791" s="3" t="str">
        <f>IF(AND(TRIM(J2791)="",M2791=""),"Suffix not translated ",
   IF(AND(TRIM(J2791)&lt;&gt;"",TRIM(M2791)&lt;&gt;"",TRIM(J2791)&lt;&gt;TRIM(M2791)),"Suffix translation &lt;&gt; lookup ", "" ))
&amp;IF(AND(TRIM(K2791)="",N2791=""),"Description not translated ",
   IF(AND(TRIM(K2791)&lt;&gt;"",TRIM(N2791)&lt;&gt;"",TRIM(K2791)&lt;&gt;TRIM(N2791)),"Description translation&lt;&gt; lookup ", "" ))</f>
        <v/>
      </c>
    </row>
    <row r="2792" spans="1:15" ht="165" x14ac:dyDescent="0.25">
      <c r="A2792" s="2" t="str">
        <f>IF(TRIM(J2792)="","",E2792)</f>
        <v/>
      </c>
      <c r="B2792" s="2" t="str">
        <f>IF(TRIM(K2792)="","",I2792)</f>
        <v/>
      </c>
      <c r="C2792" s="2" t="str">
        <f>LEFT(F2792,FIND(".",F2792,6))</f>
        <v>Exif.Thumbnail.</v>
      </c>
      <c r="D2792" s="2" t="str">
        <f>VLOOKUP(C2792,PrefixUebersetzung,2,FALSE)</f>
        <v>Exif.Vorschaubild.</v>
      </c>
      <c r="E2792" s="2" t="str">
        <f>MID(F2792,FIND(".",F2792,6)+1,99)</f>
        <v>IlluminantData1</v>
      </c>
      <c r="F2792" s="36" t="s">
        <v>9818</v>
      </c>
      <c r="G2792" s="36" t="s">
        <v>9517</v>
      </c>
      <c r="H2792" s="36"/>
      <c r="I2792" s="36" t="s">
        <v>9724</v>
      </c>
      <c r="M2792" s="3" t="str">
        <f>IFERROR(VLOOKUP(E2792,A:J,10, FALSE),"")</f>
        <v/>
      </c>
      <c r="N2792" s="3" t="str">
        <f>IFERROR(INDEX(K:K,MATCH(TRUE,INDEX(B:B=I2792,0),0)),"")</f>
        <v>Wenn das Tag "CalibrationIlluminant1" auf 255 (Sonstige) gesetzt ist, ist das Tag "IlluminantData1" erforderlich und gibt die Daten für die erste Lichtart an. Andernfalls wird dieses Tag ignoriert. Die Lichtartdaten können entweder als x-y-Chromatizitätskoordinate oder als spektrale Leistungsverteilungsfunktion angegeben werden.</v>
      </c>
      <c r="O2792" s="3" t="str">
        <f>IF(AND(TRIM(J2792)="",M2792=""),"Suffix not translated ",
   IF(AND(TRIM(J2792)&lt;&gt;"",TRIM(M2792)&lt;&gt;"",TRIM(J2792)&lt;&gt;TRIM(M2792)),"Suffix translation &lt;&gt; lookup ", "" ))
&amp;IF(AND(TRIM(K2792)="",N2792=""),"Description not translated ",
   IF(AND(TRIM(K2792)&lt;&gt;"",TRIM(N2792)&lt;&gt;"",TRIM(K2792)&lt;&gt;TRIM(N2792)),"Description translation&lt;&gt; lookup ", "" ))</f>
        <v xml:space="preserve">Suffix not translated </v>
      </c>
    </row>
    <row r="2793" spans="1:15" ht="120" x14ac:dyDescent="0.25">
      <c r="A2793" s="2" t="str">
        <f>IF(TRIM(J2793)="","",E2793)</f>
        <v/>
      </c>
      <c r="B2793" s="2" t="str">
        <f>IF(TRIM(K2793)="","",I2793)</f>
        <v/>
      </c>
      <c r="C2793" s="2" t="str">
        <f>LEFT(F2793,FIND(".",F2793,6))</f>
        <v>Exif.Thumbnail.</v>
      </c>
      <c r="D2793" s="2" t="str">
        <f>VLOOKUP(C2793,PrefixUebersetzung,2,FALSE)</f>
        <v>Exif.Vorschaubild.</v>
      </c>
      <c r="E2793" s="2" t="str">
        <f>MID(F2793,FIND(".",F2793,6)+1,99)</f>
        <v>IlluminantData2</v>
      </c>
      <c r="F2793" s="36" t="s">
        <v>9819</v>
      </c>
      <c r="G2793" s="36" t="s">
        <v>9517</v>
      </c>
      <c r="H2793" s="36"/>
      <c r="I2793" s="36" t="s">
        <v>9726</v>
      </c>
      <c r="M2793" s="3" t="str">
        <f>IFERROR(VLOOKUP(E2793,A:J,10, FALSE),"")</f>
        <v/>
      </c>
      <c r="N2793" s="3" t="str">
        <f>IFERROR(VLOOKUP(I2793,B:K,10,FALSE),"")</f>
        <v>Wenn das Tag "CalibrationIlluminant2" auf 255 (Sonstige) gesetzt ist, ist das Tag "IlluminantData2" erforderlich und gibt die Daten für die zweite Lichtart an. Andernfalls wird dieses Tag ignoriert. Das Format der Daten ist dasselbe wie bei IlluminantData1.</v>
      </c>
      <c r="O2793" s="3" t="str">
        <f>IF(AND(TRIM(J2793)="",M2793=""),"Suffix not translated ",
   IF(AND(TRIM(J2793)&lt;&gt;"",TRIM(M2793)&lt;&gt;"",TRIM(J2793)&lt;&gt;TRIM(M2793)),"Suffix translation &lt;&gt; lookup ", "" ))
&amp;IF(AND(TRIM(K2793)="",N2793=""),"Description not translated ",
   IF(AND(TRIM(K2793)&lt;&gt;"",TRIM(N2793)&lt;&gt;"",TRIM(K2793)&lt;&gt;TRIM(N2793)),"Description translation&lt;&gt; lookup ", "" ))</f>
        <v xml:space="preserve">Suffix not translated </v>
      </c>
    </row>
    <row r="2794" spans="1:15" ht="120" x14ac:dyDescent="0.25">
      <c r="A2794" s="2" t="str">
        <f>IF(TRIM(J2794)="","",E2794)</f>
        <v/>
      </c>
      <c r="B2794" s="2" t="str">
        <f>IF(TRIM(K2794)="","",I2794)</f>
        <v/>
      </c>
      <c r="C2794" s="2" t="str">
        <f>LEFT(F2794,FIND(".",F2794,6))</f>
        <v>Exif.Thumbnail.</v>
      </c>
      <c r="D2794" s="2" t="str">
        <f>VLOOKUP(C2794,PrefixUebersetzung,2,FALSE)</f>
        <v>Exif.Vorschaubild.</v>
      </c>
      <c r="E2794" s="2" t="str">
        <f>MID(F2794,FIND(".",F2794,6)+1,99)</f>
        <v>IlluminantData3</v>
      </c>
      <c r="F2794" s="36" t="s">
        <v>9820</v>
      </c>
      <c r="G2794" s="36" t="s">
        <v>9517</v>
      </c>
      <c r="H2794" s="36"/>
      <c r="I2794" s="36" t="s">
        <v>9728</v>
      </c>
      <c r="M2794" s="3" t="str">
        <f>IFERROR(VLOOKUP(E2794,A:J,10, FALSE),"")</f>
        <v/>
      </c>
      <c r="N2794" s="3" t="str">
        <f>IFERROR(VLOOKUP(I2794,B:K,10,FALSE),"")</f>
        <v>Wenn das Tag "CalibrationIlluminant3" auf 255 (Sonstige) gesetzt ist, ist das Tag "IlluminantData3" erforderlich und gibt die Daten für die dritte Lichtart an. Andernfalls wird dieses Tag ignoriert. Das Format der Daten ist dasselbe wie bei IlluminantData1.</v>
      </c>
      <c r="O2794" s="3" t="str">
        <f>IF(AND(TRIM(J2794)="",M2794=""),"Suffix not translated ",
   IF(AND(TRIM(J2794)&lt;&gt;"",TRIM(M2794)&lt;&gt;"",TRIM(J2794)&lt;&gt;TRIM(M2794)),"Suffix translation &lt;&gt; lookup ", "" ))
&amp;IF(AND(TRIM(K2794)="",N2794=""),"Description not translated ",
   IF(AND(TRIM(K2794)&lt;&gt;"",TRIM(N2794)&lt;&gt;"",TRIM(K2794)&lt;&gt;TRIM(N2794)),"Description translation&lt;&gt; lookup ", "" ))</f>
        <v xml:space="preserve">Suffix not translated </v>
      </c>
    </row>
    <row r="2795" spans="1:15" ht="135" x14ac:dyDescent="0.25">
      <c r="A2795" s="2" t="str">
        <f>IF(TRIM(J2795)="","",E2795)</f>
        <v/>
      </c>
      <c r="B2795" s="2" t="str">
        <f>IF(TRIM(K2795)="","",I2795)</f>
        <v/>
      </c>
      <c r="C2795" s="2" t="str">
        <f>LEFT(F2795,FIND(".",F2795,6))</f>
        <v>Exif.Thumbnail.</v>
      </c>
      <c r="D2795" s="2" t="str">
        <f>VLOOKUP(C2795,PrefixUebersetzung,2,FALSE)</f>
        <v>Exif.Vorschaubild.</v>
      </c>
      <c r="E2795" s="2" t="str">
        <f>MID(F2795,FIND(".",F2795,6)+1,99)</f>
        <v>ImageDescription</v>
      </c>
      <c r="F2795" s="3" t="s">
        <v>8005</v>
      </c>
      <c r="G2795" s="3" t="s">
        <v>9514</v>
      </c>
      <c r="I2795" s="3" t="s">
        <v>2363</v>
      </c>
      <c r="J2795" s="3"/>
      <c r="L2795" s="14"/>
      <c r="M2795" s="3" t="str">
        <f>IFERROR(VLOOKUP(E2795,A:J,10, FALSE),"")</f>
        <v>Bildbeschreibung</v>
      </c>
      <c r="N2795" s="3" t="str">
        <f>IFERROR(VLOOKUP(I2795,B:K,10,FALSE),"")</f>
        <v>Eine Zeichenfolge, die den Titel des Bildes angiebt. Es kann ein Kommentar wie "1988 Unternehmens-Picknick" oder dergleichen sein. Zwei-Byte-Zeichencodes können nicht verwendet werden. Wenn ein 2-Byte-Code erforderlich ist, ist das Exif Private Tag UserComment zu verwenden.</v>
      </c>
      <c r="O2795" s="3" t="str">
        <f>IF(AND(TRIM(J2795)="",M2795=""),"Suffix not translated ",
   IF(AND(TRIM(J2795)&lt;&gt;"",TRIM(M2795)&lt;&gt;"",TRIM(J2795)&lt;&gt;TRIM(M2795)),"Suffix translation &lt;&gt; lookup ", "" ))
&amp;IF(AND(TRIM(K2795)="",N2795=""),"Description not translated ",
   IF(AND(TRIM(K2795)&lt;&gt;"",TRIM(N2795)&lt;&gt;"",TRIM(K2795)&lt;&gt;TRIM(N2795)),"Description translation&lt;&gt; lookup ", "" ))</f>
        <v/>
      </c>
    </row>
    <row r="2796" spans="1:15" ht="30" x14ac:dyDescent="0.25">
      <c r="A2796" s="2" t="str">
        <f>IF(TRIM(J2796)="","",E2796)</f>
        <v/>
      </c>
      <c r="B2796" s="2" t="str">
        <f>IF(TRIM(K2796)="","",I2796)</f>
        <v/>
      </c>
      <c r="C2796" s="2" t="str">
        <f>LEFT(F2796,FIND(".",F2796,6))</f>
        <v>Exif.Thumbnail.</v>
      </c>
      <c r="D2796" s="2" t="str">
        <f>VLOOKUP(C2796,PrefixUebersetzung,2,FALSE)</f>
        <v>Exif.Vorschaubild.</v>
      </c>
      <c r="E2796" s="2" t="str">
        <f>MID(F2796,FIND(".",F2796,6)+1,99)</f>
        <v>ImageHistory</v>
      </c>
      <c r="F2796" s="3" t="s">
        <v>8006</v>
      </c>
      <c r="G2796" s="3" t="s">
        <v>9514</v>
      </c>
      <c r="I2796" s="3" t="s">
        <v>2364</v>
      </c>
      <c r="J2796" s="3"/>
      <c r="L2796" s="14"/>
      <c r="M2796" s="3" t="str">
        <f>IFERROR(VLOOKUP(E2796,A:J,10, FALSE),"")</f>
        <v>Bildänderungshistorie</v>
      </c>
      <c r="N2796" s="3" t="str">
        <f>IFERROR(VLOOKUP(I2796,B:K,10,FALSE),"")</f>
        <v>Aufzeichnung, welche Änderungen an dem Bild vorgenommen wurden.</v>
      </c>
      <c r="O2796" s="3" t="str">
        <f>IF(AND(TRIM(J2796)="",M2796=""),"Suffix not translated ",
   IF(AND(TRIM(J2796)&lt;&gt;"",TRIM(M2796)&lt;&gt;"",TRIM(J2796)&lt;&gt;TRIM(M2796)),"Suffix translation &lt;&gt; lookup ", "" ))
&amp;IF(AND(TRIM(K2796)="",N2796=""),"Description not translated ",
   IF(AND(TRIM(K2796)&lt;&gt;"",TRIM(N2796)&lt;&gt;"",TRIM(K2796)&lt;&gt;TRIM(N2796)),"Description translation&lt;&gt; lookup ", "" ))</f>
        <v/>
      </c>
    </row>
    <row r="2797" spans="1:15" ht="90" x14ac:dyDescent="0.25">
      <c r="A2797" s="2" t="str">
        <f>IF(TRIM(J2797)="","",E2797)</f>
        <v/>
      </c>
      <c r="B2797" s="2" t="str">
        <f>IF(TRIM(K2797)="","",I2797)</f>
        <v/>
      </c>
      <c r="C2797" s="2" t="str">
        <f>LEFT(F2797,FIND(".",F2797,6))</f>
        <v>Exif.Thumbnail.</v>
      </c>
      <c r="D2797" s="2" t="str">
        <f>VLOOKUP(C2797,PrefixUebersetzung,2,FALSE)</f>
        <v>Exif.Vorschaubild.</v>
      </c>
      <c r="E2797" s="2" t="str">
        <f>MID(F2797,FIND(".",F2797,6)+1,99)</f>
        <v>ImageID</v>
      </c>
      <c r="F2797" s="3" t="s">
        <v>8007</v>
      </c>
      <c r="G2797" s="3" t="s">
        <v>9514</v>
      </c>
      <c r="I2797" s="3" t="s">
        <v>2365</v>
      </c>
      <c r="J2797" s="3"/>
      <c r="L2797" s="14"/>
      <c r="M2797" s="3" t="str">
        <f>IFERROR(VLOOKUP(E2797,A:J,10, FALSE),"")</f>
        <v>Bild-Id</v>
      </c>
      <c r="N2797" s="3" t="str">
        <f>IFERROR(VLOOKUP(I2797,B:K,10,FALSE),"")</f>
        <v>ImageID ist der vollständige Pfad des Originals, hochauflösendes Bild, oder jede andere identifizierende Zeichenfolge, die eindeutig das ursprüngliche Bild identifiziert (Adobe OPI).</v>
      </c>
      <c r="O2797" s="3" t="str">
        <f>IF(AND(TRIM(J2797)="",M2797=""),"Suffix not translated ",
   IF(AND(TRIM(J2797)&lt;&gt;"",TRIM(M2797)&lt;&gt;"",TRIM(J2797)&lt;&gt;TRIM(M2797)),"Suffix translation &lt;&gt; lookup ", "" ))
&amp;IF(AND(TRIM(K2797)="",N2797=""),"Description not translated ",
   IF(AND(TRIM(K2797)&lt;&gt;"",TRIM(N2797)&lt;&gt;"",TRIM(K2797)&lt;&gt;TRIM(N2797)),"Description translation&lt;&gt; lookup ", "" ))</f>
        <v/>
      </c>
    </row>
    <row r="2798" spans="1:15" ht="60" x14ac:dyDescent="0.25">
      <c r="A2798" s="2" t="str">
        <f>IF(TRIM(J2798)="","",E2798)</f>
        <v/>
      </c>
      <c r="B2798" s="2" t="str">
        <f>IF(TRIM(K2798)="","",I2798)</f>
        <v/>
      </c>
      <c r="C2798" s="2" t="str">
        <f>LEFT(F2798,FIND(".",F2798,6))</f>
        <v>Exif.Thumbnail.</v>
      </c>
      <c r="D2798" s="2" t="str">
        <f>VLOOKUP(C2798,PrefixUebersetzung,2,FALSE)</f>
        <v>Exif.Vorschaubild.</v>
      </c>
      <c r="E2798" s="2" t="str">
        <f>MID(F2798,FIND(".",F2798,6)+1,99)</f>
        <v>ImageLength</v>
      </c>
      <c r="F2798" s="3" t="s">
        <v>8008</v>
      </c>
      <c r="G2798" s="3" t="s">
        <v>9515</v>
      </c>
      <c r="I2798" s="3" t="s">
        <v>2366</v>
      </c>
      <c r="J2798" s="3"/>
      <c r="L2798" s="14"/>
      <c r="M2798" s="3" t="str">
        <f>IFERROR(VLOOKUP(E2798,A:J,10, FALSE),"")</f>
        <v>Bildlänge</v>
      </c>
      <c r="N2798" s="3" t="str">
        <f>IFERROR(VLOOKUP(I2798,B:K,10,FALSE),"")</f>
        <v>Die Anzahl der Zeilen in den  Bilddaten. In JPEG komprimierten Dateien wird ein JPEG Marker anstelle dieses Tags verwendet.</v>
      </c>
      <c r="O2798" s="3" t="str">
        <f>IF(AND(TRIM(J2798)="",M2798=""),"Suffix not translated ",
   IF(AND(TRIM(J2798)&lt;&gt;"",TRIM(M2798)&lt;&gt;"",TRIM(J2798)&lt;&gt;TRIM(M2798)),"Suffix translation &lt;&gt; lookup ", "" ))
&amp;IF(AND(TRIM(K2798)="",N2798=""),"Description not translated ",
   IF(AND(TRIM(K2798)&lt;&gt;"",TRIM(N2798)&lt;&gt;"",TRIM(K2798)&lt;&gt;TRIM(N2798)),"Description translation&lt;&gt; lookup ", "" ))</f>
        <v/>
      </c>
    </row>
    <row r="2799" spans="1:15" ht="45" x14ac:dyDescent="0.25">
      <c r="A2799" s="2" t="str">
        <f>IF(TRIM(J2799)="","",E2799)</f>
        <v/>
      </c>
      <c r="B2799" s="2" t="str">
        <f>IF(TRIM(K2799)="","",I2799)</f>
        <v/>
      </c>
      <c r="C2799" s="2" t="str">
        <f>LEFT(F2799,FIND(".",F2799,6))</f>
        <v>Exif.Thumbnail.</v>
      </c>
      <c r="D2799" s="2" t="str">
        <f>VLOOKUP(C2799,PrefixUebersetzung,2,FALSE)</f>
        <v>Exif.Vorschaubild.</v>
      </c>
      <c r="E2799" s="2" t="str">
        <f>MID(F2799,FIND(".",F2799,6)+1,99)</f>
        <v>ImageNumber</v>
      </c>
      <c r="F2799" s="3" t="s">
        <v>8009</v>
      </c>
      <c r="G2799" s="3" t="s">
        <v>9515</v>
      </c>
      <c r="I2799" s="3" t="s">
        <v>2367</v>
      </c>
      <c r="J2799" s="3"/>
      <c r="L2799" s="14"/>
      <c r="M2799" s="3" t="str">
        <f>IFERROR(VLOOKUP(E2799,A:J,10, FALSE),"")</f>
        <v>Bildnummer</v>
      </c>
      <c r="N2799" s="3" t="str">
        <f>IFERROR(VLOOKUP(I2799,B:K,10,FALSE),"")</f>
        <v>Nummer, die dem Bild zugewiesen wurde, z.B. in einer verketteten Sammlung von Bildern.</v>
      </c>
      <c r="O2799" s="3" t="str">
        <f>IF(AND(TRIM(J2799)="",M2799=""),"Suffix not translated ",
   IF(AND(TRIM(J2799)&lt;&gt;"",TRIM(M2799)&lt;&gt;"",TRIM(J2799)&lt;&gt;TRIM(M2799)),"Suffix translation &lt;&gt; lookup ", "" ))
&amp;IF(AND(TRIM(K2799)="",N2799=""),"Description not translated ",
   IF(AND(TRIM(K2799)&lt;&gt;"",TRIM(N2799)&lt;&gt;"",TRIM(K2799)&lt;&gt;TRIM(N2799)),"Description translation&lt;&gt; lookup ", "" ))</f>
        <v/>
      </c>
    </row>
    <row r="2800" spans="1:15" ht="30" x14ac:dyDescent="0.25">
      <c r="A2800" s="2" t="str">
        <f>IF(TRIM(J2800)="","",E2800)</f>
        <v/>
      </c>
      <c r="B2800" s="2" t="str">
        <f>IF(TRIM(K2800)="","",I2800)</f>
        <v/>
      </c>
      <c r="C2800" s="2" t="str">
        <f>LEFT(F2800,FIND(".",F2800,6))</f>
        <v>Exif.Thumbnail.</v>
      </c>
      <c r="D2800" s="2" t="str">
        <f>VLOOKUP(C2800,PrefixUebersetzung,2,FALSE)</f>
        <v>Exif.Vorschaubild.</v>
      </c>
      <c r="E2800" s="2" t="str">
        <f>MID(F2800,FIND(".",F2800,6)+1,99)</f>
        <v>ImageResources</v>
      </c>
      <c r="F2800" s="3" t="s">
        <v>8010</v>
      </c>
      <c r="G2800" s="3" t="s">
        <v>9518</v>
      </c>
      <c r="I2800" s="3" t="s">
        <v>2368</v>
      </c>
      <c r="J2800" s="3"/>
      <c r="L2800" s="14"/>
      <c r="M2800" s="3" t="str">
        <f>IFERROR(VLOOKUP(E2800,A:J,10, FALSE),"")</f>
        <v>Bildressourcen</v>
      </c>
      <c r="N2800" s="3" t="str">
        <f>IFERROR(VLOOKUP(I2800,B:K,10,FALSE),"")</f>
        <v>Enthält Informationen, die von Adobe Photoshop eingebettet wurden.</v>
      </c>
      <c r="O2800" s="3" t="str">
        <f>IF(AND(TRIM(J2800)="",M2800=""),"Suffix not translated ",
   IF(AND(TRIM(J2800)&lt;&gt;"",TRIM(M2800)&lt;&gt;"",TRIM(J2800)&lt;&gt;TRIM(M2800)),"Suffix translation &lt;&gt; lookup ", "" ))
&amp;IF(AND(TRIM(K2800)="",N2800=""),"Description not translated ",
   IF(AND(TRIM(K2800)&lt;&gt;"",TRIM(N2800)&lt;&gt;"",TRIM(K2800)&lt;&gt;TRIM(N2800)),"Description translation&lt;&gt; lookup ", "" ))</f>
        <v/>
      </c>
    </row>
    <row r="2801" spans="1:15" ht="150" x14ac:dyDescent="0.25">
      <c r="A2801" s="2" t="str">
        <f>IF(TRIM(J2801)="","",E2801)</f>
        <v>ImageSequenceInfo</v>
      </c>
      <c r="B2801" s="2" t="str">
        <f>IF(TRIM(K2801)="","",I2801)</f>
        <v>This is an informative tag that describes how the image file relates to other image files captured in a sequence. Applications include focus stacking, merging multiple frames to reduce noise, time lapses, exposure brackets, stitched images for super resolution, and so on.</v>
      </c>
      <c r="C2801" s="2" t="str">
        <f>LEFT(F2801,FIND(".",F2801,6))</f>
        <v>Exif.Thumbnail.</v>
      </c>
      <c r="D2801" s="2" t="str">
        <f>VLOOKUP(C2801,PrefixUebersetzung,2,FALSE)</f>
        <v>Exif.Vorschaubild.</v>
      </c>
      <c r="E2801" s="2" t="str">
        <f>MID(F2801,FIND(".",F2801,6)+1,99)</f>
        <v>ImageSequenceInfo</v>
      </c>
      <c r="F2801" s="6" t="s">
        <v>11197</v>
      </c>
      <c r="G2801" s="6" t="s">
        <v>9517</v>
      </c>
      <c r="H2801" s="6"/>
      <c r="I2801" s="36" t="s">
        <v>11168</v>
      </c>
      <c r="J2801" s="5" t="s">
        <v>11169</v>
      </c>
      <c r="K2801" s="5" t="s">
        <v>11170</v>
      </c>
      <c r="M2801" s="3" t="str">
        <f>IFERROR(VLOOKUP(E2801,A:J,10, FALSE),"")</f>
        <v>Bildreihenfolge-Information</v>
      </c>
      <c r="N2801" s="3" t="str">
        <f>IFERROR(INDEX(K:K,MATCH(TRUE,INDEX(B:B=I2801,0),0)),"")</f>
        <v>Dies ist eine informative Markierung, die beschreibt, wie sich die Bilddatei zu anderen in einer Sequenz aufgenommenen Bilddateien verhält. Zu den Anwendungen gehören Focus Stacking, Zusammenfügen mehrerer Bilder zur Rauschunterdrückung, Zeitraffer, Belichtungsreihen, zusammengesetzte Bilder für eine hohe Auflösung usw.</v>
      </c>
      <c r="O2801" s="3" t="str">
        <f>IF(AND(TRIM(J2801)="",M2801=""),"Suffix not translated ",
   IF(AND(TRIM(J2801)&lt;&gt;"",TRIM(M2801)&lt;&gt;"",TRIM(J2801)&lt;&gt;TRIM(M2801)),"Suffix translation &lt;&gt; lookup ", "" ))
&amp;IF(AND(TRIM(K2801)="",N2801=""),"Description not translated ",
   IF(AND(TRIM(K2801)&lt;&gt;"",TRIM(N2801)&lt;&gt;"",TRIM(K2801)&lt;&gt;TRIM(N2801)),"Description translation&lt;&gt; lookup ", "" ))</f>
        <v/>
      </c>
    </row>
    <row r="2802" spans="1:15" ht="195" x14ac:dyDescent="0.25">
      <c r="A2802" s="2" t="str">
        <f>IF(TRIM(J2802)="","",E2802)</f>
        <v>ImageStats</v>
      </c>
      <c r="B2802" s="2" t="str">
        <f>IF(TRIM(K2802)="","",I2802)</f>
        <v>This is an informative tag that provides basic statistical information about the pixel values of the image in this IFD. Possible applications include normalizing brightness of images when multiple images are displayed together (especially when mixing Standard Dynamic Range and High Dynamic Range images), identifying underexposed or overexposed images, and so on.</v>
      </c>
      <c r="C2802" s="2" t="str">
        <f>LEFT(F2802,FIND(".",F2802,6))</f>
        <v>Exif.Thumbnail.</v>
      </c>
      <c r="D2802" s="2" t="str">
        <f>VLOOKUP(C2802,PrefixUebersetzung,2,FALSE)</f>
        <v>Exif.Vorschaubild.</v>
      </c>
      <c r="E2802" s="2" t="str">
        <f>MID(F2802,FIND(".",F2802,6)+1,99)</f>
        <v>ImageStats</v>
      </c>
      <c r="F2802" s="6" t="s">
        <v>11198</v>
      </c>
      <c r="G2802" s="6" t="s">
        <v>9517</v>
      </c>
      <c r="H2802" s="6"/>
      <c r="I2802" s="36" t="s">
        <v>11172</v>
      </c>
      <c r="J2802" s="5" t="s">
        <v>11174</v>
      </c>
      <c r="K2802" s="5" t="s">
        <v>11173</v>
      </c>
      <c r="M2802" s="3" t="str">
        <f>IFERROR(VLOOKUP(E2802,A:J,10, FALSE),"")</f>
        <v>Bildstatistiken</v>
      </c>
      <c r="N2802" s="3" t="str">
        <f>IFERROR(INDEX(K:K,MATCH(TRUE,INDEX(B:B=I2802,0),0)),"")</f>
        <v>Dies ist ein informatives Tag, das grundlegende statistische Informationen über die Pixelwerte des Bildes in dieser IFD liefert. Zu den möglichen Anwendungen gehören die Normalisierung der Helligkeit von Bildern, wenn mehrere Bilder zusammen angezeigt werden (insbesondere beim Mischen von Bildern mit Standard-Dynamikbereich und hohem Dynamikbereich), die Identifizierung unter- oder überbelichteter Bilder usw.</v>
      </c>
      <c r="O2802" s="3" t="str">
        <f>IF(AND(TRIM(J2802)="",M2802=""),"Suffix not translated ",
   IF(AND(TRIM(J2802)&lt;&gt;"",TRIM(M2802)&lt;&gt;"",TRIM(J2802)&lt;&gt;TRIM(M2802)),"Suffix translation &lt;&gt; lookup ", "" ))
&amp;IF(AND(TRIM(K2802)="",N2802=""),"Description not translated ",
   IF(AND(TRIM(K2802)&lt;&gt;"",TRIM(N2802)&lt;&gt;"",TRIM(K2802)&lt;&gt;TRIM(N2802)),"Description translation&lt;&gt; lookup ", "" ))</f>
        <v/>
      </c>
    </row>
    <row r="2803" spans="1:15" ht="90" x14ac:dyDescent="0.25">
      <c r="A2803" s="2" t="str">
        <f>IF(TRIM(J2803)="","",E2803)</f>
        <v/>
      </c>
      <c r="B2803" s="2" t="str">
        <f>IF(TRIM(K2803)="","",I2803)</f>
        <v/>
      </c>
      <c r="C2803" s="2" t="str">
        <f>LEFT(F2803,FIND(".",F2803,6))</f>
        <v>Exif.Thumbnail.</v>
      </c>
      <c r="D2803" s="2" t="str">
        <f>VLOOKUP(C2803,PrefixUebersetzung,2,FALSE)</f>
        <v>Exif.Vorschaubild.</v>
      </c>
      <c r="E2803" s="2" t="str">
        <f>MID(F2803,FIND(".",F2803,6)+1,99)</f>
        <v>ImageWidth</v>
      </c>
      <c r="F2803" s="3" t="s">
        <v>8011</v>
      </c>
      <c r="G2803" s="3" t="s">
        <v>9515</v>
      </c>
      <c r="I2803" s="3" t="s">
        <v>2369</v>
      </c>
      <c r="J2803" s="3"/>
      <c r="L2803" s="14"/>
      <c r="M2803" s="3" t="str">
        <f>IFERROR(VLOOKUP(E2803,A:J,10, FALSE),"")</f>
        <v>Bildbreite</v>
      </c>
      <c r="N2803" s="3" t="str">
        <f>IFERROR(VLOOKUP(I2803,B:K,10,FALSE),"")</f>
        <v>Die Anzahl der Spalten in den  Bilddaten, gleich der Anzahl von Pixeln pro Zeile. In JPEG komprimierten Dateien wird ein JPEG Marker anstelle dieses Tags verwendet.</v>
      </c>
      <c r="O2803" s="3" t="str">
        <f>IF(AND(TRIM(J2803)="",M2803=""),"Suffix not translated ",
   IF(AND(TRIM(J2803)&lt;&gt;"",TRIM(M2803)&lt;&gt;"",TRIM(J2803)&lt;&gt;TRIM(M2803)),"Suffix translation &lt;&gt; lookup ", "" ))
&amp;IF(AND(TRIM(K2803)="",N2803=""),"Description not translated ",
   IF(AND(TRIM(K2803)&lt;&gt;"",TRIM(N2803)&lt;&gt;"",TRIM(K2803)&lt;&gt;TRIM(N2803)),"Description translation&lt;&gt; lookup ", "" ))</f>
        <v/>
      </c>
    </row>
    <row r="2804" spans="1:15" ht="75" x14ac:dyDescent="0.25">
      <c r="A2804" s="2" t="str">
        <f>IF(TRIM(J2804)="","",E2804)</f>
        <v/>
      </c>
      <c r="B2804" s="2" t="str">
        <f>IF(TRIM(K2804)="","",I2804)</f>
        <v/>
      </c>
      <c r="C2804" s="2" t="str">
        <f>LEFT(F2804,FIND(".",F2804,6))</f>
        <v>Exif.Thumbnail.</v>
      </c>
      <c r="D2804" s="2" t="str">
        <f>VLOOKUP(C2804,PrefixUebersetzung,2,FALSE)</f>
        <v>Exif.Vorschaubild.</v>
      </c>
      <c r="E2804" s="2" t="str">
        <f>MID(F2804,FIND(".",F2804,6)+1,99)</f>
        <v>Indexed</v>
      </c>
      <c r="F2804" s="3" t="s">
        <v>8012</v>
      </c>
      <c r="G2804" s="3" t="s">
        <v>9512</v>
      </c>
      <c r="I2804" s="3" t="s">
        <v>2370</v>
      </c>
      <c r="J2804" s="3"/>
      <c r="L2804" s="14"/>
      <c r="M2804" s="3" t="str">
        <f>IFERROR(VLOOKUP(E2804,A:J,10, FALSE),"")</f>
        <v>Indiziert (mit Farbtabelle)</v>
      </c>
      <c r="N2804" s="3" t="str">
        <f>IFERROR(VLOOKUP(I2804,B:K,10,FALSE),"")</f>
        <v>Indizierte Bilder sind Bilder, in denen die "Pixel" keine Farbwerte repräsentieren, sondern einen Index (in der Regel 8-Bit) in eine separaten Farbtabelle, die ColorMap.</v>
      </c>
      <c r="O2804" s="3" t="str">
        <f>IF(AND(TRIM(J2804)="",M2804=""),"Suffix not translated ",
   IF(AND(TRIM(J2804)&lt;&gt;"",TRIM(M2804)&lt;&gt;"",TRIM(J2804)&lt;&gt;TRIM(M2804)),"Suffix translation &lt;&gt; lookup ", "" ))
&amp;IF(AND(TRIM(K2804)="",N2804=""),"Description not translated ",
   IF(AND(TRIM(K2804)&lt;&gt;"",TRIM(N2804)&lt;&gt;"",TRIM(K2804)&lt;&gt;TRIM(N2804)),"Description translation&lt;&gt; lookup ", "" ))</f>
        <v/>
      </c>
    </row>
    <row r="2805" spans="1:15" ht="45" x14ac:dyDescent="0.25">
      <c r="A2805" s="2" t="str">
        <f>IF(TRIM(J2805)="","",E2805)</f>
        <v/>
      </c>
      <c r="B2805" s="2" t="str">
        <f>IF(TRIM(K2805)="","",I2805)</f>
        <v/>
      </c>
      <c r="C2805" s="2" t="str">
        <f>LEFT(F2805,FIND(".",F2805,6))</f>
        <v>Exif.Thumbnail.</v>
      </c>
      <c r="D2805" s="2" t="str">
        <f>VLOOKUP(C2805,PrefixUebersetzung,2,FALSE)</f>
        <v>Exif.Vorschaubild.</v>
      </c>
      <c r="E2805" s="2" t="str">
        <f>MID(F2805,FIND(".",F2805,6)+1,99)</f>
        <v>InkNames</v>
      </c>
      <c r="F2805" s="3" t="s">
        <v>8013</v>
      </c>
      <c r="G2805" s="3" t="s">
        <v>9514</v>
      </c>
      <c r="I2805" s="3" t="s">
        <v>2371</v>
      </c>
      <c r="J2805" s="3"/>
      <c r="L2805" s="14"/>
      <c r="M2805" s="3" t="str">
        <f>IFERROR(VLOOKUP(E2805,A:J,10, FALSE),"")</f>
        <v>Farbnamen</v>
      </c>
      <c r="N2805" s="3" t="str">
        <f>IFERROR(VLOOKUP(I2805,B:K,10,FALSE),"")</f>
        <v>Die Namen der Farben, die in einem separaten (PhotometricInterpretation = 5) Bild verwendet werden.</v>
      </c>
      <c r="O2805" s="3" t="str">
        <f>IF(AND(TRIM(J2805)="",M2805=""),"Suffix not translated ",
   IF(AND(TRIM(J2805)&lt;&gt;"",TRIM(M2805)&lt;&gt;"",TRIM(J2805)&lt;&gt;TRIM(M2805)),"Suffix translation &lt;&gt; lookup ", "" ))
&amp;IF(AND(TRIM(K2805)="",N2805=""),"Description not translated ",
   IF(AND(TRIM(K2805)&lt;&gt;"",TRIM(N2805)&lt;&gt;"",TRIM(K2805)&lt;&gt;TRIM(N2805)),"Description translation&lt;&gt; lookup ", "" ))</f>
        <v/>
      </c>
    </row>
    <row r="2806" spans="1:15" ht="45" x14ac:dyDescent="0.25">
      <c r="A2806" s="2" t="str">
        <f>IF(TRIM(J2806)="","",E2806)</f>
        <v/>
      </c>
      <c r="B2806" s="2" t="str">
        <f>IF(TRIM(K2806)="","",I2806)</f>
        <v/>
      </c>
      <c r="C2806" s="2" t="str">
        <f>LEFT(F2806,FIND(".",F2806,6))</f>
        <v>Exif.Thumbnail.</v>
      </c>
      <c r="D2806" s="2" t="str">
        <f>VLOOKUP(C2806,PrefixUebersetzung,2,FALSE)</f>
        <v>Exif.Vorschaubild.</v>
      </c>
      <c r="E2806" s="2" t="str">
        <f>MID(F2806,FIND(".",F2806,6)+1,99)</f>
        <v>InkSet</v>
      </c>
      <c r="F2806" s="3" t="s">
        <v>8014</v>
      </c>
      <c r="G2806" s="3" t="s">
        <v>9512</v>
      </c>
      <c r="I2806" s="3" t="s">
        <v>2372</v>
      </c>
      <c r="J2806" s="3"/>
      <c r="L2806" s="14"/>
      <c r="M2806" s="3" t="str">
        <f>IFERROR(VLOOKUP(E2806,A:J,10, FALSE),"")</f>
        <v>Farbenset</v>
      </c>
      <c r="N2806" s="3" t="str">
        <f>IFERROR(VLOOKUP(I2806,B:K,10,FALSE),"")</f>
        <v>Der Satz von Farben, die in einem separaten (PhotometricInterpretation = 5) Bildes verwendet werden.</v>
      </c>
      <c r="O2806" s="3" t="str">
        <f>IF(AND(TRIM(J2806)="",M2806=""),"Suffix not translated ",
   IF(AND(TRIM(J2806)&lt;&gt;"",TRIM(M2806)&lt;&gt;"",TRIM(J2806)&lt;&gt;TRIM(M2806)),"Suffix translation &lt;&gt; lookup ", "" ))
&amp;IF(AND(TRIM(K2806)="",N2806=""),"Description not translated ",
   IF(AND(TRIM(K2806)&lt;&gt;"",TRIM(N2806)&lt;&gt;"",TRIM(K2806)&lt;&gt;TRIM(N2806)),"Description translation&lt;&gt; lookup ", "" ))</f>
        <v/>
      </c>
    </row>
    <row r="2807" spans="1:15" ht="45" x14ac:dyDescent="0.25">
      <c r="A2807" s="2" t="str">
        <f>IF(TRIM(J2807)="","",E2807)</f>
        <v/>
      </c>
      <c r="B2807" s="2" t="str">
        <f>IF(TRIM(K2807)="","",I2807)</f>
        <v/>
      </c>
      <c r="C2807" s="2" t="str">
        <f>LEFT(F2807,FIND(".",F2807,6))</f>
        <v>Exif.Thumbnail.</v>
      </c>
      <c r="D2807" s="2" t="str">
        <f>VLOOKUP(C2807,PrefixUebersetzung,2,FALSE)</f>
        <v>Exif.Vorschaubild.</v>
      </c>
      <c r="E2807" s="2" t="str">
        <f>MID(F2807,FIND(".",F2807,6)+1,99)</f>
        <v>InterColorProfile</v>
      </c>
      <c r="F2807" s="3" t="s">
        <v>8015</v>
      </c>
      <c r="G2807" s="3" t="s">
        <v>9517</v>
      </c>
      <c r="I2807" s="3" t="s">
        <v>2373</v>
      </c>
      <c r="J2807" s="3"/>
      <c r="L2807" s="14"/>
      <c r="M2807" s="3" t="str">
        <f>IFERROR(VLOOKUP(E2807,A:J,10, FALSE),"")</f>
        <v>InterColor Profil</v>
      </c>
      <c r="N2807" s="3" t="str">
        <f>IFERROR(VLOOKUP(I2807,B:K,10,FALSE),"")</f>
        <v>Enthält ein(e) Farbraum Charakterisierung / Profil im INTERCOLOR Consortium (ICC) Format</v>
      </c>
      <c r="O2807" s="3" t="str">
        <f>IF(AND(TRIM(J2807)="",M2807=""),"Suffix not translated ",
   IF(AND(TRIM(J2807)&lt;&gt;"",TRIM(M2807)&lt;&gt;"",TRIM(J2807)&lt;&gt;TRIM(M2807)),"Suffix translation &lt;&gt; lookup ", "" ))
&amp;IF(AND(TRIM(K2807)="",N2807=""),"Description not translated ",
   IF(AND(TRIM(K2807)&lt;&gt;"",TRIM(N2807)&lt;&gt;"",TRIM(K2807)&lt;&gt;TRIM(N2807)),"Description translation&lt;&gt; lookup ", "" ))</f>
        <v/>
      </c>
    </row>
    <row r="2808" spans="1:15" x14ac:dyDescent="0.25">
      <c r="A2808" s="2" t="str">
        <f>IF(TRIM(J2808)="","",E2808)</f>
        <v/>
      </c>
      <c r="B2808" s="2" t="str">
        <f>IF(TRIM(K2808)="","",I2808)</f>
        <v/>
      </c>
      <c r="C2808" s="2" t="str">
        <f>LEFT(F2808,FIND(".",F2808,6))</f>
        <v>Exif.Thumbnail.</v>
      </c>
      <c r="D2808" s="2" t="str">
        <f>VLOOKUP(C2808,PrefixUebersetzung,2,FALSE)</f>
        <v>Exif.Vorschaubild.</v>
      </c>
      <c r="E2808" s="2" t="str">
        <f>MID(F2808,FIND(".",F2808,6)+1,99)</f>
        <v>Interlace</v>
      </c>
      <c r="F2808" s="3" t="s">
        <v>8016</v>
      </c>
      <c r="G2808" s="3" t="s">
        <v>9512</v>
      </c>
      <c r="I2808" s="3" t="s">
        <v>2374</v>
      </c>
      <c r="J2808" s="3"/>
      <c r="L2808" s="14"/>
      <c r="M2808" s="3" t="str">
        <f>IFERROR(VLOOKUP(E2808,A:J,10, FALSE),"")</f>
        <v>Interlace</v>
      </c>
      <c r="N2808" s="3" t="str">
        <f>IFERROR(VLOOKUP(I2808,B:K,10,FALSE),"")</f>
        <v>Feldnummer bei Mehrfeld-Bildern</v>
      </c>
      <c r="O2808" s="3" t="str">
        <f>IF(AND(TRIM(J2808)="",M2808=""),"Suffix not translated ",
   IF(AND(TRIM(J2808)&lt;&gt;"",TRIM(M2808)&lt;&gt;"",TRIM(J2808)&lt;&gt;TRIM(M2808)),"Suffix translation &lt;&gt; lookup ", "" ))
&amp;IF(AND(TRIM(K2808)="",N2808=""),"Description not translated ",
   IF(AND(TRIM(K2808)&lt;&gt;"",TRIM(N2808)&lt;&gt;"",TRIM(K2808)&lt;&gt;TRIM(N2808)),"Description translation&lt;&gt; lookup ", "" ))</f>
        <v/>
      </c>
    </row>
    <row r="2809" spans="1:15" x14ac:dyDescent="0.25">
      <c r="A2809" s="2" t="str">
        <f>IF(TRIM(J2809)="","",E2809)</f>
        <v/>
      </c>
      <c r="B2809" s="2" t="str">
        <f>IF(TRIM(K2809)="","",I2809)</f>
        <v/>
      </c>
      <c r="C2809" s="2" t="str">
        <f>LEFT(F2809,FIND(".",F2809,6))</f>
        <v>Exif.Thumbnail.</v>
      </c>
      <c r="D2809" s="2" t="str">
        <f>VLOOKUP(C2809,PrefixUebersetzung,2,FALSE)</f>
        <v>Exif.Vorschaubild.</v>
      </c>
      <c r="E2809" s="2" t="str">
        <f>MID(F2809,FIND(".",F2809,6)+1,99)</f>
        <v>IPTCNAA</v>
      </c>
      <c r="F2809" s="3" t="s">
        <v>8017</v>
      </c>
      <c r="G2809" s="3" t="s">
        <v>9515</v>
      </c>
      <c r="I2809" s="3" t="s">
        <v>2375</v>
      </c>
      <c r="J2809" s="3"/>
      <c r="L2809" s="14"/>
      <c r="M2809" s="3" t="str">
        <f>IFERROR(VLOOKUP(E2809,A:J,10, FALSE),"")</f>
        <v>IPTCNAA</v>
      </c>
      <c r="N2809" s="3" t="str">
        <f>IFERROR(VLOOKUP(I2809,B:K,10,FALSE),"")</f>
        <v>Enthält ein IPTC/NAA Datensatz</v>
      </c>
      <c r="O2809" s="3" t="str">
        <f>IF(AND(TRIM(J2809)="",M2809=""),"Suffix not translated ",
   IF(AND(TRIM(J2809)&lt;&gt;"",TRIM(M2809)&lt;&gt;"",TRIM(J2809)&lt;&gt;TRIM(M2809)),"Suffix translation &lt;&gt; lookup ", "" ))
&amp;IF(AND(TRIM(K2809)="",N2809=""),"Description not translated ",
   IF(AND(TRIM(K2809)&lt;&gt;"",TRIM(N2809)&lt;&gt;"",TRIM(K2809)&lt;&gt;TRIM(N2809)),"Description translation&lt;&gt; lookup ", "" ))</f>
        <v/>
      </c>
    </row>
    <row r="2810" spans="1:15" ht="45" x14ac:dyDescent="0.25">
      <c r="A2810" s="2" t="str">
        <f>IF(TRIM(J2810)="","",E2810)</f>
        <v/>
      </c>
      <c r="B2810" s="2" t="str">
        <f>IF(TRIM(K2810)="","",I2810)</f>
        <v/>
      </c>
      <c r="C2810" s="2" t="str">
        <f>LEFT(F2810,FIND(".",F2810,6))</f>
        <v>Exif.Thumbnail.</v>
      </c>
      <c r="D2810" s="2" t="str">
        <f>VLOOKUP(C2810,PrefixUebersetzung,2,FALSE)</f>
        <v>Exif.Vorschaubild.</v>
      </c>
      <c r="E2810" s="2" t="str">
        <f>MID(F2810,FIND(".",F2810,6)+1,99)</f>
        <v>ISOSpeedRatings</v>
      </c>
      <c r="F2810" s="3" t="s">
        <v>8018</v>
      </c>
      <c r="G2810" s="3" t="s">
        <v>9512</v>
      </c>
      <c r="I2810" s="3" t="s">
        <v>2376</v>
      </c>
      <c r="J2810" s="3"/>
      <c r="L2810" s="14"/>
      <c r="M2810" s="3" t="str">
        <f>IFERROR(VLOOKUP(E2810,A:J,10, FALSE),"")</f>
        <v>ISO-Empfindlichkeit/Bewertung</v>
      </c>
      <c r="N2810" s="3" t="str">
        <f>IFERROR(VLOOKUP(I2810,B:K,10,FALSE),"")</f>
        <v>ISO-Empfindlichkeit/Bewertung der Kamera oder des Eingabegerätes, wie in ISO 12232 spezifiziert.</v>
      </c>
      <c r="O2810" s="3" t="str">
        <f>IF(AND(TRIM(J2810)="",M2810=""),"Suffix not translated ",
   IF(AND(TRIM(J2810)&lt;&gt;"",TRIM(M2810)&lt;&gt;"",TRIM(J2810)&lt;&gt;TRIM(M2810)),"Suffix translation &lt;&gt; lookup ", "" ))
&amp;IF(AND(TRIM(K2810)="",N2810=""),"Description not translated ",
   IF(AND(TRIM(K2810)&lt;&gt;"",TRIM(N2810)&lt;&gt;"",TRIM(K2810)&lt;&gt;TRIM(N2810)),"Description translation&lt;&gt; lookup ", "" ))</f>
        <v/>
      </c>
    </row>
    <row r="2811" spans="1:15" ht="45" x14ac:dyDescent="0.25">
      <c r="A2811" s="2" t="str">
        <f>IF(TRIM(J2811)="","",E2811)</f>
        <v/>
      </c>
      <c r="B2811" s="2" t="str">
        <f>IF(TRIM(K2811)="","",I2811)</f>
        <v/>
      </c>
      <c r="C2811" s="2" t="str">
        <f>LEFT(F2811,FIND(".",F2811,6))</f>
        <v>Exif.Thumbnail.</v>
      </c>
      <c r="D2811" s="2" t="str">
        <f>VLOOKUP(C2811,PrefixUebersetzung,2,FALSE)</f>
        <v>Exif.Vorschaubild.</v>
      </c>
      <c r="E2811" s="2" t="str">
        <f>MID(F2811,FIND(".",F2811,6)+1,99)</f>
        <v>JPEGACTables</v>
      </c>
      <c r="F2811" s="3" t="s">
        <v>8019</v>
      </c>
      <c r="G2811" s="3" t="s">
        <v>9515</v>
      </c>
      <c r="I2811" s="3" t="s">
        <v>2377</v>
      </c>
      <c r="J2811" s="3"/>
      <c r="L2811" s="14"/>
      <c r="M2811" s="3" t="str">
        <f>IFERROR(VLOOKUP(E2811,A:J,10, FALSE),"")</f>
        <v>JPEGAC Tabellen</v>
      </c>
      <c r="N2811" s="3" t="str">
        <f>IFERROR(VLOOKUP(I2811,B:K,10,FALSE),"")</f>
        <v>Dieses Feld verweist auf eine Liste von Offsets zu den Huffman AC Tabellen, eine pro Komponente.</v>
      </c>
      <c r="O2811" s="3" t="str">
        <f>IF(AND(TRIM(J2811)="",M2811=""),"Suffix not translated ",
   IF(AND(TRIM(J2811)&lt;&gt;"",TRIM(M2811)&lt;&gt;"",TRIM(J2811)&lt;&gt;TRIM(M2811)),"Suffix translation &lt;&gt; lookup ", "" ))
&amp;IF(AND(TRIM(K2811)="",N2811=""),"Description not translated ",
   IF(AND(TRIM(K2811)&lt;&gt;"",TRIM(N2811)&lt;&gt;"",TRIM(K2811)&lt;&gt;TRIM(N2811)),"Description translation&lt;&gt; lookup ", "" ))</f>
        <v/>
      </c>
    </row>
    <row r="2812" spans="1:15" ht="60" x14ac:dyDescent="0.25">
      <c r="A2812" s="2" t="str">
        <f>IF(TRIM(J2812)="","",E2812)</f>
        <v/>
      </c>
      <c r="B2812" s="2" t="str">
        <f>IF(TRIM(K2812)="","",I2812)</f>
        <v/>
      </c>
      <c r="C2812" s="2" t="str">
        <f>LEFT(F2812,FIND(".",F2812,6))</f>
        <v>Exif.Thumbnail.</v>
      </c>
      <c r="D2812" s="2" t="str">
        <f>VLOOKUP(C2812,PrefixUebersetzung,2,FALSE)</f>
        <v>Exif.Vorschaubild.</v>
      </c>
      <c r="E2812" s="2" t="str">
        <f>MID(F2812,FIND(".",F2812,6)+1,99)</f>
        <v>JPEGDCTables</v>
      </c>
      <c r="F2812" s="3" t="s">
        <v>8020</v>
      </c>
      <c r="G2812" s="3" t="s">
        <v>9515</v>
      </c>
      <c r="I2812" s="3" t="s">
        <v>2378</v>
      </c>
      <c r="J2812" s="3"/>
      <c r="L2812" s="14"/>
      <c r="M2812" s="3" t="str">
        <f>IFERROR(VLOOKUP(E2812,A:J,10, FALSE),"")</f>
        <v>JPEGDC Tabellen</v>
      </c>
      <c r="N2812" s="3" t="str">
        <f>IFERROR(VLOOKUP(I2812,B:K,10,FALSE),"")</f>
        <v>Dieses Feld zeigt auf eine Liste von Offsets zu den DC Huffman-Tabellen oder den verlustfreien Huffman-Tabellen, eine pro Komponente.</v>
      </c>
      <c r="O2812" s="3" t="str">
        <f>IF(AND(TRIM(J2812)="",M2812=""),"Suffix not translated ",
   IF(AND(TRIM(J2812)&lt;&gt;"",TRIM(M2812)&lt;&gt;"",TRIM(J2812)&lt;&gt;TRIM(M2812)),"Suffix translation &lt;&gt; lookup ", "" ))
&amp;IF(AND(TRIM(K2812)="",N2812=""),"Description not translated ",
   IF(AND(TRIM(K2812)&lt;&gt;"",TRIM(N2812)&lt;&gt;"",TRIM(K2812)&lt;&gt;TRIM(N2812)),"Description translation&lt;&gt; lookup ", "" ))</f>
        <v/>
      </c>
    </row>
    <row r="2813" spans="1:15" ht="60" x14ac:dyDescent="0.25">
      <c r="A2813" s="2" t="str">
        <f>IF(TRIM(J2813)="","",E2813)</f>
        <v/>
      </c>
      <c r="B2813" s="2" t="str">
        <f>IF(TRIM(K2813)="","",I2813)</f>
        <v/>
      </c>
      <c r="C2813" s="2" t="str">
        <f>LEFT(F2813,FIND(".",F2813,6))</f>
        <v>Exif.Thumbnail.</v>
      </c>
      <c r="D2813" s="2" t="str">
        <f>VLOOKUP(C2813,PrefixUebersetzung,2,FALSE)</f>
        <v>Exif.Vorschaubild.</v>
      </c>
      <c r="E2813" s="2" t="str">
        <f>MID(F2813,FIND(".",F2813,6)+1,99)</f>
        <v>JPEGInterchangeFormat</v>
      </c>
      <c r="F2813" s="3" t="s">
        <v>8021</v>
      </c>
      <c r="G2813" s="3" t="s">
        <v>9515</v>
      </c>
      <c r="I2813" s="3" t="s">
        <v>2379</v>
      </c>
      <c r="J2813" s="3"/>
      <c r="L2813" s="14"/>
      <c r="M2813" s="3" t="str">
        <f>IFERROR(VLOOKUP(E2813,A:J,10, FALSE),"")</f>
        <v>JPEG-Austauschformat</v>
      </c>
      <c r="N2813" s="3" t="str">
        <f>IFERROR(VLOOKUP(I2813,B:K,10,FALSE),"")</f>
        <v>Der Offset zum Startbyte (SOI) von JPEG-komprimierten Miniaturbilddaten. Dies wird nicht für primäre JPEG-Bilddaten verwendet.</v>
      </c>
      <c r="O2813" s="3" t="str">
        <f>IF(AND(TRIM(J2813)="",M2813=""),"Suffix not translated ",
   IF(AND(TRIM(J2813)&lt;&gt;"",TRIM(M2813)&lt;&gt;"",TRIM(J2813)&lt;&gt;TRIM(M2813)),"Suffix translation &lt;&gt; lookup ", "" ))
&amp;IF(AND(TRIM(K2813)="",N2813=""),"Description not translated ",
   IF(AND(TRIM(K2813)&lt;&gt;"",TRIM(N2813)&lt;&gt;"",TRIM(K2813)&lt;&gt;TRIM(N2813)),"Description translation&lt;&gt; lookup ", "" ))</f>
        <v/>
      </c>
    </row>
    <row r="2814" spans="1:15" ht="210" x14ac:dyDescent="0.25">
      <c r="A2814" s="2" t="str">
        <f>IF(TRIM(J2814)="","",E2814)</f>
        <v/>
      </c>
      <c r="B2814" s="2" t="str">
        <f>IF(TRIM(K2814)="","",I2814)</f>
        <v/>
      </c>
      <c r="C2814" s="2" t="str">
        <f>LEFT(F2814,FIND(".",F2814,6))</f>
        <v>Exif.Thumbnail.</v>
      </c>
      <c r="D2814" s="2" t="str">
        <f>VLOOKUP(C2814,PrefixUebersetzung,2,FALSE)</f>
        <v>Exif.Vorschaubild.</v>
      </c>
      <c r="E2814" s="2" t="str">
        <f>MID(F2814,FIND(".",F2814,6)+1,99)</f>
        <v>JPEGInterchangeFormatLength</v>
      </c>
      <c r="F2814" s="3" t="s">
        <v>8022</v>
      </c>
      <c r="G2814" s="3" t="s">
        <v>9515</v>
      </c>
      <c r="I2814" s="3" t="s">
        <v>2380</v>
      </c>
      <c r="J2814" s="3"/>
      <c r="L2814" s="14"/>
      <c r="M2814" s="3" t="str">
        <f>IFERROR(VLOOKUP(E2814,A:J,10, FALSE),"")</f>
        <v>JPEGInterchangeFormat Länge</v>
      </c>
      <c r="N2814" s="3" t="str">
        <f>IFERROR(INDEX(K:K,MATCH(TRUE,INDEX(B:B=I2814,0),0)),"")</f>
        <v>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v>
      </c>
      <c r="O2814" s="3" t="str">
        <f>IF(AND(TRIM(J2814)="",M2814=""),"Suffix not translated ",
   IF(AND(TRIM(J2814)&lt;&gt;"",TRIM(M2814)&lt;&gt;"",TRIM(J2814)&lt;&gt;TRIM(M2814)),"Suffix translation &lt;&gt; lookup ", "" ))
&amp;IF(AND(TRIM(K2814)="",N2814=""),"Description not translated ",
   IF(AND(TRIM(K2814)&lt;&gt;"",TRIM(N2814)&lt;&gt;"",TRIM(K2814)&lt;&gt;TRIM(N2814)),"Description translation&lt;&gt; lookup ", "" ))</f>
        <v/>
      </c>
    </row>
    <row r="2815" spans="1:15" ht="30" x14ac:dyDescent="0.25">
      <c r="A2815" s="2" t="str">
        <f>IF(TRIM(J2815)="","",E2815)</f>
        <v/>
      </c>
      <c r="B2815" s="2" t="str">
        <f>IF(TRIM(K2815)="","",I2815)</f>
        <v/>
      </c>
      <c r="C2815" s="2" t="str">
        <f>LEFT(F2815,FIND(".",F2815,6))</f>
        <v>Exif.Thumbnail.</v>
      </c>
      <c r="D2815" s="2" t="str">
        <f>VLOOKUP(C2815,PrefixUebersetzung,2,FALSE)</f>
        <v>Exif.Vorschaubild.</v>
      </c>
      <c r="E2815" s="2" t="str">
        <f>MID(F2815,FIND(".",F2815,6)+1,99)</f>
        <v>JPEGLosslessPredictors</v>
      </c>
      <c r="F2815" s="3" t="s">
        <v>8023</v>
      </c>
      <c r="G2815" s="3" t="s">
        <v>9512</v>
      </c>
      <c r="I2815" s="3" t="s">
        <v>2381</v>
      </c>
      <c r="J2815" s="3"/>
      <c r="L2815" s="14">
        <v>5</v>
      </c>
      <c r="M2815" s="3" t="str">
        <f>IFERROR(VLOOKUP(E2815,A:J,10, FALSE),"")</f>
        <v/>
      </c>
      <c r="N2815" s="3" t="str">
        <f>IFERROR(VLOOKUP(I2815,B:K,10,FALSE),"")</f>
        <v/>
      </c>
      <c r="O2815" s="3" t="str">
        <f>IF(AND(TRIM(J2815)="",M2815=""),"Suffix not translated ",
   IF(AND(TRIM(J2815)&lt;&gt;"",TRIM(M2815)&lt;&gt;"",TRIM(J2815)&lt;&gt;TRIM(M2815)),"Suffix translation &lt;&gt; lookup ", "" ))
&amp;IF(AND(TRIM(K2815)="",N2815=""),"Description not translated ",
   IF(AND(TRIM(K2815)&lt;&gt;"",TRIM(N2815)&lt;&gt;"",TRIM(K2815)&lt;&gt;TRIM(N2815)),"Description translation&lt;&gt; lookup ", "" ))</f>
        <v xml:space="preserve">Suffix not translated Description not translated </v>
      </c>
    </row>
    <row r="2816" spans="1:15" ht="30" x14ac:dyDescent="0.25">
      <c r="A2816" s="2" t="str">
        <f>IF(TRIM(J2816)="","",E2816)</f>
        <v/>
      </c>
      <c r="B2816" s="2" t="str">
        <f>IF(TRIM(K2816)="","",I2816)</f>
        <v/>
      </c>
      <c r="C2816" s="2" t="str">
        <f>LEFT(F2816,FIND(".",F2816,6))</f>
        <v>Exif.Thumbnail.</v>
      </c>
      <c r="D2816" s="2" t="str">
        <f>VLOOKUP(C2816,PrefixUebersetzung,2,FALSE)</f>
        <v>Exif.Vorschaubild.</v>
      </c>
      <c r="E2816" s="2" t="str">
        <f>MID(F2816,FIND(".",F2816,6)+1,99)</f>
        <v>JPEGPointTransforms</v>
      </c>
      <c r="F2816" s="3" t="s">
        <v>8024</v>
      </c>
      <c r="G2816" s="3" t="s">
        <v>9512</v>
      </c>
      <c r="I2816" s="3" t="s">
        <v>2382</v>
      </c>
      <c r="J2816" s="3"/>
      <c r="L2816" s="14">
        <v>5</v>
      </c>
      <c r="M2816" s="3" t="str">
        <f>IFERROR(VLOOKUP(E2816,A:J,10, FALSE),"")</f>
        <v/>
      </c>
      <c r="N2816" s="3" t="str">
        <f>IFERROR(VLOOKUP(I2816,B:K,10,FALSE),"")</f>
        <v/>
      </c>
      <c r="O2816" s="3" t="str">
        <f>IF(AND(TRIM(J2816)="",M2816=""),"Suffix not translated ",
   IF(AND(TRIM(J2816)&lt;&gt;"",TRIM(M2816)&lt;&gt;"",TRIM(J2816)&lt;&gt;TRIM(M2816)),"Suffix translation &lt;&gt; lookup ", "" ))
&amp;IF(AND(TRIM(K2816)="",N2816=""),"Description not translated ",
   IF(AND(TRIM(K2816)&lt;&gt;"",TRIM(N2816)&lt;&gt;"",TRIM(K2816)&lt;&gt;TRIM(N2816)),"Description translation&lt;&gt; lookup ", "" ))</f>
        <v xml:space="preserve">Suffix not translated Description not translated </v>
      </c>
    </row>
    <row r="2817" spans="1:15" ht="30" x14ac:dyDescent="0.25">
      <c r="A2817" s="2" t="str">
        <f>IF(TRIM(J2817)="","",E2817)</f>
        <v/>
      </c>
      <c r="B2817" s="2" t="str">
        <f>IF(TRIM(K2817)="","",I2817)</f>
        <v/>
      </c>
      <c r="C2817" s="2" t="str">
        <f>LEFT(F2817,FIND(".",F2817,6))</f>
        <v>Exif.Thumbnail.</v>
      </c>
      <c r="D2817" s="2" t="str">
        <f>VLOOKUP(C2817,PrefixUebersetzung,2,FALSE)</f>
        <v>Exif.Vorschaubild.</v>
      </c>
      <c r="E2817" s="2" t="str">
        <f>MID(F2817,FIND(".",F2817,6)+1,99)</f>
        <v>JPEGProc</v>
      </c>
      <c r="F2817" s="3" t="s">
        <v>8025</v>
      </c>
      <c r="G2817" s="3" t="s">
        <v>9515</v>
      </c>
      <c r="I2817" s="3" t="s">
        <v>2383</v>
      </c>
      <c r="J2817" s="3"/>
      <c r="L2817" s="14"/>
      <c r="M2817" s="3" t="str">
        <f>IFERROR(VLOOKUP(E2817,A:J,10, FALSE),"")</f>
        <v>JPEG Prozess</v>
      </c>
      <c r="N2817" s="3" t="str">
        <f>IFERROR(VLOOKUP(I2817,B:K,10,FALSE),"")</f>
        <v>Verwendeter Prozess, um die komprimierten Daten zu erzeugen</v>
      </c>
      <c r="O2817" s="3" t="str">
        <f>IF(AND(TRIM(J2817)="",M2817=""),"Suffix not translated ",
   IF(AND(TRIM(J2817)&lt;&gt;"",TRIM(M2817)&lt;&gt;"",TRIM(J2817)&lt;&gt;TRIM(M2817)),"Suffix translation &lt;&gt; lookup ", "" ))
&amp;IF(AND(TRIM(K2817)="",N2817=""),"Description not translated ",
   IF(AND(TRIM(K2817)&lt;&gt;"",TRIM(N2817)&lt;&gt;"",TRIM(K2817)&lt;&gt;TRIM(N2817)),"Description translation&lt;&gt; lookup ", "" ))</f>
        <v/>
      </c>
    </row>
    <row r="2818" spans="1:15" ht="60" x14ac:dyDescent="0.25">
      <c r="A2818" s="2" t="str">
        <f>IF(TRIM(J2818)="","",E2818)</f>
        <v/>
      </c>
      <c r="B2818" s="2" t="str">
        <f>IF(TRIM(K2818)="","",I2818)</f>
        <v/>
      </c>
      <c r="C2818" s="2" t="str">
        <f>LEFT(F2818,FIND(".",F2818,6))</f>
        <v>Exif.Thumbnail.</v>
      </c>
      <c r="D2818" s="2" t="str">
        <f>VLOOKUP(C2818,PrefixUebersetzung,2,FALSE)</f>
        <v>Exif.Vorschaubild.</v>
      </c>
      <c r="E2818" s="2" t="str">
        <f>MID(F2818,FIND(".",F2818,6)+1,99)</f>
        <v>JPEGQTables</v>
      </c>
      <c r="F2818" s="3" t="s">
        <v>8026</v>
      </c>
      <c r="G2818" s="3" t="s">
        <v>9515</v>
      </c>
      <c r="I2818" s="3" t="s">
        <v>2384</v>
      </c>
      <c r="J2818" s="3"/>
      <c r="L2818" s="14"/>
      <c r="M2818" s="3" t="str">
        <f>IFERROR(VLOOKUP(E2818,A:J,10, FALSE),"")</f>
        <v>JPEGQ Tabellen</v>
      </c>
      <c r="N2818" s="3" t="str">
        <f>IFERROR(VLOOKUP(I2818,B:K,10,FALSE),"")</f>
        <v>Dieses Feld zeigt auf eine Liste von Offsets zu den Quantisierungstabellen, eine pro Komponente.</v>
      </c>
      <c r="O2818" s="3" t="str">
        <f>IF(AND(TRIM(J2818)="",M2818=""),"Suffix not translated ",
   IF(AND(TRIM(J2818)&lt;&gt;"",TRIM(M2818)&lt;&gt;"",TRIM(J2818)&lt;&gt;TRIM(M2818)),"Suffix translation &lt;&gt; lookup ", "" ))
&amp;IF(AND(TRIM(K2818)="",N2818=""),"Description not translated ",
   IF(AND(TRIM(K2818)&lt;&gt;"",TRIM(N2818)&lt;&gt;"",TRIM(K2818)&lt;&gt;TRIM(N2818)),"Description translation&lt;&gt; lookup ", "" ))</f>
        <v/>
      </c>
    </row>
    <row r="2819" spans="1:15" ht="30" x14ac:dyDescent="0.25">
      <c r="A2819" s="2" t="str">
        <f>IF(TRIM(J2819)="","",E2819)</f>
        <v/>
      </c>
      <c r="B2819" s="2" t="str">
        <f>IF(TRIM(K2819)="","",I2819)</f>
        <v/>
      </c>
      <c r="C2819" s="2" t="str">
        <f>LEFT(F2819,FIND(".",F2819,6))</f>
        <v>Exif.Thumbnail.</v>
      </c>
      <c r="D2819" s="2" t="str">
        <f>VLOOKUP(C2819,PrefixUebersetzung,2,FALSE)</f>
        <v>Exif.Vorschaubild.</v>
      </c>
      <c r="E2819" s="2" t="str">
        <f>MID(F2819,FIND(".",F2819,6)+1,99)</f>
        <v>JPEGRestartInterval</v>
      </c>
      <c r="F2819" s="3" t="s">
        <v>8027</v>
      </c>
      <c r="G2819" s="3" t="s">
        <v>9512</v>
      </c>
      <c r="I2819" s="3" t="s">
        <v>2385</v>
      </c>
      <c r="J2819" s="3"/>
      <c r="L2819" s="14">
        <v>5</v>
      </c>
      <c r="M2819" s="3" t="str">
        <f>IFERROR(VLOOKUP(E2819,A:J,10, FALSE),"")</f>
        <v/>
      </c>
      <c r="N2819" s="3" t="str">
        <f>IFERROR(VLOOKUP(I2819,B:K,10,FALSE),"")</f>
        <v/>
      </c>
      <c r="O2819" s="3" t="str">
        <f>IF(AND(TRIM(J2819)="",M2819=""),"Suffix not translated ",
   IF(AND(TRIM(J2819)&lt;&gt;"",TRIM(M2819)&lt;&gt;"",TRIM(J2819)&lt;&gt;TRIM(M2819)),"Suffix translation &lt;&gt; lookup ", "" ))
&amp;IF(AND(TRIM(K2819)="",N2819=""),"Description not translated ",
   IF(AND(TRIM(K2819)&lt;&gt;"",TRIM(N2819)&lt;&gt;"",TRIM(K2819)&lt;&gt;TRIM(N2819)),"Description translation&lt;&gt; lookup ", "" ))</f>
        <v xml:space="preserve">Suffix not translated Description not translated </v>
      </c>
    </row>
    <row r="2820" spans="1:15" ht="90" x14ac:dyDescent="0.25">
      <c r="A2820" s="2" t="str">
        <f>IF(TRIM(J2820)="","",E2820)</f>
        <v/>
      </c>
      <c r="B2820" s="2" t="str">
        <f>IF(TRIM(K2820)="","",I2820)</f>
        <v/>
      </c>
      <c r="C2820" s="2" t="str">
        <f>LEFT(F2820,FIND(".",F2820,6))</f>
        <v>Exif.Thumbnail.</v>
      </c>
      <c r="D2820" s="2" t="str">
        <f>VLOOKUP(C2820,PrefixUebersetzung,2,FALSE)</f>
        <v>Exif.Vorschaubild.</v>
      </c>
      <c r="E2820" s="2" t="str">
        <f>MID(F2820,FIND(".",F2820,6)+1,99)</f>
        <v>JPEGTables</v>
      </c>
      <c r="F2820" s="3" t="s">
        <v>8028</v>
      </c>
      <c r="G2820" s="3" t="s">
        <v>9517</v>
      </c>
      <c r="I2820" s="3" t="s">
        <v>8029</v>
      </c>
      <c r="J2820" s="3"/>
      <c r="L2820" s="14"/>
      <c r="M2820" s="3" t="str">
        <f>IFERROR(VLOOKUP(E2820,A:J,10, FALSE),"")</f>
        <v>JPEG Tabellen</v>
      </c>
      <c r="N2820" s="3" t="str">
        <f>IFERROR(VLOOKUP(I2820,B:K,10,FALSE),"")</f>
        <v>Dieses optionale Tag kann verwendet werden, um die JPEG-Quantisierung und Huffman-Tabellen zur nachfolgenden Verwendung durch den JPEG-Dekompression zu kodieren.</v>
      </c>
      <c r="O2820" s="3" t="str">
        <f>IF(AND(TRIM(J2820)="",M2820=""),"Suffix not translated ",
   IF(AND(TRIM(J2820)&lt;&gt;"",TRIM(M2820)&lt;&gt;"",TRIM(J2820)&lt;&gt;TRIM(M2820)),"Suffix translation &lt;&gt; lookup ", "" ))
&amp;IF(AND(TRIM(K2820)="",N2820=""),"Description not translated ",
   IF(AND(TRIM(K2820)&lt;&gt;"",TRIM(N2820)&lt;&gt;"",TRIM(K2820)&lt;&gt;TRIM(N2820)),"Description translation&lt;&gt; lookup ", "" ))</f>
        <v/>
      </c>
    </row>
    <row r="2821" spans="1:15" ht="45" x14ac:dyDescent="0.25">
      <c r="A2821" s="2" t="str">
        <f>IF(TRIM(J2821)="","",E2821)</f>
        <v/>
      </c>
      <c r="B2821" s="2" t="str">
        <f>IF(TRIM(K2821)="","",I2821)</f>
        <v/>
      </c>
      <c r="C2821" s="2" t="str">
        <f>LEFT(F2821,FIND(".",F2821,6))</f>
        <v>Exif.Thumbnail.</v>
      </c>
      <c r="D2821" s="2" t="str">
        <f>VLOOKUP(C2821,PrefixUebersetzung,2,FALSE)</f>
        <v>Exif.Vorschaubild.</v>
      </c>
      <c r="E2821" s="2" t="str">
        <f>MID(F2821,FIND(".",F2821,6)+1,99)</f>
        <v>JXLDecodeSpeed</v>
      </c>
      <c r="F2821" s="6" t="s">
        <v>11229</v>
      </c>
      <c r="G2821" s="6" t="s">
        <v>9515</v>
      </c>
      <c r="H2821" s="6"/>
      <c r="I2821" s="36" t="s">
        <v>11224</v>
      </c>
      <c r="L2821" s="15">
        <v>5</v>
      </c>
      <c r="M2821" s="3" t="str">
        <f>IFERROR(VLOOKUP(E2821,A:J,10, FALSE),"")</f>
        <v/>
      </c>
      <c r="N2821" s="3" t="str">
        <f>IFERROR(VLOOKUP(I2821,B:K,10,FALSE),"")</f>
        <v/>
      </c>
      <c r="O2821" s="3" t="str">
        <f>IF(AND(TRIM(J2821)="",M2821=""),"Suffix not translated ",
   IF(AND(TRIM(J2821)&lt;&gt;"",TRIM(M2821)&lt;&gt;"",TRIM(J2821)&lt;&gt;TRIM(M2821)),"Suffix translation &lt;&gt; lookup ", "" ))
&amp;IF(AND(TRIM(K2821)="",N2821=""),"Description not translated ",
   IF(AND(TRIM(K2821)&lt;&gt;"",TRIM(N2821)&lt;&gt;"",TRIM(K2821)&lt;&gt;TRIM(N2821)),"Description translation&lt;&gt; lookup ", "" ))</f>
        <v xml:space="preserve">Suffix not translated Description not translated </v>
      </c>
    </row>
    <row r="2822" spans="1:15" ht="60" x14ac:dyDescent="0.25">
      <c r="A2822" s="2" t="str">
        <f>IF(TRIM(J2822)="","",E2822)</f>
        <v/>
      </c>
      <c r="B2822" s="2" t="str">
        <f>IF(TRIM(K2822)="","",I2822)</f>
        <v/>
      </c>
      <c r="C2822" s="2" t="str">
        <f>LEFT(F2822,FIND(".",F2822,6))</f>
        <v>Exif.Thumbnail.</v>
      </c>
      <c r="D2822" s="2" t="str">
        <f>VLOOKUP(C2822,PrefixUebersetzung,2,FALSE)</f>
        <v>Exif.Vorschaubild.</v>
      </c>
      <c r="E2822" s="2" t="str">
        <f>MID(F2822,FIND(".",F2822,6)+1,99)</f>
        <v>JXLDistance</v>
      </c>
      <c r="F2822" s="6" t="s">
        <v>11230</v>
      </c>
      <c r="G2822" s="6" t="s">
        <v>9523</v>
      </c>
      <c r="H2822" s="6"/>
      <c r="I2822" s="36" t="s">
        <v>11226</v>
      </c>
      <c r="L2822" s="15">
        <v>5</v>
      </c>
      <c r="M2822" s="3" t="str">
        <f>IFERROR(VLOOKUP(E2822,A:J,10, FALSE),"")</f>
        <v/>
      </c>
      <c r="N2822" s="3" t="str">
        <f>IFERROR(VLOOKUP(I2822,B:K,10,FALSE),"")</f>
        <v/>
      </c>
      <c r="O2822" s="3" t="str">
        <f>IF(AND(TRIM(J2822)="",M2822=""),"Suffix not translated ",
   IF(AND(TRIM(J2822)&lt;&gt;"",TRIM(M2822)&lt;&gt;"",TRIM(J2822)&lt;&gt;TRIM(M2822)),"Suffix translation &lt;&gt; lookup ", "" ))
&amp;IF(AND(TRIM(K2822)="",N2822=""),"Description not translated ",
   IF(AND(TRIM(K2822)&lt;&gt;"",TRIM(N2822)&lt;&gt;"",TRIM(K2822)&lt;&gt;TRIM(N2822)),"Description translation&lt;&gt; lookup ", "" ))</f>
        <v xml:space="preserve">Suffix not translated Description not translated </v>
      </c>
    </row>
    <row r="2823" spans="1:15" ht="45" x14ac:dyDescent="0.25">
      <c r="A2823" s="2" t="str">
        <f>IF(TRIM(J2823)="","",E2823)</f>
        <v/>
      </c>
      <c r="B2823" s="2" t="str">
        <f>IF(TRIM(K2823)="","",I2823)</f>
        <v/>
      </c>
      <c r="C2823" s="2" t="str">
        <f>LEFT(F2823,FIND(".",F2823,6))</f>
        <v>Exif.Thumbnail.</v>
      </c>
      <c r="D2823" s="2" t="str">
        <f>VLOOKUP(C2823,PrefixUebersetzung,2,FALSE)</f>
        <v>Exif.Vorschaubild.</v>
      </c>
      <c r="E2823" s="2" t="str">
        <f>MID(F2823,FIND(".",F2823,6)+1,99)</f>
        <v>JXLEffort</v>
      </c>
      <c r="F2823" s="6" t="s">
        <v>11231</v>
      </c>
      <c r="G2823" s="6" t="s">
        <v>9515</v>
      </c>
      <c r="H2823" s="6"/>
      <c r="I2823" s="36" t="s">
        <v>11228</v>
      </c>
      <c r="L2823" s="15">
        <v>5</v>
      </c>
      <c r="M2823" s="3" t="str">
        <f>IFERROR(VLOOKUP(E2823,A:J,10, FALSE),"")</f>
        <v/>
      </c>
      <c r="N2823" s="3" t="str">
        <f>IFERROR(VLOOKUP(I2823,B:K,10,FALSE),"")</f>
        <v/>
      </c>
      <c r="O2823" s="3" t="str">
        <f>IF(AND(TRIM(J2823)="",M2823=""),"Suffix not translated ",
   IF(AND(TRIM(J2823)&lt;&gt;"",TRIM(M2823)&lt;&gt;"",TRIM(J2823)&lt;&gt;TRIM(M2823)),"Suffix translation &lt;&gt; lookup ", "" ))
&amp;IF(AND(TRIM(K2823)="",N2823=""),"Description not translated ",
   IF(AND(TRIM(K2823)&lt;&gt;"",TRIM(N2823)&lt;&gt;"",TRIM(K2823)&lt;&gt;TRIM(N2823)),"Description translation&lt;&gt; lookup ", "" ))</f>
        <v xml:space="preserve">Suffix not translated Description not translated </v>
      </c>
    </row>
    <row r="2824" spans="1:15" ht="90" x14ac:dyDescent="0.25">
      <c r="A2824" s="2" t="str">
        <f>IF(TRIM(J2824)="","",E2824)</f>
        <v/>
      </c>
      <c r="B2824" s="2" t="str">
        <f>IF(TRIM(K2824)="","",I2824)</f>
        <v/>
      </c>
      <c r="C2824" s="2" t="str">
        <f>LEFT(F2824,FIND(".",F2824,6))</f>
        <v>Exif.Thumbnail.</v>
      </c>
      <c r="D2824" s="2" t="str">
        <f>VLOOKUP(C2824,PrefixUebersetzung,2,FALSE)</f>
        <v>Exif.Vorschaubild.</v>
      </c>
      <c r="E2824" s="2" t="str">
        <f>MID(F2824,FIND(".",F2824,6)+1,99)</f>
        <v>LensInfo</v>
      </c>
      <c r="F2824" s="3" t="s">
        <v>8030</v>
      </c>
      <c r="G2824" s="3" t="s">
        <v>9519</v>
      </c>
      <c r="I2824" s="3" t="s">
        <v>2386</v>
      </c>
      <c r="J2824" s="3"/>
      <c r="L2824" s="14"/>
      <c r="M2824" s="3" t="str">
        <f>IFERROR(VLOOKUP(E2824,A:J,10, FALSE),"")</f>
        <v>Objektiv Information</v>
      </c>
      <c r="N2824" s="3" t="str">
        <f>IFERROR(VLOOKUP(I2824,B:K,10,FALSE),"")</f>
        <v>Enthält Informationen über das Objektiv, mit dem das Bild aufgenommen wurde. Wenn die minimale Blendenstufen unbekannt sind, sollten sie als 0/0 kodiert werden.</v>
      </c>
      <c r="O2824" s="3" t="str">
        <f>IF(AND(TRIM(J2824)="",M2824=""),"Suffix not translated ",
   IF(AND(TRIM(J2824)&lt;&gt;"",TRIM(M2824)&lt;&gt;"",TRIM(J2824)&lt;&gt;TRIM(M2824)),"Suffix translation &lt;&gt; lookup ", "" ))
&amp;IF(AND(TRIM(K2824)="",N2824=""),"Description not translated ",
   IF(AND(TRIM(K2824)&lt;&gt;"",TRIM(N2824)&lt;&gt;"",TRIM(K2824)&lt;&gt;TRIM(N2824)),"Description translation&lt;&gt; lookup ", "" ))</f>
        <v/>
      </c>
    </row>
    <row r="2825" spans="1:15" x14ac:dyDescent="0.25">
      <c r="A2825" s="2" t="str">
        <f>IF(TRIM(J2825)="","",E2825)</f>
        <v/>
      </c>
      <c r="B2825" s="2" t="str">
        <f>IF(TRIM(K2825)="","",I2825)</f>
        <v/>
      </c>
      <c r="C2825" s="2" t="str">
        <f>LEFT(F2825,FIND(".",F2825,6))</f>
        <v>Exif.Thumbnail.</v>
      </c>
      <c r="D2825" s="2" t="str">
        <f>VLOOKUP(C2825,PrefixUebersetzung,2,FALSE)</f>
        <v>Exif.Vorschaubild.</v>
      </c>
      <c r="E2825" s="2" t="str">
        <f>MID(F2825,FIND(".",F2825,6)+1,99)</f>
        <v>LightSource</v>
      </c>
      <c r="F2825" s="3" t="s">
        <v>8031</v>
      </c>
      <c r="G2825" s="3" t="s">
        <v>9512</v>
      </c>
      <c r="I2825" s="3" t="s">
        <v>2387</v>
      </c>
      <c r="J2825" s="3"/>
      <c r="L2825" s="14"/>
      <c r="M2825" s="3" t="str">
        <f>IFERROR(VLOOKUP(E2825,A:J,10, FALSE),"")</f>
        <v>Lichtquelle</v>
      </c>
      <c r="N2825" s="3" t="str">
        <f>IFERROR(VLOOKUP(I2825,B:K,10,FALSE),"")</f>
        <v>Die Art der Lichtquelle.</v>
      </c>
      <c r="O2825" s="3" t="str">
        <f>IF(AND(TRIM(J2825)="",M2825=""),"Suffix not translated ",
   IF(AND(TRIM(J2825)&lt;&gt;"",TRIM(M2825)&lt;&gt;"",TRIM(J2825)&lt;&gt;TRIM(M2825)),"Suffix translation &lt;&gt; lookup ", "" ))
&amp;IF(AND(TRIM(K2825)="",N2825=""),"Description not translated ",
   IF(AND(TRIM(K2825)&lt;&gt;"",TRIM(N2825)&lt;&gt;"",TRIM(K2825)&lt;&gt;TRIM(N2825)),"Description translation&lt;&gt; lookup ", "" ))</f>
        <v/>
      </c>
    </row>
    <row r="2826" spans="1:15" ht="180" x14ac:dyDescent="0.25">
      <c r="A2826" s="2" t="str">
        <f>IF(TRIM(J2826)="","",E2826)</f>
        <v/>
      </c>
      <c r="B2826" s="2" t="str">
        <f>IF(TRIM(K2826)="","",I2826)</f>
        <v/>
      </c>
      <c r="C2826" s="2" t="str">
        <f>LEFT(F2826,FIND(".",F2826,6))</f>
        <v>Exif.Thumbnail.</v>
      </c>
      <c r="D2826" s="2" t="str">
        <f>VLOOKUP(C2826,PrefixUebersetzung,2,FALSE)</f>
        <v>Exif.Vorschaubild.</v>
      </c>
      <c r="E2826" s="2" t="str">
        <f>MID(F2826,FIND(".",F2826,6)+1,99)</f>
        <v>LinearizationTable</v>
      </c>
      <c r="F2826" s="3" t="s">
        <v>8032</v>
      </c>
      <c r="G2826" s="3" t="s">
        <v>9512</v>
      </c>
      <c r="I2826" s="3" t="s">
        <v>2388</v>
      </c>
      <c r="J2826" s="3"/>
      <c r="L2826" s="14"/>
      <c r="M2826" s="3" t="str">
        <f>IFERROR(VLOOKUP(E2826,A:J,10, FALSE),"")</f>
        <v>Linearisierungstabelle</v>
      </c>
      <c r="N2826" s="3" t="str">
        <f>IFERROR(INDEX(K:K,MATCH(TRUE,INDEX(B:B=I2826,0),0)),"")</f>
        <v>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v>
      </c>
      <c r="O2826" s="3" t="str">
        <f>IF(AND(TRIM(J2826)="",M2826=""),"Suffix not translated ",
   IF(AND(TRIM(J2826)&lt;&gt;"",TRIM(M2826)&lt;&gt;"",TRIM(J2826)&lt;&gt;TRIM(M2826)),"Suffix translation &lt;&gt; lookup ", "" ))
&amp;IF(AND(TRIM(K2826)="",N2826=""),"Description not translated ",
   IF(AND(TRIM(K2826)&lt;&gt;"",TRIM(N2826)&lt;&gt;"",TRIM(K2826)&lt;&gt;TRIM(N2826)),"Description translation&lt;&gt; lookup ", "" ))</f>
        <v/>
      </c>
    </row>
    <row r="2827" spans="1:15" ht="210" x14ac:dyDescent="0.25">
      <c r="A2827" s="2" t="str">
        <f>IF(TRIM(J2827)="","",E2827)</f>
        <v/>
      </c>
      <c r="B2827" s="2" t="str">
        <f>IF(TRIM(K2827)="","",I2827)</f>
        <v/>
      </c>
      <c r="C2827" s="2" t="str">
        <f>LEFT(F2827,FIND(".",F2827,6))</f>
        <v>Exif.Thumbnail.</v>
      </c>
      <c r="D2827" s="2" t="str">
        <f>VLOOKUP(C2827,PrefixUebersetzung,2,FALSE)</f>
        <v>Exif.Vorschaubild.</v>
      </c>
      <c r="E2827" s="2" t="str">
        <f>MID(F2827,FIND(".",F2827,6)+1,99)</f>
        <v>LinearResponseLimit</v>
      </c>
      <c r="F2827" s="3" t="s">
        <v>8033</v>
      </c>
      <c r="G2827" s="3" t="s">
        <v>9519</v>
      </c>
      <c r="I2827" s="3" t="s">
        <v>2389</v>
      </c>
      <c r="J2827" s="3"/>
      <c r="L2827" s="14">
        <v>5</v>
      </c>
      <c r="M2827" s="3" t="str">
        <f>IFERROR(VLOOKUP(E2827,A:J,10, FALSE),"")</f>
        <v/>
      </c>
      <c r="N2827" s="3" t="str">
        <f>IFERROR(INDEX(K:K,MATCH(TRUE,INDEX(B:B=I2827,0),0)),"")</f>
        <v>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v>
      </c>
      <c r="O2827" s="3" t="str">
        <f>IF(AND(TRIM(J2827)="",M2827=""),"Suffix not translated ",
   IF(AND(TRIM(J2827)&lt;&gt;"",TRIM(M2827)&lt;&gt;"",TRIM(J2827)&lt;&gt;TRIM(M2827)),"Suffix translation &lt;&gt; lookup ", "" ))
&amp;IF(AND(TRIM(K2827)="",N2827=""),"Description not translated ",
   IF(AND(TRIM(K2827)&lt;&gt;"",TRIM(N2827)&lt;&gt;"",TRIM(K2827)&lt;&gt;TRIM(N2827)),"Description translation&lt;&gt; lookup ", "" ))</f>
        <v xml:space="preserve">Suffix not translated </v>
      </c>
    </row>
    <row r="2828" spans="1:15" ht="75" x14ac:dyDescent="0.25">
      <c r="A2828" s="2" t="str">
        <f>IF(TRIM(J2828)="","",E2828)</f>
        <v/>
      </c>
      <c r="B2828" s="2" t="str">
        <f>IF(TRIM(K2828)="","",I2828)</f>
        <v/>
      </c>
      <c r="C2828" s="2" t="str">
        <f>LEFT(F2828,FIND(".",F2828,6))</f>
        <v>Exif.Thumbnail.</v>
      </c>
      <c r="D2828" s="2" t="str">
        <f>VLOOKUP(C2828,PrefixUebersetzung,2,FALSE)</f>
        <v>Exif.Vorschaubild.</v>
      </c>
      <c r="E2828" s="2" t="str">
        <f>MID(F2828,FIND(".",F2828,6)+1,99)</f>
        <v>LocalizedCameraModel</v>
      </c>
      <c r="F2828" s="3" t="s">
        <v>8034</v>
      </c>
      <c r="G2828" s="3" t="s">
        <v>9518</v>
      </c>
      <c r="I2828" s="3" t="s">
        <v>2390</v>
      </c>
      <c r="J2828" s="3"/>
      <c r="L2828" s="14"/>
      <c r="M2828" s="3" t="str">
        <f>IFERROR(VLOOKUP(E2828,A:J,10, FALSE),"")</f>
        <v>Kameramodell (lokalisiert)</v>
      </c>
      <c r="N2828" s="3" t="str">
        <f>IFERROR(VLOOKUP(I2828,B:K,10,FALSE),"")</f>
        <v>Ähnlich wie UniqueCameraModel; wobei hier der Name für verschiedene Märkte lokalisiert werden kann, entsprechend der Lokalisierung des Kamera-Namens.</v>
      </c>
      <c r="O2828" s="3" t="str">
        <f>IF(AND(TRIM(J2828)="",M2828=""),"Suffix not translated ",
   IF(AND(TRIM(J2828)&lt;&gt;"",TRIM(M2828)&lt;&gt;"",TRIM(J2828)&lt;&gt;TRIM(M2828)),"Suffix translation &lt;&gt; lookup ", "" ))
&amp;IF(AND(TRIM(K2828)="",N2828=""),"Description not translated ",
   IF(AND(TRIM(K2828)&lt;&gt;"",TRIM(N2828)&lt;&gt;"",TRIM(K2828)&lt;&gt;TRIM(N2828)),"Description translation&lt;&gt; lookup ", "" ))</f>
        <v/>
      </c>
    </row>
    <row r="2829" spans="1:15" ht="90" x14ac:dyDescent="0.25">
      <c r="A2829" s="2" t="str">
        <f>IF(TRIM(J2829)="","",E2829)</f>
        <v/>
      </c>
      <c r="B2829" s="2" t="str">
        <f>IF(TRIM(K2829)="","",I2829)</f>
        <v/>
      </c>
      <c r="C2829" s="2" t="str">
        <f>LEFT(F2829,FIND(".",F2829,6))</f>
        <v>Exif.Thumbnail.</v>
      </c>
      <c r="D2829" s="2" t="str">
        <f>VLOOKUP(C2829,PrefixUebersetzung,2,FALSE)</f>
        <v>Exif.Vorschaubild.</v>
      </c>
      <c r="E2829" s="2" t="str">
        <f>MID(F2829,FIND(".",F2829,6)+1,99)</f>
        <v>Make</v>
      </c>
      <c r="F2829" s="3" t="s">
        <v>8035</v>
      </c>
      <c r="G2829" s="3" t="s">
        <v>9514</v>
      </c>
      <c r="I2829" s="3" t="s">
        <v>2391</v>
      </c>
      <c r="J2829" s="3"/>
      <c r="L2829" s="14">
        <v>1</v>
      </c>
      <c r="M2829" s="3" t="str">
        <f>IFERROR(VLOOKUP(E2829,A:J,10, FALSE),"")</f>
        <v>Hersteller</v>
      </c>
      <c r="N2829" s="3" t="str">
        <f>IFERROR(VLOOKUP(I2829,B:K,10,FALSE),"")</f>
        <v>Der Hersteller des Aufnahmegeräts. Dies ist der Hersteller des DSC, Scanners, Video-Digitizers oder anderen Gerätes, das das Bild erzeugt. Wenn das Feld leer ist, wird es als unbekannt behandelt.</v>
      </c>
      <c r="O2829" s="3" t="str">
        <f>IF(AND(TRIM(J2829)="",M2829=""),"Suffix not translated ",
   IF(AND(TRIM(J2829)&lt;&gt;"",TRIM(M2829)&lt;&gt;"",TRIM(J2829)&lt;&gt;TRIM(M2829)),"Suffix translation &lt;&gt; lookup ", "" ))
&amp;IF(AND(TRIM(K2829)="",N2829=""),"Description not translated ",
   IF(AND(TRIM(K2829)&lt;&gt;"",TRIM(N2829)&lt;&gt;"",TRIM(K2829)&lt;&gt;TRIM(N2829)),"Description translation&lt;&gt; lookup ", "" ))</f>
        <v/>
      </c>
    </row>
    <row r="2830" spans="1:15" ht="120" x14ac:dyDescent="0.25">
      <c r="A2830" s="2" t="str">
        <f>IF(TRIM(J2830)="","",E2830)</f>
        <v/>
      </c>
      <c r="B2830" s="2" t="str">
        <f>IF(TRIM(K2830)="","",I2830)</f>
        <v/>
      </c>
      <c r="C2830" s="2" t="str">
        <f>LEFT(F2830,FIND(".",F2830,6))</f>
        <v>Exif.Thumbnail.</v>
      </c>
      <c r="D2830" s="2" t="str">
        <f>VLOOKUP(C2830,PrefixUebersetzung,2,FALSE)</f>
        <v>Exif.Vorschaubild.</v>
      </c>
      <c r="E2830" s="2" t="str">
        <f>MID(F2830,FIND(".",F2830,6)+1,99)</f>
        <v>MakerNoteSafety</v>
      </c>
      <c r="F2830" s="3" t="s">
        <v>8036</v>
      </c>
      <c r="G2830" s="3" t="s">
        <v>9512</v>
      </c>
      <c r="I2830" s="3" t="s">
        <v>2392</v>
      </c>
      <c r="J2830" s="3"/>
      <c r="L2830" s="14">
        <v>5</v>
      </c>
      <c r="M2830" s="3" t="str">
        <f>IFERROR(VLOOKUP(E2830,A:J,10, FALSE),"")</f>
        <v/>
      </c>
      <c r="N2830" s="3" t="str">
        <f>IFERROR(INDEX(K:K,MATCH(TRUE,INDEX(B:B=I2830,0),0)),"")</f>
        <v/>
      </c>
      <c r="O2830" s="3" t="str">
        <f>IF(AND(TRIM(J2830)="",M2830=""),"Suffix not translated ",
   IF(AND(TRIM(J2830)&lt;&gt;"",TRIM(M2830)&lt;&gt;"",TRIM(J2830)&lt;&gt;TRIM(M2830)),"Suffix translation &lt;&gt; lookup ", "" ))
&amp;IF(AND(TRIM(K2830)="",N2830=""),"Description not translated ",
   IF(AND(TRIM(K2830)&lt;&gt;"",TRIM(N2830)&lt;&gt;"",TRIM(K2830)&lt;&gt;TRIM(N2830)),"Description translation&lt;&gt; lookup ", "" ))</f>
        <v xml:space="preserve">Suffix not translated Description not translated </v>
      </c>
    </row>
    <row r="2831" spans="1:15" ht="120" x14ac:dyDescent="0.25">
      <c r="A2831" s="2" t="str">
        <f>IF(TRIM(J2831)="","",E2831)</f>
        <v/>
      </c>
      <c r="B2831" s="2" t="str">
        <f>IF(TRIM(K2831)="","",I2831)</f>
        <v/>
      </c>
      <c r="C2831" s="2" t="str">
        <f>LEFT(F2831,FIND(".",F2831,6))</f>
        <v>Exif.Thumbnail.</v>
      </c>
      <c r="D2831" s="2" t="str">
        <f>VLOOKUP(C2831,PrefixUebersetzung,2,FALSE)</f>
        <v>Exif.Vorschaubild.</v>
      </c>
      <c r="E2831" s="2" t="str">
        <f>MID(F2831,FIND(".",F2831,6)+1,99)</f>
        <v>MaskedAreas</v>
      </c>
      <c r="F2831" s="3" t="s">
        <v>8037</v>
      </c>
      <c r="G2831" s="3" t="s">
        <v>9515</v>
      </c>
      <c r="I2831" s="3" t="s">
        <v>2393</v>
      </c>
      <c r="J2831" s="3"/>
      <c r="L2831" s="14">
        <v>5</v>
      </c>
      <c r="M2831" s="3" t="str">
        <f>IFERROR(VLOOKUP(E2831,A:J,10, FALSE),"")</f>
        <v>Maskierte Bereiche</v>
      </c>
      <c r="N2831" s="3" t="str">
        <f>IFERROR(INDEX(K:K,MATCH(TRUE,INDEX(B:B=I2831,0),0)),"")</f>
        <v/>
      </c>
      <c r="O2831" s="3" t="str">
        <f>IF(AND(TRIM(J2831)="",M2831=""),"Suffix not translated ",
   IF(AND(TRIM(J2831)&lt;&gt;"",TRIM(M2831)&lt;&gt;"",TRIM(J2831)&lt;&gt;TRIM(M2831)),"Suffix translation &lt;&gt; lookup ", "" ))
&amp;IF(AND(TRIM(K2831)="",N2831=""),"Description not translated ",
   IF(AND(TRIM(K2831)&lt;&gt;"",TRIM(N2831)&lt;&gt;"",TRIM(K2831)&lt;&gt;TRIM(N2831)),"Description translation&lt;&gt; lookup ", "" ))</f>
        <v xml:space="preserve">Description not translated </v>
      </c>
    </row>
    <row r="2832" spans="1:15" ht="30" x14ac:dyDescent="0.25">
      <c r="A2832" s="2" t="str">
        <f>IF(TRIM(J2832)="","",E2832)</f>
        <v/>
      </c>
      <c r="B2832" s="2" t="str">
        <f>IF(TRIM(K2832)="","",I2832)</f>
        <v/>
      </c>
      <c r="C2832" s="2" t="str">
        <f>LEFT(F2832,FIND(".",F2832,6))</f>
        <v>Exif.Thumbnail.</v>
      </c>
      <c r="D2832" s="2" t="str">
        <f>VLOOKUP(C2832,PrefixUebersetzung,2,FALSE)</f>
        <v>Exif.Vorschaubild.</v>
      </c>
      <c r="E2832" s="2" t="str">
        <f>MID(F2832,FIND(".",F2832,6)+1,99)</f>
        <v>MaskSubArea</v>
      </c>
      <c r="F2832" s="36" t="s">
        <v>10964</v>
      </c>
      <c r="G2832" s="36" t="s">
        <v>9515</v>
      </c>
      <c r="H2832" s="36"/>
      <c r="I2832" s="36" t="s">
        <v>10673</v>
      </c>
      <c r="L2832" s="15">
        <v>8</v>
      </c>
      <c r="M2832" s="3" t="str">
        <f>IFERROR(VLOOKUP(E2832,A:J,10, FALSE),"")</f>
        <v/>
      </c>
      <c r="N2832" s="3" t="str">
        <f>IFERROR(VLOOKUP(I2832,B:K,10,FALSE),"")</f>
        <v/>
      </c>
      <c r="O2832" s="3" t="str">
        <f>IF(AND(TRIM(J2832)="",M2832=""),"Suffix not translated ",
   IF(AND(TRIM(J2832)&lt;&gt;"",TRIM(M2832)&lt;&gt;"",TRIM(J2832)&lt;&gt;TRIM(M2832)),"Suffix translation &lt;&gt; lookup ", "" ))
&amp;IF(AND(TRIM(K2832)="",N2832=""),"Description not translated ",
   IF(AND(TRIM(K2832)&lt;&gt;"",TRIM(N2832)&lt;&gt;"",TRIM(K2832)&lt;&gt;TRIM(N2832)),"Description translation&lt;&gt; lookup ", "" ))</f>
        <v xml:space="preserve">Suffix not translated Description not translated </v>
      </c>
    </row>
    <row r="2833" spans="1:15" ht="30" x14ac:dyDescent="0.25">
      <c r="A2833" s="2" t="str">
        <f>IF(TRIM(J2833)="","",E2833)</f>
        <v/>
      </c>
      <c r="B2833" s="2" t="str">
        <f>IF(TRIM(K2833)="","",I2833)</f>
        <v/>
      </c>
      <c r="C2833" s="2" t="str">
        <f>LEFT(F2833,FIND(".",F2833,6))</f>
        <v>Exif.Thumbnail.</v>
      </c>
      <c r="D2833" s="2" t="str">
        <f>VLOOKUP(C2833,PrefixUebersetzung,2,FALSE)</f>
        <v>Exif.Vorschaubild.</v>
      </c>
      <c r="E2833" s="2" t="str">
        <f>MID(F2833,FIND(".",F2833,6)+1,99)</f>
        <v>MaxApertureValue</v>
      </c>
      <c r="F2833" s="3" t="s">
        <v>8038</v>
      </c>
      <c r="G2833" s="3" t="s">
        <v>9519</v>
      </c>
      <c r="I2833" s="3" t="s">
        <v>2394</v>
      </c>
      <c r="J2833" s="3"/>
      <c r="L2833" s="14"/>
      <c r="M2833" s="3" t="str">
        <f>IFERROR(VLOOKUP(E2833,A:J,10, FALSE),"")</f>
        <v>Blende größte</v>
      </c>
      <c r="N2833" s="3" t="str">
        <f>IFERROR(VLOOKUP(I2833,B:K,10,FALSE),"")</f>
        <v>Größte Blende (kleinster Blendenwert) des Objektivs</v>
      </c>
      <c r="O2833" s="3" t="str">
        <f>IF(AND(TRIM(J2833)="",M2833=""),"Suffix not translated ",
   IF(AND(TRIM(J2833)&lt;&gt;"",TRIM(M2833)&lt;&gt;"",TRIM(J2833)&lt;&gt;TRIM(M2833)),"Suffix translation &lt;&gt; lookup ", "" ))
&amp;IF(AND(TRIM(K2833)="",N2833=""),"Description not translated ",
   IF(AND(TRIM(K2833)&lt;&gt;"",TRIM(N2833)&lt;&gt;"",TRIM(K2833)&lt;&gt;TRIM(N2833)),"Description translation&lt;&gt; lookup ", "" ))</f>
        <v/>
      </c>
    </row>
    <row r="2834" spans="1:15" x14ac:dyDescent="0.25">
      <c r="A2834" s="2" t="str">
        <f>IF(TRIM(J2834)="","",E2834)</f>
        <v/>
      </c>
      <c r="B2834" s="2" t="str">
        <f>IF(TRIM(K2834)="","",I2834)</f>
        <v/>
      </c>
      <c r="C2834" s="2" t="str">
        <f>LEFT(F2834,FIND(".",F2834,6))</f>
        <v>Exif.Thumbnail.</v>
      </c>
      <c r="D2834" s="2" t="str">
        <f>VLOOKUP(C2834,PrefixUebersetzung,2,FALSE)</f>
        <v>Exif.Vorschaubild.</v>
      </c>
      <c r="E2834" s="2" t="str">
        <f>MID(F2834,FIND(".",F2834,6)+1,99)</f>
        <v>MeteringMode</v>
      </c>
      <c r="F2834" s="3" t="s">
        <v>8039</v>
      </c>
      <c r="G2834" s="3" t="s">
        <v>9512</v>
      </c>
      <c r="I2834" s="3" t="s">
        <v>2395</v>
      </c>
      <c r="J2834" s="3"/>
      <c r="L2834" s="14">
        <v>1</v>
      </c>
      <c r="M2834" s="3" t="str">
        <f>IFERROR(VLOOKUP(E2834,A:J,10, FALSE),"")</f>
        <v>Messmethode</v>
      </c>
      <c r="N2834" s="3" t="str">
        <f>IFERROR(VLOOKUP(I2834,B:K,10,FALSE),"")</f>
        <v>Messmethode</v>
      </c>
      <c r="O2834" s="3" t="str">
        <f>IF(AND(TRIM(J2834)="",M2834=""),"Suffix not translated ",
   IF(AND(TRIM(J2834)&lt;&gt;"",TRIM(M2834)&lt;&gt;"",TRIM(J2834)&lt;&gt;TRIM(M2834)),"Suffix translation &lt;&gt; lookup ", "" ))
&amp;IF(AND(TRIM(K2834)="",N2834=""),"Description not translated ",
   IF(AND(TRIM(K2834)&lt;&gt;"",TRIM(N2834)&lt;&gt;"",TRIM(K2834)&lt;&gt;TRIM(N2834)),"Description translation&lt;&gt; lookup ", "" ))</f>
        <v/>
      </c>
    </row>
    <row r="2835" spans="1:15" ht="105" x14ac:dyDescent="0.25">
      <c r="A2835" s="2" t="str">
        <f>IF(TRIM(J2835)="","",E2835)</f>
        <v/>
      </c>
      <c r="B2835" s="2" t="str">
        <f>IF(TRIM(K2835)="","",I2835)</f>
        <v/>
      </c>
      <c r="C2835" s="2" t="str">
        <f>LEFT(F2835,FIND(".",F2835,6))</f>
        <v>Exif.Thumbnail.</v>
      </c>
      <c r="D2835" s="2" t="str">
        <f>VLOOKUP(C2835,PrefixUebersetzung,2,FALSE)</f>
        <v>Exif.Vorschaubild.</v>
      </c>
      <c r="E2835" s="2" t="str">
        <f>MID(F2835,FIND(".",F2835,6)+1,99)</f>
        <v>Model</v>
      </c>
      <c r="F2835" s="3" t="s">
        <v>8040</v>
      </c>
      <c r="G2835" s="3" t="s">
        <v>9514</v>
      </c>
      <c r="I2835" s="3" t="s">
        <v>2396</v>
      </c>
      <c r="J2835" s="3"/>
      <c r="L2835" s="14">
        <v>1</v>
      </c>
      <c r="M2835" s="3" t="str">
        <f>IFERROR(VLOOKUP(E2835,A:J,10, FALSE),"")</f>
        <v>Modell</v>
      </c>
      <c r="N2835" s="3" t="str">
        <f>IFERROR(VLOOKUP(I2835,B:K,10,FALSE),"")</f>
        <v>Der Name des Modells oder der Modellnummer des Geräts. Dies ist der Modell-Namen oder die Nummer des DSC, Scanners, Video-Digitizers oder anderen Gerätes, das das Bild erzeugt hat. Wenn das Feld leer ist, wird es als unbekannt behandelt.</v>
      </c>
      <c r="O2835" s="3" t="str">
        <f>IF(AND(TRIM(J2835)="",M2835=""),"Suffix not translated ",
   IF(AND(TRIM(J2835)&lt;&gt;"",TRIM(M2835)&lt;&gt;"",TRIM(J2835)&lt;&gt;TRIM(M2835)),"Suffix translation &lt;&gt; lookup ", "" ))
&amp;IF(AND(TRIM(K2835)="",N2835=""),"Description not translated ",
   IF(AND(TRIM(K2835)&lt;&gt;"",TRIM(N2835)&lt;&gt;"",TRIM(K2835)&lt;&gt;TRIM(N2835)),"Description translation&lt;&gt; lookup ", "" ))</f>
        <v/>
      </c>
    </row>
    <row r="2836" spans="1:15" ht="135" x14ac:dyDescent="0.25">
      <c r="A2836" s="2" t="str">
        <f>IF(TRIM(J2836)="","",E2836)</f>
        <v/>
      </c>
      <c r="B2836" s="2" t="str">
        <f>IF(TRIM(K2836)="","",I2836)</f>
        <v/>
      </c>
      <c r="C2836" s="2" t="str">
        <f>LEFT(F2836,FIND(".",F2836,6))</f>
        <v>Exif.Thumbnail.</v>
      </c>
      <c r="D2836" s="2" t="str">
        <f>VLOOKUP(C2836,PrefixUebersetzung,2,FALSE)</f>
        <v>Exif.Vorschaubild.</v>
      </c>
      <c r="E2836" s="2" t="str">
        <f>MID(F2836,FIND(".",F2836,6)+1,99)</f>
        <v>NewRawImageDigest</v>
      </c>
      <c r="F2836" s="36" t="s">
        <v>9821</v>
      </c>
      <c r="G2836" s="36" t="s">
        <v>9518</v>
      </c>
      <c r="H2836" s="36"/>
      <c r="I2836" s="36" t="s">
        <v>9730</v>
      </c>
      <c r="M2836" s="3" t="str">
        <f>IFERROR(VLOOKUP(E2836,A:J,10, FALSE),"")</f>
        <v/>
      </c>
      <c r="N2836" s="3" t="str">
        <f>IFERROR(VLOOKUP(I2836,B:K,10,FALSE),"")</f>
        <v>Dieses Tag ist ein modifizierter MD5-Digest der Rohbilddaten. Es wurde vom Algorithmus, der zur Berechnung des RawImageDigest-Tags verwendet wurde, aktualisiert, um mehrprozessorfreundlich zu sein und verlustbehaftete Komprimierungsalgorithmen zu unterstützen.</v>
      </c>
      <c r="O2836" s="3" t="str">
        <f>IF(AND(TRIM(J2836)="",M2836=""),"Suffix not translated ",
   IF(AND(TRIM(J2836)&lt;&gt;"",TRIM(M2836)&lt;&gt;"",TRIM(J2836)&lt;&gt;TRIM(M2836)),"Suffix translation &lt;&gt; lookup ", "" ))
&amp;IF(AND(TRIM(K2836)="",N2836=""),"Description not translated ",
   IF(AND(TRIM(K2836)&lt;&gt;"",TRIM(N2836)&lt;&gt;"",TRIM(K2836)&lt;&gt;TRIM(N2836)),"Description translation&lt;&gt; lookup ", "" ))</f>
        <v xml:space="preserve">Suffix not translated </v>
      </c>
    </row>
    <row r="2837" spans="1:15" ht="45" x14ac:dyDescent="0.25">
      <c r="A2837" s="2" t="str">
        <f>IF(TRIM(J2837)="","",E2837)</f>
        <v/>
      </c>
      <c r="B2837" s="2" t="str">
        <f>IF(TRIM(K2837)="","",I2837)</f>
        <v/>
      </c>
      <c r="C2837" s="2" t="str">
        <f>LEFT(F2837,FIND(".",F2837,6))</f>
        <v>Exif.Thumbnail.</v>
      </c>
      <c r="D2837" s="2" t="str">
        <f>VLOOKUP(C2837,PrefixUebersetzung,2,FALSE)</f>
        <v>Exif.Vorschaubild.</v>
      </c>
      <c r="E2837" s="2" t="str">
        <f>MID(F2837,FIND(".",F2837,6)+1,99)</f>
        <v>NewSubfileType</v>
      </c>
      <c r="F2837" s="3" t="s">
        <v>8041</v>
      </c>
      <c r="G2837" s="3" t="s">
        <v>9515</v>
      </c>
      <c r="I2837" s="3" t="s">
        <v>2397</v>
      </c>
      <c r="J2837" s="3"/>
      <c r="L2837" s="14">
        <v>5</v>
      </c>
      <c r="M2837" s="3" t="str">
        <f>IFERROR(VLOOKUP(E2837,A:J,10, FALSE),"")</f>
        <v/>
      </c>
      <c r="N2837" s="3" t="str">
        <f>IFERROR(VLOOKUP(I2837,B:K,10,FALSE),"")</f>
        <v>Ein allgemeiner Hinweis auf die Art der Daten, die in diesem subfile enthalten sind.</v>
      </c>
      <c r="O2837" s="3" t="str">
        <f>IF(AND(TRIM(J2837)="",M2837=""),"Suffix not translated ",
   IF(AND(TRIM(J2837)&lt;&gt;"",TRIM(M2837)&lt;&gt;"",TRIM(J2837)&lt;&gt;TRIM(M2837)),"Suffix translation &lt;&gt; lookup ", "" ))
&amp;IF(AND(TRIM(K2837)="",N2837=""),"Description not translated ",
   IF(AND(TRIM(K2837)&lt;&gt;"",TRIM(N2837)&lt;&gt;"",TRIM(K2837)&lt;&gt;TRIM(N2837)),"Description translation&lt;&gt; lookup ", "" ))</f>
        <v xml:space="preserve">Suffix not translated </v>
      </c>
    </row>
    <row r="2838" spans="1:15" x14ac:dyDescent="0.25">
      <c r="A2838" s="2" t="str">
        <f>IF(TRIM(J2838)="","",E2838)</f>
        <v/>
      </c>
      <c r="B2838" s="2" t="str">
        <f>IF(TRIM(K2838)="","",I2838)</f>
        <v/>
      </c>
      <c r="C2838" s="2" t="str">
        <f>LEFT(F2838,FIND(".",F2838,6))</f>
        <v>Exif.Thumbnail.</v>
      </c>
      <c r="D2838" s="2" t="str">
        <f>VLOOKUP(C2838,PrefixUebersetzung,2,FALSE)</f>
        <v>Exif.Vorschaubild.</v>
      </c>
      <c r="E2838" s="2" t="str">
        <f>MID(F2838,FIND(".",F2838,6)+1,99)</f>
        <v>Noise</v>
      </c>
      <c r="F2838" s="3" t="s">
        <v>8042</v>
      </c>
      <c r="G2838" s="3" t="s">
        <v>9517</v>
      </c>
      <c r="I2838" s="3" t="s">
        <v>2398</v>
      </c>
      <c r="J2838" s="3"/>
      <c r="L2838" s="14"/>
      <c r="M2838" s="3" t="str">
        <f>IFERROR(VLOOKUP(E2838,A:J,10, FALSE),"")</f>
        <v>Rauschen</v>
      </c>
      <c r="N2838" s="3" t="str">
        <f>IFERROR(VLOOKUP(I2838,B:K,10,FALSE),"")</f>
        <v>Rauschen Messwerte</v>
      </c>
      <c r="O2838" s="3" t="str">
        <f>IF(AND(TRIM(J2838)="",M2838=""),"Suffix not translated ",
   IF(AND(TRIM(J2838)&lt;&gt;"",TRIM(M2838)&lt;&gt;"",TRIM(J2838)&lt;&gt;TRIM(M2838)),"Suffix translation &lt;&gt; lookup ", "" ))
&amp;IF(AND(TRIM(K2838)="",N2838=""),"Description not translated ",
   IF(AND(TRIM(K2838)&lt;&gt;"",TRIM(N2838)&lt;&gt;"",TRIM(K2838)&lt;&gt;TRIM(N2838)),"Description translation&lt;&gt; lookup ", "" ))</f>
        <v/>
      </c>
    </row>
    <row r="2839" spans="1:15" ht="135" x14ac:dyDescent="0.25">
      <c r="A2839" s="2" t="str">
        <f>IF(TRIM(J2839)="","",E2839)</f>
        <v/>
      </c>
      <c r="B2839" s="2" t="str">
        <f>IF(TRIM(K2839)="","",I2839)</f>
        <v/>
      </c>
      <c r="C2839" s="2" t="str">
        <f>LEFT(F2839,FIND(".",F2839,6))</f>
        <v>Exif.Thumbnail.</v>
      </c>
      <c r="D2839" s="2" t="str">
        <f>VLOOKUP(C2839,PrefixUebersetzung,2,FALSE)</f>
        <v>Exif.Vorschaubild.</v>
      </c>
      <c r="E2839" s="2" t="str">
        <f>MID(F2839,FIND(".",F2839,6)+1,99)</f>
        <v>NoiseProfile</v>
      </c>
      <c r="F2839" s="3" t="s">
        <v>8043</v>
      </c>
      <c r="G2839" s="3" t="s">
        <v>9522</v>
      </c>
      <c r="I2839" s="3" t="s">
        <v>2399</v>
      </c>
      <c r="J2839" s="3"/>
      <c r="L2839" s="14">
        <v>5</v>
      </c>
      <c r="M2839" s="3" t="str">
        <f>IFERROR(VLOOKUP(E2839,A:J,10, FALSE),"")</f>
        <v>Rauschprofil</v>
      </c>
      <c r="N2839" s="3" t="str">
        <f>IFERROR(INDEX(K:K,MATCH(TRUE,INDEX(B:B=I2839,0),0)),"")</f>
        <v/>
      </c>
      <c r="O2839" s="3" t="str">
        <f>IF(AND(TRIM(J2839)="",M2839=""),"Suffix not translated ",
   IF(AND(TRIM(J2839)&lt;&gt;"",TRIM(M2839)&lt;&gt;"",TRIM(J2839)&lt;&gt;TRIM(M2839)),"Suffix translation &lt;&gt; lookup ", "" ))
&amp;IF(AND(TRIM(K2839)="",N2839=""),"Description not translated ",
   IF(AND(TRIM(K2839)&lt;&gt;"",TRIM(N2839)&lt;&gt;"",TRIM(K2839)&lt;&gt;TRIM(N2839)),"Description translation&lt;&gt; lookup ", "" ))</f>
        <v xml:space="preserve">Description not translated </v>
      </c>
    </row>
    <row r="2840" spans="1:15" ht="210" x14ac:dyDescent="0.25">
      <c r="A2840" s="2" t="str">
        <f>IF(TRIM(J2840)="","",E2840)</f>
        <v/>
      </c>
      <c r="B2840" s="2" t="str">
        <f>IF(TRIM(K2840)="","",I2840)</f>
        <v/>
      </c>
      <c r="C2840" s="2" t="str">
        <f>LEFT(F2840,FIND(".",F2840,6))</f>
        <v>Exif.Thumbnail.</v>
      </c>
      <c r="D2840" s="2" t="str">
        <f>VLOOKUP(C2840,PrefixUebersetzung,2,FALSE)</f>
        <v>Exif.Vorschaubild.</v>
      </c>
      <c r="E2840" s="2" t="str">
        <f>MID(F2840,FIND(".",F2840,6)+1,99)</f>
        <v>NoiseReductionApplied</v>
      </c>
      <c r="F2840" s="3" t="s">
        <v>8044</v>
      </c>
      <c r="G2840" s="3" t="s">
        <v>9519</v>
      </c>
      <c r="I2840" s="3" t="s">
        <v>2400</v>
      </c>
      <c r="J2840" s="3"/>
      <c r="L2840" s="14"/>
      <c r="M2840" s="3" t="str">
        <f>IFERROR(VLOOKUP(E2840,A:J,10, FALSE),"")</f>
        <v>Entrauschen angewendet</v>
      </c>
      <c r="N2840" s="3" t="str">
        <f>IFERROR(INDEX(K:K,MATCH(TRUE,INDEX(B:B=I2840,0),0)),"")</f>
        <v>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v>
      </c>
      <c r="O2840" s="3" t="str">
        <f>IF(AND(TRIM(J2840)="",M2840=""),"Suffix not translated ",
   IF(AND(TRIM(J2840)&lt;&gt;"",TRIM(M2840)&lt;&gt;"",TRIM(J2840)&lt;&gt;TRIM(M2840)),"Suffix translation &lt;&gt; lookup ", "" ))
&amp;IF(AND(TRIM(K2840)="",N2840=""),"Description not translated ",
   IF(AND(TRIM(K2840)&lt;&gt;"",TRIM(N2840)&lt;&gt;"",TRIM(K2840)&lt;&gt;TRIM(N2840)),"Description translation&lt;&gt; lookup ", "" ))</f>
        <v/>
      </c>
    </row>
    <row r="2841" spans="1:15" ht="45" x14ac:dyDescent="0.25">
      <c r="A2841" s="2" t="str">
        <f>IF(TRIM(J2841)="","",E2841)</f>
        <v/>
      </c>
      <c r="B2841" s="2" t="str">
        <f>IF(TRIM(K2841)="","",I2841)</f>
        <v/>
      </c>
      <c r="C2841" s="2" t="str">
        <f>LEFT(F2841,FIND(".",F2841,6))</f>
        <v>Exif.Thumbnail.</v>
      </c>
      <c r="D2841" s="2" t="str">
        <f>VLOOKUP(C2841,PrefixUebersetzung,2,FALSE)</f>
        <v>Exif.Vorschaubild.</v>
      </c>
      <c r="E2841" s="2" t="str">
        <f>MID(F2841,FIND(".",F2841,6)+1,99)</f>
        <v>NumberOfInks</v>
      </c>
      <c r="F2841" s="3" t="s">
        <v>8045</v>
      </c>
      <c r="G2841" s="3" t="s">
        <v>9512</v>
      </c>
      <c r="I2841" s="3" t="s">
        <v>2401</v>
      </c>
      <c r="J2841" s="3"/>
      <c r="L2841" s="14"/>
      <c r="M2841" s="3" t="str">
        <f>IFERROR(VLOOKUP(E2841,A:J,10, FALSE),"")</f>
        <v>Anzahl der Farben</v>
      </c>
      <c r="N2841" s="3" t="str">
        <f>IFERROR(VLOOKUP(I2841,B:K,10,FALSE),"")</f>
        <v>Die Anzahl der Farben. Gewöhnlich gleich SamplesPerPixel, es sei denn, es gibt zusätzliche Proben.</v>
      </c>
      <c r="O2841" s="3" t="str">
        <f>IF(AND(TRIM(J2841)="",M2841=""),"Suffix not translated ",
   IF(AND(TRIM(J2841)&lt;&gt;"",TRIM(M2841)&lt;&gt;"",TRIM(J2841)&lt;&gt;TRIM(M2841)),"Suffix translation &lt;&gt; lookup ", "" ))
&amp;IF(AND(TRIM(K2841)="",N2841=""),"Description not translated ",
   IF(AND(TRIM(K2841)&lt;&gt;"",TRIM(N2841)&lt;&gt;"",TRIM(K2841)&lt;&gt;TRIM(N2841)),"Description translation&lt;&gt; lookup ", "" ))</f>
        <v/>
      </c>
    </row>
    <row r="2842" spans="1:15" ht="45" x14ac:dyDescent="0.25">
      <c r="A2842" s="2" t="str">
        <f>IF(TRIM(J2842)="","",E2842)</f>
        <v/>
      </c>
      <c r="B2842" s="2" t="str">
        <f>IF(TRIM(K2842)="","",I2842)</f>
        <v/>
      </c>
      <c r="C2842" s="2" t="str">
        <f>LEFT(F2842,FIND(".",F2842,6))</f>
        <v>Exif.Thumbnail.</v>
      </c>
      <c r="D2842" s="2" t="str">
        <f>VLOOKUP(C2842,PrefixUebersetzung,2,FALSE)</f>
        <v>Exif.Vorschaubild.</v>
      </c>
      <c r="E2842" s="2" t="str">
        <f>MID(F2842,FIND(".",F2842,6)+1,99)</f>
        <v>OECF</v>
      </c>
      <c r="F2842" s="3" t="s">
        <v>8046</v>
      </c>
      <c r="G2842" s="3" t="s">
        <v>9517</v>
      </c>
      <c r="I2842" s="3" t="s">
        <v>2402</v>
      </c>
      <c r="J2842" s="3"/>
      <c r="L2842" s="14"/>
      <c r="M2842" s="3" t="str">
        <f>IFERROR(VLOOKUP(E2842,A:J,10, FALSE),"")</f>
        <v>OECF</v>
      </c>
      <c r="N2842" s="3" t="str">
        <f>IFERROR(VLOOKUP(I2842,B:K,10,FALSE),"")</f>
        <v>Gibt die Opto-Elektro-Conversion-Funktion (OECF) an, die in ISO 14524 spezifiziert ist.</v>
      </c>
      <c r="O2842" s="3" t="str">
        <f>IF(AND(TRIM(J2842)="",M2842=""),"Suffix not translated ",
   IF(AND(TRIM(J2842)&lt;&gt;"",TRIM(M2842)&lt;&gt;"",TRIM(J2842)&lt;&gt;TRIM(M2842)),"Suffix translation &lt;&gt; lookup ", "" ))
&amp;IF(AND(TRIM(K2842)="",N2842=""),"Description not translated ",
   IF(AND(TRIM(K2842)&lt;&gt;"",TRIM(N2842)&lt;&gt;"",TRIM(K2842)&lt;&gt;TRIM(N2842)),"Description translation&lt;&gt; lookup ", "" ))</f>
        <v/>
      </c>
    </row>
    <row r="2843" spans="1:15" ht="30" x14ac:dyDescent="0.25">
      <c r="A2843" s="2" t="str">
        <f>IF(TRIM(J2843)="","",E2843)</f>
        <v/>
      </c>
      <c r="B2843" s="2" t="str">
        <f>IF(TRIM(K2843)="","",I2843)</f>
        <v/>
      </c>
      <c r="C2843" s="2" t="str">
        <f>LEFT(F2843,FIND(".",F2843,6))</f>
        <v>Exif.Thumbnail.</v>
      </c>
      <c r="D2843" s="2" t="str">
        <f>VLOOKUP(C2843,PrefixUebersetzung,2,FALSE)</f>
        <v>Exif.Vorschaubild.</v>
      </c>
      <c r="E2843" s="2" t="str">
        <f>MID(F2843,FIND(".",F2843,6)+1,99)</f>
        <v>OpcodeList1</v>
      </c>
      <c r="F2843" s="3" t="s">
        <v>8047</v>
      </c>
      <c r="G2843" s="3" t="s">
        <v>9517</v>
      </c>
      <c r="I2843" s="3" t="s">
        <v>2403</v>
      </c>
      <c r="J2843" s="3"/>
      <c r="L2843" s="14">
        <v>5</v>
      </c>
      <c r="M2843" s="3" t="str">
        <f>IFERROR(VLOOKUP(E2843,A:J,10, FALSE),"")</f>
        <v/>
      </c>
      <c r="N2843" s="3" t="str">
        <f>IFERROR(VLOOKUP(I2843,B:K,10,FALSE),"")</f>
        <v/>
      </c>
      <c r="O2843" s="3" t="str">
        <f>IF(AND(TRIM(J2843)="",M2843=""),"Suffix not translated ",
   IF(AND(TRIM(J2843)&lt;&gt;"",TRIM(M2843)&lt;&gt;"",TRIM(J2843)&lt;&gt;TRIM(M2843)),"Suffix translation &lt;&gt; lookup ", "" ))
&amp;IF(AND(TRIM(K2843)="",N2843=""),"Description not translated ",
   IF(AND(TRIM(K2843)&lt;&gt;"",TRIM(N2843)&lt;&gt;"",TRIM(K2843)&lt;&gt;TRIM(N2843)),"Description translation&lt;&gt; lookup ", "" ))</f>
        <v xml:space="preserve">Suffix not translated Description not translated </v>
      </c>
    </row>
    <row r="2844" spans="1:15" ht="45" x14ac:dyDescent="0.25">
      <c r="A2844" s="2" t="str">
        <f>IF(TRIM(J2844)="","",E2844)</f>
        <v/>
      </c>
      <c r="B2844" s="2" t="str">
        <f>IF(TRIM(K2844)="","",I2844)</f>
        <v/>
      </c>
      <c r="C2844" s="2" t="str">
        <f>LEFT(F2844,FIND(".",F2844,6))</f>
        <v>Exif.Thumbnail.</v>
      </c>
      <c r="D2844" s="2" t="str">
        <f>VLOOKUP(C2844,PrefixUebersetzung,2,FALSE)</f>
        <v>Exif.Vorschaubild.</v>
      </c>
      <c r="E2844" s="2" t="str">
        <f>MID(F2844,FIND(".",F2844,6)+1,99)</f>
        <v>OpcodeList2</v>
      </c>
      <c r="F2844" s="3" t="s">
        <v>8048</v>
      </c>
      <c r="G2844" s="3" t="s">
        <v>9517</v>
      </c>
      <c r="I2844" s="3" t="s">
        <v>2404</v>
      </c>
      <c r="J2844" s="3"/>
      <c r="L2844" s="14">
        <v>5</v>
      </c>
      <c r="M2844" s="3" t="str">
        <f>IFERROR(VLOOKUP(E2844,A:J,10, FALSE),"")</f>
        <v/>
      </c>
      <c r="N2844" s="3" t="str">
        <f>IFERROR(VLOOKUP(I2844,B:K,10,FALSE),"")</f>
        <v/>
      </c>
      <c r="O2844" s="3" t="str">
        <f>IF(AND(TRIM(J2844)="",M2844=""),"Suffix not translated ",
   IF(AND(TRIM(J2844)&lt;&gt;"",TRIM(M2844)&lt;&gt;"",TRIM(J2844)&lt;&gt;TRIM(M2844)),"Suffix translation &lt;&gt; lookup ", "" ))
&amp;IF(AND(TRIM(K2844)="",N2844=""),"Description not translated ",
   IF(AND(TRIM(K2844)&lt;&gt;"",TRIM(N2844)&lt;&gt;"",TRIM(K2844)&lt;&gt;TRIM(N2844)),"Description translation&lt;&gt; lookup ", "" ))</f>
        <v xml:space="preserve">Suffix not translated Description not translated </v>
      </c>
    </row>
    <row r="2845" spans="1:15" ht="30" x14ac:dyDescent="0.25">
      <c r="A2845" s="2" t="str">
        <f>IF(TRIM(J2845)="","",E2845)</f>
        <v/>
      </c>
      <c r="B2845" s="2" t="str">
        <f>IF(TRIM(K2845)="","",I2845)</f>
        <v/>
      </c>
      <c r="C2845" s="2" t="str">
        <f>LEFT(F2845,FIND(".",F2845,6))</f>
        <v>Exif.Thumbnail.</v>
      </c>
      <c r="D2845" s="2" t="str">
        <f>VLOOKUP(C2845,PrefixUebersetzung,2,FALSE)</f>
        <v>Exif.Vorschaubild.</v>
      </c>
      <c r="E2845" s="2" t="str">
        <f>MID(F2845,FIND(".",F2845,6)+1,99)</f>
        <v>OpcodeList3</v>
      </c>
      <c r="F2845" s="3" t="s">
        <v>8049</v>
      </c>
      <c r="G2845" s="3" t="s">
        <v>9517</v>
      </c>
      <c r="I2845" s="3" t="s">
        <v>2405</v>
      </c>
      <c r="J2845" s="3"/>
      <c r="L2845" s="14">
        <v>5</v>
      </c>
      <c r="M2845" s="3" t="str">
        <f>IFERROR(VLOOKUP(E2845,A:J,10, FALSE),"")</f>
        <v/>
      </c>
      <c r="N2845" s="3" t="str">
        <f>IFERROR(VLOOKUP(I2845,B:K,10,FALSE),"")</f>
        <v/>
      </c>
      <c r="O2845" s="3" t="str">
        <f>IF(AND(TRIM(J2845)="",M2845=""),"Suffix not translated ",
   IF(AND(TRIM(J2845)&lt;&gt;"",TRIM(M2845)&lt;&gt;"",TRIM(J2845)&lt;&gt;TRIM(M2845)),"Suffix translation &lt;&gt; lookup ", "" ))
&amp;IF(AND(TRIM(K2845)="",N2845=""),"Description not translated ",
   IF(AND(TRIM(K2845)&lt;&gt;"",TRIM(N2845)&lt;&gt;"",TRIM(K2845)&lt;&gt;TRIM(N2845)),"Description translation&lt;&gt; lookup ", "" ))</f>
        <v xml:space="preserve">Suffix not translated Description not translated </v>
      </c>
    </row>
    <row r="2846" spans="1:15" ht="60" x14ac:dyDescent="0.25">
      <c r="A2846" s="2" t="str">
        <f>IF(TRIM(J2846)="","",E2846)</f>
        <v/>
      </c>
      <c r="B2846" s="2" t="str">
        <f>IF(TRIM(K2846)="","",I2846)</f>
        <v/>
      </c>
      <c r="C2846" s="2" t="str">
        <f>LEFT(F2846,FIND(".",F2846,6))</f>
        <v>Exif.Thumbnail.</v>
      </c>
      <c r="D2846" s="2" t="str">
        <f>VLOOKUP(C2846,PrefixUebersetzung,2,FALSE)</f>
        <v>Exif.Vorschaubild.</v>
      </c>
      <c r="E2846" s="2" t="str">
        <f>MID(F2846,FIND(".",F2846,6)+1,99)</f>
        <v>OPIProxy</v>
      </c>
      <c r="F2846" s="3" t="s">
        <v>8050</v>
      </c>
      <c r="G2846" s="3" t="s">
        <v>9512</v>
      </c>
      <c r="I2846" s="3" t="s">
        <v>2406</v>
      </c>
      <c r="J2846" s="3"/>
      <c r="L2846" s="14">
        <v>5</v>
      </c>
      <c r="M2846" s="3" t="str">
        <f>IFERROR(VLOOKUP(E2846,A:J,10, FALSE),"")</f>
        <v/>
      </c>
      <c r="N2846" s="3" t="str">
        <f>IFERROR(VLOOKUP(I2846,B:K,10,FALSE),"")</f>
        <v>OPIProxy gibt Aufschluss darüber, ob dieses Bild eine niedrig-auflösende Näherung von einem hochauflösenden Bild ist (Adobe OPI).</v>
      </c>
      <c r="O2846" s="3" t="str">
        <f>IF(AND(TRIM(J2846)="",M2846=""),"Suffix not translated ",
   IF(AND(TRIM(J2846)&lt;&gt;"",TRIM(M2846)&lt;&gt;"",TRIM(J2846)&lt;&gt;TRIM(M2846)),"Suffix translation &lt;&gt; lookup ", "" ))
&amp;IF(AND(TRIM(K2846)="",N2846=""),"Description not translated ",
   IF(AND(TRIM(K2846)&lt;&gt;"",TRIM(N2846)&lt;&gt;"",TRIM(K2846)&lt;&gt;TRIM(N2846)),"Description translation&lt;&gt; lookup ", "" ))</f>
        <v xml:space="preserve">Suffix not translated </v>
      </c>
    </row>
    <row r="2847" spans="1:15" ht="30" x14ac:dyDescent="0.25">
      <c r="A2847" s="2" t="str">
        <f>IF(TRIM(J2847)="","",E2847)</f>
        <v/>
      </c>
      <c r="B2847" s="2" t="str">
        <f>IF(TRIM(K2847)="","",I2847)</f>
        <v/>
      </c>
      <c r="C2847" s="2" t="str">
        <f>LEFT(F2847,FIND(".",F2847,6))</f>
        <v>Exif.Thumbnail.</v>
      </c>
      <c r="D2847" s="2" t="str">
        <f>VLOOKUP(C2847,PrefixUebersetzung,2,FALSE)</f>
        <v>Exif.Vorschaubild.</v>
      </c>
      <c r="E2847" s="2" t="str">
        <f>MID(F2847,FIND(".",F2847,6)+1,99)</f>
        <v>Orientation</v>
      </c>
      <c r="F2847" s="3" t="s">
        <v>8051</v>
      </c>
      <c r="G2847" s="3" t="s">
        <v>9512</v>
      </c>
      <c r="I2847" s="3" t="s">
        <v>2407</v>
      </c>
      <c r="J2847" s="3"/>
      <c r="L2847" s="14">
        <v>1</v>
      </c>
      <c r="M2847" s="3" t="str">
        <f>IFERROR(VLOOKUP(E2847,A:J,10, FALSE),"")</f>
        <v>Ausrichtung</v>
      </c>
      <c r="N2847" s="3" t="str">
        <f>IFERROR(VLOOKUP(I2847,B:K,10,FALSE),"")</f>
        <v>Bild-Ausrichtung in Bezug auf die Zeilen und Spalten</v>
      </c>
      <c r="O2847" s="3" t="str">
        <f>IF(AND(TRIM(J2847)="",M2847=""),"Suffix not translated ",
   IF(AND(TRIM(J2847)&lt;&gt;"",TRIM(M2847)&lt;&gt;"",TRIM(J2847)&lt;&gt;TRIM(M2847)),"Suffix translation &lt;&gt; lookup ", "" ))
&amp;IF(AND(TRIM(K2847)="",N2847=""),"Description not translated ",
   IF(AND(TRIM(K2847)&lt;&gt;"",TRIM(N2847)&lt;&gt;"",TRIM(K2847)&lt;&gt;TRIM(N2847)),"Description translation&lt;&gt; lookup ", "" ))</f>
        <v/>
      </c>
    </row>
    <row r="2848" spans="1:15" ht="195" x14ac:dyDescent="0.25">
      <c r="A2848" s="2" t="str">
        <f>IF(TRIM(J2848)="","",E2848)</f>
        <v/>
      </c>
      <c r="B2848" s="2" t="str">
        <f>IF(TRIM(K2848)="","",I2848)</f>
        <v/>
      </c>
      <c r="C2848" s="2" t="str">
        <f>LEFT(F2848,FIND(".",F2848,6))</f>
        <v>Exif.Thumbnail.</v>
      </c>
      <c r="D2848" s="2" t="str">
        <f>VLOOKUP(C2848,PrefixUebersetzung,2,FALSE)</f>
        <v>Exif.Vorschaubild.</v>
      </c>
      <c r="E2848" s="2" t="str">
        <f>MID(F2848,FIND(".",F2848,6)+1,99)</f>
        <v>OriginalBestQualityFinalSize</v>
      </c>
      <c r="F2848" s="36" t="s">
        <v>9822</v>
      </c>
      <c r="G2848" s="36" t="s">
        <v>9515</v>
      </c>
      <c r="H2848" s="36"/>
      <c r="I2848" s="36" t="s">
        <v>9732</v>
      </c>
      <c r="M2848" s="3" t="str">
        <f>IFERROR(VLOOKUP(E2848,A:J,10, FALSE),"")</f>
        <v/>
      </c>
      <c r="N2848" s="3" t="str">
        <f>IFERROR(INDEX(K:K,MATCH(TRUE,INDEX(B:B=I2848,0),0)),"")</f>
        <v>Wenn diese Datei ein Proxy für eine größere Original-DNG-Datei ist, gibt dieses Tag die endgültige Größe der größeren Originaldatei mit der besten Qualität an, aus der dieses Proxy erzeugt wurde. Der Standardwert für dieses Tag ist die OriginalDefaultFinalSize, falls angegeben. Andernfalls ist der Standardwert für dieses Tag die beste Qualitätsgröße der aktuellen DNG-Datei, d. h. DefaultCropSize * DefaultScale * BestQualityScale.</v>
      </c>
      <c r="O2848" s="3" t="str">
        <f>IF(AND(TRIM(J2848)="",M2848=""),"Suffix not translated ",
   IF(AND(TRIM(J2848)&lt;&gt;"",TRIM(M2848)&lt;&gt;"",TRIM(J2848)&lt;&gt;TRIM(M2848)),"Suffix translation &lt;&gt; lookup ", "" ))
&amp;IF(AND(TRIM(K2848)="",N2848=""),"Description not translated ",
   IF(AND(TRIM(K2848)&lt;&gt;"",TRIM(N2848)&lt;&gt;"",TRIM(K2848)&lt;&gt;TRIM(N2848)),"Description translation&lt;&gt; lookup ", "" ))</f>
        <v xml:space="preserve">Suffix not translated </v>
      </c>
    </row>
    <row r="2849" spans="1:15" ht="165" x14ac:dyDescent="0.25">
      <c r="A2849" s="2" t="str">
        <f>IF(TRIM(J2849)="","",E2849)</f>
        <v/>
      </c>
      <c r="B2849" s="2" t="str">
        <f>IF(TRIM(K2849)="","",I2849)</f>
        <v/>
      </c>
      <c r="C2849" s="2" t="str">
        <f>LEFT(F2849,FIND(".",F2849,6))</f>
        <v>Exif.Thumbnail.</v>
      </c>
      <c r="D2849" s="2" t="str">
        <f>VLOOKUP(C2849,PrefixUebersetzung,2,FALSE)</f>
        <v>Exif.Vorschaubild.</v>
      </c>
      <c r="E2849" s="2" t="str">
        <f>MID(F2849,FIND(".",F2849,6)+1,99)</f>
        <v>OriginalDefaultCropSize</v>
      </c>
      <c r="F2849" s="36" t="s">
        <v>9823</v>
      </c>
      <c r="G2849" s="36" t="s">
        <v>9515</v>
      </c>
      <c r="H2849" s="36"/>
      <c r="I2849" s="36" t="s">
        <v>9734</v>
      </c>
      <c r="M2849" s="3" t="str">
        <f>IFERROR(VLOOKUP(E2849,A:J,10, FALSE),"")</f>
        <v/>
      </c>
      <c r="N2849" s="3" t="str">
        <f>IFERROR(INDEX(K:K,MATCH(TRUE,INDEX(B:B=I2849,0),0)),"")</f>
        <v>Wenn diese Datei ein Proxy für eine größere Original-DNG-Datei ist, gibt dieses Tag die DefaultCropSize der größeren Originaldatei an, aus der dieses Proxy erzeugt wurde. Der Standardwert für dieses Tag ist OriginalDefaultFinalSize, falls angegeben. Andernfalls ist der Standardwert für dieses Tag die DefaultCropSize der aktuellen DNG-Datei.</v>
      </c>
      <c r="O2849" s="3" t="str">
        <f>IF(AND(TRIM(J2849)="",M2849=""),"Suffix not translated ",
   IF(AND(TRIM(J2849)&lt;&gt;"",TRIM(M2849)&lt;&gt;"",TRIM(J2849)&lt;&gt;TRIM(M2849)),"Suffix translation &lt;&gt; lookup ", "" ))
&amp;IF(AND(TRIM(K2849)="",N2849=""),"Description not translated ",
   IF(AND(TRIM(K2849)&lt;&gt;"",TRIM(N2849)&lt;&gt;"",TRIM(K2849)&lt;&gt;TRIM(N2849)),"Description translation&lt;&gt; lookup ", "" ))</f>
        <v xml:space="preserve">Suffix not translated </v>
      </c>
    </row>
    <row r="2850" spans="1:15" ht="135" x14ac:dyDescent="0.25">
      <c r="A2850" s="2" t="str">
        <f>IF(TRIM(J2850)="","",E2850)</f>
        <v/>
      </c>
      <c r="B2850" s="2" t="str">
        <f>IF(TRIM(K2850)="","",I2850)</f>
        <v/>
      </c>
      <c r="C2850" s="2" t="str">
        <f>LEFT(F2850,FIND(".",F2850,6))</f>
        <v>Exif.Thumbnail.</v>
      </c>
      <c r="D2850" s="2" t="str">
        <f>VLOOKUP(C2850,PrefixUebersetzung,2,FALSE)</f>
        <v>Exif.Vorschaubild.</v>
      </c>
      <c r="E2850" s="2" t="str">
        <f>MID(F2850,FIND(".",F2850,6)+1,99)</f>
        <v>OriginalDefaultFinalSize</v>
      </c>
      <c r="F2850" s="36" t="s">
        <v>9824</v>
      </c>
      <c r="G2850" s="36" t="s">
        <v>9515</v>
      </c>
      <c r="H2850" s="36"/>
      <c r="I2850" s="36" t="s">
        <v>9736</v>
      </c>
      <c r="M2850" s="3" t="str">
        <f>IFERROR(VLOOKUP(E2850,A:J,10, FALSE),"")</f>
        <v/>
      </c>
      <c r="N2850" s="3" t="str">
        <f>IFERROR(INDEX(K:K,MATCH(TRUE,INDEX(B:B=I2850,0),0)),"")</f>
        <v>Wenn diese Datei ein Proxy für eine größere Original-DNG-Datei ist, gibt dieses Tag die Standard-Endgröße der größeren Originaldatei an, aus der dieser Proxy erzeugt wurde. Der Standardwert für dieses Tag ist die Standard-Endgröße der aktuellen DNG-Datei, die DefaultCropSize * DefaultScale entspricht.</v>
      </c>
      <c r="O2850" s="3" t="str">
        <f>IF(AND(TRIM(J2850)="",M2850=""),"Suffix not translated ",
   IF(AND(TRIM(J2850)&lt;&gt;"",TRIM(M2850)&lt;&gt;"",TRIM(J2850)&lt;&gt;TRIM(M2850)),"Suffix translation &lt;&gt; lookup ", "" ))
&amp;IF(AND(TRIM(K2850)="",N2850=""),"Description not translated ",
   IF(AND(TRIM(K2850)&lt;&gt;"",TRIM(N2850)&lt;&gt;"",TRIM(K2850)&lt;&gt;TRIM(N2850)),"Description translation&lt;&gt; lookup ", "" ))</f>
        <v xml:space="preserve">Suffix not translated </v>
      </c>
    </row>
    <row r="2851" spans="1:15" ht="180" x14ac:dyDescent="0.25">
      <c r="A2851" s="2" t="str">
        <f>IF(TRIM(J2851)="","",E2851)</f>
        <v/>
      </c>
      <c r="B2851" s="2" t="str">
        <f>IF(TRIM(K2851)="","",I2851)</f>
        <v/>
      </c>
      <c r="C2851" s="2" t="str">
        <f>LEFT(F2851,FIND(".",F2851,6))</f>
        <v>Exif.Thumbnail.</v>
      </c>
      <c r="D2851" s="2" t="str">
        <f>VLOOKUP(C2851,PrefixUebersetzung,2,FALSE)</f>
        <v>Exif.Vorschaubild.</v>
      </c>
      <c r="E2851" s="2" t="str">
        <f>MID(F2851,FIND(".",F2851,6)+1,99)</f>
        <v>OriginalRawFileData</v>
      </c>
      <c r="F2851" s="3" t="s">
        <v>8052</v>
      </c>
      <c r="G2851" s="3" t="s">
        <v>9517</v>
      </c>
      <c r="I2851" s="3" t="s">
        <v>2408</v>
      </c>
      <c r="J2851" s="3"/>
      <c r="L2851" s="14">
        <v>5</v>
      </c>
      <c r="M2851" s="3" t="str">
        <f>IFERROR(VLOOKUP(E2851,A:J,10, FALSE),"")</f>
        <v>RAW Datei-Daten original</v>
      </c>
      <c r="N2851" s="3" t="str">
        <f>IFERROR(INDEX(K:K,MATCH(TRUE,INDEX(B:B=I2851,0),0)),"")</f>
        <v/>
      </c>
      <c r="O2851" s="3" t="str">
        <f>IF(AND(TRIM(J2851)="",M2851=""),"Suffix not translated ",
   IF(AND(TRIM(J2851)&lt;&gt;"",TRIM(M2851)&lt;&gt;"",TRIM(J2851)&lt;&gt;TRIM(M2851)),"Suffix translation &lt;&gt; lookup ", "" ))
&amp;IF(AND(TRIM(K2851)="",N2851=""),"Description not translated ",
   IF(AND(TRIM(K2851)&lt;&gt;"",TRIM(N2851)&lt;&gt;"",TRIM(K2851)&lt;&gt;TRIM(N2851)),"Description translation&lt;&gt; lookup ", "" ))</f>
        <v xml:space="preserve">Description not translated </v>
      </c>
    </row>
    <row r="2852" spans="1:15" ht="30" x14ac:dyDescent="0.25">
      <c r="A2852" s="2" t="str">
        <f>IF(TRIM(J2852)="","",E2852)</f>
        <v/>
      </c>
      <c r="B2852" s="2" t="str">
        <f>IF(TRIM(K2852)="","",I2852)</f>
        <v/>
      </c>
      <c r="C2852" s="2" t="str">
        <f>LEFT(F2852,FIND(".",F2852,6))</f>
        <v>Exif.Thumbnail.</v>
      </c>
      <c r="D2852" s="2" t="str">
        <f>VLOOKUP(C2852,PrefixUebersetzung,2,FALSE)</f>
        <v>Exif.Vorschaubild.</v>
      </c>
      <c r="E2852" s="2" t="str">
        <f>MID(F2852,FIND(".",F2852,6)+1,99)</f>
        <v>OriginalRawFileDigest</v>
      </c>
      <c r="F2852" s="3" t="s">
        <v>8053</v>
      </c>
      <c r="G2852" s="3" t="s">
        <v>9517</v>
      </c>
      <c r="I2852" s="3" t="s">
        <v>2409</v>
      </c>
      <c r="J2852" s="3"/>
      <c r="L2852" s="14">
        <v>5</v>
      </c>
      <c r="M2852" s="3" t="str">
        <f>IFERROR(VLOOKUP(E2852,A:J,10, FALSE),"")</f>
        <v/>
      </c>
      <c r="N2852" s="3" t="str">
        <f>IFERROR(VLOOKUP(I2852,B:K,10,FALSE),"")</f>
        <v/>
      </c>
      <c r="O2852" s="3" t="str">
        <f>IF(AND(TRIM(J2852)="",M2852=""),"Suffix not translated ",
   IF(AND(TRIM(J2852)&lt;&gt;"",TRIM(M2852)&lt;&gt;"",TRIM(J2852)&lt;&gt;TRIM(M2852)),"Suffix translation &lt;&gt; lookup ", "" ))
&amp;IF(AND(TRIM(K2852)="",N2852=""),"Description not translated ",
   IF(AND(TRIM(K2852)&lt;&gt;"",TRIM(N2852)&lt;&gt;"",TRIM(K2852)&lt;&gt;TRIM(N2852)),"Description translation&lt;&gt; lookup ", "" ))</f>
        <v xml:space="preserve">Suffix not translated Description not translated </v>
      </c>
    </row>
    <row r="2853" spans="1:15" ht="75" x14ac:dyDescent="0.25">
      <c r="A2853" s="2" t="str">
        <f>IF(TRIM(J2853)="","",E2853)</f>
        <v/>
      </c>
      <c r="B2853" s="2" t="str">
        <f>IF(TRIM(K2853)="","",I2853)</f>
        <v/>
      </c>
      <c r="C2853" s="2" t="str">
        <f>LEFT(F2853,FIND(".",F2853,6))</f>
        <v>Exif.Thumbnail.</v>
      </c>
      <c r="D2853" s="2" t="str">
        <f>VLOOKUP(C2853,PrefixUebersetzung,2,FALSE)</f>
        <v>Exif.Vorschaubild.</v>
      </c>
      <c r="E2853" s="2" t="str">
        <f>MID(F2853,FIND(".",F2853,6)+1,99)</f>
        <v>OriginalRawFileName</v>
      </c>
      <c r="F2853" s="3" t="s">
        <v>8054</v>
      </c>
      <c r="G2853" s="3" t="s">
        <v>9518</v>
      </c>
      <c r="I2853" s="3" t="s">
        <v>2410</v>
      </c>
      <c r="J2853" s="3"/>
      <c r="L2853" s="14"/>
      <c r="M2853" s="3" t="str">
        <f>IFERROR(VLOOKUP(E2853,A:J,10, FALSE),"")</f>
        <v>RAW Dateiname original</v>
      </c>
      <c r="N2853" s="3" t="str">
        <f>IFERROR(VLOOKUP(I2853,B:K,10,FALSE),"")</f>
        <v>Wenn die DNG-Datei aus einer Nicht-DNG RAW-Datei umgewandelt wurde, dann enthält dieses Tag den Dateinamen jener ursprünglichen RAW-Datei.</v>
      </c>
      <c r="O2853" s="3" t="str">
        <f>IF(AND(TRIM(J2853)="",M2853=""),"Suffix not translated ",
   IF(AND(TRIM(J2853)&lt;&gt;"",TRIM(M2853)&lt;&gt;"",TRIM(J2853)&lt;&gt;TRIM(M2853)),"Suffix translation &lt;&gt; lookup ", "" ))
&amp;IF(AND(TRIM(K2853)="",N2853=""),"Description not translated ",
   IF(AND(TRIM(K2853)&lt;&gt;"",TRIM(N2853)&lt;&gt;"",TRIM(K2853)&lt;&gt;TRIM(N2853)),"Description translation&lt;&gt; lookup ", "" ))</f>
        <v/>
      </c>
    </row>
    <row r="2854" spans="1:15" ht="30" x14ac:dyDescent="0.25">
      <c r="A2854" s="2" t="str">
        <f>IF(TRIM(J2854)="","",E2854)</f>
        <v/>
      </c>
      <c r="B2854" s="2" t="str">
        <f>IF(TRIM(K2854)="","",I2854)</f>
        <v/>
      </c>
      <c r="C2854" s="2" t="str">
        <f>LEFT(F2854,FIND(".",F2854,6))</f>
        <v>Exif.Thumbnail.</v>
      </c>
      <c r="D2854" s="2" t="str">
        <f>VLOOKUP(C2854,PrefixUebersetzung,2,FALSE)</f>
        <v>Exif.Vorschaubild.</v>
      </c>
      <c r="E2854" s="2" t="str">
        <f>MID(F2854,FIND(".",F2854,6)+1,99)</f>
        <v>PageName</v>
      </c>
      <c r="F2854" s="36" t="s">
        <v>10965</v>
      </c>
      <c r="G2854" s="36" t="s">
        <v>9514</v>
      </c>
      <c r="H2854" s="36"/>
      <c r="I2854" s="36" t="s">
        <v>10675</v>
      </c>
      <c r="L2854" s="15">
        <v>8</v>
      </c>
      <c r="M2854" s="3" t="str">
        <f>IFERROR(VLOOKUP(E2854,A:J,10, FALSE),"")</f>
        <v/>
      </c>
      <c r="N2854" s="3" t="str">
        <f>IFERROR(VLOOKUP(I2854,B:K,10,FALSE),"")</f>
        <v/>
      </c>
      <c r="O2854" s="3" t="str">
        <f>IF(AND(TRIM(J2854)="",M2854=""),"Suffix not translated ",
   IF(AND(TRIM(J2854)&lt;&gt;"",TRIM(M2854)&lt;&gt;"",TRIM(J2854)&lt;&gt;TRIM(M2854)),"Suffix translation &lt;&gt; lookup ", "" ))
&amp;IF(AND(TRIM(K2854)="",N2854=""),"Description not translated ",
   IF(AND(TRIM(K2854)&lt;&gt;"",TRIM(N2854)&lt;&gt;"",TRIM(K2854)&lt;&gt;TRIM(N2854)),"Description translation&lt;&gt; lookup ", "" ))</f>
        <v xml:space="preserve">Suffix not translated Description not translated </v>
      </c>
    </row>
    <row r="2855" spans="1:15" ht="30" x14ac:dyDescent="0.25">
      <c r="A2855" s="2" t="str">
        <f>IF(TRIM(J2855)="","",E2855)</f>
        <v/>
      </c>
      <c r="B2855" s="2" t="str">
        <f>IF(TRIM(K2855)="","",I2855)</f>
        <v/>
      </c>
      <c r="C2855" s="2" t="str">
        <f>LEFT(F2855,FIND(".",F2855,6))</f>
        <v>Exif.Thumbnail.</v>
      </c>
      <c r="D2855" s="2" t="str">
        <f>VLOOKUP(C2855,PrefixUebersetzung,2,FALSE)</f>
        <v>Exif.Vorschaubild.</v>
      </c>
      <c r="E2855" s="2" t="str">
        <f>MID(F2855,FIND(".",F2855,6)+1,99)</f>
        <v>PageNumber</v>
      </c>
      <c r="F2855" s="3" t="s">
        <v>8055</v>
      </c>
      <c r="G2855" s="3" t="s">
        <v>9512</v>
      </c>
      <c r="I2855" s="3" t="s">
        <v>6924</v>
      </c>
      <c r="J2855" s="3"/>
      <c r="L2855" s="14"/>
      <c r="M2855" s="3" t="str">
        <f>IFERROR(VLOOKUP(E2855,A:J,10, FALSE),"")</f>
        <v>Seitennummer</v>
      </c>
      <c r="N2855" s="3" t="str">
        <f>IFERROR(VLOOKUP(I2855,B:K,10,FALSE),"")</f>
        <v>Die Seitennummer der Seite, von der dieses Bild gescannt wurde</v>
      </c>
      <c r="O2855" s="3" t="str">
        <f>IF(AND(TRIM(J2855)="",M2855=""),"Suffix not translated ",
   IF(AND(TRIM(J2855)&lt;&gt;"",TRIM(M2855)&lt;&gt;"",TRIM(J2855)&lt;&gt;TRIM(M2855)),"Suffix translation &lt;&gt; lookup ", "" ))
&amp;IF(AND(TRIM(K2855)="",N2855=""),"Description not translated ",
   IF(AND(TRIM(K2855)&lt;&gt;"",TRIM(N2855)&lt;&gt;"",TRIM(K2855)&lt;&gt;TRIM(N2855)),"Description translation&lt;&gt; lookup ", "" ))</f>
        <v/>
      </c>
    </row>
    <row r="2856" spans="1:15" ht="30" x14ac:dyDescent="0.25">
      <c r="A2856" s="2" t="str">
        <f>IF(TRIM(J2856)="","",E2856)</f>
        <v/>
      </c>
      <c r="B2856" s="2" t="str">
        <f>IF(TRIM(K2856)="","",I2856)</f>
        <v/>
      </c>
      <c r="C2856" s="2" t="str">
        <f>LEFT(F2856,FIND(".",F2856,6))</f>
        <v>Exif.Thumbnail.</v>
      </c>
      <c r="D2856" s="2" t="str">
        <f>VLOOKUP(C2856,PrefixUebersetzung,2,FALSE)</f>
        <v>Exif.Vorschaubild.</v>
      </c>
      <c r="E2856" s="2" t="str">
        <f>MID(F2856,FIND(".",F2856,6)+1,99)</f>
        <v>PhotometricInterpretation</v>
      </c>
      <c r="F2856" s="3" t="s">
        <v>8056</v>
      </c>
      <c r="G2856" s="3" t="s">
        <v>9512</v>
      </c>
      <c r="I2856" s="3" t="s">
        <v>2411</v>
      </c>
      <c r="J2856" s="3"/>
      <c r="L2856" s="14">
        <v>5</v>
      </c>
      <c r="M2856" s="3" t="str">
        <f>IFERROR(VLOOKUP(E2856,A:J,10, FALSE),"")</f>
        <v/>
      </c>
      <c r="N2856" s="3" t="str">
        <f>IFERROR(VLOOKUP(I2856,B:K,10,FALSE),"")</f>
        <v/>
      </c>
      <c r="O2856" s="3" t="str">
        <f>IF(AND(TRIM(J2856)="",M2856=""),"Suffix not translated ",
   IF(AND(TRIM(J2856)&lt;&gt;"",TRIM(M2856)&lt;&gt;"",TRIM(J2856)&lt;&gt;TRIM(M2856)),"Suffix translation &lt;&gt; lookup ", "" ))
&amp;IF(AND(TRIM(K2856)="",N2856=""),"Description not translated ",
   IF(AND(TRIM(K2856)&lt;&gt;"",TRIM(N2856)&lt;&gt;"",TRIM(K2856)&lt;&gt;TRIM(N2856)),"Description translation&lt;&gt; lookup ", "" ))</f>
        <v xml:space="preserve">Suffix not translated Description not translated </v>
      </c>
    </row>
    <row r="2857" spans="1:15" ht="75" x14ac:dyDescent="0.25">
      <c r="A2857" s="2" t="str">
        <f>IF(TRIM(J2857)="","",E2857)</f>
        <v/>
      </c>
      <c r="B2857" s="2" t="str">
        <f>IF(TRIM(K2857)="","",I2857)</f>
        <v/>
      </c>
      <c r="C2857" s="2" t="str">
        <f>LEFT(F2857,FIND(".",F2857,6))</f>
        <v>Exif.Thumbnail.</v>
      </c>
      <c r="D2857" s="2" t="str">
        <f>VLOOKUP(C2857,PrefixUebersetzung,2,FALSE)</f>
        <v>Exif.Vorschaubild.</v>
      </c>
      <c r="E2857" s="2" t="str">
        <f>MID(F2857,FIND(".",F2857,6)+1,99)</f>
        <v>PlanarConfiguration</v>
      </c>
      <c r="F2857" s="3" t="s">
        <v>8057</v>
      </c>
      <c r="G2857" s="3" t="s">
        <v>9512</v>
      </c>
      <c r="I2857" s="3" t="s">
        <v>2412</v>
      </c>
      <c r="J2857" s="3"/>
      <c r="L2857" s="14">
        <v>5</v>
      </c>
      <c r="M2857" s="3" t="str">
        <f>IFERROR(VLOOKUP(E2857,A:J,10, FALSE),"")</f>
        <v/>
      </c>
      <c r="N2857" s="3" t="str">
        <f>IFERROR(VLOOKUP(I2857,B:K,10,FALSE),"")</f>
        <v/>
      </c>
      <c r="O2857" s="3" t="str">
        <f>IF(AND(TRIM(J2857)="",M2857=""),"Suffix not translated ",
   IF(AND(TRIM(J2857)&lt;&gt;"",TRIM(M2857)&lt;&gt;"",TRIM(J2857)&lt;&gt;TRIM(M2857)),"Suffix translation &lt;&gt; lookup ", "" ))
&amp;IF(AND(TRIM(K2857)="",N2857=""),"Description not translated ",
   IF(AND(TRIM(K2857)&lt;&gt;"",TRIM(N2857)&lt;&gt;"",TRIM(K2857)&lt;&gt;TRIM(N2857)),"Description translation&lt;&gt; lookup ", "" ))</f>
        <v xml:space="preserve">Suffix not translated Description not translated </v>
      </c>
    </row>
    <row r="2858" spans="1:15" ht="60" x14ac:dyDescent="0.25">
      <c r="A2858" s="2" t="str">
        <f>IF(TRIM(J2858)="","",E2858)</f>
        <v/>
      </c>
      <c r="B2858" s="2" t="str">
        <f>IF(TRIM(K2858)="","",I2858)</f>
        <v/>
      </c>
      <c r="C2858" s="2" t="str">
        <f>LEFT(F2858,FIND(".",F2858,6))</f>
        <v>Exif.Thumbnail.</v>
      </c>
      <c r="D2858" s="2" t="str">
        <f>VLOOKUP(C2858,PrefixUebersetzung,2,FALSE)</f>
        <v>Exif.Vorschaubild.</v>
      </c>
      <c r="E2858" s="2" t="str">
        <f>MID(F2858,FIND(".",F2858,6)+1,99)</f>
        <v>Predictor</v>
      </c>
      <c r="F2858" s="3" t="s">
        <v>8058</v>
      </c>
      <c r="G2858" s="3" t="s">
        <v>9512</v>
      </c>
      <c r="I2858" s="3" t="s">
        <v>2413</v>
      </c>
      <c r="J2858" s="3"/>
      <c r="L2858" s="14"/>
      <c r="M2858" s="3" t="str">
        <f>IFERROR(VLOOKUP(E2858,A:J,10, FALSE),"")</f>
        <v>Prädiktor</v>
      </c>
      <c r="N2858" s="3" t="str">
        <f>IFERROR(VLOOKUP(I2858,B:K,10,FALSE),"")</f>
        <v>Ein Prädiktor ein mathematischer Operator, der auf die Bilddaten angewendet wird, bevor ein Codierungsschema angewendet wird.</v>
      </c>
      <c r="O2858" s="3" t="str">
        <f>IF(AND(TRIM(J2858)="",M2858=""),"Suffix not translated ",
   IF(AND(TRIM(J2858)&lt;&gt;"",TRIM(M2858)&lt;&gt;"",TRIM(J2858)&lt;&gt;TRIM(M2858)),"Suffix translation &lt;&gt; lookup ", "" ))
&amp;IF(AND(TRIM(K2858)="",N2858=""),"Description not translated ",
   IF(AND(TRIM(K2858)&lt;&gt;"",TRIM(N2858)&lt;&gt;"",TRIM(K2858)&lt;&gt;TRIM(N2858)),"Description translation&lt;&gt; lookup ", "" ))</f>
        <v/>
      </c>
    </row>
    <row r="2859" spans="1:15" ht="60" x14ac:dyDescent="0.25">
      <c r="A2859" s="2" t="str">
        <f>IF(TRIM(J2859)="","",E2859)</f>
        <v/>
      </c>
      <c r="B2859" s="2" t="str">
        <f>IF(TRIM(K2859)="","",I2859)</f>
        <v/>
      </c>
      <c r="C2859" s="2" t="str">
        <f>LEFT(F2859,FIND(".",F2859,6))</f>
        <v>Exif.Thumbnail.</v>
      </c>
      <c r="D2859" s="2" t="str">
        <f>VLOOKUP(C2859,PrefixUebersetzung,2,FALSE)</f>
        <v>Exif.Vorschaubild.</v>
      </c>
      <c r="E2859" s="2" t="str">
        <f>MID(F2859,FIND(".",F2859,6)+1,99)</f>
        <v>PreviewApplicationName</v>
      </c>
      <c r="F2859" s="3" t="s">
        <v>8059</v>
      </c>
      <c r="G2859" s="3" t="s">
        <v>9518</v>
      </c>
      <c r="I2859" s="3" t="s">
        <v>2414</v>
      </c>
      <c r="J2859" s="3"/>
      <c r="L2859" s="14"/>
      <c r="M2859" s="3" t="str">
        <f>IFERROR(VLOOKUP(E2859,A:J,10, FALSE),"")</f>
        <v>Vorschau Applikation Name</v>
      </c>
      <c r="N2859" s="3" t="str">
        <f>IFERROR(VLOOKUP(I2859,B:K,10,FALSE),"")</f>
        <v>Eine UTF-8-codierte Zeichenfolge mit dem Namen der Anwendung, die das im IFD gespeicherte Vorschaubild erzeugt hat.</v>
      </c>
      <c r="O2859" s="3" t="str">
        <f>IF(AND(TRIM(J2859)="",M2859=""),"Suffix not translated ",
   IF(AND(TRIM(J2859)&lt;&gt;"",TRIM(M2859)&lt;&gt;"",TRIM(J2859)&lt;&gt;TRIM(M2859)),"Suffix translation &lt;&gt; lookup ", "" ))
&amp;IF(AND(TRIM(K2859)="",N2859=""),"Description not translated ",
   IF(AND(TRIM(K2859)&lt;&gt;"",TRIM(N2859)&lt;&gt;"",TRIM(K2859)&lt;&gt;TRIM(N2859)),"Description translation&lt;&gt; lookup ", "" ))</f>
        <v/>
      </c>
    </row>
    <row r="2860" spans="1:15" ht="60" x14ac:dyDescent="0.25">
      <c r="A2860" s="2" t="str">
        <f>IF(TRIM(J2860)="","",E2860)</f>
        <v/>
      </c>
      <c r="B2860" s="2" t="str">
        <f>IF(TRIM(K2860)="","",I2860)</f>
        <v/>
      </c>
      <c r="C2860" s="2" t="str">
        <f>LEFT(F2860,FIND(".",F2860,6))</f>
        <v>Exif.Thumbnail.</v>
      </c>
      <c r="D2860" s="2" t="str">
        <f>VLOOKUP(C2860,PrefixUebersetzung,2,FALSE)</f>
        <v>Exif.Vorschaubild.</v>
      </c>
      <c r="E2860" s="2" t="str">
        <f>MID(F2860,FIND(".",F2860,6)+1,99)</f>
        <v>PreviewApplicationVersion</v>
      </c>
      <c r="F2860" s="3" t="s">
        <v>8060</v>
      </c>
      <c r="G2860" s="3" t="s">
        <v>9518</v>
      </c>
      <c r="I2860" s="3" t="s">
        <v>2415</v>
      </c>
      <c r="J2860" s="3"/>
      <c r="L2860" s="14"/>
      <c r="M2860" s="3" t="str">
        <f>IFERROR(VLOOKUP(E2860,A:J,10, FALSE),"")</f>
        <v>Vorschau Applikation Version</v>
      </c>
      <c r="N2860" s="3" t="str">
        <f>IFERROR(VLOOKUP(I2860,B:K,10,FALSE),"")</f>
        <v>Eine UTF-8-codierte Zeichenfolge mit der Version der Anwendung, die das im IFD gespeicherte Vorschaubild erzeugt hat.</v>
      </c>
      <c r="O2860" s="3" t="str">
        <f>IF(AND(TRIM(J2860)="",M2860=""),"Suffix not translated ",
   IF(AND(TRIM(J2860)&lt;&gt;"",TRIM(M2860)&lt;&gt;"",TRIM(J2860)&lt;&gt;TRIM(M2860)),"Suffix translation &lt;&gt; lookup ", "" ))
&amp;IF(AND(TRIM(K2860)="",N2860=""),"Description not translated ",
   IF(AND(TRIM(K2860)&lt;&gt;"",TRIM(N2860)&lt;&gt;"",TRIM(K2860)&lt;&gt;TRIM(N2860)),"Description translation&lt;&gt; lookup ", "" ))</f>
        <v/>
      </c>
    </row>
    <row r="2861" spans="1:15" ht="105" x14ac:dyDescent="0.25">
      <c r="A2861" s="2" t="str">
        <f>IF(TRIM(J2861)="","",E2861)</f>
        <v/>
      </c>
      <c r="B2861" s="2" t="str">
        <f>IF(TRIM(K2861)="","",I2861)</f>
        <v/>
      </c>
      <c r="C2861" s="2" t="str">
        <f>LEFT(F2861,FIND(".",F2861,6))</f>
        <v>Exif.Thumbnail.</v>
      </c>
      <c r="D2861" s="2" t="str">
        <f>VLOOKUP(C2861,PrefixUebersetzung,2,FALSE)</f>
        <v>Exif.Vorschaubild.</v>
      </c>
      <c r="E2861" s="2" t="str">
        <f>MID(F2861,FIND(".",F2861,6)+1,99)</f>
        <v>PreviewColorSpace</v>
      </c>
      <c r="F2861" s="3" t="s">
        <v>8061</v>
      </c>
      <c r="G2861" s="3" t="s">
        <v>9515</v>
      </c>
      <c r="I2861" s="3" t="s">
        <v>2416</v>
      </c>
      <c r="J2861" s="3"/>
      <c r="L2861" s="14"/>
      <c r="M2861" s="3" t="str">
        <f>IFERROR(VLOOKUP(E2861,A:J,10, FALSE),"")</f>
        <v>Vorschau Farbraum</v>
      </c>
      <c r="N2861" s="3" t="str">
        <f>IFERROR(VLOOKUP(I2861,B:K,10,FALSE),"")</f>
        <v>Dieser Tag gibt den Farbraum an, in dem die gerenderte Vorschau in diesem IFD gespeichert ist. Der Standardwert für diese Variable ist sRGB für Farbvorschauen and Gray Gamma 2.2 für monochrome Vorschauen.</v>
      </c>
      <c r="O2861" s="3" t="str">
        <f>IF(AND(TRIM(J2861)="",M2861=""),"Suffix not translated ",
   IF(AND(TRIM(J2861)&lt;&gt;"",TRIM(M2861)&lt;&gt;"",TRIM(J2861)&lt;&gt;TRIM(M2861)),"Suffix translation &lt;&gt; lookup ", "" ))
&amp;IF(AND(TRIM(K2861)="",N2861=""),"Description not translated ",
   IF(AND(TRIM(K2861)&lt;&gt;"",TRIM(N2861)&lt;&gt;"",TRIM(K2861)&lt;&gt;TRIM(N2861)),"Description translation&lt;&gt; lookup ", "" ))</f>
        <v/>
      </c>
    </row>
    <row r="2862" spans="1:15" ht="75" x14ac:dyDescent="0.25">
      <c r="A2862" s="2" t="str">
        <f>IF(TRIM(J2862)="","",E2862)</f>
        <v/>
      </c>
      <c r="B2862" s="2" t="str">
        <f>IF(TRIM(K2862)="","",I2862)</f>
        <v/>
      </c>
      <c r="C2862" s="2" t="str">
        <f>LEFT(F2862,FIND(".",F2862,6))</f>
        <v>Exif.Thumbnail.</v>
      </c>
      <c r="D2862" s="2" t="str">
        <f>VLOOKUP(C2862,PrefixUebersetzung,2,FALSE)</f>
        <v>Exif.Vorschaubild.</v>
      </c>
      <c r="E2862" s="2" t="str">
        <f>MID(F2862,FIND(".",F2862,6)+1,99)</f>
        <v>PreviewDateTime</v>
      </c>
      <c r="F2862" s="3" t="s">
        <v>8062</v>
      </c>
      <c r="G2862" s="3" t="s">
        <v>9514</v>
      </c>
      <c r="I2862" s="3" t="s">
        <v>2417</v>
      </c>
      <c r="J2862" s="3"/>
      <c r="L2862" s="14"/>
      <c r="M2862" s="3" t="str">
        <f>IFERROR(VLOOKUP(E2862,A:J,10, FALSE),"")</f>
        <v>Vorschau Datum/Zeit</v>
      </c>
      <c r="N2862" s="3" t="str">
        <f>IFERROR(VLOOKUP(I2862,B:K,10,FALSE),"")</f>
        <v>Dieser Tag ist eine ASCII-Zeichenfolge mit Datum/Uhrzeit, an dem die in der IFD gespeicherte die Vorschau erstellt wurde. Das Datum/Uhrzeit wird mit ISO 8601 kodiert.</v>
      </c>
      <c r="O2862" s="3" t="str">
        <f>IF(AND(TRIM(J2862)="",M2862=""),"Suffix not translated ",
   IF(AND(TRIM(J2862)&lt;&gt;"",TRIM(M2862)&lt;&gt;"",TRIM(J2862)&lt;&gt;TRIM(M2862)),"Suffix translation &lt;&gt; lookup ", "" ))
&amp;IF(AND(TRIM(K2862)="",N2862=""),"Description not translated ",
   IF(AND(TRIM(K2862)&lt;&gt;"",TRIM(N2862)&lt;&gt;"",TRIM(K2862)&lt;&gt;TRIM(N2862)),"Description translation&lt;&gt; lookup ", "" ))</f>
        <v/>
      </c>
    </row>
    <row r="2863" spans="1:15" ht="45" x14ac:dyDescent="0.25">
      <c r="A2863" s="2" t="str">
        <f>IF(TRIM(J2863)="","",E2863)</f>
        <v/>
      </c>
      <c r="B2863" s="2" t="str">
        <f>IF(TRIM(K2863)="","",I2863)</f>
        <v/>
      </c>
      <c r="C2863" s="2" t="str">
        <f>LEFT(F2863,FIND(".",F2863,6))</f>
        <v>Exif.Thumbnail.</v>
      </c>
      <c r="D2863" s="2" t="str">
        <f>VLOOKUP(C2863,PrefixUebersetzung,2,FALSE)</f>
        <v>Exif.Vorschaubild.</v>
      </c>
      <c r="E2863" s="2" t="str">
        <f>MID(F2863,FIND(".",F2863,6)+1,99)</f>
        <v>PreviewSettingsDigest</v>
      </c>
      <c r="F2863" s="3" t="s">
        <v>8063</v>
      </c>
      <c r="G2863" s="3" t="s">
        <v>9518</v>
      </c>
      <c r="I2863" s="3" t="s">
        <v>2418</v>
      </c>
      <c r="J2863" s="3"/>
      <c r="L2863" s="14">
        <v>5</v>
      </c>
      <c r="M2863" s="3" t="str">
        <f>IFERROR(VLOOKUP(E2863,A:J,10, FALSE),"")</f>
        <v/>
      </c>
      <c r="N2863" s="3" t="str">
        <f>IFERROR(VLOOKUP(I2863,B:K,10,FALSE),"")</f>
        <v/>
      </c>
      <c r="O2863" s="3" t="str">
        <f>IF(AND(TRIM(J2863)="",M2863=""),"Suffix not translated ",
   IF(AND(TRIM(J2863)&lt;&gt;"",TRIM(M2863)&lt;&gt;"",TRIM(J2863)&lt;&gt;TRIM(M2863)),"Suffix translation &lt;&gt; lookup ", "" ))
&amp;IF(AND(TRIM(K2863)="",N2863=""),"Description not translated ",
   IF(AND(TRIM(K2863)&lt;&gt;"",TRIM(N2863)&lt;&gt;"",TRIM(K2863)&lt;&gt;TRIM(N2863)),"Description translation&lt;&gt; lookup ", "" ))</f>
        <v xml:space="preserve">Suffix not translated Description not translated </v>
      </c>
    </row>
    <row r="2864" spans="1:15" ht="45" x14ac:dyDescent="0.25">
      <c r="A2864" s="2" t="str">
        <f>IF(TRIM(J2864)="","",E2864)</f>
        <v/>
      </c>
      <c r="B2864" s="2" t="str">
        <f>IF(TRIM(K2864)="","",I2864)</f>
        <v/>
      </c>
      <c r="C2864" s="2" t="str">
        <f>LEFT(F2864,FIND(".",F2864,6))</f>
        <v>Exif.Thumbnail.</v>
      </c>
      <c r="D2864" s="2" t="str">
        <f>VLOOKUP(C2864,PrefixUebersetzung,2,FALSE)</f>
        <v>Exif.Vorschaubild.</v>
      </c>
      <c r="E2864" s="2" t="str">
        <f>MID(F2864,FIND(".",F2864,6)+1,99)</f>
        <v>PreviewSettingsName</v>
      </c>
      <c r="F2864" s="3" t="s">
        <v>8064</v>
      </c>
      <c r="G2864" s="3" t="s">
        <v>9518</v>
      </c>
      <c r="I2864" s="3" t="s">
        <v>2419</v>
      </c>
      <c r="J2864" s="3"/>
      <c r="L2864" s="14">
        <v>5</v>
      </c>
      <c r="M2864" s="3" t="str">
        <f>IFERROR(VLOOKUP(E2864,A:J,10, FALSE),"")</f>
        <v/>
      </c>
      <c r="N2864" s="3" t="str">
        <f>IFERROR(VLOOKUP(I2864,B:K,10,FALSE),"")</f>
        <v/>
      </c>
      <c r="O2864" s="3" t="str">
        <f>IF(AND(TRIM(J2864)="",M2864=""),"Suffix not translated ",
   IF(AND(TRIM(J2864)&lt;&gt;"",TRIM(M2864)&lt;&gt;"",TRIM(J2864)&lt;&gt;TRIM(M2864)),"Suffix translation &lt;&gt; lookup ", "" ))
&amp;IF(AND(TRIM(K2864)="",N2864=""),"Description not translated ",
   IF(AND(TRIM(K2864)&lt;&gt;"",TRIM(N2864)&lt;&gt;"",TRIM(K2864)&lt;&gt;TRIM(N2864)),"Description translation&lt;&gt; lookup ", "" ))</f>
        <v xml:space="preserve">Suffix not translated Description not translated </v>
      </c>
    </row>
    <row r="2865" spans="1:15" ht="75" x14ac:dyDescent="0.25">
      <c r="A2865" s="2" t="str">
        <f>IF(TRIM(J2865)="","",E2865)</f>
        <v/>
      </c>
      <c r="B2865" s="2" t="str">
        <f>IF(TRIM(K2865)="","",I2865)</f>
        <v/>
      </c>
      <c r="C2865" s="2" t="str">
        <f>LEFT(F2865,FIND(".",F2865,6))</f>
        <v>Exif.Thumbnail.</v>
      </c>
      <c r="D2865" s="2" t="str">
        <f>VLOOKUP(C2865,PrefixUebersetzung,2,FALSE)</f>
        <v>Exif.Vorschaubild.</v>
      </c>
      <c r="E2865" s="2" t="str">
        <f>MID(F2865,FIND(".",F2865,6)+1,99)</f>
        <v>PrimaryChromaticities</v>
      </c>
      <c r="F2865" s="3" t="s">
        <v>8065</v>
      </c>
      <c r="G2865" s="3" t="s">
        <v>9519</v>
      </c>
      <c r="I2865" s="3" t="s">
        <v>2420</v>
      </c>
      <c r="J2865" s="3"/>
      <c r="L2865" s="14"/>
      <c r="M2865" s="3" t="str">
        <f>IFERROR(VLOOKUP(E2865,A:J,10, FALSE),"")</f>
        <v>Primäre Farbigkeit</v>
      </c>
      <c r="N2865" s="3" t="str">
        <f>IFERROR(VLOOKUP(I2865,B:K,10,FALSE),"")</f>
        <v>Die Chromatizität der drei primären Farben des Bildes. Normalerweise ist dieses Tag nicht notwendig, da der Farbraum im Farbraum-Informations-Tag (&lt;ColorSpace&gt;) angegeben wird.</v>
      </c>
      <c r="O2865" s="3" t="str">
        <f>IF(AND(TRIM(J2865)="",M2865=""),"Suffix not translated ",
   IF(AND(TRIM(J2865)&lt;&gt;"",TRIM(M2865)&lt;&gt;"",TRIM(J2865)&lt;&gt;TRIM(M2865)),"Suffix translation &lt;&gt; lookup ", "" ))
&amp;IF(AND(TRIM(K2865)="",N2865=""),"Description not translated ",
   IF(AND(TRIM(K2865)&lt;&gt;"",TRIM(N2865)&lt;&gt;"",TRIM(K2865)&lt;&gt;TRIM(N2865)),"Description translation&lt;&gt; lookup ", "" ))</f>
        <v/>
      </c>
    </row>
    <row r="2866" spans="1:15" x14ac:dyDescent="0.25">
      <c r="A2866" s="2" t="str">
        <f>IF(TRIM(J2866)="","",E2866)</f>
        <v/>
      </c>
      <c r="B2866" s="2" t="str">
        <f>IF(TRIM(K2866)="","",I2866)</f>
        <v/>
      </c>
      <c r="C2866" s="2" t="str">
        <f>LEFT(F2866,FIND(".",F2866,6))</f>
        <v>Exif.Thumbnail.</v>
      </c>
      <c r="D2866" s="2" t="str">
        <f>VLOOKUP(C2866,PrefixUebersetzung,2,FALSE)</f>
        <v>Exif.Vorschaubild.</v>
      </c>
      <c r="E2866" s="2" t="str">
        <f>MID(F2866,FIND(".",F2866,6)+1,99)</f>
        <v>PrintImageMatching</v>
      </c>
      <c r="F2866" s="3" t="s">
        <v>8066</v>
      </c>
      <c r="G2866" s="3" t="s">
        <v>9517</v>
      </c>
      <c r="I2866" s="3" t="s">
        <v>2421</v>
      </c>
      <c r="J2866" s="3"/>
      <c r="L2866" s="14">
        <v>5</v>
      </c>
      <c r="M2866" s="3" t="str">
        <f>IFERROR(VLOOKUP(E2866,A:J,10, FALSE),"")</f>
        <v/>
      </c>
      <c r="N2866" s="3" t="str">
        <f>IFERROR(VLOOKUP(I2866,B:K,10,FALSE),"")</f>
        <v/>
      </c>
      <c r="O2866" s="3" t="str">
        <f>IF(AND(TRIM(J2866)="",M2866=""),"Suffix not translated ",
   IF(AND(TRIM(J2866)&lt;&gt;"",TRIM(M2866)&lt;&gt;"",TRIM(J2866)&lt;&gt;TRIM(M2866)),"Suffix translation &lt;&gt; lookup ", "" ))
&amp;IF(AND(TRIM(K2866)="",N2866=""),"Description not translated ",
   IF(AND(TRIM(K2866)&lt;&gt;"",TRIM(N2866)&lt;&gt;"",TRIM(K2866)&lt;&gt;TRIM(N2866)),"Description translation&lt;&gt; lookup ", "" ))</f>
        <v xml:space="preserve">Suffix not translated Description not translated </v>
      </c>
    </row>
    <row r="2867" spans="1:15" ht="45" x14ac:dyDescent="0.25">
      <c r="A2867" s="2" t="str">
        <f>IF(TRIM(J2867)="","",E2867)</f>
        <v/>
      </c>
      <c r="B2867" s="2" t="str">
        <f>IF(TRIM(K2867)="","",I2867)</f>
        <v/>
      </c>
      <c r="C2867" s="2" t="str">
        <f>LEFT(F2867,FIND(".",F2867,6))</f>
        <v>Exif.Thumbnail.</v>
      </c>
      <c r="D2867" s="2" t="str">
        <f>VLOOKUP(C2867,PrefixUebersetzung,2,FALSE)</f>
        <v>Exif.Vorschaubild.</v>
      </c>
      <c r="E2867" s="2" t="str">
        <f>MID(F2867,FIND(".",F2867,6)+1,99)</f>
        <v>ProcessingSoftware</v>
      </c>
      <c r="F2867" s="3" t="s">
        <v>8067</v>
      </c>
      <c r="G2867" s="3" t="s">
        <v>9514</v>
      </c>
      <c r="I2867" s="3" t="s">
        <v>2422</v>
      </c>
      <c r="J2867" s="3"/>
      <c r="L2867" s="14"/>
      <c r="M2867" s="3" t="str">
        <f>IFERROR(VLOOKUP(E2867,A:J,10, FALSE),"")</f>
        <v>Verarbeitungs-Software</v>
      </c>
      <c r="N2867" s="3" t="str">
        <f>IFERROR(VLOOKUP(I2867,B:K,10,FALSE),"")</f>
        <v>Der Name und die Version der Software, die für Nachbearbeitung des Bildes verwendet wurde.</v>
      </c>
      <c r="O2867" s="3" t="str">
        <f>IF(AND(TRIM(J2867)="",M2867=""),"Suffix not translated ",
   IF(AND(TRIM(J2867)&lt;&gt;"",TRIM(M2867)&lt;&gt;"",TRIM(J2867)&lt;&gt;TRIM(M2867)),"Suffix translation &lt;&gt; lookup ", "" ))
&amp;IF(AND(TRIM(K2867)="",N2867=""),"Description not translated ",
   IF(AND(TRIM(K2867)&lt;&gt;"",TRIM(N2867)&lt;&gt;"",TRIM(K2867)&lt;&gt;TRIM(N2867)),"Description translation&lt;&gt; lookup ", "" ))</f>
        <v/>
      </c>
    </row>
    <row r="2868" spans="1:15" ht="105" x14ac:dyDescent="0.25">
      <c r="A2868" s="2" t="str">
        <f>IF(TRIM(J2868)="","",E2868)</f>
        <v/>
      </c>
      <c r="B2868" s="2" t="str">
        <f>IF(TRIM(K2868)="","",I2868)</f>
        <v/>
      </c>
      <c r="C2868" s="2" t="str">
        <f>LEFT(F2868,FIND(".",F2868,6))</f>
        <v>Exif.Thumbnail.</v>
      </c>
      <c r="D2868" s="2" t="str">
        <f>VLOOKUP(C2868,PrefixUebersetzung,2,FALSE)</f>
        <v>Exif.Vorschaubild.</v>
      </c>
      <c r="E2868" s="2" t="str">
        <f>MID(F2868,FIND(".",F2868,6)+1,99)</f>
        <v>ProfileCalibrationSignature</v>
      </c>
      <c r="F2868" s="3" t="s">
        <v>8068</v>
      </c>
      <c r="G2868" s="3" t="s">
        <v>9518</v>
      </c>
      <c r="I2868" s="3" t="s">
        <v>2423</v>
      </c>
      <c r="J2868" s="3"/>
      <c r="L2868" s="14">
        <v>5</v>
      </c>
      <c r="M2868" s="3" t="str">
        <f>IFERROR(VLOOKUP(E2868,A:J,10, FALSE),"")</f>
        <v/>
      </c>
      <c r="N2868" s="3" t="str">
        <f>IFERROR(INDEX(K:K,MATCH(TRUE,INDEX(B:B=I2868,0),0)),"")</f>
        <v/>
      </c>
      <c r="O2868" s="3" t="str">
        <f>IF(AND(TRIM(J2868)="",M2868=""),"Suffix not translated ",
   IF(AND(TRIM(J2868)&lt;&gt;"",TRIM(M2868)&lt;&gt;"",TRIM(J2868)&lt;&gt;TRIM(M2868)),"Suffix translation &lt;&gt; lookup ", "" ))
&amp;IF(AND(TRIM(K2868)="",N2868=""),"Description not translated ",
   IF(AND(TRIM(K2868)&lt;&gt;"",TRIM(N2868)&lt;&gt;"",TRIM(K2868)&lt;&gt;TRIM(N2868)),"Description translation&lt;&gt; lookup ", "" ))</f>
        <v xml:space="preserve">Suffix not translated Description not translated </v>
      </c>
    </row>
    <row r="2869" spans="1:15" ht="90" x14ac:dyDescent="0.25">
      <c r="A2869" s="2" t="str">
        <f>IF(TRIM(J2869)="","",E2869)</f>
        <v/>
      </c>
      <c r="B2869" s="2" t="str">
        <f>IF(TRIM(K2869)="","",I2869)</f>
        <v/>
      </c>
      <c r="C2869" s="2" t="str">
        <f>LEFT(F2869,FIND(".",F2869,6))</f>
        <v>Exif.Thumbnail.</v>
      </c>
      <c r="D2869" s="2" t="str">
        <f>VLOOKUP(C2869,PrefixUebersetzung,2,FALSE)</f>
        <v>Exif.Vorschaubild.</v>
      </c>
      <c r="E2869" s="2" t="str">
        <f>MID(F2869,FIND(".",F2869,6)+1,99)</f>
        <v>ProfileCopyright</v>
      </c>
      <c r="F2869" s="3" t="s">
        <v>8069</v>
      </c>
      <c r="G2869" s="3" t="s">
        <v>9518</v>
      </c>
      <c r="I2869" s="3" t="s">
        <v>2424</v>
      </c>
      <c r="J2869" s="3"/>
      <c r="L2869" s="14"/>
      <c r="M2869" s="3" t="str">
        <f>IFERROR(VLOOKUP(E2869,A:J,10, FALSE),"")</f>
        <v>Profil Copyright</v>
      </c>
      <c r="N2869" s="3" t="str">
        <f>IFERROR(VLOOKUP(I2869,B:K,10,FALSE),"")</f>
        <v>Ein UTF-8-codierte Zeichenfolge, mit Copyright-Informationen für das Kamera Profil. Diese Zeichenfolge sollte immer zusammen mit den anderen Kamera Profil-Tags erhalten werden.</v>
      </c>
      <c r="O2869" s="3" t="str">
        <f>IF(AND(TRIM(J2869)="",M2869=""),"Suffix not translated ",
   IF(AND(TRIM(J2869)&lt;&gt;"",TRIM(M2869)&lt;&gt;"",TRIM(J2869)&lt;&gt;TRIM(M2869)),"Suffix translation &lt;&gt; lookup ", "" ))
&amp;IF(AND(TRIM(K2869)="",N2869=""),"Description not translated ",
   IF(AND(TRIM(K2869)&lt;&gt;"",TRIM(N2869)&lt;&gt;"",TRIM(K2869)&lt;&gt;TRIM(N2869)),"Description translation&lt;&gt; lookup ", "" ))</f>
        <v/>
      </c>
    </row>
    <row r="2870" spans="1:15" ht="30" x14ac:dyDescent="0.25">
      <c r="A2870" s="2" t="str">
        <f>IF(TRIM(J2870)="","",E2870)</f>
        <v/>
      </c>
      <c r="B2870" s="2" t="str">
        <f>IF(TRIM(K2870)="","",I2870)</f>
        <v/>
      </c>
      <c r="C2870" s="2" t="str">
        <f>LEFT(F2870,FIND(".",F2870,6))</f>
        <v>Exif.Thumbnail.</v>
      </c>
      <c r="D2870" s="2" t="str">
        <f>VLOOKUP(C2870,PrefixUebersetzung,2,FALSE)</f>
        <v>Exif.Vorschaubild.</v>
      </c>
      <c r="E2870" s="2" t="str">
        <f>MID(F2870,FIND(".",F2870,6)+1,99)</f>
        <v>ProfileDynamicRange</v>
      </c>
      <c r="F2870" s="6" t="s">
        <v>11199</v>
      </c>
      <c r="G2870" s="6" t="s">
        <v>9517</v>
      </c>
      <c r="H2870" s="6"/>
      <c r="I2870" s="36" t="s">
        <v>11177</v>
      </c>
      <c r="M2870" s="3" t="str">
        <f>IFERROR(VLOOKUP(E2870,A:J,10, FALSE),"")</f>
        <v/>
      </c>
      <c r="N2870" s="3" t="str">
        <f>IFERROR(VLOOKUP(I2870,B:K,10,FALSE),"")</f>
        <v/>
      </c>
      <c r="O2870" s="3" t="str">
        <f>IF(AND(TRIM(J2870)="",M2870=""),"Suffix not translated ",
   IF(AND(TRIM(J2870)&lt;&gt;"",TRIM(M2870)&lt;&gt;"",TRIM(J2870)&lt;&gt;TRIM(M2870)),"Suffix translation &lt;&gt; lookup ", "" ))
&amp;IF(AND(TRIM(K2870)="",N2870=""),"Description not translated ",
   IF(AND(TRIM(K2870)&lt;&gt;"",TRIM(N2870)&lt;&gt;"",TRIM(K2870)&lt;&gt;TRIM(N2870)),"Description translation&lt;&gt; lookup ", "" ))</f>
        <v xml:space="preserve">Suffix not translated Description not translated </v>
      </c>
    </row>
    <row r="2871" spans="1:15" ht="45" x14ac:dyDescent="0.25">
      <c r="A2871" s="2" t="str">
        <f>IF(TRIM(J2871)="","",E2871)</f>
        <v/>
      </c>
      <c r="B2871" s="2" t="str">
        <f>IF(TRIM(K2871)="","",I2871)</f>
        <v/>
      </c>
      <c r="C2871" s="2" t="str">
        <f>LEFT(F2871,FIND(".",F2871,6))</f>
        <v>Exif.Thumbnail.</v>
      </c>
      <c r="D2871" s="2" t="str">
        <f>VLOOKUP(C2871,PrefixUebersetzung,2,FALSE)</f>
        <v>Exif.Vorschaubild.</v>
      </c>
      <c r="E2871" s="2" t="str">
        <f>MID(F2871,FIND(".",F2871,6)+1,99)</f>
        <v>ProfileEmbedPolicy</v>
      </c>
      <c r="F2871" s="3" t="s">
        <v>8070</v>
      </c>
      <c r="G2871" s="3" t="s">
        <v>9515</v>
      </c>
      <c r="I2871" s="3" t="s">
        <v>2425</v>
      </c>
      <c r="J2871" s="3"/>
      <c r="L2871" s="14">
        <v>5</v>
      </c>
      <c r="M2871" s="3" t="str">
        <f>IFERROR(VLOOKUP(E2871,A:J,10, FALSE),"")</f>
        <v/>
      </c>
      <c r="N2871" s="3" t="str">
        <f>IFERROR(VLOOKUP(I2871,B:K,10,FALSE),"")</f>
        <v>Dieser Tag enthält Informationen über die Nutzungsregeln für das zugeordnete Kamera-Profil.</v>
      </c>
      <c r="O2871" s="3" t="str">
        <f>IF(AND(TRIM(J2871)="",M2871=""),"Suffix not translated ",
   IF(AND(TRIM(J2871)&lt;&gt;"",TRIM(M2871)&lt;&gt;"",TRIM(J2871)&lt;&gt;TRIM(M2871)),"Suffix translation &lt;&gt; lookup ", "" ))
&amp;IF(AND(TRIM(K2871)="",N2871=""),"Description not translated ",
   IF(AND(TRIM(K2871)&lt;&gt;"",TRIM(N2871)&lt;&gt;"",TRIM(K2871)&lt;&gt;TRIM(N2871)),"Description translation&lt;&gt; lookup ", "" ))</f>
        <v xml:space="preserve">Suffix not translated </v>
      </c>
    </row>
    <row r="2872" spans="1:15" ht="90" x14ac:dyDescent="0.25">
      <c r="A2872" s="2" t="str">
        <f>IF(TRIM(J2872)="","",E2872)</f>
        <v/>
      </c>
      <c r="B2872" s="2" t="str">
        <f>IF(TRIM(K2872)="","",I2872)</f>
        <v/>
      </c>
      <c r="C2872" s="2" t="str">
        <f>LEFT(F2872,FIND(".",F2872,6))</f>
        <v>Exif.Thumbnail.</v>
      </c>
      <c r="D2872" s="2" t="str">
        <f>VLOOKUP(C2872,PrefixUebersetzung,2,FALSE)</f>
        <v>Exif.Vorschaubild.</v>
      </c>
      <c r="E2872" s="2" t="str">
        <f>MID(F2872,FIND(".",F2872,6)+1,99)</f>
        <v>ProfileGainTableMap</v>
      </c>
      <c r="F2872" s="36" t="s">
        <v>9825</v>
      </c>
      <c r="G2872" s="36" t="s">
        <v>9517</v>
      </c>
      <c r="H2872" s="36"/>
      <c r="I2872" s="36" t="s">
        <v>9738</v>
      </c>
      <c r="M2872" s="3" t="str">
        <f>IFERROR(VLOOKUP(E2872,A:J,10, FALSE),"")</f>
        <v/>
      </c>
      <c r="N2872" s="3" t="str">
        <f>IFERROR(VLOOKUP(I2872,B:K,10,FALSE),"")</f>
        <v>Enthält räumlich variierende Verstärkungstabellen, die während der Verarbeitung des Bildes als Ausgangspunkt für Benutzeranpassungen verwendet werden können.</v>
      </c>
      <c r="O2872" s="3" t="str">
        <f>IF(AND(TRIM(J2872)="",M2872=""),"Suffix not translated ",
   IF(AND(TRIM(J2872)&lt;&gt;"",TRIM(M2872)&lt;&gt;"",TRIM(J2872)&lt;&gt;TRIM(M2872)),"Suffix translation &lt;&gt; lookup ", "" ))
&amp;IF(AND(TRIM(K2872)="",N2872=""),"Description not translated ",
   IF(AND(TRIM(K2872)&lt;&gt;"",TRIM(N2872)&lt;&gt;"",TRIM(K2872)&lt;&gt;TRIM(N2872)),"Description translation&lt;&gt; lookup ", "" ))</f>
        <v xml:space="preserve">Suffix not translated </v>
      </c>
    </row>
    <row r="2873" spans="1:15" ht="30" x14ac:dyDescent="0.25">
      <c r="A2873" s="2" t="str">
        <f>IF(TRIM(J2873)="","",E2873)</f>
        <v/>
      </c>
      <c r="B2873" s="2" t="str">
        <f>IF(TRIM(K2873)="","",I2873)</f>
        <v/>
      </c>
      <c r="C2873" s="2" t="str">
        <f>LEFT(F2873,FIND(".",F2873,6))</f>
        <v>Exif.Thumbnail.</v>
      </c>
      <c r="D2873" s="2" t="str">
        <f>VLOOKUP(C2873,PrefixUebersetzung,2,FALSE)</f>
        <v>Exif.Vorschaubild.</v>
      </c>
      <c r="E2873" s="2" t="str">
        <f>MID(F2873,FIND(".",F2873,6)+1,99)</f>
        <v>ProfileGainTableMap2</v>
      </c>
      <c r="F2873" s="6" t="s">
        <v>11200</v>
      </c>
      <c r="G2873" s="6" t="s">
        <v>9517</v>
      </c>
      <c r="H2873" s="6"/>
      <c r="I2873" s="36" t="s">
        <v>11179</v>
      </c>
      <c r="M2873" s="3" t="str">
        <f>IFERROR(VLOOKUP(E2873,A:J,10, FALSE),"")</f>
        <v/>
      </c>
      <c r="N2873" s="3" t="str">
        <f>IFERROR(VLOOKUP(I2873,B:K,10,FALSE),"")</f>
        <v/>
      </c>
      <c r="O2873" s="3" t="str">
        <f>IF(AND(TRIM(J2873)="",M2873=""),"Suffix not translated ",
   IF(AND(TRIM(J2873)&lt;&gt;"",TRIM(M2873)&lt;&gt;"",TRIM(J2873)&lt;&gt;TRIM(M2873)),"Suffix translation &lt;&gt; lookup ", "" ))
&amp;IF(AND(TRIM(K2873)="",N2873=""),"Description not translated ",
   IF(AND(TRIM(K2873)&lt;&gt;"",TRIM(N2873)&lt;&gt;"",TRIM(K2873)&lt;&gt;TRIM(N2873)),"Description translation&lt;&gt; lookup ", "" ))</f>
        <v xml:space="preserve">Suffix not translated Description not translated </v>
      </c>
    </row>
    <row r="2874" spans="1:15" ht="60" x14ac:dyDescent="0.25">
      <c r="A2874" s="2" t="str">
        <f>IF(TRIM(J2874)="","",E2874)</f>
        <v/>
      </c>
      <c r="B2874" s="2" t="str">
        <f>IF(TRIM(K2874)="","",I2874)</f>
        <v/>
      </c>
      <c r="C2874" s="2" t="str">
        <f>LEFT(F2874,FIND(".",F2874,6))</f>
        <v>Exif.Thumbnail.</v>
      </c>
      <c r="D2874" s="2" t="str">
        <f>VLOOKUP(C2874,PrefixUebersetzung,2,FALSE)</f>
        <v>Exif.Vorschaubild.</v>
      </c>
      <c r="E2874" s="2" t="str">
        <f>MID(F2874,FIND(".",F2874,6)+1,99)</f>
        <v>ProfileGroupName</v>
      </c>
      <c r="F2874" s="6" t="s">
        <v>11201</v>
      </c>
      <c r="G2874" s="6" t="s">
        <v>9514</v>
      </c>
      <c r="H2874" s="6"/>
      <c r="I2874" s="36" t="s">
        <v>11181</v>
      </c>
      <c r="M2874" s="3" t="str">
        <f>IFERROR(VLOOKUP(E2874,A:J,10, FALSE),"")</f>
        <v/>
      </c>
      <c r="N2874" s="3" t="str">
        <f>IFERROR(VLOOKUP(I2874,B:K,10,FALSE),"")</f>
        <v/>
      </c>
      <c r="O2874" s="3" t="str">
        <f>IF(AND(TRIM(J2874)="",M2874=""),"Suffix not translated ",
   IF(AND(TRIM(J2874)&lt;&gt;"",TRIM(M2874)&lt;&gt;"",TRIM(J2874)&lt;&gt;TRIM(M2874)),"Suffix translation &lt;&gt; lookup ", "" ))
&amp;IF(AND(TRIM(K2874)="",N2874=""),"Description not translated ",
   IF(AND(TRIM(K2874)&lt;&gt;"",TRIM(N2874)&lt;&gt;"",TRIM(K2874)&lt;&gt;TRIM(N2874)),"Description translation&lt;&gt; lookup ", "" ))</f>
        <v xml:space="preserve">Suffix not translated Description not translated </v>
      </c>
    </row>
    <row r="2875" spans="1:15" ht="165" x14ac:dyDescent="0.25">
      <c r="A2875" s="2" t="str">
        <f>IF(TRIM(J2875)="","",E2875)</f>
        <v/>
      </c>
      <c r="B2875" s="2" t="str">
        <f>IF(TRIM(K2875)="","",I2875)</f>
        <v/>
      </c>
      <c r="C2875" s="2" t="str">
        <f>LEFT(F2875,FIND(".",F2875,6))</f>
        <v>Exif.Thumbnail.</v>
      </c>
      <c r="D2875" s="2" t="str">
        <f>VLOOKUP(C2875,PrefixUebersetzung,2,FALSE)</f>
        <v>Exif.Vorschaubild.</v>
      </c>
      <c r="E2875" s="2" t="str">
        <f>MID(F2875,FIND(".",F2875,6)+1,99)</f>
        <v>ProfileHueSatMapData1</v>
      </c>
      <c r="F2875" s="3" t="s">
        <v>8071</v>
      </c>
      <c r="G2875" s="3" t="s">
        <v>9523</v>
      </c>
      <c r="I2875" s="3" t="s">
        <v>2426</v>
      </c>
      <c r="J2875" s="3"/>
      <c r="L2875" s="14">
        <v>5</v>
      </c>
      <c r="M2875" s="3" t="str">
        <f>IFERROR(VLOOKUP(E2875,A:J,10, FALSE),"")</f>
        <v/>
      </c>
      <c r="N2875" s="3" t="str">
        <f>IFERROR(INDEX(K:K,MATCH(TRUE,INDEX(B:B=I2875,0),0)),"")</f>
        <v/>
      </c>
      <c r="O2875" s="3" t="str">
        <f>IF(AND(TRIM(J2875)="",M2875=""),"Suffix not translated ",
   IF(AND(TRIM(J2875)&lt;&gt;"",TRIM(M2875)&lt;&gt;"",TRIM(J2875)&lt;&gt;TRIM(M2875)),"Suffix translation &lt;&gt; lookup ", "" ))
&amp;IF(AND(TRIM(K2875)="",N2875=""),"Description not translated ",
   IF(AND(TRIM(K2875)&lt;&gt;"",TRIM(N2875)&lt;&gt;"",TRIM(K2875)&lt;&gt;TRIM(N2875)),"Description translation&lt;&gt; lookup ", "" ))</f>
        <v xml:space="preserve">Suffix not translated Description not translated </v>
      </c>
    </row>
    <row r="2876" spans="1:15" ht="165" x14ac:dyDescent="0.25">
      <c r="A2876" s="2" t="str">
        <f>IF(TRIM(J2876)="","",E2876)</f>
        <v/>
      </c>
      <c r="B2876" s="2" t="str">
        <f>IF(TRIM(K2876)="","",I2876)</f>
        <v/>
      </c>
      <c r="C2876" s="2" t="str">
        <f>LEFT(F2876,FIND(".",F2876,6))</f>
        <v>Exif.Thumbnail.</v>
      </c>
      <c r="D2876" s="2" t="str">
        <f>VLOOKUP(C2876,PrefixUebersetzung,2,FALSE)</f>
        <v>Exif.Vorschaubild.</v>
      </c>
      <c r="E2876" s="2" t="str">
        <f>MID(F2876,FIND(".",F2876,6)+1,99)</f>
        <v>ProfileHueSatMapData2</v>
      </c>
      <c r="F2876" s="3" t="s">
        <v>8072</v>
      </c>
      <c r="G2876" s="3" t="s">
        <v>9523</v>
      </c>
      <c r="I2876" s="3" t="s">
        <v>2427</v>
      </c>
      <c r="J2876" s="3"/>
      <c r="L2876" s="14">
        <v>5</v>
      </c>
      <c r="M2876" s="3" t="str">
        <f>IFERROR(VLOOKUP(E2876,A:J,10, FALSE),"")</f>
        <v/>
      </c>
      <c r="N2876" s="3" t="str">
        <f>IFERROR(INDEX(K:K,MATCH(TRUE,INDEX(B:B=I2876,0),0)),"")</f>
        <v/>
      </c>
      <c r="O2876" s="3" t="str">
        <f>IF(AND(TRIM(J2876)="",M2876=""),"Suffix not translated ",
   IF(AND(TRIM(J2876)&lt;&gt;"",TRIM(M2876)&lt;&gt;"",TRIM(J2876)&lt;&gt;TRIM(M2876)),"Suffix translation &lt;&gt; lookup ", "" ))
&amp;IF(AND(TRIM(K2876)="",N2876=""),"Description not translated ",
   IF(AND(TRIM(K2876)&lt;&gt;"",TRIM(N2876)&lt;&gt;"",TRIM(K2876)&lt;&gt;TRIM(N2876)),"Description translation&lt;&gt; lookup ", "" ))</f>
        <v xml:space="preserve">Suffix not translated Description not translated </v>
      </c>
    </row>
    <row r="2877" spans="1:15" ht="165" x14ac:dyDescent="0.25">
      <c r="A2877" s="2" t="str">
        <f>IF(TRIM(J2877)="","",E2877)</f>
        <v/>
      </c>
      <c r="B2877" s="2" t="str">
        <f>IF(TRIM(K2877)="","",I2877)</f>
        <v/>
      </c>
      <c r="C2877" s="2" t="str">
        <f>LEFT(F2877,FIND(".",F2877,6))</f>
        <v>Exif.Thumbnail.</v>
      </c>
      <c r="D2877" s="2" t="str">
        <f>VLOOKUP(C2877,PrefixUebersetzung,2,FALSE)</f>
        <v>Exif.Vorschaubild.</v>
      </c>
      <c r="E2877" s="2" t="str">
        <f>MID(F2877,FIND(".",F2877,6)+1,99)</f>
        <v>ProfileHueSatMapData3</v>
      </c>
      <c r="F2877" s="36" t="s">
        <v>9826</v>
      </c>
      <c r="G2877" s="36" t="s">
        <v>9523</v>
      </c>
      <c r="H2877" s="36"/>
      <c r="I2877" s="36" t="s">
        <v>9740</v>
      </c>
      <c r="M2877" s="3" t="str">
        <f>IFERROR(VLOOKUP(E2877,A:J,10, FALSE),"")</f>
        <v/>
      </c>
      <c r="N2877" s="3" t="str">
        <f>IFERROR(INDEX(K:K,MATCH(TRUE,INDEX(B:B=I2877,0),0)),"")</f>
        <v/>
      </c>
      <c r="O2877" s="3" t="str">
        <f>IF(AND(TRIM(J2877)="",M2877=""),"Suffix not translated ",
   IF(AND(TRIM(J2877)&lt;&gt;"",TRIM(M2877)&lt;&gt;"",TRIM(J2877)&lt;&gt;TRIM(M2877)),"Suffix translation &lt;&gt; lookup ", "" ))
&amp;IF(AND(TRIM(K2877)="",N2877=""),"Description not translated ",
   IF(AND(TRIM(K2877)&lt;&gt;"",TRIM(N2877)&lt;&gt;"",TRIM(K2877)&lt;&gt;TRIM(N2877)),"Description translation&lt;&gt; lookup ", "" ))</f>
        <v xml:space="preserve">Suffix not translated Description not translated </v>
      </c>
    </row>
    <row r="2878" spans="1:15" ht="105" x14ac:dyDescent="0.25">
      <c r="A2878" s="2" t="str">
        <f>IF(TRIM(J2878)="","",E2878)</f>
        <v/>
      </c>
      <c r="B2878" s="2" t="str">
        <f>IF(TRIM(K2878)="","",I2878)</f>
        <v/>
      </c>
      <c r="C2878" s="2" t="str">
        <f>LEFT(F2878,FIND(".",F2878,6))</f>
        <v>Exif.Thumbnail.</v>
      </c>
      <c r="D2878" s="2" t="str">
        <f>VLOOKUP(C2878,PrefixUebersetzung,2,FALSE)</f>
        <v>Exif.Vorschaubild.</v>
      </c>
      <c r="E2878" s="2" t="str">
        <f>MID(F2878,FIND(".",F2878,6)+1,99)</f>
        <v>ProfileHueSatMapDims</v>
      </c>
      <c r="F2878" s="3" t="s">
        <v>8073</v>
      </c>
      <c r="G2878" s="3" t="s">
        <v>9515</v>
      </c>
      <c r="I2878" s="3" t="s">
        <v>9839</v>
      </c>
      <c r="J2878" s="3"/>
      <c r="L2878" s="14">
        <v>5</v>
      </c>
      <c r="M2878" s="3" t="str">
        <f>IFERROR(VLOOKUP(E2878,A:J,10, FALSE),"")</f>
        <v/>
      </c>
      <c r="N2878" s="3" t="str">
        <f>IFERROR(INDEX(K:K,MATCH(TRUE,INDEX(B:B=I2878,0),0)),"")</f>
        <v/>
      </c>
      <c r="O2878" s="3" t="str">
        <f>IF(AND(TRIM(J2878)="",M2878=""),"Suffix not translated ",
   IF(AND(TRIM(J2878)&lt;&gt;"",TRIM(M2878)&lt;&gt;"",TRIM(J2878)&lt;&gt;TRIM(M2878)),"Suffix translation &lt;&gt; lookup ", "" ))
&amp;IF(AND(TRIM(K2878)="",N2878=""),"Description not translated ",
   IF(AND(TRIM(K2878)&lt;&gt;"",TRIM(N2878)&lt;&gt;"",TRIM(K2878)&lt;&gt;TRIM(N2878)),"Description translation&lt;&gt; lookup ", "" ))</f>
        <v xml:space="preserve">Suffix not translated Description not translated </v>
      </c>
    </row>
    <row r="2879" spans="1:15" ht="120" x14ac:dyDescent="0.25">
      <c r="A2879" s="2" t="str">
        <f>IF(TRIM(J2879)="","",E2879)</f>
        <v/>
      </c>
      <c r="B2879" s="2" t="str">
        <f>IF(TRIM(K2879)="","",I2879)</f>
        <v/>
      </c>
      <c r="C2879" s="2" t="str">
        <f>LEFT(F2879,FIND(".",F2879,6))</f>
        <v>Exif.Thumbnail.</v>
      </c>
      <c r="D2879" s="2" t="str">
        <f>VLOOKUP(C2879,PrefixUebersetzung,2,FALSE)</f>
        <v>Exif.Vorschaubild.</v>
      </c>
      <c r="E2879" s="2" t="str">
        <f>MID(F2879,FIND(".",F2879,6)+1,99)</f>
        <v>ProfileHueSatMapEncoding</v>
      </c>
      <c r="F2879" s="36" t="s">
        <v>9827</v>
      </c>
      <c r="G2879" s="36" t="s">
        <v>9515</v>
      </c>
      <c r="H2879" s="36"/>
      <c r="I2879" s="36" t="s">
        <v>9742</v>
      </c>
      <c r="M2879" s="3" t="str">
        <f>IFERROR(VLOOKUP(E2879,A:J,10, FALSE),"")</f>
        <v/>
      </c>
      <c r="N2879" s="3" t="str">
        <f>IFERROR(VLOOKUP(I2879,B:K,10,FALSE),"")</f>
        <v>Bietet eine Möglichkeit für Farbprofile anzugeben, wie die Indizierung in eine 3D-HueSatMap während der Rohkonvertierung durchgeführt wird. Dieses Tag ist nicht auf 2,5D-HueSatMap-Tabellen anwendbar (d. h., wo die Wertedimension 1 ist).</v>
      </c>
      <c r="O2879" s="3" t="str">
        <f>IF(AND(TRIM(J2879)="",M2879=""),"Suffix not translated ",
   IF(AND(TRIM(J2879)&lt;&gt;"",TRIM(M2879)&lt;&gt;"",TRIM(J2879)&lt;&gt;TRIM(M2879)),"Suffix translation &lt;&gt; lookup ", "" ))
&amp;IF(AND(TRIM(K2879)="",N2879=""),"Description not translated ",
   IF(AND(TRIM(K2879)&lt;&gt;"",TRIM(N2879)&lt;&gt;"",TRIM(K2879)&lt;&gt;TRIM(N2879)),"Description translation&lt;&gt; lookup ", "" ))</f>
        <v xml:space="preserve">Suffix not translated </v>
      </c>
    </row>
    <row r="2880" spans="1:15" ht="255" x14ac:dyDescent="0.25">
      <c r="A2880" s="2" t="str">
        <f>IF(TRIM(J2880)="","",E2880)</f>
        <v/>
      </c>
      <c r="B2880" s="2" t="str">
        <f>IF(TRIM(K2880)="","",I2880)</f>
        <v/>
      </c>
      <c r="C2880" s="2" t="str">
        <f>LEFT(F2880,FIND(".",F2880,6))</f>
        <v>Exif.Thumbnail.</v>
      </c>
      <c r="D2880" s="2" t="str">
        <f>VLOOKUP(C2880,PrefixUebersetzung,2,FALSE)</f>
        <v>Exif.Vorschaubild.</v>
      </c>
      <c r="E2880" s="2" t="str">
        <f>MID(F2880,FIND(".",F2880,6)+1,99)</f>
        <v>ProfileLookTableData</v>
      </c>
      <c r="F2880" s="3" t="s">
        <v>8074</v>
      </c>
      <c r="G2880" s="3" t="s">
        <v>9523</v>
      </c>
      <c r="I2880" s="3" t="s">
        <v>2428</v>
      </c>
      <c r="J2880" s="3"/>
      <c r="L2880" s="14">
        <v>5</v>
      </c>
      <c r="M2880" s="3" t="str">
        <f>IFERROR(VLOOKUP(E2880,A:J,10, FALSE),"")</f>
        <v/>
      </c>
      <c r="N2880" s="3" t="str">
        <f>IFERROR(INDEX(K:K,MATCH(TRUE,INDEX(B:B=I2880,0),0)),"")</f>
        <v/>
      </c>
      <c r="O2880" s="3" t="str">
        <f>IF(AND(TRIM(J2880)="",M2880=""),"Suffix not translated ",
   IF(AND(TRIM(J2880)&lt;&gt;"",TRIM(M2880)&lt;&gt;"",TRIM(J2880)&lt;&gt;TRIM(M2880)),"Suffix translation &lt;&gt; lookup ", "" ))
&amp;IF(AND(TRIM(K2880)="",N2880=""),"Description not translated ",
   IF(AND(TRIM(K2880)&lt;&gt;"",TRIM(N2880)&lt;&gt;"",TRIM(K2880)&lt;&gt;TRIM(N2880)),"Description translation&lt;&gt; lookup ", "" ))</f>
        <v xml:space="preserve">Suffix not translated Description not translated </v>
      </c>
    </row>
    <row r="2881" spans="1:15" ht="45" x14ac:dyDescent="0.25">
      <c r="A2881" s="2" t="str">
        <f>IF(TRIM(J2881)="","",E2881)</f>
        <v/>
      </c>
      <c r="B2881" s="2" t="str">
        <f>IF(TRIM(K2881)="","",I2881)</f>
        <v/>
      </c>
      <c r="C2881" s="2" t="str">
        <f>LEFT(F2881,FIND(".",F2881,6))</f>
        <v>Exif.Thumbnail.</v>
      </c>
      <c r="D2881" s="2" t="str">
        <f>VLOOKUP(C2881,PrefixUebersetzung,2,FALSE)</f>
        <v>Exif.Vorschaubild.</v>
      </c>
      <c r="E2881" s="2" t="str">
        <f>MID(F2881,FIND(".",F2881,6)+1,99)</f>
        <v>ProfileLookTableDims</v>
      </c>
      <c r="F2881" s="3" t="s">
        <v>8075</v>
      </c>
      <c r="G2881" s="3" t="s">
        <v>9515</v>
      </c>
      <c r="I2881" s="3" t="s">
        <v>2429</v>
      </c>
      <c r="J2881" s="3"/>
      <c r="L2881" s="14">
        <v>5</v>
      </c>
      <c r="M2881" s="3" t="str">
        <f>IFERROR(VLOOKUP(E2881,A:J,10, FALSE),"")</f>
        <v/>
      </c>
      <c r="N2881" s="3" t="str">
        <f>IFERROR(VLOOKUP(I2881,B:K,10,FALSE),"")</f>
        <v/>
      </c>
      <c r="O2881" s="3" t="str">
        <f>IF(AND(TRIM(J2881)="",M2881=""),"Suffix not translated ",
   IF(AND(TRIM(J2881)&lt;&gt;"",TRIM(M2881)&lt;&gt;"",TRIM(J2881)&lt;&gt;TRIM(M2881)),"Suffix translation &lt;&gt; lookup ", "" ))
&amp;IF(AND(TRIM(K2881)="",N2881=""),"Description not translated ",
   IF(AND(TRIM(K2881)&lt;&gt;"",TRIM(N2881)&lt;&gt;"",TRIM(K2881)&lt;&gt;TRIM(N2881)),"Description translation&lt;&gt; lookup ", "" ))</f>
        <v xml:space="preserve">Suffix not translated Description not translated </v>
      </c>
    </row>
    <row r="2882" spans="1:15" ht="105" x14ac:dyDescent="0.25">
      <c r="A2882" s="2" t="str">
        <f>IF(TRIM(J2882)="","",E2882)</f>
        <v/>
      </c>
      <c r="B2882" s="2" t="str">
        <f>IF(TRIM(K2882)="","",I2882)</f>
        <v/>
      </c>
      <c r="C2882" s="2" t="str">
        <f>LEFT(F2882,FIND(".",F2882,6))</f>
        <v>Exif.Thumbnail.</v>
      </c>
      <c r="D2882" s="2" t="str">
        <f>VLOOKUP(C2882,PrefixUebersetzung,2,FALSE)</f>
        <v>Exif.Vorschaubild.</v>
      </c>
      <c r="E2882" s="2" t="str">
        <f>MID(F2882,FIND(".",F2882,6)+1,99)</f>
        <v>ProfileLookTableEncoding</v>
      </c>
      <c r="F2882" s="36" t="s">
        <v>9828</v>
      </c>
      <c r="G2882" s="36" t="s">
        <v>9515</v>
      </c>
      <c r="H2882" s="36"/>
      <c r="I2882" s="36" t="s">
        <v>9744</v>
      </c>
      <c r="M2882" s="3" t="str">
        <f>IFERROR(VLOOKUP(E2882,A:J,10, FALSE),"")</f>
        <v/>
      </c>
      <c r="N2882" s="3" t="str">
        <f>IFERROR(VLOOKUP(I2882,B:K,10,FALSE),"")</f>
        <v>Bietet eine Möglichkeit für Farbprofile, anzugeben, wie die Indizierung in eine 3D-LookTable während der Rohkonvertierung durchgeführt wird. Dieses Tag ist nicht auf eine 2,5D-LookTable anwendbar (d. h., wo die Wertedimension 1 ist).</v>
      </c>
      <c r="O2882" s="3" t="str">
        <f>IF(AND(TRIM(J2882)="",M2882=""),"Suffix not translated ",
   IF(AND(TRIM(J2882)&lt;&gt;"",TRIM(M2882)&lt;&gt;"",TRIM(J2882)&lt;&gt;TRIM(M2882)),"Suffix translation &lt;&gt; lookup ", "" ))
&amp;IF(AND(TRIM(K2882)="",N2882=""),"Description not translated ",
   IF(AND(TRIM(K2882)&lt;&gt;"",TRIM(N2882)&lt;&gt;"",TRIM(K2882)&lt;&gt;TRIM(N2882)),"Description translation&lt;&gt; lookup ", "" ))</f>
        <v xml:space="preserve">Suffix not translated </v>
      </c>
    </row>
    <row r="2883" spans="1:15" ht="120" x14ac:dyDescent="0.25">
      <c r="A2883" s="2" t="str">
        <f>IF(TRIM(J2883)="","",E2883)</f>
        <v/>
      </c>
      <c r="B2883" s="2" t="str">
        <f>IF(TRIM(K2883)="","",I2883)</f>
        <v/>
      </c>
      <c r="C2883" s="2" t="str">
        <f>LEFT(F2883,FIND(".",F2883,6))</f>
        <v>Exif.Thumbnail.</v>
      </c>
      <c r="D2883" s="2" t="str">
        <f>VLOOKUP(C2883,PrefixUebersetzung,2,FALSE)</f>
        <v>Exif.Vorschaubild.</v>
      </c>
      <c r="E2883" s="2" t="str">
        <f>MID(F2883,FIND(".",F2883,6)+1,99)</f>
        <v>ProfileName</v>
      </c>
      <c r="F2883" s="3" t="s">
        <v>8076</v>
      </c>
      <c r="G2883" s="3" t="s">
        <v>9518</v>
      </c>
      <c r="I2883" s="3" t="s">
        <v>2430</v>
      </c>
      <c r="J2883" s="3"/>
      <c r="L2883" s="14"/>
      <c r="M2883" s="3" t="str">
        <f>IFERROR(VLOOKUP(E2883,A:J,10, FALSE),"")</f>
        <v>Profil Name</v>
      </c>
      <c r="N2883" s="3" t="str">
        <f>IFERROR(VLOOKUP(I2883,B:K,10,FALSE),"")</f>
        <v>Ein UTF-8-codierte Zeichenfolge mit dem Namen des Kamera-Profils. Dieses Tag ist optional, wenn nur ein einziges Kamera Profil in der Datei gespeichert ist. Es ist erforderlich für alle Kamera-Profile, wenn mehr als ein Kamera-Profil in der Datei gespeichert ist.</v>
      </c>
      <c r="O2883" s="3" t="str">
        <f>IF(AND(TRIM(J2883)="",M2883=""),"Suffix not translated ",
   IF(AND(TRIM(J2883)&lt;&gt;"",TRIM(M2883)&lt;&gt;"",TRIM(J2883)&lt;&gt;TRIM(M2883)),"Suffix translation &lt;&gt; lookup ", "" ))
&amp;IF(AND(TRIM(K2883)="",N2883=""),"Description not translated ",
   IF(AND(TRIM(K2883)&lt;&gt;"",TRIM(N2883)&lt;&gt;"",TRIM(K2883)&lt;&gt;TRIM(N2883)),"Description translation&lt;&gt; lookup ", "" ))</f>
        <v/>
      </c>
    </row>
    <row r="2884" spans="1:15" ht="225" x14ac:dyDescent="0.25">
      <c r="A2884" s="2" t="str">
        <f>IF(TRIM(J2884)="","",E2884)</f>
        <v/>
      </c>
      <c r="B2884" s="2" t="str">
        <f>IF(TRIM(K2884)="","",I2884)</f>
        <v/>
      </c>
      <c r="C2884" s="2" t="str">
        <f>LEFT(F2884,FIND(".",F2884,6))</f>
        <v>Exif.Thumbnail.</v>
      </c>
      <c r="D2884" s="2" t="str">
        <f>VLOOKUP(C2884,PrefixUebersetzung,2,FALSE)</f>
        <v>Exif.Vorschaubild.</v>
      </c>
      <c r="E2884" s="2" t="str">
        <f>MID(F2884,FIND(".",F2884,6)+1,99)</f>
        <v>ProfileToneCurve</v>
      </c>
      <c r="F2884" s="3" t="s">
        <v>8077</v>
      </c>
      <c r="G2884" s="3" t="s">
        <v>9523</v>
      </c>
      <c r="I2884" s="3" t="s">
        <v>2431</v>
      </c>
      <c r="J2884" s="3"/>
      <c r="L2884" s="14"/>
      <c r="M2884" s="3" t="str">
        <f>IFERROR(VLOOKUP(E2884,A:J,10, FALSE),"")</f>
        <v>Profil Tonkurve</v>
      </c>
      <c r="N2884" s="3" t="str">
        <f>IFERROR(INDEX(K:K,MATCH(TRUE,INDEX(B:B=I2884,0),0)),"")</f>
        <v>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v>
      </c>
      <c r="O2884" s="3" t="str">
        <f>IF(AND(TRIM(J2884)="",M2884=""),"Suffix not translated ",
   IF(AND(TRIM(J2884)&lt;&gt;"",TRIM(M2884)&lt;&gt;"",TRIM(J2884)&lt;&gt;TRIM(M2884)),"Suffix translation &lt;&gt; lookup ", "" ))
&amp;IF(AND(TRIM(K2884)="",N2884=""),"Description not translated ",
   IF(AND(TRIM(K2884)&lt;&gt;"",TRIM(N2884)&lt;&gt;"",TRIM(K2884)&lt;&gt;TRIM(N2884)),"Description translation&lt;&gt; lookup ", "" ))</f>
        <v/>
      </c>
    </row>
    <row r="2885" spans="1:15" ht="30" x14ac:dyDescent="0.25">
      <c r="A2885" s="2" t="str">
        <f>IF(TRIM(J2885)="","",E2885)</f>
        <v/>
      </c>
      <c r="B2885" s="2" t="str">
        <f>IF(TRIM(K2885)="","",I2885)</f>
        <v/>
      </c>
      <c r="C2885" s="2" t="str">
        <f>LEFT(F2885,FIND(".",F2885,6))</f>
        <v>Exif.Thumbnail.</v>
      </c>
      <c r="D2885" s="2" t="str">
        <f>VLOOKUP(C2885,PrefixUebersetzung,2,FALSE)</f>
        <v>Exif.Vorschaubild.</v>
      </c>
      <c r="E2885" s="2" t="str">
        <f>MID(F2885,FIND(".",F2885,6)+1,99)</f>
        <v>Rating</v>
      </c>
      <c r="F2885" s="3" t="s">
        <v>8078</v>
      </c>
      <c r="G2885" s="3" t="s">
        <v>9512</v>
      </c>
      <c r="I2885" s="3" t="s">
        <v>2432</v>
      </c>
      <c r="J2885" s="3"/>
      <c r="L2885" s="14"/>
      <c r="M2885" s="3" t="str">
        <f>IFERROR(VLOOKUP(E2885,A:J,10, FALSE),"")</f>
        <v>Bewertung</v>
      </c>
      <c r="N2885" s="3" t="str">
        <f>IFERROR(VLOOKUP(I2885,B:K,10,FALSE),"")</f>
        <v>Bewertungs-Tag, verwendet von Windows</v>
      </c>
      <c r="O2885" s="3" t="str">
        <f>IF(AND(TRIM(J2885)="",M2885=""),"Suffix not translated ",
   IF(AND(TRIM(J2885)&lt;&gt;"",TRIM(M2885)&lt;&gt;"",TRIM(J2885)&lt;&gt;TRIM(M2885)),"Suffix translation &lt;&gt; lookup ", "" ))
&amp;IF(AND(TRIM(K2885)="",N2885=""),"Description not translated ",
   IF(AND(TRIM(K2885)&lt;&gt;"",TRIM(N2885)&lt;&gt;"",TRIM(K2885)&lt;&gt;TRIM(N2885)),"Description translation&lt;&gt; lookup ", "" ))</f>
        <v/>
      </c>
    </row>
    <row r="2886" spans="1:15" ht="30" x14ac:dyDescent="0.25">
      <c r="A2886" s="2" t="str">
        <f>IF(TRIM(J2886)="","",E2886)</f>
        <v/>
      </c>
      <c r="B2886" s="2" t="str">
        <f>IF(TRIM(K2886)="","",I2886)</f>
        <v/>
      </c>
      <c r="C2886" s="2" t="str">
        <f>LEFT(F2886,FIND(".",F2886,6))</f>
        <v>Exif.Thumbnail.</v>
      </c>
      <c r="D2886" s="2" t="str">
        <f>VLOOKUP(C2886,PrefixUebersetzung,2,FALSE)</f>
        <v>Exif.Vorschaubild.</v>
      </c>
      <c r="E2886" s="2" t="str">
        <f>MID(F2886,FIND(".",F2886,6)+1,99)</f>
        <v>RatingPercent</v>
      </c>
      <c r="F2886" s="3" t="s">
        <v>8079</v>
      </c>
      <c r="G2886" s="3" t="s">
        <v>9512</v>
      </c>
      <c r="I2886" s="3" t="s">
        <v>2433</v>
      </c>
      <c r="J2886" s="3"/>
      <c r="L2886" s="14"/>
      <c r="M2886" s="3" t="str">
        <f>IFERROR(VLOOKUP(E2886,A:J,10, FALSE),"")</f>
        <v>Bewertung Prozent</v>
      </c>
      <c r="N2886" s="3" t="str">
        <f>IFERROR(VLOOKUP(I2886,B:K,10,FALSE),"")</f>
        <v>Bewertungs-Tag, verwendet von Windows, Wert in Prozent</v>
      </c>
      <c r="O2886" s="3" t="str">
        <f>IF(AND(TRIM(J2886)="",M2886=""),"Suffix not translated ",
   IF(AND(TRIM(J2886)&lt;&gt;"",TRIM(M2886)&lt;&gt;"",TRIM(J2886)&lt;&gt;TRIM(M2886)),"Suffix translation &lt;&gt; lookup ", "" ))
&amp;IF(AND(TRIM(K2886)="",N2886=""),"Description not translated ",
   IF(AND(TRIM(K2886)&lt;&gt;"",TRIM(N2886)&lt;&gt;"",TRIM(K2886)&lt;&gt;TRIM(N2886)),"Description translation&lt;&gt; lookup ", "" ))</f>
        <v/>
      </c>
    </row>
    <row r="2887" spans="1:15" ht="120" x14ac:dyDescent="0.25">
      <c r="A2887" s="2" t="str">
        <f>IF(TRIM(J2887)="","",E2887)</f>
        <v/>
      </c>
      <c r="B2887" s="2" t="str">
        <f>IF(TRIM(K2887)="","",I2887)</f>
        <v/>
      </c>
      <c r="C2887" s="2" t="str">
        <f>LEFT(F2887,FIND(".",F2887,6))</f>
        <v>Exif.Thumbnail.</v>
      </c>
      <c r="D2887" s="2" t="str">
        <f>VLOOKUP(C2887,PrefixUebersetzung,2,FALSE)</f>
        <v>Exif.Vorschaubild.</v>
      </c>
      <c r="E2887" s="2" t="str">
        <f>MID(F2887,FIND(".",F2887,6)+1,99)</f>
        <v>RawDataUniqueID</v>
      </c>
      <c r="F2887" s="3" t="s">
        <v>8080</v>
      </c>
      <c r="G2887" s="3" t="s">
        <v>9518</v>
      </c>
      <c r="I2887" s="3" t="s">
        <v>2434</v>
      </c>
      <c r="J2887" s="3"/>
      <c r="L2887" s="14">
        <v>5</v>
      </c>
      <c r="M2887" s="3" t="str">
        <f>IFERROR(VLOOKUP(E2887,A:J,10, FALSE),"")</f>
        <v/>
      </c>
      <c r="N2887" s="3" t="str">
        <f>IFERROR(INDEX(K:K,MATCH(TRUE,INDEX(B:B=I2887,0),0)),"")</f>
        <v/>
      </c>
      <c r="O2887" s="3" t="str">
        <f>IF(AND(TRIM(J2887)="",M2887=""),"Suffix not translated ",
   IF(AND(TRIM(J2887)&lt;&gt;"",TRIM(M2887)&lt;&gt;"",TRIM(J2887)&lt;&gt;TRIM(M2887)),"Suffix translation &lt;&gt; lookup ", "" ))
&amp;IF(AND(TRIM(K2887)="",N2887=""),"Description not translated ",
   IF(AND(TRIM(K2887)&lt;&gt;"",TRIM(N2887)&lt;&gt;"",TRIM(K2887)&lt;&gt;TRIM(N2887)),"Description translation&lt;&gt; lookup ", "" ))</f>
        <v xml:space="preserve">Suffix not translated Description not translated </v>
      </c>
    </row>
    <row r="2888" spans="1:15" ht="90" x14ac:dyDescent="0.25">
      <c r="A2888" s="2" t="str">
        <f>IF(TRIM(J2888)="","",E2888)</f>
        <v/>
      </c>
      <c r="B2888" s="2" t="str">
        <f>IF(TRIM(K2888)="","",I2888)</f>
        <v/>
      </c>
      <c r="C2888" s="2" t="str">
        <f>LEFT(F2888,FIND(".",F2888,6))</f>
        <v>Exif.Thumbnail.</v>
      </c>
      <c r="D2888" s="2" t="str">
        <f>VLOOKUP(C2888,PrefixUebersetzung,2,FALSE)</f>
        <v>Exif.Vorschaubild.</v>
      </c>
      <c r="E2888" s="2" t="str">
        <f>MID(F2888,FIND(".",F2888,6)+1,99)</f>
        <v>RawImageDigest</v>
      </c>
      <c r="F2888" s="3" t="s">
        <v>8081</v>
      </c>
      <c r="G2888" s="3" t="s">
        <v>9517</v>
      </c>
      <c r="I2888" s="3" t="s">
        <v>2435</v>
      </c>
      <c r="J2888" s="3"/>
      <c r="L2888" s="14">
        <v>5</v>
      </c>
      <c r="M2888" s="3" t="str">
        <f>IFERROR(VLOOKUP(E2888,A:J,10, FALSE),"")</f>
        <v/>
      </c>
      <c r="N2888" s="3" t="str">
        <f>IFERROR(INDEX(K:K,MATCH(TRUE,INDEX(B:B=I2888,0),0)),"")</f>
        <v/>
      </c>
      <c r="O2888" s="3" t="str">
        <f>IF(AND(TRIM(J2888)="",M2888=""),"Suffix not translated ",
   IF(AND(TRIM(J2888)&lt;&gt;"",TRIM(M2888)&lt;&gt;"",TRIM(J2888)&lt;&gt;TRIM(M2888)),"Suffix translation &lt;&gt; lookup ", "" ))
&amp;IF(AND(TRIM(K2888)="",N2888=""),"Description not translated ",
   IF(AND(TRIM(K2888)&lt;&gt;"",TRIM(N2888)&lt;&gt;"",TRIM(K2888)&lt;&gt;TRIM(N2888)),"Description translation&lt;&gt; lookup ", "" ))</f>
        <v xml:space="preserve">Suffix not translated Description not translated </v>
      </c>
    </row>
    <row r="2889" spans="1:15" ht="60" x14ac:dyDescent="0.25">
      <c r="A2889" s="2" t="str">
        <f>IF(TRIM(J2889)="","",E2889)</f>
        <v/>
      </c>
      <c r="B2889" s="2" t="str">
        <f>IF(TRIM(K2889)="","",I2889)</f>
        <v/>
      </c>
      <c r="C2889" s="2" t="str">
        <f>LEFT(F2889,FIND(".",F2889,6))</f>
        <v>Exif.Thumbnail.</v>
      </c>
      <c r="D2889" s="2" t="str">
        <f>VLOOKUP(C2889,PrefixUebersetzung,2,FALSE)</f>
        <v>Exif.Vorschaubild.</v>
      </c>
      <c r="E2889" s="2" t="str">
        <f>MID(F2889,FIND(".",F2889,6)+1,99)</f>
        <v>RawToPreviewGain</v>
      </c>
      <c r="F2889" s="36" t="s">
        <v>9829</v>
      </c>
      <c r="G2889" s="36" t="s">
        <v>9522</v>
      </c>
      <c r="H2889" s="36"/>
      <c r="I2889" s="36" t="s">
        <v>9746</v>
      </c>
      <c r="M2889" s="3" t="str">
        <f>IFERROR(VLOOKUP(E2889,A:J,10, FALSE),"")</f>
        <v/>
      </c>
      <c r="N2889" s="3" t="str">
        <f>IFERROR(VLOOKUP(I2889,B:K,10,FALSE),"")</f>
        <v>Die Verstärkung (mit welcher Zahl die Abtastwerte multipliziert werden) zwischen der Haupt-Roh-IFD und der Vorschau-IFD, die dieses Tag enthält.</v>
      </c>
      <c r="O2889" s="3" t="str">
        <f>IF(AND(TRIM(J2889)="",M2889=""),"Suffix not translated ",
   IF(AND(TRIM(J2889)&lt;&gt;"",TRIM(M2889)&lt;&gt;"",TRIM(J2889)&lt;&gt;TRIM(M2889)),"Suffix translation &lt;&gt; lookup ", "" ))
&amp;IF(AND(TRIM(K2889)="",N2889=""),"Description not translated ",
   IF(AND(TRIM(K2889)&lt;&gt;"",TRIM(N2889)&lt;&gt;"",TRIM(K2889)&lt;&gt;TRIM(N2889)),"Description translation&lt;&gt; lookup ", "" ))</f>
        <v xml:space="preserve">Suffix not translated </v>
      </c>
    </row>
    <row r="2890" spans="1:15" ht="90" x14ac:dyDescent="0.25">
      <c r="A2890" s="2" t="str">
        <f>IF(TRIM(J2890)="","",E2890)</f>
        <v/>
      </c>
      <c r="B2890" s="2" t="str">
        <f>IF(TRIM(K2890)="","",I2890)</f>
        <v/>
      </c>
      <c r="C2890" s="2" t="str">
        <f>LEFT(F2890,FIND(".",F2890,6))</f>
        <v>Exif.Thumbnail.</v>
      </c>
      <c r="D2890" s="2" t="str">
        <f>VLOOKUP(C2890,PrefixUebersetzung,2,FALSE)</f>
        <v>Exif.Vorschaubild.</v>
      </c>
      <c r="E2890" s="2" t="str">
        <f>MID(F2890,FIND(".",F2890,6)+1,99)</f>
        <v>ReductionMatrix1</v>
      </c>
      <c r="F2890" s="3" t="s">
        <v>8082</v>
      </c>
      <c r="G2890" s="3" t="s">
        <v>9520</v>
      </c>
      <c r="I2890" s="3" t="s">
        <v>2436</v>
      </c>
      <c r="J2890" s="3"/>
      <c r="L2890" s="14">
        <v>5</v>
      </c>
      <c r="M2890" s="3" t="str">
        <f>IFERROR(VLOOKUP(E2890,A:J,10, FALSE),"")</f>
        <v>Reduktionsmatrix 1</v>
      </c>
      <c r="N2890" s="3" t="str">
        <f>IFERROR(INDEX(K:K,MATCH(TRUE,INDEX(B:B=I2890,0),0)),"")</f>
        <v/>
      </c>
      <c r="O2890" s="3" t="str">
        <f>IF(AND(TRIM(J2890)="",M2890=""),"Suffix not translated ",
   IF(AND(TRIM(J2890)&lt;&gt;"",TRIM(M2890)&lt;&gt;"",TRIM(J2890)&lt;&gt;TRIM(M2890)),"Suffix translation &lt;&gt; lookup ", "" ))
&amp;IF(AND(TRIM(K2890)="",N2890=""),"Description not translated ",
   IF(AND(TRIM(K2890)&lt;&gt;"",TRIM(N2890)&lt;&gt;"",TRIM(K2890)&lt;&gt;TRIM(N2890)),"Description translation&lt;&gt; lookup ", "" ))</f>
        <v xml:space="preserve">Description not translated </v>
      </c>
    </row>
    <row r="2891" spans="1:15" ht="90" x14ac:dyDescent="0.25">
      <c r="A2891" s="2" t="str">
        <f>IF(TRIM(J2891)="","",E2891)</f>
        <v/>
      </c>
      <c r="B2891" s="2" t="str">
        <f>IF(TRIM(K2891)="","",I2891)</f>
        <v/>
      </c>
      <c r="C2891" s="2" t="str">
        <f>LEFT(F2891,FIND(".",F2891,6))</f>
        <v>Exif.Thumbnail.</v>
      </c>
      <c r="D2891" s="2" t="str">
        <f>VLOOKUP(C2891,PrefixUebersetzung,2,FALSE)</f>
        <v>Exif.Vorschaubild.</v>
      </c>
      <c r="E2891" s="2" t="str">
        <f>MID(F2891,FIND(".",F2891,6)+1,99)</f>
        <v>ReductionMatrix2</v>
      </c>
      <c r="F2891" s="3" t="s">
        <v>8083</v>
      </c>
      <c r="G2891" s="3" t="s">
        <v>9520</v>
      </c>
      <c r="I2891" s="3" t="s">
        <v>2437</v>
      </c>
      <c r="J2891" s="3"/>
      <c r="L2891" s="14">
        <v>5</v>
      </c>
      <c r="M2891" s="3" t="str">
        <f>IFERROR(VLOOKUP(E2891,A:J,10, FALSE),"")</f>
        <v>Reduktionsmatrix 2</v>
      </c>
      <c r="N2891" s="3" t="str">
        <f>IFERROR(INDEX(K:K,MATCH(TRUE,INDEX(B:B=I2891,0),0)),"")</f>
        <v/>
      </c>
      <c r="O2891" s="3" t="str">
        <f>IF(AND(TRIM(J2891)="",M2891=""),"Suffix not translated ",
   IF(AND(TRIM(J2891)&lt;&gt;"",TRIM(M2891)&lt;&gt;"",TRIM(J2891)&lt;&gt;TRIM(M2891)),"Suffix translation &lt;&gt; lookup ", "" ))
&amp;IF(AND(TRIM(K2891)="",N2891=""),"Description not translated ",
   IF(AND(TRIM(K2891)&lt;&gt;"",TRIM(N2891)&lt;&gt;"",TRIM(K2891)&lt;&gt;TRIM(N2891)),"Description translation&lt;&gt; lookup ", "" ))</f>
        <v xml:space="preserve">Description not translated </v>
      </c>
    </row>
    <row r="2892" spans="1:15" ht="165" x14ac:dyDescent="0.25">
      <c r="A2892" s="2" t="str">
        <f>IF(TRIM(J2892)="","",E2892)</f>
        <v/>
      </c>
      <c r="B2892" s="2" t="str">
        <f>IF(TRIM(K2892)="","",I2892)</f>
        <v/>
      </c>
      <c r="C2892" s="2" t="str">
        <f>LEFT(F2892,FIND(".",F2892,6))</f>
        <v>Exif.Thumbnail.</v>
      </c>
      <c r="D2892" s="2" t="str">
        <f>VLOOKUP(C2892,PrefixUebersetzung,2,FALSE)</f>
        <v>Exif.Vorschaubild.</v>
      </c>
      <c r="E2892" s="2" t="str">
        <f>MID(F2892,FIND(".",F2892,6)+1,99)</f>
        <v>ReductionMatrix3</v>
      </c>
      <c r="F2892" s="36" t="s">
        <v>9830</v>
      </c>
      <c r="G2892" s="36" t="s">
        <v>9520</v>
      </c>
      <c r="H2892" s="36"/>
      <c r="I2892" s="36" t="s">
        <v>9748</v>
      </c>
      <c r="M2892" s="3" t="str">
        <f>IFERROR(VLOOKUP(E2892,A:J,10, FALSE),"")</f>
        <v/>
      </c>
      <c r="N2892" s="3" t="str">
        <f>IFERROR(INDEX(K:K,MATCH(TRUE,INDEX(B:B=I2892,0),0)),"")</f>
        <v>ReductionMatrix3 definiert eine Dimensionalitätsreduktionsmatrix für die Verwendung als erste Stufe bei der Konvertierung von Farbkameranormalraumwerten in XYZ-Werte unter der dritten Kalibrierungslichtart. Dieses Tag darf nur verwendet werden, wenn ColorPlanes größer als 3 ist. Die Matrix wird in Zeilenabtastreihenfolge gespeichert.</v>
      </c>
      <c r="O2892" s="3" t="str">
        <f>IF(AND(TRIM(J2892)="",M2892=""),"Suffix not translated ",
   IF(AND(TRIM(J2892)&lt;&gt;"",TRIM(M2892)&lt;&gt;"",TRIM(J2892)&lt;&gt;TRIM(M2892)),"Suffix translation &lt;&gt; lookup ", "" ))
&amp;IF(AND(TRIM(K2892)="",N2892=""),"Description not translated ",
   IF(AND(TRIM(K2892)&lt;&gt;"",TRIM(N2892)&lt;&gt;"",TRIM(K2892)&lt;&gt;TRIM(N2892)),"Description translation&lt;&gt; lookup ", "" ))</f>
        <v xml:space="preserve">Suffix not translated </v>
      </c>
    </row>
    <row r="2893" spans="1:15" ht="120" x14ac:dyDescent="0.25">
      <c r="A2893" s="2" t="str">
        <f>IF(TRIM(J2893)="","",E2893)</f>
        <v/>
      </c>
      <c r="B2893" s="2" t="str">
        <f>IF(TRIM(K2893)="","",I2893)</f>
        <v/>
      </c>
      <c r="C2893" s="2" t="str">
        <f>LEFT(F2893,FIND(".",F2893,6))</f>
        <v>Exif.Thumbnail.</v>
      </c>
      <c r="D2893" s="2" t="str">
        <f>VLOOKUP(C2893,PrefixUebersetzung,2,FALSE)</f>
        <v>Exif.Vorschaubild.</v>
      </c>
      <c r="E2893" s="2" t="str">
        <f>MID(F2893,FIND(".",F2893,6)+1,99)</f>
        <v>ReelName</v>
      </c>
      <c r="F2893" s="3" t="s">
        <v>8084</v>
      </c>
      <c r="G2893" s="3" t="s">
        <v>9514</v>
      </c>
      <c r="I2893" s="3" t="s">
        <v>7881</v>
      </c>
      <c r="J2893" s="3"/>
      <c r="L2893" s="14"/>
      <c r="M2893" s="3" t="str">
        <f>IFERROR(VLOOKUP(E2893,A:J,10, FALSE),"")</f>
        <v>ReelName</v>
      </c>
      <c r="N2893" s="3" t="str">
        <f>IFERROR(VLOOKUP(I2893,B:K,10,FALSE),"")</f>
        <v>Das optionale ReelName-Tag muss einen Namen für eine Bildsequenz angeben, wobei jedes Bild in der Sequenz eine eindeutige Bildkennung aufweist (einschließlich, aber nicht beschränkt auf Dateiname, Bildnummer, Datum, Uhrzeit, Zeitcode).</v>
      </c>
      <c r="O2893" s="3" t="str">
        <f>IF(AND(TRIM(J2893)="",M2893=""),"Suffix not translated ",
   IF(AND(TRIM(J2893)&lt;&gt;"",TRIM(M2893)&lt;&gt;"",TRIM(J2893)&lt;&gt;TRIM(M2893)),"Suffix translation &lt;&gt; lookup ", "" ))
&amp;IF(AND(TRIM(K2893)="",N2893=""),"Description not translated ",
   IF(AND(TRIM(K2893)&lt;&gt;"",TRIM(N2893)&lt;&gt;"",TRIM(K2893)&lt;&gt;TRIM(N2893)),"Description translation&lt;&gt; lookup ", "" ))</f>
        <v/>
      </c>
    </row>
    <row r="2894" spans="1:15" ht="105" x14ac:dyDescent="0.25">
      <c r="A2894" s="2" t="str">
        <f>IF(TRIM(J2894)="","",E2894)</f>
        <v/>
      </c>
      <c r="B2894" s="2" t="str">
        <f>IF(TRIM(K2894)="","",I2894)</f>
        <v/>
      </c>
      <c r="C2894" s="2" t="str">
        <f>LEFT(F2894,FIND(".",F2894,6))</f>
        <v>Exif.Thumbnail.</v>
      </c>
      <c r="D2894" s="2" t="str">
        <f>VLOOKUP(C2894,PrefixUebersetzung,2,FALSE)</f>
        <v>Exif.Vorschaubild.</v>
      </c>
      <c r="E2894" s="2" t="str">
        <f>MID(F2894,FIND(".",F2894,6)+1,99)</f>
        <v>ReferenceBlackWhite</v>
      </c>
      <c r="F2894" s="3" t="s">
        <v>8085</v>
      </c>
      <c r="G2894" s="3" t="s">
        <v>9519</v>
      </c>
      <c r="I2894" s="3" t="s">
        <v>2438</v>
      </c>
      <c r="J2894" s="3"/>
      <c r="L2894" s="14">
        <v>5</v>
      </c>
      <c r="M2894" s="3" t="str">
        <f>IFERROR(VLOOKUP(E2894,A:J,10, FALSE),"")</f>
        <v>Referenz Schwarz/Weiß</v>
      </c>
      <c r="N2894" s="3" t="str">
        <f>IFERROR(INDEX(K:K,MATCH(TRUE,INDEX(B:B=I2894,0),0)),"")</f>
        <v/>
      </c>
      <c r="O2894" s="3" t="str">
        <f>IF(AND(TRIM(J2894)="",M2894=""),"Suffix not translated ",
   IF(AND(TRIM(J2894)&lt;&gt;"",TRIM(M2894)&lt;&gt;"",TRIM(J2894)&lt;&gt;TRIM(M2894)),"Suffix translation &lt;&gt; lookup ", "" ))
&amp;IF(AND(TRIM(K2894)="",N2894=""),"Description not translated ",
   IF(AND(TRIM(K2894)&lt;&gt;"",TRIM(N2894)&lt;&gt;"",TRIM(K2894)&lt;&gt;TRIM(N2894)),"Description translation&lt;&gt; lookup ", "" ))</f>
        <v xml:space="preserve">Description not translated </v>
      </c>
    </row>
    <row r="2895" spans="1:15" ht="105" x14ac:dyDescent="0.25">
      <c r="A2895" s="2" t="str">
        <f>IF(TRIM(J2895)="","",E2895)</f>
        <v/>
      </c>
      <c r="B2895" s="2" t="str">
        <f>IF(TRIM(K2895)="","",I2895)</f>
        <v/>
      </c>
      <c r="C2895" s="2" t="str">
        <f>LEFT(F2895,FIND(".",F2895,6))</f>
        <v>Exif.Thumbnail.</v>
      </c>
      <c r="D2895" s="2" t="str">
        <f>VLOOKUP(C2895,PrefixUebersetzung,2,FALSE)</f>
        <v>Exif.Vorschaubild.</v>
      </c>
      <c r="E2895" s="2" t="str">
        <f>MID(F2895,FIND(".",F2895,6)+1,99)</f>
        <v>ResolutionUnit</v>
      </c>
      <c r="F2895" s="3" t="s">
        <v>8086</v>
      </c>
      <c r="G2895" s="3" t="s">
        <v>9512</v>
      </c>
      <c r="I2895" s="3" t="s">
        <v>2439</v>
      </c>
      <c r="J2895" s="3"/>
      <c r="L2895" s="14"/>
      <c r="M2895" s="3" t="str">
        <f>IFERROR(VLOOKUP(E2895,A:J,10, FALSE),"")</f>
        <v>Auflösung Einheit</v>
      </c>
      <c r="N2895" s="3" t="str">
        <f>IFERROR(VLOOKUP(I2895,B:K,10,FALSE),"")</f>
        <v>Die Einheit zur Messung von &lt;XResolution&gt; und &lt;YResolution&gt;. Die gleiche Einheit wird sowohl für &lt;XResolution&gt; als auch für &lt;YResolution&gt; verwendet. Wenn die Bildauflösung unbekannt ist, wird 2 (=Zoll) zugewiesen.</v>
      </c>
      <c r="O2895" s="3" t="str">
        <f>IF(AND(TRIM(J2895)="",M2895=""),"Suffix not translated ",
   IF(AND(TRIM(J2895)&lt;&gt;"",TRIM(M2895)&lt;&gt;"",TRIM(J2895)&lt;&gt;TRIM(M2895)),"Suffix translation &lt;&gt; lookup ", "" ))
&amp;IF(AND(TRIM(K2895)="",N2895=""),"Description not translated ",
   IF(AND(TRIM(K2895)&lt;&gt;"",TRIM(N2895)&lt;&gt;"",TRIM(K2895)&lt;&gt;TRIM(N2895)),"Description translation&lt;&gt; lookup ", "" ))</f>
        <v/>
      </c>
    </row>
    <row r="2896" spans="1:15" ht="120" x14ac:dyDescent="0.25">
      <c r="A2896" s="2" t="str">
        <f>IF(TRIM(J2896)="","",E2896)</f>
        <v/>
      </c>
      <c r="B2896" s="2" t="str">
        <f>IF(TRIM(K2896)="","",I2896)</f>
        <v/>
      </c>
      <c r="C2896" s="2" t="str">
        <f>LEFT(F2896,FIND(".",F2896,6))</f>
        <v>Exif.Thumbnail.</v>
      </c>
      <c r="D2896" s="2" t="str">
        <f>VLOOKUP(C2896,PrefixUebersetzung,2,FALSE)</f>
        <v>Exif.Vorschaubild.</v>
      </c>
      <c r="E2896" s="2" t="str">
        <f>MID(F2896,FIND(".",F2896,6)+1,99)</f>
        <v>RGBTables</v>
      </c>
      <c r="F2896" s="36" t="s">
        <v>10966</v>
      </c>
      <c r="G2896" s="36" t="s">
        <v>9517</v>
      </c>
      <c r="H2896" s="36"/>
      <c r="I2896" s="36" t="s">
        <v>10677</v>
      </c>
      <c r="L2896" s="15">
        <v>8</v>
      </c>
      <c r="M2896" s="3" t="str">
        <f>IFERROR(VLOOKUP(E2896,A:J,10, FALSE),"")</f>
        <v/>
      </c>
      <c r="N2896" s="3" t="str">
        <f>IFERROR(INDEX(K:K,MATCH(TRUE,INDEX(B:B=I2896,0),0)),"")</f>
        <v/>
      </c>
      <c r="O2896" s="3" t="str">
        <f>IF(AND(TRIM(J2896)="",M2896=""),"Suffix not translated ",
   IF(AND(TRIM(J2896)&lt;&gt;"",TRIM(M2896)&lt;&gt;"",TRIM(J2896)&lt;&gt;TRIM(M2896)),"Suffix translation &lt;&gt; lookup ", "" ))
&amp;IF(AND(TRIM(K2896)="",N2896=""),"Description not translated ",
   IF(AND(TRIM(K2896)&lt;&gt;"",TRIM(N2896)&lt;&gt;"",TRIM(K2896)&lt;&gt;TRIM(N2896)),"Description translation&lt;&gt; lookup ", "" ))</f>
        <v xml:space="preserve">Suffix not translated Description not translated </v>
      </c>
    </row>
    <row r="2897" spans="1:15" ht="75" x14ac:dyDescent="0.25">
      <c r="A2897" s="2" t="str">
        <f>IF(TRIM(J2897)="","",E2897)</f>
        <v/>
      </c>
      <c r="B2897" s="2" t="str">
        <f>IF(TRIM(K2897)="","",I2897)</f>
        <v/>
      </c>
      <c r="C2897" s="2" t="str">
        <f>LEFT(F2897,FIND(".",F2897,6))</f>
        <v>Exif.Thumbnail.</v>
      </c>
      <c r="D2897" s="2" t="str">
        <f>VLOOKUP(C2897,PrefixUebersetzung,2,FALSE)</f>
        <v>Exif.Vorschaubild.</v>
      </c>
      <c r="E2897" s="2" t="str">
        <f>MID(F2897,FIND(".",F2897,6)+1,99)</f>
        <v>RowInterleaveFactor</v>
      </c>
      <c r="F2897" s="3" t="s">
        <v>8087</v>
      </c>
      <c r="G2897" s="3" t="s">
        <v>9515</v>
      </c>
      <c r="I2897" s="3" t="s">
        <v>2440</v>
      </c>
      <c r="J2897" s="3"/>
      <c r="L2897" s="14">
        <v>5</v>
      </c>
      <c r="M2897" s="3" t="str">
        <f>IFERROR(VLOOKUP(E2897,A:J,10, FALSE),"")</f>
        <v/>
      </c>
      <c r="N2897" s="3" t="str">
        <f>IFERROR(VLOOKUP(I2897,B:K,10,FALSE),"")</f>
        <v/>
      </c>
      <c r="O2897" s="3" t="str">
        <f>IF(AND(TRIM(J2897)="",M2897=""),"Suffix not translated ",
   IF(AND(TRIM(J2897)&lt;&gt;"",TRIM(M2897)&lt;&gt;"",TRIM(J2897)&lt;&gt;TRIM(M2897)),"Suffix translation &lt;&gt; lookup ", "" ))
&amp;IF(AND(TRIM(K2897)="",N2897=""),"Description not translated ",
   IF(AND(TRIM(K2897)&lt;&gt;"",TRIM(N2897)&lt;&gt;"",TRIM(K2897)&lt;&gt;TRIM(N2897)),"Description translation&lt;&gt; lookup ", "" ))</f>
        <v xml:space="preserve">Suffix not translated Description not translated </v>
      </c>
    </row>
    <row r="2898" spans="1:15" ht="120" x14ac:dyDescent="0.25">
      <c r="A2898" s="2" t="str">
        <f>IF(TRIM(J2898)="","",E2898)</f>
        <v/>
      </c>
      <c r="B2898" s="2" t="str">
        <f>IF(TRIM(K2898)="","",I2898)</f>
        <v/>
      </c>
      <c r="C2898" s="2" t="str">
        <f>LEFT(F2898,FIND(".",F2898,6))</f>
        <v>Exif.Thumbnail.</v>
      </c>
      <c r="D2898" s="2" t="str">
        <f>VLOOKUP(C2898,PrefixUebersetzung,2,FALSE)</f>
        <v>Exif.Vorschaubild.</v>
      </c>
      <c r="E2898" s="2" t="str">
        <f>MID(F2898,FIND(".",F2898,6)+1,99)</f>
        <v>RowsPerStrip</v>
      </c>
      <c r="F2898" s="3" t="s">
        <v>8088</v>
      </c>
      <c r="G2898" s="3" t="s">
        <v>9515</v>
      </c>
      <c r="I2898" s="3" t="s">
        <v>2441</v>
      </c>
      <c r="J2898" s="3"/>
      <c r="L2898" s="14"/>
      <c r="M2898" s="3" t="str">
        <f>IFERROR(VLOOKUP(E2898,A:J,10, FALSE),"")</f>
        <v>Zeilen pro Streifen</v>
      </c>
      <c r="N2898" s="3" t="str">
        <f>IFERROR(VLOOKUP(I2898,B:K,10,FALSE),"")</f>
        <v>Die Anzahl der Zeilen pro Streifen. Dies ist die Anzahl der Zeilen im Bild eines Streifens, wenn ein Bild in Streifen unterteilt ist. Bei JPEG-komprimierten Daten ist dies nicht erforderlich und wird weggelassen. Siehe auch &lt;StripOffsets&gt; und &lt;StripByteCounts&gt;.</v>
      </c>
      <c r="O2898" s="3" t="str">
        <f>IF(AND(TRIM(J2898)="",M2898=""),"Suffix not translated ",
   IF(AND(TRIM(J2898)&lt;&gt;"",TRIM(M2898)&lt;&gt;"",TRIM(J2898)&lt;&gt;TRIM(M2898)),"Suffix translation &lt;&gt; lookup ", "" ))
&amp;IF(AND(TRIM(K2898)="",N2898=""),"Description not translated ",
   IF(AND(TRIM(K2898)&lt;&gt;"",TRIM(N2898)&lt;&gt;"",TRIM(K2898)&lt;&gt;TRIM(N2898)),"Description translation&lt;&gt; lookup ", "" ))</f>
        <v/>
      </c>
    </row>
    <row r="2899" spans="1:15" ht="30" x14ac:dyDescent="0.25">
      <c r="A2899" s="2" t="str">
        <f>IF(TRIM(J2899)="","",E2899)</f>
        <v/>
      </c>
      <c r="B2899" s="2" t="str">
        <f>IF(TRIM(K2899)="","",I2899)</f>
        <v/>
      </c>
      <c r="C2899" s="2" t="str">
        <f>LEFT(F2899,FIND(".",F2899,6))</f>
        <v>Exif.Thumbnail.</v>
      </c>
      <c r="D2899" s="2" t="str">
        <f>VLOOKUP(C2899,PrefixUebersetzung,2,FALSE)</f>
        <v>Exif.Vorschaubild.</v>
      </c>
      <c r="E2899" s="2" t="str">
        <f>MID(F2899,FIND(".",F2899,6)+1,99)</f>
        <v>SampleFormat</v>
      </c>
      <c r="F2899" s="3" t="s">
        <v>8089</v>
      </c>
      <c r="G2899" s="3" t="s">
        <v>9512</v>
      </c>
      <c r="I2899" s="3" t="s">
        <v>2442</v>
      </c>
      <c r="J2899" s="3"/>
      <c r="L2899" s="14">
        <v>5</v>
      </c>
      <c r="M2899" s="3" t="str">
        <f>IFERROR(VLOOKUP(E2899,A:J,10, FALSE),"")</f>
        <v/>
      </c>
      <c r="N2899" s="3" t="str">
        <f>IFERROR(VLOOKUP(I2899,B:K,10,FALSE),"")</f>
        <v/>
      </c>
      <c r="O2899" s="3" t="str">
        <f>IF(AND(TRIM(J2899)="",M2899=""),"Suffix not translated ",
   IF(AND(TRIM(J2899)&lt;&gt;"",TRIM(M2899)&lt;&gt;"",TRIM(J2899)&lt;&gt;TRIM(M2899)),"Suffix translation &lt;&gt; lookup ", "" ))
&amp;IF(AND(TRIM(K2899)="",N2899=""),"Description not translated ",
   IF(AND(TRIM(K2899)&lt;&gt;"",TRIM(N2899)&lt;&gt;"",TRIM(K2899)&lt;&gt;TRIM(N2899)),"Description translation&lt;&gt; lookup ", "" ))</f>
        <v xml:space="preserve">Suffix not translated Description not translated </v>
      </c>
    </row>
    <row r="2900" spans="1:15" ht="60" x14ac:dyDescent="0.25">
      <c r="A2900" s="2" t="str">
        <f>IF(TRIM(J2900)="","",E2900)</f>
        <v/>
      </c>
      <c r="B2900" s="2" t="str">
        <f>IF(TRIM(K2900)="","",I2900)</f>
        <v/>
      </c>
      <c r="C2900" s="2" t="str">
        <f>LEFT(F2900,FIND(".",F2900,6))</f>
        <v>Exif.Thumbnail.</v>
      </c>
      <c r="D2900" s="2" t="str">
        <f>VLOOKUP(C2900,PrefixUebersetzung,2,FALSE)</f>
        <v>Exif.Vorschaubild.</v>
      </c>
      <c r="E2900" s="2" t="str">
        <f>MID(F2900,FIND(".",F2900,6)+1,99)</f>
        <v>SamplesPerPixel</v>
      </c>
      <c r="F2900" s="3" t="s">
        <v>8090</v>
      </c>
      <c r="G2900" s="3" t="s">
        <v>9512</v>
      </c>
      <c r="I2900" s="3" t="s">
        <v>2443</v>
      </c>
      <c r="J2900" s="3"/>
      <c r="L2900" s="14">
        <v>5</v>
      </c>
      <c r="M2900" s="3" t="str">
        <f>IFERROR(VLOOKUP(E2900,A:J,10, FALSE),"")</f>
        <v/>
      </c>
      <c r="N2900" s="3" t="str">
        <f>IFERROR(VLOOKUP(I2900,B:K,10,FALSE),"")</f>
        <v/>
      </c>
      <c r="O2900" s="3" t="str">
        <f>IF(AND(TRIM(J2900)="",M2900=""),"Suffix not translated ",
   IF(AND(TRIM(J2900)&lt;&gt;"",TRIM(M2900)&lt;&gt;"",TRIM(J2900)&lt;&gt;TRIM(M2900)),"Suffix translation &lt;&gt; lookup ", "" ))
&amp;IF(AND(TRIM(K2900)="",N2900=""),"Description not translated ",
   IF(AND(TRIM(K2900)&lt;&gt;"",TRIM(N2900)&lt;&gt;"",TRIM(K2900)&lt;&gt;TRIM(N2900)),"Description translation&lt;&gt; lookup ", "" ))</f>
        <v xml:space="preserve">Suffix not translated Description not translated </v>
      </c>
    </row>
    <row r="2901" spans="1:15" ht="30" x14ac:dyDescent="0.25">
      <c r="A2901" s="2" t="str">
        <f>IF(TRIM(J2901)="","",E2901)</f>
        <v/>
      </c>
      <c r="B2901" s="2" t="str">
        <f>IF(TRIM(K2901)="","",I2901)</f>
        <v/>
      </c>
      <c r="C2901" s="2" t="str">
        <f>LEFT(F2901,FIND(".",F2901,6))</f>
        <v>Exif.Thumbnail.</v>
      </c>
      <c r="D2901" s="2" t="str">
        <f>VLOOKUP(C2901,PrefixUebersetzung,2,FALSE)</f>
        <v>Exif.Vorschaubild.</v>
      </c>
      <c r="E2901" s="2" t="str">
        <f>MID(F2901,FIND(".",F2901,6)+1,99)</f>
        <v>SecurityClassification</v>
      </c>
      <c r="F2901" s="3" t="s">
        <v>8091</v>
      </c>
      <c r="G2901" s="3" t="s">
        <v>9514</v>
      </c>
      <c r="I2901" s="3" t="s">
        <v>2444</v>
      </c>
      <c r="J2901" s="3"/>
      <c r="L2901" s="14"/>
      <c r="M2901" s="3" t="str">
        <f>IFERROR(VLOOKUP(E2901,A:J,10, FALSE),"")</f>
        <v>Sicherheits Klassifizierung</v>
      </c>
      <c r="N2901" s="3" t="str">
        <f>IFERROR(VLOOKUP(I2901,B:K,10,FALSE),"")</f>
        <v>Sicherheits-Klassifizierung, die dem Bild zugeordnet ist</v>
      </c>
      <c r="O2901" s="3" t="str">
        <f>IF(AND(TRIM(J2901)="",M2901=""),"Suffix not translated ",
   IF(AND(TRIM(J2901)&lt;&gt;"",TRIM(M2901)&lt;&gt;"",TRIM(J2901)&lt;&gt;TRIM(M2901)),"Suffix translation &lt;&gt; lookup ", "" ))
&amp;IF(AND(TRIM(K2901)="",N2901=""),"Description not translated ",
   IF(AND(TRIM(K2901)&lt;&gt;"",TRIM(N2901)&lt;&gt;"",TRIM(K2901)&lt;&gt;TRIM(N2901)),"Description translation&lt;&gt; lookup ", "" ))</f>
        <v/>
      </c>
    </row>
    <row r="2902" spans="1:15" ht="45" x14ac:dyDescent="0.25">
      <c r="A2902" s="2" t="str">
        <f>IF(TRIM(J2902)="","",E2902)</f>
        <v/>
      </c>
      <c r="B2902" s="2" t="str">
        <f>IF(TRIM(K2902)="","",I2902)</f>
        <v/>
      </c>
      <c r="C2902" s="2" t="str">
        <f>LEFT(F2902,FIND(".",F2902,6))</f>
        <v>Exif.Thumbnail.</v>
      </c>
      <c r="D2902" s="2" t="str">
        <f>VLOOKUP(C2902,PrefixUebersetzung,2,FALSE)</f>
        <v>Exif.Vorschaubild.</v>
      </c>
      <c r="E2902" s="2" t="str">
        <f>MID(F2902,FIND(".",F2902,6)+1,99)</f>
        <v>SelfTimerMode</v>
      </c>
      <c r="F2902" s="3" t="s">
        <v>8092</v>
      </c>
      <c r="G2902" s="3" t="s">
        <v>9512</v>
      </c>
      <c r="I2902" s="3" t="s">
        <v>2445</v>
      </c>
      <c r="J2902" s="3"/>
      <c r="L2902" s="14"/>
      <c r="M2902" s="3" t="str">
        <f>IFERROR(VLOOKUP(E2902,A:J,10, FALSE),"")</f>
        <v>Selbstauslösermodus</v>
      </c>
      <c r="N2902" s="3" t="str">
        <f>IFERROR(VLOOKUP(I2902,B:K,10,FALSE),"")</f>
        <v>Anzahl der Sekunden zwischen Betätigen des Auslösers und Bilderfassung.</v>
      </c>
      <c r="O2902" s="3" t="str">
        <f>IF(AND(TRIM(J2902)="",M2902=""),"Suffix not translated ",
   IF(AND(TRIM(J2902)&lt;&gt;"",TRIM(M2902)&lt;&gt;"",TRIM(J2902)&lt;&gt;TRIM(M2902)),"Suffix translation &lt;&gt; lookup ", "" ))
&amp;IF(AND(TRIM(K2902)="",N2902=""),"Description not translated ",
   IF(AND(TRIM(K2902)&lt;&gt;"",TRIM(N2902)&lt;&gt;"",TRIM(K2902)&lt;&gt;TRIM(N2902)),"Description translation&lt;&gt; lookup ", "" ))</f>
        <v/>
      </c>
    </row>
    <row r="2903" spans="1:15" ht="45" x14ac:dyDescent="0.25">
      <c r="A2903" s="2" t="str">
        <f>IF(TRIM(J2903)="","",E2903)</f>
        <v/>
      </c>
      <c r="B2903" s="2" t="str">
        <f>IF(TRIM(K2903)="","",I2903)</f>
        <v/>
      </c>
      <c r="C2903" s="2" t="str">
        <f>LEFT(F2903,FIND(".",F2903,6))</f>
        <v>Exif.Thumbnail.</v>
      </c>
      <c r="D2903" s="2" t="str">
        <f>VLOOKUP(C2903,PrefixUebersetzung,2,FALSE)</f>
        <v>Exif.Vorschaubild.</v>
      </c>
      <c r="E2903" s="2" t="str">
        <f>MID(F2903,FIND(".",F2903,6)+1,99)</f>
        <v>SemanticInstanceID</v>
      </c>
      <c r="F2903" s="36" t="s">
        <v>9831</v>
      </c>
      <c r="G2903" s="36" t="s">
        <v>9514</v>
      </c>
      <c r="H2903" s="36"/>
      <c r="I2903" s="36" t="s">
        <v>9750</v>
      </c>
      <c r="M2903" s="3" t="str">
        <f>IFERROR(VLOOKUP(E2903,A:J,10, FALSE),"")</f>
        <v/>
      </c>
      <c r="N2903" s="3" t="str">
        <f>IFERROR(VLOOKUP(I2903,B:K,10,FALSE),"")</f>
        <v>Eine Zeichenfolge, die eine bestimmte Instanz in einer semantischen Maske identifiziert.</v>
      </c>
      <c r="O2903" s="3" t="str">
        <f>IF(AND(TRIM(J2903)="",M2903=""),"Suffix not translated ",
   IF(AND(TRIM(J2903)&lt;&gt;"",TRIM(M2903)&lt;&gt;"",TRIM(J2903)&lt;&gt;TRIM(M2903)),"Suffix translation &lt;&gt; lookup ", "" ))
&amp;IF(AND(TRIM(K2903)="",N2903=""),"Description not translated ",
   IF(AND(TRIM(K2903)&lt;&gt;"",TRIM(N2903)&lt;&gt;"",TRIM(K2903)&lt;&gt;TRIM(N2903)),"Description translation&lt;&gt; lookup ", "" ))</f>
        <v xml:space="preserve">Suffix not translated </v>
      </c>
    </row>
    <row r="2904" spans="1:15" ht="30" x14ac:dyDescent="0.25">
      <c r="A2904" s="2" t="str">
        <f>IF(TRIM(J2904)="","",E2904)</f>
        <v/>
      </c>
      <c r="B2904" s="2" t="str">
        <f>IF(TRIM(K2904)="","",I2904)</f>
        <v/>
      </c>
      <c r="C2904" s="2" t="str">
        <f>LEFT(F2904,FIND(".",F2904,6))</f>
        <v>Exif.Thumbnail.</v>
      </c>
      <c r="D2904" s="2" t="str">
        <f>VLOOKUP(C2904,PrefixUebersetzung,2,FALSE)</f>
        <v>Exif.Vorschaubild.</v>
      </c>
      <c r="E2904" s="2" t="str">
        <f>MID(F2904,FIND(".",F2904,6)+1,99)</f>
        <v>SemanticName</v>
      </c>
      <c r="F2904" s="36" t="s">
        <v>9832</v>
      </c>
      <c r="G2904" s="36" t="s">
        <v>9514</v>
      </c>
      <c r="H2904" s="36"/>
      <c r="I2904" s="36" t="s">
        <v>9752</v>
      </c>
      <c r="M2904" s="3" t="str">
        <f>IFERROR(VLOOKUP(E2904,A:J,10, FALSE),"")</f>
        <v/>
      </c>
      <c r="N2904" s="3" t="str">
        <f>IFERROR(VLOOKUP(I2904,B:K,10,FALSE),"")</f>
        <v>Eine Zeichenkette, die die semantische Maske identifiziert.</v>
      </c>
      <c r="O2904" s="3" t="str">
        <f>IF(AND(TRIM(J2904)="",M2904=""),"Suffix not translated ",
   IF(AND(TRIM(J2904)&lt;&gt;"",TRIM(M2904)&lt;&gt;"",TRIM(J2904)&lt;&gt;TRIM(M2904)),"Suffix translation &lt;&gt; lookup ", "" ))
&amp;IF(AND(TRIM(K2904)="",N2904=""),"Description not translated ",
   IF(AND(TRIM(K2904)&lt;&gt;"",TRIM(N2904)&lt;&gt;"",TRIM(K2904)&lt;&gt;TRIM(N2904)),"Description translation&lt;&gt; lookup ", "" ))</f>
        <v xml:space="preserve">Suffix not translated </v>
      </c>
    </row>
    <row r="2905" spans="1:15" x14ac:dyDescent="0.25">
      <c r="A2905" s="2" t="str">
        <f>IF(TRIM(J2905)="","",E2905)</f>
        <v/>
      </c>
      <c r="B2905" s="2" t="str">
        <f>IF(TRIM(K2905)="","",I2905)</f>
        <v/>
      </c>
      <c r="C2905" s="2" t="str">
        <f>LEFT(F2905,FIND(".",F2905,6))</f>
        <v>Exif.Thumbnail.</v>
      </c>
      <c r="D2905" s="2" t="str">
        <f>VLOOKUP(C2905,PrefixUebersetzung,2,FALSE)</f>
        <v>Exif.Vorschaubild.</v>
      </c>
      <c r="E2905" s="2" t="str">
        <f>MID(F2905,FIND(".",F2905,6)+1,99)</f>
        <v>SensingMethod</v>
      </c>
      <c r="F2905" s="3" t="s">
        <v>8093</v>
      </c>
      <c r="G2905" s="3" t="s">
        <v>9512</v>
      </c>
      <c r="I2905" s="3" t="s">
        <v>2446</v>
      </c>
      <c r="J2905" s="3"/>
      <c r="L2905" s="14"/>
      <c r="M2905" s="3" t="str">
        <f>IFERROR(VLOOKUP(E2905,A:J,10, FALSE),"")</f>
        <v>Bildsensor Typ</v>
      </c>
      <c r="N2905" s="3" t="str">
        <f>IFERROR(VLOOKUP(I2905,B:K,10,FALSE),"")</f>
        <v>Art des Bildsensors.</v>
      </c>
      <c r="O2905" s="3" t="str">
        <f>IF(AND(TRIM(J2905)="",M2905=""),"Suffix not translated ",
   IF(AND(TRIM(J2905)&lt;&gt;"",TRIM(M2905)&lt;&gt;"",TRIM(J2905)&lt;&gt;TRIM(M2905)),"Suffix translation &lt;&gt; lookup ", "" ))
&amp;IF(AND(TRIM(K2905)="",N2905=""),"Description not translated ",
   IF(AND(TRIM(K2905)&lt;&gt;"",TRIM(N2905)&lt;&gt;"",TRIM(K2905)&lt;&gt;TRIM(N2905)),"Description translation&lt;&gt; lookup ", "" ))</f>
        <v/>
      </c>
    </row>
    <row r="2906" spans="1:15" ht="60" x14ac:dyDescent="0.25">
      <c r="A2906" s="2" t="str">
        <f>IF(TRIM(J2906)="","",E2906)</f>
        <v/>
      </c>
      <c r="B2906" s="2" t="str">
        <f>IF(TRIM(K2906)="","",I2906)</f>
        <v/>
      </c>
      <c r="C2906" s="2" t="str">
        <f>LEFT(F2906,FIND(".",F2906,6))</f>
        <v>Exif.Thumbnail.</v>
      </c>
      <c r="D2906" s="2" t="str">
        <f>VLOOKUP(C2906,PrefixUebersetzung,2,FALSE)</f>
        <v>Exif.Vorschaubild.</v>
      </c>
      <c r="E2906" s="2" t="str">
        <f>MID(F2906,FIND(".",F2906,6)+1,99)</f>
        <v>ShadowScale</v>
      </c>
      <c r="F2906" s="3" t="s">
        <v>8094</v>
      </c>
      <c r="G2906" s="3" t="s">
        <v>9520</v>
      </c>
      <c r="I2906" s="3" t="s">
        <v>2447</v>
      </c>
      <c r="J2906" s="3"/>
      <c r="L2906" s="14"/>
      <c r="M2906" s="3" t="str">
        <f>IFERROR(VLOOKUP(E2906,A:J,10, FALSE),"")</f>
        <v>Schatten Skalierung</v>
      </c>
      <c r="N2906" s="3" t="str">
        <f>IFERROR(VLOOKUP(I2906,B:K,10,FALSE),"")</f>
        <v>Dieser Tag wird von Adobe Camera Raw verwendet, um die Empfindlichkeit der "Shadows" Schieberegler zu steuern.</v>
      </c>
      <c r="O2906" s="3" t="str">
        <f>IF(AND(TRIM(J2906)="",M2906=""),"Suffix not translated ",
   IF(AND(TRIM(J2906)&lt;&gt;"",TRIM(M2906)&lt;&gt;"",TRIM(J2906)&lt;&gt;TRIM(M2906)),"Suffix translation &lt;&gt; lookup ", "" ))
&amp;IF(AND(TRIM(K2906)="",N2906=""),"Description not translated ",
   IF(AND(TRIM(K2906)&lt;&gt;"",TRIM(N2906)&lt;&gt;"",TRIM(K2906)&lt;&gt;TRIM(N2906)),"Description translation&lt;&gt; lookup ", "" ))</f>
        <v/>
      </c>
    </row>
    <row r="2907" spans="1:15" x14ac:dyDescent="0.25">
      <c r="A2907" s="2" t="str">
        <f>IF(TRIM(J2907)="","",E2907)</f>
        <v/>
      </c>
      <c r="B2907" s="2" t="str">
        <f>IF(TRIM(K2907)="","",I2907)</f>
        <v/>
      </c>
      <c r="C2907" s="2" t="str">
        <f>LEFT(F2907,FIND(".",F2907,6))</f>
        <v>Exif.Thumbnail.</v>
      </c>
      <c r="D2907" s="2" t="str">
        <f>VLOOKUP(C2907,PrefixUebersetzung,2,FALSE)</f>
        <v>Exif.Vorschaubild.</v>
      </c>
      <c r="E2907" s="2" t="str">
        <f>MID(F2907,FIND(".",F2907,6)+1,99)</f>
        <v>ShutterSpeedValue</v>
      </c>
      <c r="F2907" s="3" t="s">
        <v>8095</v>
      </c>
      <c r="G2907" s="3" t="s">
        <v>9520</v>
      </c>
      <c r="I2907" s="3" t="s">
        <v>2448</v>
      </c>
      <c r="J2907" s="3"/>
      <c r="L2907" s="14"/>
      <c r="M2907" s="3" t="str">
        <f>IFERROR(VLOOKUP(E2907,A:J,10, FALSE),"")</f>
        <v>Verschlusszeit</v>
      </c>
      <c r="N2907" s="3" t="str">
        <f>IFERROR(VLOOKUP(I2907,B:K,10,FALSE),"")</f>
        <v>Verschlusszeit</v>
      </c>
      <c r="O2907" s="3" t="str">
        <f>IF(AND(TRIM(J2907)="",M2907=""),"Suffix not translated ",
   IF(AND(TRIM(J2907)&lt;&gt;"",TRIM(M2907)&lt;&gt;"",TRIM(J2907)&lt;&gt;TRIM(M2907)),"Suffix translation &lt;&gt; lookup ", "" ))
&amp;IF(AND(TRIM(K2907)="",N2907=""),"Description not translated ",
   IF(AND(TRIM(K2907)&lt;&gt;"",TRIM(N2907)&lt;&gt;"",TRIM(K2907)&lt;&gt;TRIM(N2907)),"Description translation&lt;&gt; lookup ", "" ))</f>
        <v/>
      </c>
    </row>
    <row r="2908" spans="1:15" x14ac:dyDescent="0.25">
      <c r="A2908" s="2" t="str">
        <f>IF(TRIM(J2908)="","",E2908)</f>
        <v/>
      </c>
      <c r="B2908" s="2" t="str">
        <f>IF(TRIM(K2908)="","",I2908)</f>
        <v/>
      </c>
      <c r="C2908" s="2" t="str">
        <f>LEFT(F2908,FIND(".",F2908,6))</f>
        <v>Exif.Thumbnail.</v>
      </c>
      <c r="D2908" s="2" t="str">
        <f>VLOOKUP(C2908,PrefixUebersetzung,2,FALSE)</f>
        <v>Exif.Vorschaubild.</v>
      </c>
      <c r="E2908" s="2" t="str">
        <f>MID(F2908,FIND(".",F2908,6)+1,99)</f>
        <v>SMaxSampleValue</v>
      </c>
      <c r="F2908" s="3" t="s">
        <v>8096</v>
      </c>
      <c r="G2908" s="3" t="s">
        <v>9512</v>
      </c>
      <c r="I2908" s="3" t="s">
        <v>2449</v>
      </c>
      <c r="J2908" s="3"/>
      <c r="L2908" s="14">
        <v>5</v>
      </c>
      <c r="M2908" s="3" t="str">
        <f>IFERROR(VLOOKUP(E2908,A:J,10, FALSE),"")</f>
        <v/>
      </c>
      <c r="N2908" s="3" t="str">
        <f>IFERROR(VLOOKUP(I2908,B:K,10,FALSE),"")</f>
        <v/>
      </c>
      <c r="O2908" s="3" t="str">
        <f>IF(AND(TRIM(J2908)="",M2908=""),"Suffix not translated ",
   IF(AND(TRIM(J2908)&lt;&gt;"",TRIM(M2908)&lt;&gt;"",TRIM(J2908)&lt;&gt;TRIM(M2908)),"Suffix translation &lt;&gt; lookup ", "" ))
&amp;IF(AND(TRIM(K2908)="",N2908=""),"Description not translated ",
   IF(AND(TRIM(K2908)&lt;&gt;"",TRIM(N2908)&lt;&gt;"",TRIM(K2908)&lt;&gt;TRIM(N2908)),"Description translation&lt;&gt; lookup ", "" ))</f>
        <v xml:space="preserve">Suffix not translated Description not translated </v>
      </c>
    </row>
    <row r="2909" spans="1:15" x14ac:dyDescent="0.25">
      <c r="A2909" s="2" t="str">
        <f>IF(TRIM(J2909)="","",E2909)</f>
        <v/>
      </c>
      <c r="B2909" s="2" t="str">
        <f>IF(TRIM(K2909)="","",I2909)</f>
        <v/>
      </c>
      <c r="C2909" s="2" t="str">
        <f>LEFT(F2909,FIND(".",F2909,6))</f>
        <v>Exif.Thumbnail.</v>
      </c>
      <c r="D2909" s="2" t="str">
        <f>VLOOKUP(C2909,PrefixUebersetzung,2,FALSE)</f>
        <v>Exif.Vorschaubild.</v>
      </c>
      <c r="E2909" s="2" t="str">
        <f>MID(F2909,FIND(".",F2909,6)+1,99)</f>
        <v>SMinSampleValue</v>
      </c>
      <c r="F2909" s="3" t="s">
        <v>8097</v>
      </c>
      <c r="G2909" s="3" t="s">
        <v>9512</v>
      </c>
      <c r="I2909" s="3" t="s">
        <v>2450</v>
      </c>
      <c r="J2909" s="3"/>
      <c r="L2909" s="14">
        <v>5</v>
      </c>
      <c r="M2909" s="3" t="str">
        <f>IFERROR(VLOOKUP(E2909,A:J,10, FALSE),"")</f>
        <v/>
      </c>
      <c r="N2909" s="3" t="str">
        <f>IFERROR(VLOOKUP(I2909,B:K,10,FALSE),"")</f>
        <v/>
      </c>
      <c r="O2909" s="3" t="str">
        <f>IF(AND(TRIM(J2909)="",M2909=""),"Suffix not translated ",
   IF(AND(TRIM(J2909)&lt;&gt;"",TRIM(M2909)&lt;&gt;"",TRIM(J2909)&lt;&gt;TRIM(M2909)),"Suffix translation &lt;&gt; lookup ", "" ))
&amp;IF(AND(TRIM(K2909)="",N2909=""),"Description not translated ",
   IF(AND(TRIM(K2909)&lt;&gt;"",TRIM(N2909)&lt;&gt;"",TRIM(K2909)&lt;&gt;TRIM(N2909)),"Description translation&lt;&gt; lookup ", "" ))</f>
        <v xml:space="preserve">Suffix not translated Description not translated </v>
      </c>
    </row>
    <row r="2910" spans="1:15" ht="120" x14ac:dyDescent="0.25">
      <c r="A2910" s="2" t="str">
        <f>IF(TRIM(J2910)="","",E2910)</f>
        <v/>
      </c>
      <c r="B2910" s="2" t="str">
        <f>IF(TRIM(K2910)="","",I2910)</f>
        <v/>
      </c>
      <c r="C2910" s="2" t="str">
        <f>LEFT(F2910,FIND(".",F2910,6))</f>
        <v>Exif.Thumbnail.</v>
      </c>
      <c r="D2910" s="2" t="str">
        <f>VLOOKUP(C2910,PrefixUebersetzung,2,FALSE)</f>
        <v>Exif.Vorschaubild.</v>
      </c>
      <c r="E2910" s="2" t="str">
        <f>MID(F2910,FIND(".",F2910,6)+1,99)</f>
        <v>Software</v>
      </c>
      <c r="F2910" s="3" t="s">
        <v>8098</v>
      </c>
      <c r="G2910" s="3" t="s">
        <v>9514</v>
      </c>
      <c r="I2910" s="3" t="s">
        <v>2451</v>
      </c>
      <c r="J2910" s="3"/>
      <c r="L2910" s="14"/>
      <c r="M2910" s="3" t="str">
        <f>IFERROR(VLOOKUP(E2910,A:J,10, FALSE),"")</f>
        <v>Software</v>
      </c>
      <c r="N2910" s="3" t="str">
        <f>IFERROR(INDEX(K:K,MATCH(TRUE,INDEX(B:B=I2910,0),0)),"")</f>
        <v>Dieses Tag bezeichnet den Namen und die Version der Software oder Firmware der Kamera oder des Bild-Eingabegerätes, das verwendet wurde, um das Bild zu erzeugen. Die detaillierte Format ist nicht festgelegt. Wenn das Feld leer ist, wird es als unbekannt behandelt.</v>
      </c>
      <c r="O2910" s="3" t="str">
        <f>IF(AND(TRIM(J2910)="",M2910=""),"Suffix not translated ",
   IF(AND(TRIM(J2910)&lt;&gt;"",TRIM(M2910)&lt;&gt;"",TRIM(J2910)&lt;&gt;TRIM(M2910)),"Suffix translation &lt;&gt; lookup ", "" ))
&amp;IF(AND(TRIM(K2910)="",N2910=""),"Description not translated ",
   IF(AND(TRIM(K2910)&lt;&gt;"",TRIM(N2910)&lt;&gt;"",TRIM(K2910)&lt;&gt;TRIM(N2910)),"Description translation&lt;&gt; lookup ", "" ))</f>
        <v/>
      </c>
    </row>
    <row r="2911" spans="1:15" x14ac:dyDescent="0.25">
      <c r="A2911" s="2" t="str">
        <f>IF(TRIM(J2911)="","",E2911)</f>
        <v/>
      </c>
      <c r="B2911" s="2" t="str">
        <f>IF(TRIM(K2911)="","",I2911)</f>
        <v/>
      </c>
      <c r="C2911" s="2" t="str">
        <f>LEFT(F2911,FIND(".",F2911,6))</f>
        <v>Exif.Thumbnail.</v>
      </c>
      <c r="D2911" s="2" t="str">
        <f>VLOOKUP(C2911,PrefixUebersetzung,2,FALSE)</f>
        <v>Exif.Vorschaubild.</v>
      </c>
      <c r="E2911" s="2" t="str">
        <f>MID(F2911,FIND(".",F2911,6)+1,99)</f>
        <v>SpatialFrequencyResponse</v>
      </c>
      <c r="F2911" s="3" t="s">
        <v>8099</v>
      </c>
      <c r="G2911" s="3" t="s">
        <v>9517</v>
      </c>
      <c r="I2911" s="3" t="s">
        <v>2452</v>
      </c>
      <c r="J2911" s="3"/>
      <c r="L2911" s="14">
        <v>5</v>
      </c>
      <c r="M2911" s="3" t="str">
        <f>IFERROR(VLOOKUP(E2911,A:J,10, FALSE),"")</f>
        <v/>
      </c>
      <c r="N2911" s="3" t="str">
        <f>IFERROR(VLOOKUP(I2911,B:K,10,FALSE),"")</f>
        <v/>
      </c>
      <c r="O2911" s="3" t="str">
        <f>IF(AND(TRIM(J2911)="",M2911=""),"Suffix not translated ",
   IF(AND(TRIM(J2911)&lt;&gt;"",TRIM(M2911)&lt;&gt;"",TRIM(J2911)&lt;&gt;TRIM(M2911)),"Suffix translation &lt;&gt; lookup ", "" ))
&amp;IF(AND(TRIM(K2911)="",N2911=""),"Description not translated ",
   IF(AND(TRIM(K2911)&lt;&gt;"",TRIM(N2911)&lt;&gt;"",TRIM(K2911)&lt;&gt;TRIM(N2911)),"Description translation&lt;&gt; lookup ", "" ))</f>
        <v xml:space="preserve">Suffix not translated Description not translated </v>
      </c>
    </row>
    <row r="2912" spans="1:15" ht="45" x14ac:dyDescent="0.25">
      <c r="A2912" s="2" t="str">
        <f>IF(TRIM(J2912)="","",E2912)</f>
        <v/>
      </c>
      <c r="B2912" s="2" t="str">
        <f>IF(TRIM(K2912)="","",I2912)</f>
        <v/>
      </c>
      <c r="C2912" s="2" t="str">
        <f>LEFT(F2912,FIND(".",F2912,6))</f>
        <v>Exif.Thumbnail.</v>
      </c>
      <c r="D2912" s="2" t="str">
        <f>VLOOKUP(C2912,PrefixUebersetzung,2,FALSE)</f>
        <v>Exif.Vorschaubild.</v>
      </c>
      <c r="E2912" s="2" t="str">
        <f>MID(F2912,FIND(".",F2912,6)+1,99)</f>
        <v>SpectralSensitivity</v>
      </c>
      <c r="F2912" s="3" t="s">
        <v>8100</v>
      </c>
      <c r="G2912" s="3" t="s">
        <v>9514</v>
      </c>
      <c r="I2912" s="3" t="s">
        <v>2453</v>
      </c>
      <c r="J2912" s="3"/>
      <c r="L2912" s="14"/>
      <c r="M2912" s="3" t="str">
        <f>IFERROR(VLOOKUP(E2912,A:J,10, FALSE),"")</f>
        <v>Spektrale Empfindlichkeit</v>
      </c>
      <c r="N2912" s="3" t="str">
        <f>IFERROR(VLOOKUP(I2912,B:K,10,FALSE),"")</f>
        <v>Zeigt die spektrale Empfindlichkeit eines jeden Kanals der verwendeten Kamera.</v>
      </c>
      <c r="O2912" s="3" t="str">
        <f>IF(AND(TRIM(J2912)="",M2912=""),"Suffix not translated ",
   IF(AND(TRIM(J2912)&lt;&gt;"",TRIM(M2912)&lt;&gt;"",TRIM(J2912)&lt;&gt;TRIM(M2912)),"Suffix translation &lt;&gt; lookup ", "" ))
&amp;IF(AND(TRIM(K2912)="",N2912=""),"Description not translated ",
   IF(AND(TRIM(K2912)&lt;&gt;"",TRIM(N2912)&lt;&gt;"",TRIM(K2912)&lt;&gt;TRIM(N2912)),"Description translation&lt;&gt; lookup ", "" ))</f>
        <v/>
      </c>
    </row>
    <row r="2913" spans="1:15" ht="60" x14ac:dyDescent="0.25">
      <c r="A2913" s="2" t="str">
        <f>IF(TRIM(J2913)="","",E2913)</f>
        <v/>
      </c>
      <c r="B2913" s="2" t="str">
        <f>IF(TRIM(K2913)="","",I2913)</f>
        <v/>
      </c>
      <c r="C2913" s="2" t="str">
        <f>LEFT(F2913,FIND(".",F2913,6))</f>
        <v>Exif.Thumbnail.</v>
      </c>
      <c r="D2913" s="2" t="str">
        <f>VLOOKUP(C2913,PrefixUebersetzung,2,FALSE)</f>
        <v>Exif.Vorschaubild.</v>
      </c>
      <c r="E2913" s="2" t="str">
        <f>MID(F2913,FIND(".",F2913,6)+1,99)</f>
        <v>StripByteCounts</v>
      </c>
      <c r="F2913" s="3" t="s">
        <v>8101</v>
      </c>
      <c r="G2913" s="3" t="s">
        <v>9515</v>
      </c>
      <c r="I2913" s="3" t="s">
        <v>2454</v>
      </c>
      <c r="J2913" s="3"/>
      <c r="L2913" s="14">
        <v>5</v>
      </c>
      <c r="M2913" s="3" t="str">
        <f>IFERROR(VLOOKUP(E2913,A:J,10, FALSE),"")</f>
        <v/>
      </c>
      <c r="N2913" s="3" t="str">
        <f>IFERROR(VLOOKUP(I2913,B:K,10,FALSE),"")</f>
        <v>Die Gesamtanzahl von Bytes in jedem Streifen. Bei JPEG-komprimierten Daten ist diese Kennzeichnung nicht erforderlich und wird weggelassen.</v>
      </c>
      <c r="O2913" s="3" t="str">
        <f>IF(AND(TRIM(J2913)="",M2913=""),"Suffix not translated ",
   IF(AND(TRIM(J2913)&lt;&gt;"",TRIM(M2913)&lt;&gt;"",TRIM(J2913)&lt;&gt;TRIM(M2913)),"Suffix translation &lt;&gt; lookup ", "" ))
&amp;IF(AND(TRIM(K2913)="",N2913=""),"Description not translated ",
   IF(AND(TRIM(K2913)&lt;&gt;"",TRIM(N2913)&lt;&gt;"",TRIM(K2913)&lt;&gt;TRIM(N2913)),"Description translation&lt;&gt; lookup ", "" ))</f>
        <v xml:space="preserve">Suffix not translated </v>
      </c>
    </row>
    <row r="2914" spans="1:15" ht="150" x14ac:dyDescent="0.25">
      <c r="A2914" s="2" t="str">
        <f>IF(TRIM(J2914)="","",E2914)</f>
        <v/>
      </c>
      <c r="B2914" s="2" t="str">
        <f>IF(TRIM(K2914)="","",I2914)</f>
        <v/>
      </c>
      <c r="C2914" s="2" t="str">
        <f>LEFT(F2914,FIND(".",F2914,6))</f>
        <v>Exif.Thumbnail.</v>
      </c>
      <c r="D2914" s="2" t="str">
        <f>VLOOKUP(C2914,PrefixUebersetzung,2,FALSE)</f>
        <v>Exif.Vorschaubild.</v>
      </c>
      <c r="E2914" s="2" t="str">
        <f>MID(F2914,FIND(".",F2914,6)+1,99)</f>
        <v>StripOffsets</v>
      </c>
      <c r="F2914" s="3" t="s">
        <v>8102</v>
      </c>
      <c r="G2914" s="3" t="s">
        <v>9515</v>
      </c>
      <c r="I2914" s="3" t="s">
        <v>2455</v>
      </c>
      <c r="J2914" s="3"/>
      <c r="L2914" s="14">
        <v>5</v>
      </c>
      <c r="M2914" s="3" t="str">
        <f>IFERROR(VLOOKUP(E2914,A:J,10, FALSE),"")</f>
        <v/>
      </c>
      <c r="N2914" s="3" t="str">
        <f>IFERROR(INDEX(K:K,MATCH(TRUE,INDEX(B:B=I2914,0),0)),"")</f>
        <v>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v>
      </c>
      <c r="O2914" s="3" t="str">
        <f>IF(AND(TRIM(J2914)="",M2914=""),"Suffix not translated ",
   IF(AND(TRIM(J2914)&lt;&gt;"",TRIM(M2914)&lt;&gt;"",TRIM(J2914)&lt;&gt;TRIM(M2914)),"Suffix translation &lt;&gt; lookup ", "" ))
&amp;IF(AND(TRIM(K2914)="",N2914=""),"Description not translated ",
   IF(AND(TRIM(K2914)&lt;&gt;"",TRIM(N2914)&lt;&gt;"",TRIM(K2914)&lt;&gt;TRIM(N2914)),"Description translation&lt;&gt; lookup ", "" ))</f>
        <v xml:space="preserve">Suffix not translated </v>
      </c>
    </row>
    <row r="2915" spans="1:15" ht="75" x14ac:dyDescent="0.25">
      <c r="A2915" s="2" t="str">
        <f>IF(TRIM(J2915)="","",E2915)</f>
        <v/>
      </c>
      <c r="B2915" s="2" t="str">
        <f>IF(TRIM(K2915)="","",I2915)</f>
        <v/>
      </c>
      <c r="C2915" s="2" t="str">
        <f>LEFT(F2915,FIND(".",F2915,6))</f>
        <v>Exif.Thumbnail.</v>
      </c>
      <c r="D2915" s="2" t="str">
        <f>VLOOKUP(C2915,PrefixUebersetzung,2,FALSE)</f>
        <v>Exif.Vorschaubild.</v>
      </c>
      <c r="E2915" s="2" t="str">
        <f>MID(F2915,FIND(".",F2915,6)+1,99)</f>
        <v>SubfileType</v>
      </c>
      <c r="F2915" s="3" t="s">
        <v>8103</v>
      </c>
      <c r="G2915" s="3" t="s">
        <v>9512</v>
      </c>
      <c r="I2915" s="3" t="s">
        <v>2456</v>
      </c>
      <c r="J2915" s="3"/>
      <c r="L2915" s="14">
        <v>5</v>
      </c>
      <c r="M2915" s="3" t="str">
        <f>IFERROR(VLOOKUP(E2915,A:J,10, FALSE),"")</f>
        <v/>
      </c>
      <c r="N2915" s="3" t="str">
        <f>IFERROR(VLOOKUP(I2915,B:K,10,FALSE),"")</f>
        <v>Ein allgemeiner Hinweis auf die Art der Daten, die in diesem subfile enthalten sind. Dieses Feld ist veraltet. Stattdessen sollte das Feld NewSubfileType verwendet werden.</v>
      </c>
      <c r="O2915" s="3" t="str">
        <f>IF(AND(TRIM(J2915)="",M2915=""),"Suffix not translated ",
   IF(AND(TRIM(J2915)&lt;&gt;"",TRIM(M2915)&lt;&gt;"",TRIM(J2915)&lt;&gt;TRIM(M2915)),"Suffix translation &lt;&gt; lookup ", "" ))
&amp;IF(AND(TRIM(K2915)="",N2915=""),"Description not translated ",
   IF(AND(TRIM(K2915)&lt;&gt;"",TRIM(N2915)&lt;&gt;"",TRIM(K2915)&lt;&gt;TRIM(N2915)),"Description translation&lt;&gt; lookup ", "" ))</f>
        <v xml:space="preserve">Suffix not translated </v>
      </c>
    </row>
    <row r="2916" spans="1:15" ht="45" x14ac:dyDescent="0.25">
      <c r="A2916" s="2" t="str">
        <f>IF(TRIM(J2916)="","",E2916)</f>
        <v/>
      </c>
      <c r="B2916" s="2" t="str">
        <f>IF(TRIM(K2916)="","",I2916)</f>
        <v/>
      </c>
      <c r="C2916" s="2" t="str">
        <f>LEFT(F2916,FIND(".",F2916,6))</f>
        <v>Exif.Thumbnail.</v>
      </c>
      <c r="D2916" s="2" t="str">
        <f>VLOOKUP(C2916,PrefixUebersetzung,2,FALSE)</f>
        <v>Exif.Vorschaubild.</v>
      </c>
      <c r="E2916" s="2" t="str">
        <f>MID(F2916,FIND(".",F2916,6)+1,99)</f>
        <v>SubIFDs</v>
      </c>
      <c r="F2916" s="3" t="s">
        <v>8104</v>
      </c>
      <c r="G2916" s="3" t="s">
        <v>9515</v>
      </c>
      <c r="I2916" s="3" t="s">
        <v>2457</v>
      </c>
      <c r="J2916" s="3"/>
      <c r="L2916" s="14">
        <v>5</v>
      </c>
      <c r="M2916" s="3" t="str">
        <f>IFERROR(VLOOKUP(E2916,A:J,10, FALSE),"")</f>
        <v/>
      </c>
      <c r="N2916" s="3" t="str">
        <f>IFERROR(VLOOKUP(I2916,B:K,10,FALSE),"")</f>
        <v>Definiert durch Adobe Corporation um TIFF-Bäume innerhalb einer TIFF-Datei zu ermöglichen.</v>
      </c>
      <c r="O2916" s="3" t="str">
        <f>IF(AND(TRIM(J2916)="",M2916=""),"Suffix not translated ",
   IF(AND(TRIM(J2916)&lt;&gt;"",TRIM(M2916)&lt;&gt;"",TRIM(J2916)&lt;&gt;TRIM(M2916)),"Suffix translation &lt;&gt; lookup ", "" ))
&amp;IF(AND(TRIM(K2916)="",N2916=""),"Description not translated ",
   IF(AND(TRIM(K2916)&lt;&gt;"",TRIM(N2916)&lt;&gt;"",TRIM(K2916)&lt;&gt;TRIM(N2916)),"Description translation&lt;&gt; lookup ", "" ))</f>
        <v xml:space="preserve">Suffix not translated </v>
      </c>
    </row>
    <row r="2917" spans="1:15" ht="30" x14ac:dyDescent="0.25">
      <c r="A2917" s="2" t="str">
        <f>IF(TRIM(J2917)="","",E2917)</f>
        <v/>
      </c>
      <c r="B2917" s="2" t="str">
        <f>IF(TRIM(K2917)="","",I2917)</f>
        <v/>
      </c>
      <c r="C2917" s="2" t="str">
        <f>LEFT(F2917,FIND(".",F2917,6))</f>
        <v>Exif.Thumbnail.</v>
      </c>
      <c r="D2917" s="2" t="str">
        <f>VLOOKUP(C2917,PrefixUebersetzung,2,FALSE)</f>
        <v>Exif.Vorschaubild.</v>
      </c>
      <c r="E2917" s="2" t="str">
        <f>MID(F2917,FIND(".",F2917,6)+1,99)</f>
        <v>SubjectDistance</v>
      </c>
      <c r="F2917" s="3" t="s">
        <v>8105</v>
      </c>
      <c r="G2917" s="3" t="s">
        <v>9520</v>
      </c>
      <c r="I2917" s="3" t="s">
        <v>2458</v>
      </c>
      <c r="J2917" s="3"/>
      <c r="L2917" s="14">
        <v>1</v>
      </c>
      <c r="M2917" s="3" t="str">
        <f>IFERROR(VLOOKUP(E2917,A:J,10, FALSE),"")</f>
        <v>Motivabstand</v>
      </c>
      <c r="N2917" s="3" t="str">
        <f>IFERROR(VLOOKUP(I2917,B:K,10,FALSE),"")</f>
        <v>Der Abstand zum Motiv, in Metern angegeben.</v>
      </c>
      <c r="O2917" s="3" t="str">
        <f>IF(AND(TRIM(J2917)="",M2917=""),"Suffix not translated ",
   IF(AND(TRIM(J2917)&lt;&gt;"",TRIM(M2917)&lt;&gt;"",TRIM(J2917)&lt;&gt;TRIM(M2917)),"Suffix translation &lt;&gt; lookup ", "" ))
&amp;IF(AND(TRIM(K2917)="",N2917=""),"Description not translated ",
   IF(AND(TRIM(K2917)&lt;&gt;"",TRIM(N2917)&lt;&gt;"",TRIM(K2917)&lt;&gt;TRIM(N2917)),"Description translation&lt;&gt; lookup ", "" ))</f>
        <v/>
      </c>
    </row>
    <row r="2918" spans="1:15" ht="30" x14ac:dyDescent="0.25">
      <c r="A2918" s="2" t="str">
        <f>IF(TRIM(J2918)="","",E2918)</f>
        <v/>
      </c>
      <c r="B2918" s="2" t="str">
        <f>IF(TRIM(K2918)="","",I2918)</f>
        <v/>
      </c>
      <c r="C2918" s="2" t="str">
        <f>LEFT(F2918,FIND(".",F2918,6))</f>
        <v>Exif.Thumbnail.</v>
      </c>
      <c r="D2918" s="2" t="str">
        <f>VLOOKUP(C2918,PrefixUebersetzung,2,FALSE)</f>
        <v>Exif.Vorschaubild.</v>
      </c>
      <c r="E2918" s="2" t="str">
        <f>MID(F2918,FIND(".",F2918,6)+1,99)</f>
        <v>SubjectLocation</v>
      </c>
      <c r="F2918" s="3" t="s">
        <v>8106</v>
      </c>
      <c r="G2918" s="3" t="s">
        <v>9512</v>
      </c>
      <c r="I2918" s="3" t="s">
        <v>2459</v>
      </c>
      <c r="J2918" s="3"/>
      <c r="L2918" s="14"/>
      <c r="M2918" s="3" t="str">
        <f>IFERROR(VLOOKUP(E2918,A:J,10, FALSE),"")</f>
        <v>Motivort</v>
      </c>
      <c r="N2918" s="3" t="str">
        <f>IFERROR(VLOOKUP(I2918,B:K,10,FALSE),"")</f>
        <v>Ort und den Bereich des Hauptthemas in der gesamten Szene.</v>
      </c>
      <c r="O2918" s="3" t="str">
        <f>IF(AND(TRIM(J2918)="",M2918=""),"Suffix not translated ",
   IF(AND(TRIM(J2918)&lt;&gt;"",TRIM(M2918)&lt;&gt;"",TRIM(J2918)&lt;&gt;TRIM(M2918)),"Suffix translation &lt;&gt; lookup ", "" ))
&amp;IF(AND(TRIM(K2918)="",N2918=""),"Description not translated ",
   IF(AND(TRIM(K2918)&lt;&gt;"",TRIM(N2918)&lt;&gt;"",TRIM(K2918)&lt;&gt;TRIM(N2918)),"Description translation&lt;&gt; lookup ", "" ))</f>
        <v/>
      </c>
    </row>
    <row r="2919" spans="1:15" ht="120" x14ac:dyDescent="0.25">
      <c r="A2919" s="2" t="str">
        <f>IF(TRIM(J2919)="","",E2919)</f>
        <v/>
      </c>
      <c r="B2919" s="2" t="str">
        <f>IF(TRIM(K2919)="","",I2919)</f>
        <v/>
      </c>
      <c r="C2919" s="2" t="str">
        <f>LEFT(F2919,FIND(".",F2919,6))</f>
        <v>Exif.Thumbnail.</v>
      </c>
      <c r="D2919" s="2" t="str">
        <f>VLOOKUP(C2919,PrefixUebersetzung,2,FALSE)</f>
        <v>Exif.Vorschaubild.</v>
      </c>
      <c r="E2919" s="2" t="str">
        <f>MID(F2919,FIND(".",F2919,6)+1,99)</f>
        <v>SubTileBlockSize</v>
      </c>
      <c r="F2919" s="3" t="s">
        <v>8107</v>
      </c>
      <c r="G2919" s="3" t="s">
        <v>9515</v>
      </c>
      <c r="I2919" s="3" t="s">
        <v>2460</v>
      </c>
      <c r="J2919" s="3"/>
      <c r="L2919" s="14">
        <v>5</v>
      </c>
      <c r="M2919" s="3" t="str">
        <f>IFERROR(VLOOKUP(E2919,A:J,10, FALSE),"")</f>
        <v/>
      </c>
      <c r="N2919" s="3" t="str">
        <f>IFERROR(INDEX(K:K,MATCH(TRUE,INDEX(B:B=I2919,0),0)),"")</f>
        <v/>
      </c>
      <c r="O2919" s="3" t="str">
        <f>IF(AND(TRIM(J2919)="",M2919=""),"Suffix not translated ",
   IF(AND(TRIM(J2919)&lt;&gt;"",TRIM(M2919)&lt;&gt;"",TRIM(J2919)&lt;&gt;TRIM(M2919)),"Suffix translation &lt;&gt; lookup ", "" ))
&amp;IF(AND(TRIM(K2919)="",N2919=""),"Description not translated ",
   IF(AND(TRIM(K2919)&lt;&gt;"",TRIM(N2919)&lt;&gt;"",TRIM(K2919)&lt;&gt;TRIM(N2919)),"Description translation&lt;&gt; lookup ", "" ))</f>
        <v xml:space="preserve">Suffix not translated Description not translated </v>
      </c>
    </row>
    <row r="2920" spans="1:15" x14ac:dyDescent="0.25">
      <c r="A2920" s="2" t="str">
        <f>IF(TRIM(J2920)="","",E2920)</f>
        <v/>
      </c>
      <c r="B2920" s="2" t="str">
        <f>IF(TRIM(K2920)="","",I2920)</f>
        <v/>
      </c>
      <c r="C2920" s="2" t="str">
        <f>LEFT(F2920,FIND(".",F2920,6))</f>
        <v>Exif.Thumbnail.</v>
      </c>
      <c r="D2920" s="2" t="str">
        <f>VLOOKUP(C2920,PrefixUebersetzung,2,FALSE)</f>
        <v>Exif.Vorschaubild.</v>
      </c>
      <c r="E2920" s="2" t="str">
        <f>MID(F2920,FIND(".",F2920,6)+1,99)</f>
        <v>T4Options</v>
      </c>
      <c r="F2920" s="3" t="s">
        <v>8108</v>
      </c>
      <c r="G2920" s="3" t="s">
        <v>9515</v>
      </c>
      <c r="I2920" s="3" t="s">
        <v>2461</v>
      </c>
      <c r="J2920" s="3"/>
      <c r="L2920" s="14"/>
      <c r="M2920" s="3" t="str">
        <f>IFERROR(VLOOKUP(E2920,A:J,10, FALSE),"")</f>
        <v>T4 Optionen</v>
      </c>
      <c r="N2920" s="3" t="str">
        <f>IFERROR(VLOOKUP(I2920,B:K,10,FALSE),"")</f>
        <v>T.4-Encoding-Optionen.</v>
      </c>
      <c r="O2920" s="3" t="str">
        <f>IF(AND(TRIM(J2920)="",M2920=""),"Suffix not translated ",
   IF(AND(TRIM(J2920)&lt;&gt;"",TRIM(M2920)&lt;&gt;"",TRIM(J2920)&lt;&gt;TRIM(M2920)),"Suffix translation &lt;&gt; lookup ", "" ))
&amp;IF(AND(TRIM(K2920)="",N2920=""),"Description not translated ",
   IF(AND(TRIM(K2920)&lt;&gt;"",TRIM(N2920)&lt;&gt;"",TRIM(K2920)&lt;&gt;TRIM(N2920)),"Description translation&lt;&gt; lookup ", "" ))</f>
        <v/>
      </c>
    </row>
    <row r="2921" spans="1:15" x14ac:dyDescent="0.25">
      <c r="A2921" s="2" t="str">
        <f>IF(TRIM(J2921)="","",E2921)</f>
        <v/>
      </c>
      <c r="B2921" s="2" t="str">
        <f>IF(TRIM(K2921)="","",I2921)</f>
        <v/>
      </c>
      <c r="C2921" s="2" t="str">
        <f>LEFT(F2921,FIND(".",F2921,6))</f>
        <v>Exif.Thumbnail.</v>
      </c>
      <c r="D2921" s="2" t="str">
        <f>VLOOKUP(C2921,PrefixUebersetzung,2,FALSE)</f>
        <v>Exif.Vorschaubild.</v>
      </c>
      <c r="E2921" s="2" t="str">
        <f>MID(F2921,FIND(".",F2921,6)+1,99)</f>
        <v>T6Options</v>
      </c>
      <c r="F2921" s="3" t="s">
        <v>8109</v>
      </c>
      <c r="G2921" s="3" t="s">
        <v>9515</v>
      </c>
      <c r="I2921" s="3" t="s">
        <v>2462</v>
      </c>
      <c r="J2921" s="3"/>
      <c r="L2921" s="14"/>
      <c r="M2921" s="3" t="str">
        <f>IFERROR(VLOOKUP(E2921,A:J,10, FALSE),"")</f>
        <v>T6 Optionen</v>
      </c>
      <c r="N2921" s="3" t="str">
        <f>IFERROR(VLOOKUP(I2921,B:K,10,FALSE),"")</f>
        <v>T.6-Encoding-Optionen.</v>
      </c>
      <c r="O2921" s="3" t="str">
        <f>IF(AND(TRIM(J2921)="",M2921=""),"Suffix not translated ",
   IF(AND(TRIM(J2921)&lt;&gt;"",TRIM(M2921)&lt;&gt;"",TRIM(J2921)&lt;&gt;TRIM(M2921)),"Suffix translation &lt;&gt; lookup ", "" ))
&amp;IF(AND(TRIM(K2921)="",N2921=""),"Description not translated ",
   IF(AND(TRIM(K2921)&lt;&gt;"",TRIM(N2921)&lt;&gt;"",TRIM(K2921)&lt;&gt;TRIM(N2921)),"Description translation&lt;&gt; lookup ", "" ))</f>
        <v/>
      </c>
    </row>
    <row r="2922" spans="1:15" ht="45" x14ac:dyDescent="0.25">
      <c r="A2922" s="2" t="str">
        <f>IF(TRIM(J2922)="","",E2922)</f>
        <v/>
      </c>
      <c r="B2922" s="2" t="str">
        <f>IF(TRIM(K2922)="","",I2922)</f>
        <v/>
      </c>
      <c r="C2922" s="2" t="str">
        <f>LEFT(F2922,FIND(".",F2922,6))</f>
        <v>Exif.Thumbnail.</v>
      </c>
      <c r="D2922" s="2" t="str">
        <f>VLOOKUP(C2922,PrefixUebersetzung,2,FALSE)</f>
        <v>Exif.Vorschaubild.</v>
      </c>
      <c r="E2922" s="2" t="str">
        <f>MID(F2922,FIND(".",F2922,6)+1,99)</f>
        <v>TargetPrinter</v>
      </c>
      <c r="F2922" s="3" t="s">
        <v>8110</v>
      </c>
      <c r="G2922" s="3" t="s">
        <v>9514</v>
      </c>
      <c r="I2922" s="3" t="s">
        <v>2463</v>
      </c>
      <c r="J2922" s="3"/>
      <c r="L2922" s="14"/>
      <c r="M2922" s="3" t="str">
        <f>IFERROR(VLOOKUP(E2922,A:J,10, FALSE),"")</f>
        <v>Ziel-Drucker</v>
      </c>
      <c r="N2922" s="3" t="str">
        <f>IFERROR(VLOOKUP(I2922,B:K,10,FALSE),"")</f>
        <v>Eine Beschreibung der Druckumgebung für die diese Trennung beabsichtigt ist.</v>
      </c>
      <c r="O2922" s="3" t="str">
        <f>IF(AND(TRIM(J2922)="",M2922=""),"Suffix not translated ",
   IF(AND(TRIM(J2922)&lt;&gt;"",TRIM(M2922)&lt;&gt;"",TRIM(J2922)&lt;&gt;TRIM(M2922)),"Suffix translation &lt;&gt; lookup ", "" ))
&amp;IF(AND(TRIM(K2922)="",N2922=""),"Description not translated ",
   IF(AND(TRIM(K2922)&lt;&gt;"",TRIM(N2922)&lt;&gt;"",TRIM(K2922)&lt;&gt;TRIM(N2922)),"Description translation&lt;&gt; lookup ", "" ))</f>
        <v/>
      </c>
    </row>
    <row r="2923" spans="1:15" ht="60" x14ac:dyDescent="0.25">
      <c r="A2923" s="2" t="str">
        <f>IF(TRIM(J2923)="","",E2923)</f>
        <v/>
      </c>
      <c r="B2923" s="2" t="str">
        <f>IF(TRIM(K2923)="","",I2923)</f>
        <v/>
      </c>
      <c r="C2923" s="2" t="str">
        <f>LEFT(F2923,FIND(".",F2923,6))</f>
        <v>Exif.Thumbnail.</v>
      </c>
      <c r="D2923" s="2" t="str">
        <f>VLOOKUP(C2923,PrefixUebersetzung,2,FALSE)</f>
        <v>Exif.Vorschaubild.</v>
      </c>
      <c r="E2923" s="2" t="str">
        <f>MID(F2923,FIND(".",F2923,6)+1,99)</f>
        <v>Thresholding</v>
      </c>
      <c r="F2923" s="3" t="s">
        <v>8111</v>
      </c>
      <c r="G2923" s="3" t="s">
        <v>9512</v>
      </c>
      <c r="I2923" s="3" t="s">
        <v>2464</v>
      </c>
      <c r="J2923" s="3"/>
      <c r="L2923" s="14"/>
      <c r="M2923" s="3" t="str">
        <f>IFERROR(VLOOKUP(E2923,A:J,10, FALSE),"")</f>
        <v>Schwellwert-Verfahren</v>
      </c>
      <c r="N2923" s="3" t="str">
        <f>IFERROR(VLOOKUP(I2923,B:K,10,FALSE),"")</f>
        <v>Für Schwarz-Weiß-TIFF-Dateien, die Grautöne darstellen: die verwendete Technik, um von grau auf schwarze und weiße Pixel zu konvertieren.</v>
      </c>
      <c r="O2923" s="3" t="str">
        <f>IF(AND(TRIM(J2923)="",M2923=""),"Suffix not translated ",
   IF(AND(TRIM(J2923)&lt;&gt;"",TRIM(M2923)&lt;&gt;"",TRIM(J2923)&lt;&gt;TRIM(M2923)),"Suffix translation &lt;&gt; lookup ", "" ))
&amp;IF(AND(TRIM(K2923)="",N2923=""),"Description not translated ",
   IF(AND(TRIM(K2923)&lt;&gt;"",TRIM(N2923)&lt;&gt;"",TRIM(K2923)&lt;&gt;TRIM(N2923)),"Description translation&lt;&gt; lookup ", "" ))</f>
        <v/>
      </c>
    </row>
    <row r="2924" spans="1:15" ht="60" x14ac:dyDescent="0.25">
      <c r="A2924" s="2" t="str">
        <f>IF(TRIM(J2924)="","",E2924)</f>
        <v/>
      </c>
      <c r="B2924" s="2" t="str">
        <f>IF(TRIM(K2924)="","",I2924)</f>
        <v/>
      </c>
      <c r="C2924" s="2" t="str">
        <f>LEFT(F2924,FIND(".",F2924,6))</f>
        <v>Exif.Thumbnail.</v>
      </c>
      <c r="D2924" s="2" t="str">
        <f>VLOOKUP(C2924,PrefixUebersetzung,2,FALSE)</f>
        <v>Exif.Vorschaubild.</v>
      </c>
      <c r="E2924" s="2" t="str">
        <f>MID(F2924,FIND(".",F2924,6)+1,99)</f>
        <v>TIFFEPStandardID</v>
      </c>
      <c r="F2924" s="3" t="s">
        <v>8112</v>
      </c>
      <c r="G2924" s="3" t="s">
        <v>9518</v>
      </c>
      <c r="I2924" s="3" t="s">
        <v>2465</v>
      </c>
      <c r="J2924" s="3"/>
      <c r="L2924" s="14">
        <v>5</v>
      </c>
      <c r="M2924" s="3" t="str">
        <f>IFERROR(VLOOKUP(E2924,A:J,10, FALSE),"")</f>
        <v/>
      </c>
      <c r="N2924" s="3" t="str">
        <f>IFERROR(VLOOKUP(I2924,B:K,10,FALSE),"")</f>
        <v>Enthält vier ASCII-Zeichen, die die TIFF / EP Standardversion einer TIFF/EP-Datei angibt, z. B. '1 ', '0', '0 ', '0'</v>
      </c>
      <c r="O2924" s="3" t="str">
        <f>IF(AND(TRIM(J2924)="",M2924=""),"Suffix not translated ",
   IF(AND(TRIM(J2924)&lt;&gt;"",TRIM(M2924)&lt;&gt;"",TRIM(J2924)&lt;&gt;TRIM(M2924)),"Suffix translation &lt;&gt; lookup ", "" ))
&amp;IF(AND(TRIM(K2924)="",N2924=""),"Description not translated ",
   IF(AND(TRIM(K2924)&lt;&gt;"",TRIM(N2924)&lt;&gt;"",TRIM(K2924)&lt;&gt;TRIM(N2924)),"Description translation&lt;&gt; lookup ", "" ))</f>
        <v xml:space="preserve">Suffix not translated </v>
      </c>
    </row>
    <row r="2925" spans="1:15" ht="75" x14ac:dyDescent="0.25">
      <c r="A2925" s="2" t="str">
        <f>IF(TRIM(J2925)="","",E2925)</f>
        <v/>
      </c>
      <c r="B2925" s="2" t="str">
        <f>IF(TRIM(K2925)="","",I2925)</f>
        <v/>
      </c>
      <c r="C2925" s="2" t="str">
        <f>LEFT(F2925,FIND(".",F2925,6))</f>
        <v>Exif.Thumbnail.</v>
      </c>
      <c r="D2925" s="2" t="str">
        <f>VLOOKUP(C2925,PrefixUebersetzung,2,FALSE)</f>
        <v>Exif.Vorschaubild.</v>
      </c>
      <c r="E2925" s="2" t="str">
        <f>MID(F2925,FIND(".",F2925,6)+1,99)</f>
        <v>TileByteCounts</v>
      </c>
      <c r="F2925" s="3" t="s">
        <v>8113</v>
      </c>
      <c r="G2925" s="3" t="s">
        <v>9515</v>
      </c>
      <c r="I2925" s="3" t="s">
        <v>2466</v>
      </c>
      <c r="J2925" s="3"/>
      <c r="L2925" s="14"/>
      <c r="M2925" s="3" t="str">
        <f>IFERROR(VLOOKUP(E2925,A:J,10, FALSE),"")</f>
        <v>Kachel Anzahl Bytes</v>
      </c>
      <c r="N2925" s="3" t="str">
        <f>IFERROR(VLOOKUP(I2925,B:K,10,FALSE),"")</f>
        <v>Für jede Kachel, die Anzahl (komprimierter) Bytes in dieser Kachel. Siehe TileOffsets für eine Beschreibung, wie die Byte-Anzahlen sortiert werden.</v>
      </c>
      <c r="O2925" s="3" t="str">
        <f>IF(AND(TRIM(J2925)="",M2925=""),"Suffix not translated ",
   IF(AND(TRIM(J2925)&lt;&gt;"",TRIM(M2925)&lt;&gt;"",TRIM(J2925)&lt;&gt;TRIM(M2925)),"Suffix translation &lt;&gt; lookup ", "" ))
&amp;IF(AND(TRIM(K2925)="",N2925=""),"Description not translated ",
   IF(AND(TRIM(K2925)&lt;&gt;"",TRIM(N2925)&lt;&gt;"",TRIM(K2925)&lt;&gt;TRIM(N2925)),"Description translation&lt;&gt; lookup ", "" ))</f>
        <v/>
      </c>
    </row>
    <row r="2926" spans="1:15" ht="45" x14ac:dyDescent="0.25">
      <c r="A2926" s="2" t="str">
        <f>IF(TRIM(J2926)="","",E2926)</f>
        <v/>
      </c>
      <c r="B2926" s="2" t="str">
        <f>IF(TRIM(K2926)="","",I2926)</f>
        <v/>
      </c>
      <c r="C2926" s="2" t="str">
        <f>LEFT(F2926,FIND(".",F2926,6))</f>
        <v>Exif.Thumbnail.</v>
      </c>
      <c r="D2926" s="2" t="str">
        <f>VLOOKUP(C2926,PrefixUebersetzung,2,FALSE)</f>
        <v>Exif.Vorschaubild.</v>
      </c>
      <c r="E2926" s="2" t="str">
        <f>MID(F2926,FIND(".",F2926,6)+1,99)</f>
        <v>TileLength</v>
      </c>
      <c r="F2926" s="3" t="s">
        <v>8114</v>
      </c>
      <c r="G2926" s="3" t="s">
        <v>9515</v>
      </c>
      <c r="I2926" s="3" t="s">
        <v>2467</v>
      </c>
      <c r="J2926" s="3"/>
      <c r="L2926" s="14"/>
      <c r="M2926" s="3" t="str">
        <f>IFERROR(VLOOKUP(E2926,A:J,10, FALSE),"")</f>
        <v>Kachel Länge</v>
      </c>
      <c r="N2926" s="3" t="str">
        <f>IFERROR(VLOOKUP(I2926,B:K,10,FALSE),"")</f>
        <v>Die Kachel-Länge (Höhe) in Pixel. Dies ist die Anzahl der Zeilen in jeder Kachel.</v>
      </c>
      <c r="O2926" s="3" t="str">
        <f>IF(AND(TRIM(J2926)="",M2926=""),"Suffix not translated ",
   IF(AND(TRIM(J2926)&lt;&gt;"",TRIM(M2926)&lt;&gt;"",TRIM(J2926)&lt;&gt;TRIM(M2926)),"Suffix translation &lt;&gt; lookup ", "" ))
&amp;IF(AND(TRIM(K2926)="",N2926=""),"Description not translated ",
   IF(AND(TRIM(K2926)&lt;&gt;"",TRIM(N2926)&lt;&gt;"",TRIM(K2926)&lt;&gt;TRIM(N2926)),"Description translation&lt;&gt; lookup ", "" ))</f>
        <v/>
      </c>
    </row>
    <row r="2927" spans="1:15" ht="135" x14ac:dyDescent="0.25">
      <c r="A2927" s="2" t="str">
        <f>IF(TRIM(J2927)="","",E2927)</f>
        <v/>
      </c>
      <c r="B2927" s="2" t="str">
        <f>IF(TRIM(K2927)="","",I2927)</f>
        <v/>
      </c>
      <c r="C2927" s="2" t="str">
        <f>LEFT(F2927,FIND(".",F2927,6))</f>
        <v>Exif.Thumbnail.</v>
      </c>
      <c r="D2927" s="2" t="str">
        <f>VLOOKUP(C2927,PrefixUebersetzung,2,FALSE)</f>
        <v>Exif.Vorschaubild.</v>
      </c>
      <c r="E2927" s="2" t="str">
        <f>MID(F2927,FIND(".",F2927,6)+1,99)</f>
        <v>TileOffsets</v>
      </c>
      <c r="F2927" s="3" t="s">
        <v>8115</v>
      </c>
      <c r="G2927" s="3" t="s">
        <v>9512</v>
      </c>
      <c r="I2927" s="3" t="s">
        <v>2468</v>
      </c>
      <c r="J2927" s="3"/>
      <c r="L2927" s="14"/>
      <c r="M2927" s="3" t="str">
        <f>IFERROR(VLOOKUP(E2927,A:J,10, FALSE),"")</f>
        <v>Kachel Offsets</v>
      </c>
      <c r="N2927" s="3" t="str">
        <f>IFERROR(VLOOKUP(I2927,B:K,10,FALSE),"")</f>
        <v>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v>
      </c>
      <c r="O2927" s="3" t="str">
        <f>IF(AND(TRIM(J2927)="",M2927=""),"Suffix not translated ",
   IF(AND(TRIM(J2927)&lt;&gt;"",TRIM(M2927)&lt;&gt;"",TRIM(J2927)&lt;&gt;TRIM(M2927)),"Suffix translation &lt;&gt; lookup ", "" ))
&amp;IF(AND(TRIM(K2927)="",N2927=""),"Description not translated ",
   IF(AND(TRIM(K2927)&lt;&gt;"",TRIM(N2927)&lt;&gt;"",TRIM(K2927)&lt;&gt;TRIM(N2927)),"Description translation&lt;&gt; lookup ", "" ))</f>
        <v/>
      </c>
    </row>
    <row r="2928" spans="1:15" ht="30" x14ac:dyDescent="0.25">
      <c r="A2928" s="2" t="str">
        <f>IF(TRIM(J2928)="","",E2928)</f>
        <v/>
      </c>
      <c r="B2928" s="2" t="str">
        <f>IF(TRIM(K2928)="","",I2928)</f>
        <v/>
      </c>
      <c r="C2928" s="2" t="str">
        <f>LEFT(F2928,FIND(".",F2928,6))</f>
        <v>Exif.Thumbnail.</v>
      </c>
      <c r="D2928" s="2" t="str">
        <f>VLOOKUP(C2928,PrefixUebersetzung,2,FALSE)</f>
        <v>Exif.Vorschaubild.</v>
      </c>
      <c r="E2928" s="2" t="str">
        <f>MID(F2928,FIND(".",F2928,6)+1,99)</f>
        <v>TileWidth</v>
      </c>
      <c r="F2928" s="3" t="s">
        <v>8116</v>
      </c>
      <c r="G2928" s="3" t="s">
        <v>9515</v>
      </c>
      <c r="I2928" s="3" t="s">
        <v>2469</v>
      </c>
      <c r="J2928" s="3"/>
      <c r="L2928" s="14"/>
      <c r="M2928" s="3" t="str">
        <f>IFERROR(VLOOKUP(E2928,A:J,10, FALSE),"")</f>
        <v>Kachel Breite</v>
      </c>
      <c r="N2928" s="3" t="str">
        <f>IFERROR(VLOOKUP(I2928,B:K,10,FALSE),"")</f>
        <v>Die Kachel-Breite in Pixel. Dies ist die Anzahl der Spalten in jeder Kachel.</v>
      </c>
      <c r="O2928" s="3" t="str">
        <f>IF(AND(TRIM(J2928)="",M2928=""),"Suffix not translated ",
   IF(AND(TRIM(J2928)&lt;&gt;"",TRIM(M2928)&lt;&gt;"",TRIM(J2928)&lt;&gt;TRIM(M2928)),"Suffix translation &lt;&gt; lookup ", "" ))
&amp;IF(AND(TRIM(K2928)="",N2928=""),"Description not translated ",
   IF(AND(TRIM(K2928)&lt;&gt;"",TRIM(N2928)&lt;&gt;"",TRIM(K2928)&lt;&gt;TRIM(N2928)),"Description translation&lt;&gt; lookup ", "" ))</f>
        <v/>
      </c>
    </row>
    <row r="2929" spans="1:15" ht="225" x14ac:dyDescent="0.25">
      <c r="A2929" s="2" t="str">
        <f>IF(TRIM(J2929)="","",E2929)</f>
        <v/>
      </c>
      <c r="B2929" s="2" t="str">
        <f>IF(TRIM(K2929)="","",I2929)</f>
        <v/>
      </c>
      <c r="C2929" s="2" t="str">
        <f>LEFT(F2929,FIND(".",F2929,6))</f>
        <v>Exif.Thumbnail.</v>
      </c>
      <c r="D2929" s="2" t="str">
        <f>VLOOKUP(C2929,PrefixUebersetzung,2,FALSE)</f>
        <v>Exif.Vorschaubild.</v>
      </c>
      <c r="E2929" s="2" t="str">
        <f>MID(F2929,FIND(".",F2929,6)+1,99)</f>
        <v>TimeCodes</v>
      </c>
      <c r="F2929" s="3" t="s">
        <v>8117</v>
      </c>
      <c r="G2929" s="3" t="s">
        <v>9518</v>
      </c>
      <c r="I2929" s="3" t="s">
        <v>7883</v>
      </c>
      <c r="J2929" s="3"/>
      <c r="L2929" s="14"/>
      <c r="M2929" s="3" t="str">
        <f>IFERROR(VLOOKUP(E2929,A:J,10, FALSE),"")</f>
        <v>Zeit-Codes</v>
      </c>
      <c r="N2929" s="3" t="str">
        <f>IFERROR(INDEX(K:K,MATCH(TRUE,INDEX(B:B=I2929,0),0)),"")</f>
        <v>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v>
      </c>
      <c r="O2929" s="3" t="str">
        <f>IF(AND(TRIM(J2929)="",M2929=""),"Suffix not translated ",
   IF(AND(TRIM(J2929)&lt;&gt;"",TRIM(M2929)&lt;&gt;"",TRIM(J2929)&lt;&gt;TRIM(M2929)),"Suffix translation &lt;&gt; lookup ", "" ))
&amp;IF(AND(TRIM(K2929)="",N2929=""),"Description not translated ",
   IF(AND(TRIM(K2929)&lt;&gt;"",TRIM(N2929)&lt;&gt;"",TRIM(K2929)&lt;&gt;TRIM(N2929)),"Description translation&lt;&gt; lookup ", "" ))</f>
        <v/>
      </c>
    </row>
    <row r="2930" spans="1:15" ht="150" x14ac:dyDescent="0.25">
      <c r="A2930" s="2" t="str">
        <f>IF(TRIM(J2930)="","",E2930)</f>
        <v/>
      </c>
      <c r="B2930" s="2" t="str">
        <f>IF(TRIM(K2930)="","",I2930)</f>
        <v/>
      </c>
      <c r="C2930" s="2" t="str">
        <f>LEFT(F2930,FIND(".",F2930,6))</f>
        <v>Exif.Thumbnail.</v>
      </c>
      <c r="D2930" s="2" t="str">
        <f>VLOOKUP(C2930,PrefixUebersetzung,2,FALSE)</f>
        <v>Exif.Vorschaubild.</v>
      </c>
      <c r="E2930" s="2" t="str">
        <f>MID(F2930,FIND(".",F2930,6)+1,99)</f>
        <v>TimeZoneOffset</v>
      </c>
      <c r="F2930" s="3" t="s">
        <v>8118</v>
      </c>
      <c r="G2930" s="3" t="s">
        <v>9513</v>
      </c>
      <c r="I2930" s="3" t="s">
        <v>8119</v>
      </c>
      <c r="J2930" s="3"/>
      <c r="L2930" s="14"/>
      <c r="M2930" s="3" t="str">
        <f>IFERROR(VLOOKUP(E2930,A:J,10, FALSE),"")</f>
        <v>Zeitzonen-Verschiebung</v>
      </c>
      <c r="N2930" s="3" t="str">
        <f>IFERROR(INDEX(K:K,MATCH(TRUE,INDEX(B:B=I2930,0),0)),"")</f>
        <v>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v>
      </c>
      <c r="O2930" s="3" t="str">
        <f>IF(AND(TRIM(J2930)="",M2930=""),"Suffix not translated ",
   IF(AND(TRIM(J2930)&lt;&gt;"",TRIM(M2930)&lt;&gt;"",TRIM(J2930)&lt;&gt;TRIM(M2930)),"Suffix translation &lt;&gt; lookup ", "" ))
&amp;IF(AND(TRIM(K2930)="",N2930=""),"Description not translated ",
   IF(AND(TRIM(K2930)&lt;&gt;"",TRIM(N2930)&lt;&gt;"",TRIM(K2930)&lt;&gt;TRIM(N2930)),"Description translation&lt;&gt; lookup ", "" ))</f>
        <v/>
      </c>
    </row>
    <row r="2931" spans="1:15" ht="90" x14ac:dyDescent="0.25">
      <c r="A2931" s="2" t="str">
        <f>IF(TRIM(J2931)="","",E2931)</f>
        <v/>
      </c>
      <c r="B2931" s="2" t="str">
        <f>IF(TRIM(K2931)="","",I2931)</f>
        <v/>
      </c>
      <c r="C2931" s="2" t="str">
        <f>LEFT(F2931,FIND(".",F2931,6))</f>
        <v>Exif.Thumbnail.</v>
      </c>
      <c r="D2931" s="2" t="str">
        <f>VLOOKUP(C2931,PrefixUebersetzung,2,FALSE)</f>
        <v>Exif.Vorschaubild.</v>
      </c>
      <c r="E2931" s="2" t="str">
        <f>MID(F2931,FIND(".",F2931,6)+1,99)</f>
        <v>TransferFunction</v>
      </c>
      <c r="F2931" s="3" t="s">
        <v>8120</v>
      </c>
      <c r="G2931" s="3" t="s">
        <v>9512</v>
      </c>
      <c r="I2931" s="3" t="s">
        <v>2470</v>
      </c>
      <c r="J2931" s="3"/>
      <c r="L2931" s="14"/>
      <c r="M2931" s="3" t="str">
        <f>IFERROR(VLOOKUP(E2931,A:J,10, FALSE),"")</f>
        <v>Übertragungsfunktion</v>
      </c>
      <c r="N2931" s="3" t="str">
        <f>IFERROR(VLOOKUP(I2931,B:K,10,FALSE),"")</f>
        <v>Eine Übertragungsfunktion für das Bild, in tabellarischer Art beschrieben. Normalerweise ist dieses Tag ist nicht notwendig, da der Farbraum im Farbraum-Informations-Tag (&lt;ColorSpace&gt;) angegeben wird.</v>
      </c>
      <c r="O2931" s="3" t="str">
        <f>IF(AND(TRIM(J2931)="",M2931=""),"Suffix not translated ",
   IF(AND(TRIM(J2931)&lt;&gt;"",TRIM(M2931)&lt;&gt;"",TRIM(J2931)&lt;&gt;TRIM(M2931)),"Suffix translation &lt;&gt; lookup ", "" ))
&amp;IF(AND(TRIM(K2931)="",N2931=""),"Description not translated ",
   IF(AND(TRIM(K2931)&lt;&gt;"",TRIM(N2931)&lt;&gt;"",TRIM(K2931)&lt;&gt;TRIM(N2931)),"Description translation&lt;&gt; lookup ", "" ))</f>
        <v/>
      </c>
    </row>
    <row r="2932" spans="1:15" ht="30" x14ac:dyDescent="0.25">
      <c r="A2932" s="2" t="str">
        <f>IF(TRIM(J2932)="","",E2932)</f>
        <v/>
      </c>
      <c r="B2932" s="2" t="str">
        <f>IF(TRIM(K2932)="","",I2932)</f>
        <v/>
      </c>
      <c r="C2932" s="2" t="str">
        <f>LEFT(F2932,FIND(".",F2932,6))</f>
        <v>Exif.Thumbnail.</v>
      </c>
      <c r="D2932" s="2" t="str">
        <f>VLOOKUP(C2932,PrefixUebersetzung,2,FALSE)</f>
        <v>Exif.Vorschaubild.</v>
      </c>
      <c r="E2932" s="2" t="str">
        <f>MID(F2932,FIND(".",F2932,6)+1,99)</f>
        <v>TransferRange</v>
      </c>
      <c r="F2932" s="3" t="s">
        <v>8121</v>
      </c>
      <c r="G2932" s="3" t="s">
        <v>9512</v>
      </c>
      <c r="I2932" s="3" t="s">
        <v>2471</v>
      </c>
      <c r="J2932" s="3"/>
      <c r="L2932" s="14"/>
      <c r="M2932" s="3" t="str">
        <f>IFERROR(VLOOKUP(E2932,A:J,10, FALSE),"")</f>
        <v>Übertragungsbereich</v>
      </c>
      <c r="N2932" s="3" t="str">
        <f>IFERROR(VLOOKUP(I2932,B:K,10,FALSE),"")</f>
        <v>Erweitert die Reichweite der Transferfunktion</v>
      </c>
      <c r="O2932" s="3" t="str">
        <f>IF(AND(TRIM(J2932)="",M2932=""),"Suffix not translated ",
   IF(AND(TRIM(J2932)&lt;&gt;"",TRIM(M2932)&lt;&gt;"",TRIM(J2932)&lt;&gt;TRIM(M2932)),"Suffix translation &lt;&gt; lookup ", "" ))
&amp;IF(AND(TRIM(K2932)="",N2932=""),"Description not translated ",
   IF(AND(TRIM(K2932)&lt;&gt;"",TRIM(N2932)&lt;&gt;"",TRIM(K2932)&lt;&gt;TRIM(N2932)),"Description translation&lt;&gt; lookup ", "" ))</f>
        <v/>
      </c>
    </row>
    <row r="2933" spans="1:15" ht="240" x14ac:dyDescent="0.25">
      <c r="A2933" s="2" t="str">
        <f>IF(TRIM(J2933)="","",E2933)</f>
        <v/>
      </c>
      <c r="B2933" s="2" t="str">
        <f>IF(TRIM(K2933)="","",I2933)</f>
        <v/>
      </c>
      <c r="C2933" s="2" t="str">
        <f>LEFT(F2933,FIND(".",F2933,6))</f>
        <v>Exif.Thumbnail.</v>
      </c>
      <c r="D2933" s="2" t="str">
        <f>VLOOKUP(C2933,PrefixUebersetzung,2,FALSE)</f>
        <v>Exif.Vorschaubild.</v>
      </c>
      <c r="E2933" s="2" t="str">
        <f>MID(F2933,FIND(".",F2933,6)+1,99)</f>
        <v>TStop</v>
      </c>
      <c r="F2933" s="3" t="s">
        <v>8122</v>
      </c>
      <c r="G2933" s="3" t="s">
        <v>9520</v>
      </c>
      <c r="I2933" s="3" t="s">
        <v>7885</v>
      </c>
      <c r="J2933" s="3"/>
      <c r="L2933" s="14">
        <v>5</v>
      </c>
      <c r="M2933" s="3" t="str">
        <f>IFERROR(VLOOKUP(E2933,A:J,10, FALSE),"")</f>
        <v/>
      </c>
      <c r="N2933" s="3" t="str">
        <f>IFERROR(INDEX(K:K,MATCH(TRUE,INDEX(B:B=I2933,0),0)),"")</f>
        <v>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v>
      </c>
      <c r="O2933" s="3" t="str">
        <f>IF(AND(TRIM(J2933)="",M2933=""),"Suffix not translated ",
   IF(AND(TRIM(J2933)&lt;&gt;"",TRIM(M2933)&lt;&gt;"",TRIM(J2933)&lt;&gt;TRIM(M2933)),"Suffix translation &lt;&gt; lookup ", "" ))
&amp;IF(AND(TRIM(K2933)="",N2933=""),"Description not translated ",
   IF(AND(TRIM(K2933)&lt;&gt;"",TRIM(N2933)&lt;&gt;"",TRIM(K2933)&lt;&gt;TRIM(N2933)),"Description translation&lt;&gt; lookup ", "" ))</f>
        <v xml:space="preserve">Suffix not translated </v>
      </c>
    </row>
    <row r="2934" spans="1:15" ht="210" x14ac:dyDescent="0.25">
      <c r="A2934" s="2" t="str">
        <f>IF(TRIM(J2934)="","",E2934)</f>
        <v/>
      </c>
      <c r="B2934" s="2" t="str">
        <f>IF(TRIM(K2934)="","",I2934)</f>
        <v/>
      </c>
      <c r="C2934" s="2" t="str">
        <f>LEFT(F2934,FIND(".",F2934,6))</f>
        <v>Exif.Thumbnail.</v>
      </c>
      <c r="D2934" s="2" t="str">
        <f>VLOOKUP(C2934,PrefixUebersetzung,2,FALSE)</f>
        <v>Exif.Vorschaubild.</v>
      </c>
      <c r="E2934" s="2" t="str">
        <f>MID(F2934,FIND(".",F2934,6)+1,99)</f>
        <v>UniqueCameraModel</v>
      </c>
      <c r="F2934" s="3" t="s">
        <v>8123</v>
      </c>
      <c r="G2934" s="3" t="s">
        <v>9514</v>
      </c>
      <c r="I2934" s="3" t="s">
        <v>2472</v>
      </c>
      <c r="J2934" s="3"/>
      <c r="L2934" s="14"/>
      <c r="M2934" s="3" t="str">
        <f>IFERROR(VLOOKUP(E2934,A:J,10, FALSE),"")</f>
        <v>Kameramodell (eindeutig)</v>
      </c>
      <c r="N2934" s="3" t="str">
        <f>IFERROR(INDEX(K:K,MATCH(TRUE,INDEX(B:B=I2934,0),0)),"")</f>
        <v>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v>
      </c>
      <c r="O2934" s="3" t="str">
        <f>IF(AND(TRIM(J2934)="",M2934=""),"Suffix not translated ",
   IF(AND(TRIM(J2934)&lt;&gt;"",TRIM(M2934)&lt;&gt;"",TRIM(J2934)&lt;&gt;TRIM(M2934)),"Suffix translation &lt;&gt; lookup ", "" ))
&amp;IF(AND(TRIM(K2934)="",N2934=""),"Description not translated ",
   IF(AND(TRIM(K2934)&lt;&gt;"",TRIM(N2934)&lt;&gt;"",TRIM(K2934)&lt;&gt;TRIM(N2934)),"Description translation&lt;&gt; lookup ", "" ))</f>
        <v/>
      </c>
    </row>
    <row r="2935" spans="1:15" ht="30" x14ac:dyDescent="0.25">
      <c r="A2935" s="2" t="str">
        <f>IF(TRIM(J2935)="","",E2935)</f>
        <v/>
      </c>
      <c r="B2935" s="2" t="str">
        <f>IF(TRIM(K2935)="","",I2935)</f>
        <v/>
      </c>
      <c r="C2935" s="2" t="str">
        <f>LEFT(F2935,FIND(".",F2935,6))</f>
        <v>Exif.Thumbnail.</v>
      </c>
      <c r="D2935" s="2" t="str">
        <f>VLOOKUP(C2935,PrefixUebersetzung,2,FALSE)</f>
        <v>Exif.Vorschaubild.</v>
      </c>
      <c r="E2935" s="2" t="str">
        <f>MID(F2935,FIND(".",F2935,6)+1,99)</f>
        <v>VignettingCorrParams</v>
      </c>
      <c r="F2935" s="36" t="s">
        <v>9833</v>
      </c>
      <c r="G2935" s="36" t="s">
        <v>9513</v>
      </c>
      <c r="H2935" s="36"/>
      <c r="I2935" s="36" t="s">
        <v>9754</v>
      </c>
      <c r="M2935" s="3" t="str">
        <f>IFERROR(VLOOKUP(E2935,A:J,10, FALSE),"")</f>
        <v/>
      </c>
      <c r="N2935" s="3" t="str">
        <f>IFERROR(VLOOKUP(I2935,B:K,10,FALSE),"")</f>
        <v>Sony Parameter für die Vignettierungskorrektur</v>
      </c>
      <c r="O2935" s="3" t="str">
        <f>IF(AND(TRIM(J2935)="",M2935=""),"Suffix not translated ",
   IF(AND(TRIM(J2935)&lt;&gt;"",TRIM(M2935)&lt;&gt;"",TRIM(J2935)&lt;&gt;TRIM(M2935)),"Suffix translation &lt;&gt; lookup ", "" ))
&amp;IF(AND(TRIM(K2935)="",N2935=""),"Description not translated ",
   IF(AND(TRIM(K2935)&lt;&gt;"",TRIM(N2935)&lt;&gt;"",TRIM(K2935)&lt;&gt;TRIM(N2935)),"Description translation&lt;&gt; lookup ", "" ))</f>
        <v xml:space="preserve">Suffix not translated </v>
      </c>
    </row>
    <row r="2936" spans="1:15" ht="120" x14ac:dyDescent="0.25">
      <c r="A2936" s="2" t="str">
        <f>IF(TRIM(J2936)="","",E2936)</f>
        <v/>
      </c>
      <c r="B2936" s="2" t="str">
        <f>IF(TRIM(K2936)="","",I2936)</f>
        <v/>
      </c>
      <c r="C2936" s="2" t="str">
        <f>LEFT(F2936,FIND(".",F2936,6))</f>
        <v>Exif.Thumbnail.</v>
      </c>
      <c r="D2936" s="2" t="str">
        <f>VLOOKUP(C2936,PrefixUebersetzung,2,FALSE)</f>
        <v>Exif.Vorschaubild.</v>
      </c>
      <c r="E2936" s="2" t="str">
        <f>MID(F2936,FIND(".",F2936,6)+1,99)</f>
        <v>WhiteLevel</v>
      </c>
      <c r="F2936" s="3" t="s">
        <v>8124</v>
      </c>
      <c r="G2936" s="3" t="s">
        <v>9515</v>
      </c>
      <c r="I2936" s="3" t="s">
        <v>2473</v>
      </c>
      <c r="J2936" s="3"/>
      <c r="L2936" s="14"/>
      <c r="M2936" s="3" t="str">
        <f>IFERROR(VLOOKUP(E2936,A:J,10, FALSE),"")</f>
        <v>Weißpegel</v>
      </c>
      <c r="N2936" s="3" t="str">
        <f>IFERROR(VLOOKUP(I2936,B:K,10,FALSE),"")</f>
        <v>Dieses Tag gibt die vollständig gesättigten Kodierungs-Ebenen für die RAW-Abtastwerte an. Die Sättigung wird entweder durch den Sensor selbst durch zu stark nichtlineare  Rückmeldungen oder durch Clipping des Analog-Digital-Wandlers der Kamera verursacht.</v>
      </c>
      <c r="O2936" s="3" t="str">
        <f>IF(AND(TRIM(J2936)="",M2936=""),"Suffix not translated ",
   IF(AND(TRIM(J2936)&lt;&gt;"",TRIM(M2936)&lt;&gt;"",TRIM(J2936)&lt;&gt;TRIM(M2936)),"Suffix translation &lt;&gt; lookup ", "" ))
&amp;IF(AND(TRIM(K2936)="",N2936=""),"Description not translated ",
   IF(AND(TRIM(K2936)&lt;&gt;"",TRIM(N2936)&lt;&gt;"",TRIM(K2936)&lt;&gt;TRIM(N2936)),"Description translation&lt;&gt; lookup ", "" ))</f>
        <v/>
      </c>
    </row>
    <row r="2937" spans="1:15" ht="75" x14ac:dyDescent="0.25">
      <c r="A2937" s="2" t="str">
        <f>IF(TRIM(J2937)="","",E2937)</f>
        <v/>
      </c>
      <c r="B2937" s="2" t="str">
        <f>IF(TRIM(K2937)="","",I2937)</f>
        <v/>
      </c>
      <c r="C2937" s="2" t="str">
        <f>LEFT(F2937,FIND(".",F2937,6))</f>
        <v>Exif.Thumbnail.</v>
      </c>
      <c r="D2937" s="2" t="str">
        <f>VLOOKUP(C2937,PrefixUebersetzung,2,FALSE)</f>
        <v>Exif.Vorschaubild.</v>
      </c>
      <c r="E2937" s="2" t="str">
        <f>MID(F2937,FIND(".",F2937,6)+1,99)</f>
        <v>WhitePoint</v>
      </c>
      <c r="F2937" s="3" t="s">
        <v>8125</v>
      </c>
      <c r="G2937" s="3" t="s">
        <v>9519</v>
      </c>
      <c r="I2937" s="3" t="s">
        <v>2474</v>
      </c>
      <c r="J2937" s="3"/>
      <c r="L2937" s="14"/>
      <c r="M2937" s="3" t="str">
        <f>IFERROR(VLOOKUP(E2937,A:J,10, FALSE),"")</f>
        <v>Weißpunkt</v>
      </c>
      <c r="N2937" s="3" t="str">
        <f>IFERROR(VLOOKUP(I2937,B:K,10,FALSE),"")</f>
        <v>Die Farbigkeit des Weißpunktes des Bildes. Normalerweise ist dieses Tag ist nicht notwendig, da der Farbraum im Farbraum-Informations-Tag (&lt;ColorSpace&gt;) angegeben wird.</v>
      </c>
      <c r="O2937" s="3" t="str">
        <f>IF(AND(TRIM(J2937)="",M2937=""),"Suffix not translated ",
   IF(AND(TRIM(J2937)&lt;&gt;"",TRIM(M2937)&lt;&gt;"",TRIM(J2937)&lt;&gt;TRIM(M2937)),"Suffix translation &lt;&gt; lookup ", "" ))
&amp;IF(AND(TRIM(K2937)="",N2937=""),"Description not translated ",
   IF(AND(TRIM(K2937)&lt;&gt;"",TRIM(N2937)&lt;&gt;"",TRIM(K2937)&lt;&gt;TRIM(N2937)),"Description translation&lt;&gt; lookup ", "" ))</f>
        <v/>
      </c>
    </row>
    <row r="2938" spans="1:15" ht="30" x14ac:dyDescent="0.25">
      <c r="A2938" s="2" t="str">
        <f>IF(TRIM(J2938)="","",E2938)</f>
        <v/>
      </c>
      <c r="B2938" s="2" t="str">
        <f>IF(TRIM(K2938)="","",I2938)</f>
        <v/>
      </c>
      <c r="C2938" s="2" t="str">
        <f>LEFT(F2938,FIND(".",F2938,6))</f>
        <v>Exif.Thumbnail.</v>
      </c>
      <c r="D2938" s="2" t="str">
        <f>VLOOKUP(C2938,PrefixUebersetzung,2,FALSE)</f>
        <v>Exif.Vorschaubild.</v>
      </c>
      <c r="E2938" s="2" t="str">
        <f>MID(F2938,FIND(".",F2938,6)+1,99)</f>
        <v>XClipPathUnits</v>
      </c>
      <c r="F2938" s="3" t="s">
        <v>8126</v>
      </c>
      <c r="G2938" s="3" t="s">
        <v>9513</v>
      </c>
      <c r="I2938" s="3" t="s">
        <v>2475</v>
      </c>
      <c r="J2938" s="3"/>
      <c r="L2938" s="14">
        <v>5</v>
      </c>
      <c r="M2938" s="3" t="str">
        <f>IFERROR(VLOOKUP(E2938,A:J,10, FALSE),"")</f>
        <v/>
      </c>
      <c r="N2938" s="3" t="str">
        <f>IFERROR(VLOOKUP(I2938,B:K,10,FALSE),"")</f>
        <v/>
      </c>
      <c r="O2938" s="3" t="str">
        <f>IF(AND(TRIM(J2938)="",M2938=""),"Suffix not translated ",
   IF(AND(TRIM(J2938)&lt;&gt;"",TRIM(M2938)&lt;&gt;"",TRIM(J2938)&lt;&gt;TRIM(M2938)),"Suffix translation &lt;&gt; lookup ", "" ))
&amp;IF(AND(TRIM(K2938)="",N2938=""),"Description not translated ",
   IF(AND(TRIM(K2938)&lt;&gt;"",TRIM(N2938)&lt;&gt;"",TRIM(K2938)&lt;&gt;TRIM(N2938)),"Description translation&lt;&gt; lookup ", "" ))</f>
        <v xml:space="preserve">Suffix not translated Description not translated </v>
      </c>
    </row>
    <row r="2939" spans="1:15" ht="30" x14ac:dyDescent="0.25">
      <c r="A2939" s="2" t="str">
        <f>IF(TRIM(J2939)="","",E2939)</f>
        <v/>
      </c>
      <c r="B2939" s="2" t="str">
        <f>IF(TRIM(K2939)="","",I2939)</f>
        <v/>
      </c>
      <c r="C2939" s="2" t="str">
        <f>LEFT(F2939,FIND(".",F2939,6))</f>
        <v>Exif.Thumbnail.</v>
      </c>
      <c r="D2939" s="2" t="str">
        <f>VLOOKUP(C2939,PrefixUebersetzung,2,FALSE)</f>
        <v>Exif.Vorschaubild.</v>
      </c>
      <c r="E2939" s="2" t="str">
        <f>MID(F2939,FIND(".",F2939,6)+1,99)</f>
        <v>XMLPacket</v>
      </c>
      <c r="F2939" s="3" t="s">
        <v>8127</v>
      </c>
      <c r="G2939" s="3" t="s">
        <v>9518</v>
      </c>
      <c r="I2939" s="3" t="s">
        <v>2476</v>
      </c>
      <c r="J2939" s="3"/>
      <c r="L2939" s="14"/>
      <c r="M2939" s="3" t="str">
        <f>IFERROR(VLOOKUP(E2939,A:J,10, FALSE),"")</f>
        <v>XML Paket</v>
      </c>
      <c r="N2939" s="3" t="str">
        <f>IFERROR(VLOOKUP(I2939,B:K,10,FALSE),"")</f>
        <v>XMP-Metadaten (Adobe technote 9-14-02)</v>
      </c>
      <c r="O2939" s="3" t="str">
        <f>IF(AND(TRIM(J2939)="",M2939=""),"Suffix not translated ",
   IF(AND(TRIM(J2939)&lt;&gt;"",TRIM(M2939)&lt;&gt;"",TRIM(J2939)&lt;&gt;TRIM(M2939)),"Suffix translation &lt;&gt; lookup ", "" ))
&amp;IF(AND(TRIM(K2939)="",N2939=""),"Description not translated ",
   IF(AND(TRIM(K2939)&lt;&gt;"",TRIM(N2939)&lt;&gt;"",TRIM(K2939)&lt;&gt;TRIM(N2939)),"Description translation&lt;&gt; lookup ", "" ))</f>
        <v/>
      </c>
    </row>
    <row r="2940" spans="1:15" ht="30" x14ac:dyDescent="0.25">
      <c r="A2940" s="2" t="str">
        <f>IF(TRIM(J2940)="","",E2940)</f>
        <v/>
      </c>
      <c r="B2940" s="2" t="str">
        <f>IF(TRIM(K2940)="","",I2940)</f>
        <v/>
      </c>
      <c r="C2940" s="2" t="str">
        <f>LEFT(F2940,FIND(".",F2940,6))</f>
        <v>Exif.Thumbnail.</v>
      </c>
      <c r="D2940" s="2" t="str">
        <f>VLOOKUP(C2940,PrefixUebersetzung,2,FALSE)</f>
        <v>Exif.Vorschaubild.</v>
      </c>
      <c r="E2940" s="2" t="str">
        <f>MID(F2940,FIND(".",F2940,6)+1,99)</f>
        <v>XPAuthor</v>
      </c>
      <c r="F2940" s="3" t="s">
        <v>8128</v>
      </c>
      <c r="G2940" s="3" t="s">
        <v>9518</v>
      </c>
      <c r="I2940" s="3" t="s">
        <v>2477</v>
      </c>
      <c r="J2940" s="3"/>
      <c r="L2940" s="14"/>
      <c r="M2940" s="3" t="str">
        <f>IFERROR(VLOOKUP(E2940,A:J,10, FALSE),"")</f>
        <v>XP Autor</v>
      </c>
      <c r="N2940" s="3" t="str">
        <f>IFERROR(VLOOKUP(I2940,B:K,10,FALSE),"")</f>
        <v>Autor-Tag von Windows verwendet, in UCS-2 codiert</v>
      </c>
      <c r="O2940" s="3" t="str">
        <f>IF(AND(TRIM(J2940)="",M2940=""),"Suffix not translated ",
   IF(AND(TRIM(J2940)&lt;&gt;"",TRIM(M2940)&lt;&gt;"",TRIM(J2940)&lt;&gt;TRIM(M2940)),"Suffix translation &lt;&gt; lookup ", "" ))
&amp;IF(AND(TRIM(K2940)="",N2940=""),"Description not translated ",
   IF(AND(TRIM(K2940)&lt;&gt;"",TRIM(N2940)&lt;&gt;"",TRIM(K2940)&lt;&gt;TRIM(N2940)),"Description translation&lt;&gt; lookup ", "" ))</f>
        <v/>
      </c>
    </row>
    <row r="2941" spans="1:15" ht="30" x14ac:dyDescent="0.25">
      <c r="A2941" s="2" t="str">
        <f>IF(TRIM(J2941)="","",E2941)</f>
        <v/>
      </c>
      <c r="B2941" s="2" t="str">
        <f>IF(TRIM(K2941)="","",I2941)</f>
        <v/>
      </c>
      <c r="C2941" s="2" t="str">
        <f>LEFT(F2941,FIND(".",F2941,6))</f>
        <v>Exif.Thumbnail.</v>
      </c>
      <c r="D2941" s="2" t="str">
        <f>VLOOKUP(C2941,PrefixUebersetzung,2,FALSE)</f>
        <v>Exif.Vorschaubild.</v>
      </c>
      <c r="E2941" s="2" t="str">
        <f>MID(F2941,FIND(".",F2941,6)+1,99)</f>
        <v>XPComment</v>
      </c>
      <c r="F2941" s="3" t="s">
        <v>8129</v>
      </c>
      <c r="G2941" s="3" t="s">
        <v>9518</v>
      </c>
      <c r="I2941" s="3" t="s">
        <v>2478</v>
      </c>
      <c r="J2941" s="3"/>
      <c r="L2941" s="14"/>
      <c r="M2941" s="3" t="str">
        <f>IFERROR(VLOOKUP(E2941,A:J,10, FALSE),"")</f>
        <v>XP Kommentar</v>
      </c>
      <c r="N2941" s="3" t="str">
        <f>IFERROR(VLOOKUP(I2941,B:K,10,FALSE),"")</f>
        <v>Kommentar-Tag von Windows verwendet, in UCS-2 codiert</v>
      </c>
      <c r="O2941" s="3" t="str">
        <f>IF(AND(TRIM(J2941)="",M2941=""),"Suffix not translated ",
   IF(AND(TRIM(J2941)&lt;&gt;"",TRIM(M2941)&lt;&gt;"",TRIM(J2941)&lt;&gt;TRIM(M2941)),"Suffix translation &lt;&gt; lookup ", "" ))
&amp;IF(AND(TRIM(K2941)="",N2941=""),"Description not translated ",
   IF(AND(TRIM(K2941)&lt;&gt;"",TRIM(N2941)&lt;&gt;"",TRIM(K2941)&lt;&gt;TRIM(N2941)),"Description translation&lt;&gt; lookup ", "" ))</f>
        <v/>
      </c>
    </row>
    <row r="2942" spans="1:15" ht="30" x14ac:dyDescent="0.25">
      <c r="A2942" s="2" t="str">
        <f>IF(TRIM(J2942)="","",E2942)</f>
        <v/>
      </c>
      <c r="B2942" s="2" t="str">
        <f>IF(TRIM(K2942)="","",I2942)</f>
        <v/>
      </c>
      <c r="C2942" s="2" t="str">
        <f>LEFT(F2942,FIND(".",F2942,6))</f>
        <v>Exif.Thumbnail.</v>
      </c>
      <c r="D2942" s="2" t="str">
        <f>VLOOKUP(C2942,PrefixUebersetzung,2,FALSE)</f>
        <v>Exif.Vorschaubild.</v>
      </c>
      <c r="E2942" s="2" t="str">
        <f>MID(F2942,FIND(".",F2942,6)+1,99)</f>
        <v>XPKeywords</v>
      </c>
      <c r="F2942" s="3" t="s">
        <v>8130</v>
      </c>
      <c r="G2942" s="3" t="s">
        <v>9518</v>
      </c>
      <c r="I2942" s="3" t="s">
        <v>2479</v>
      </c>
      <c r="J2942" s="3"/>
      <c r="L2942" s="14"/>
      <c r="M2942" s="3" t="str">
        <f>IFERROR(VLOOKUP(E2942,A:J,10, FALSE),"")</f>
        <v>XP Schlüsselworte</v>
      </c>
      <c r="N2942" s="3" t="str">
        <f>IFERROR(VLOOKUP(I2942,B:K,10,FALSE),"")</f>
        <v>Keywords tag von Windows verwendet, in UCS-2 codiert</v>
      </c>
      <c r="O2942" s="3" t="str">
        <f>IF(AND(TRIM(J2942)="",M2942=""),"Suffix not translated ",
   IF(AND(TRIM(J2942)&lt;&gt;"",TRIM(M2942)&lt;&gt;"",TRIM(J2942)&lt;&gt;TRIM(M2942)),"Suffix translation &lt;&gt; lookup ", "" ))
&amp;IF(AND(TRIM(K2942)="",N2942=""),"Description not translated ",
   IF(AND(TRIM(K2942)&lt;&gt;"",TRIM(N2942)&lt;&gt;"",TRIM(K2942)&lt;&gt;TRIM(N2942)),"Description translation&lt;&gt; lookup ", "" ))</f>
        <v/>
      </c>
    </row>
    <row r="2943" spans="1:15" ht="60" x14ac:dyDescent="0.25">
      <c r="A2943" s="2" t="str">
        <f>IF(TRIM(J2943)="","",E2943)</f>
        <v/>
      </c>
      <c r="B2943" s="2" t="str">
        <f>IF(TRIM(K2943)="","",I2943)</f>
        <v/>
      </c>
      <c r="C2943" s="2" t="str">
        <f>LEFT(F2943,FIND(".",F2943,6))</f>
        <v>Exif.Thumbnail.</v>
      </c>
      <c r="D2943" s="2" t="str">
        <f>VLOOKUP(C2943,PrefixUebersetzung,2,FALSE)</f>
        <v>Exif.Vorschaubild.</v>
      </c>
      <c r="E2943" s="2" t="str">
        <f>MID(F2943,FIND(".",F2943,6)+1,99)</f>
        <v>XPosition</v>
      </c>
      <c r="F2943" s="36" t="s">
        <v>10967</v>
      </c>
      <c r="G2943" s="36" t="s">
        <v>9519</v>
      </c>
      <c r="H2943" s="36"/>
      <c r="I2943" s="36" t="s">
        <v>10679</v>
      </c>
      <c r="L2943" s="15">
        <v>8</v>
      </c>
      <c r="M2943" s="3" t="str">
        <f>IFERROR(VLOOKUP(E2943,A:J,10, FALSE),"")</f>
        <v>X-Position</v>
      </c>
      <c r="N2943" s="3" t="str">
        <f>IFERROR(VLOOKUP(I2943,B:K,10,FALSE),"")</f>
        <v>X-Position des Bildes. Der X-Versatz in ResolutionUnits der linken Seite des Bildes in Bezug auf die linke Seite der Seite.</v>
      </c>
      <c r="O2943" s="3" t="str">
        <f>IF(AND(TRIM(J2943)="",M2943=""),"Suffix not translated ",
   IF(AND(TRIM(J2943)&lt;&gt;"",TRIM(M2943)&lt;&gt;"",TRIM(J2943)&lt;&gt;TRIM(M2943)),"Suffix translation &lt;&gt; lookup ", "" ))
&amp;IF(AND(TRIM(K2943)="",N2943=""),"Description not translated ",
   IF(AND(TRIM(K2943)&lt;&gt;"",TRIM(N2943)&lt;&gt;"",TRIM(K2943)&lt;&gt;TRIM(N2943)),"Description translation&lt;&gt; lookup ", "" ))</f>
        <v/>
      </c>
    </row>
    <row r="2944" spans="1:15" ht="30" x14ac:dyDescent="0.25">
      <c r="A2944" s="2" t="str">
        <f>IF(TRIM(J2944)="","",E2944)</f>
        <v/>
      </c>
      <c r="B2944" s="2" t="str">
        <f>IF(TRIM(K2944)="","",I2944)</f>
        <v/>
      </c>
      <c r="C2944" s="2" t="str">
        <f>LEFT(F2944,FIND(".",F2944,6))</f>
        <v>Exif.Thumbnail.</v>
      </c>
      <c r="D2944" s="2" t="str">
        <f>VLOOKUP(C2944,PrefixUebersetzung,2,FALSE)</f>
        <v>Exif.Vorschaubild.</v>
      </c>
      <c r="E2944" s="2" t="str">
        <f>MID(F2944,FIND(".",F2944,6)+1,99)</f>
        <v>XPSubject</v>
      </c>
      <c r="F2944" s="3" t="s">
        <v>8131</v>
      </c>
      <c r="G2944" s="3" t="s">
        <v>9518</v>
      </c>
      <c r="I2944" s="3" t="s">
        <v>2480</v>
      </c>
      <c r="J2944" s="3"/>
      <c r="L2944" s="14"/>
      <c r="M2944" s="3" t="str">
        <f>IFERROR(VLOOKUP(E2944,A:J,10, FALSE),"")</f>
        <v>XP Betreff</v>
      </c>
      <c r="N2944" s="3" t="str">
        <f>IFERROR(VLOOKUP(I2944,B:K,10,FALSE),"")</f>
        <v>Betreff-Tag von Windows verwendet, in UCS-2 codiert</v>
      </c>
      <c r="O2944" s="3" t="str">
        <f>IF(AND(TRIM(J2944)="",M2944=""),"Suffix not translated ",
   IF(AND(TRIM(J2944)&lt;&gt;"",TRIM(M2944)&lt;&gt;"",TRIM(J2944)&lt;&gt;TRIM(M2944)),"Suffix translation &lt;&gt; lookup ", "" ))
&amp;IF(AND(TRIM(K2944)="",N2944=""),"Description not translated ",
   IF(AND(TRIM(K2944)&lt;&gt;"",TRIM(N2944)&lt;&gt;"",TRIM(K2944)&lt;&gt;TRIM(N2944)),"Description translation&lt;&gt; lookup ", "" ))</f>
        <v/>
      </c>
    </row>
    <row r="2945" spans="1:17" ht="30" x14ac:dyDescent="0.25">
      <c r="A2945" s="2" t="str">
        <f>IF(TRIM(J2945)="","",E2945)</f>
        <v/>
      </c>
      <c r="B2945" s="2" t="str">
        <f>IF(TRIM(K2945)="","",I2945)</f>
        <v/>
      </c>
      <c r="C2945" s="2" t="str">
        <f>LEFT(F2945,FIND(".",F2945,6))</f>
        <v>Exif.Thumbnail.</v>
      </c>
      <c r="D2945" s="2" t="str">
        <f>VLOOKUP(C2945,PrefixUebersetzung,2,FALSE)</f>
        <v>Exif.Vorschaubild.</v>
      </c>
      <c r="E2945" s="2" t="str">
        <f>MID(F2945,FIND(".",F2945,6)+1,99)</f>
        <v>XPTitle</v>
      </c>
      <c r="F2945" s="3" t="s">
        <v>8132</v>
      </c>
      <c r="G2945" s="3" t="s">
        <v>9518</v>
      </c>
      <c r="I2945" s="3" t="s">
        <v>2481</v>
      </c>
      <c r="J2945" s="3"/>
      <c r="L2945" s="14"/>
      <c r="M2945" s="3" t="str">
        <f>IFERROR(VLOOKUP(E2945,A:J,10, FALSE),"")</f>
        <v>XP Titel</v>
      </c>
      <c r="N2945" s="3" t="str">
        <f>IFERROR(VLOOKUP(I2945,B:K,10,FALSE),"")</f>
        <v>Titel-Tag von Windows verwendet, in UCS-2 codiert</v>
      </c>
      <c r="O2945" s="3" t="str">
        <f>IF(AND(TRIM(J2945)="",M2945=""),"Suffix not translated ",
   IF(AND(TRIM(J2945)&lt;&gt;"",TRIM(M2945)&lt;&gt;"",TRIM(J2945)&lt;&gt;TRIM(M2945)),"Suffix translation &lt;&gt; lookup ", "" ))
&amp;IF(AND(TRIM(K2945)="",N2945=""),"Description not translated ",
   IF(AND(TRIM(K2945)&lt;&gt;"",TRIM(N2945)&lt;&gt;"",TRIM(K2945)&lt;&gt;TRIM(N2945)),"Description translation&lt;&gt; lookup ", "" ))</f>
        <v/>
      </c>
    </row>
    <row r="2946" spans="1:17" ht="75" x14ac:dyDescent="0.25">
      <c r="A2946" s="2" t="str">
        <f>IF(TRIM(J2946)="","",E2946)</f>
        <v/>
      </c>
      <c r="B2946" s="2" t="str">
        <f>IF(TRIM(K2946)="","",I2946)</f>
        <v/>
      </c>
      <c r="C2946" s="2" t="str">
        <f>LEFT(F2946,FIND(".",F2946,6))</f>
        <v>Exif.Thumbnail.</v>
      </c>
      <c r="D2946" s="2" t="str">
        <f>VLOOKUP(C2946,PrefixUebersetzung,2,FALSE)</f>
        <v>Exif.Vorschaubild.</v>
      </c>
      <c r="E2946" s="2" t="str">
        <f>MID(F2946,FIND(".",F2946,6)+1,99)</f>
        <v>XResolution</v>
      </c>
      <c r="F2946" s="3" t="s">
        <v>8133</v>
      </c>
      <c r="G2946" s="3" t="s">
        <v>9519</v>
      </c>
      <c r="I2946" s="3" t="s">
        <v>2482</v>
      </c>
      <c r="J2946" s="3"/>
      <c r="L2946" s="14"/>
      <c r="M2946" s="3" t="str">
        <f>IFERROR(VLOOKUP(E2946,A:J,10, FALSE),"")</f>
        <v>Auflösung X</v>
      </c>
      <c r="N2946" s="3" t="str">
        <f>IFERROR(VLOOKUP(I2946,B:K,10,FALSE),"")</f>
        <v>Die Anzahl von Pixeln pro &lt;ResolutionUnit&gt; im &lt;ImageWidth&gt; Richtung. Wenn die Bildauflösung unbekannt ist, wird 72 [dpi] zugeordnet.</v>
      </c>
      <c r="O2946" s="3" t="str">
        <f>IF(AND(TRIM(J2946)="",M2946=""),"Suffix not translated ",
   IF(AND(TRIM(J2946)&lt;&gt;"",TRIM(M2946)&lt;&gt;"",TRIM(J2946)&lt;&gt;TRIM(M2946)),"Suffix translation &lt;&gt; lookup ", "" ))
&amp;IF(AND(TRIM(K2946)="",N2946=""),"Description not translated ",
   IF(AND(TRIM(K2946)&lt;&gt;"",TRIM(N2946)&lt;&gt;"",TRIM(K2946)&lt;&gt;TRIM(N2946)),"Description translation&lt;&gt; lookup ", "" ))</f>
        <v/>
      </c>
    </row>
    <row r="2947" spans="1:17" ht="165" x14ac:dyDescent="0.25">
      <c r="A2947" s="2" t="str">
        <f>IF(TRIM(J2947)="","",E2947)</f>
        <v/>
      </c>
      <c r="B2947" s="2" t="str">
        <f>IF(TRIM(K2947)="","",I2947)</f>
        <v/>
      </c>
      <c r="C2947" s="2" t="str">
        <f>LEFT(F2947,FIND(".",F2947,6))</f>
        <v>Exif.Thumbnail.</v>
      </c>
      <c r="D2947" s="2" t="str">
        <f>VLOOKUP(C2947,PrefixUebersetzung,2,FALSE)</f>
        <v>Exif.Vorschaubild.</v>
      </c>
      <c r="E2947" s="2" t="str">
        <f>MID(F2947,FIND(".",F2947,6)+1,99)</f>
        <v>YCbCrCoefficients</v>
      </c>
      <c r="F2947" s="3" t="s">
        <v>8134</v>
      </c>
      <c r="G2947" s="3" t="s">
        <v>9519</v>
      </c>
      <c r="I2947" s="3" t="s">
        <v>2483</v>
      </c>
      <c r="J2947" s="3"/>
      <c r="L2947" s="14"/>
      <c r="M2947" s="3" t="str">
        <f>IFERROR(VLOOKUP(E2947,A:J,10, FALSE),"")</f>
        <v>YCbCr Koeffizienten</v>
      </c>
      <c r="N2947" s="3" t="str">
        <f>IFERROR(INDEX(K:K,MATCH(TRUE,INDEX(B:B=I2947,0),0)),"")</f>
        <v>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v>
      </c>
      <c r="O2947" s="3" t="str">
        <f>IF(AND(TRIM(J2947)="",M2947=""),"Suffix not translated ",
   IF(AND(TRIM(J2947)&lt;&gt;"",TRIM(M2947)&lt;&gt;"",TRIM(J2947)&lt;&gt;TRIM(M2947)),"Suffix translation &lt;&gt; lookup ", "" ))
&amp;IF(AND(TRIM(K2947)="",N2947=""),"Description not translated ",
   IF(AND(TRIM(K2947)&lt;&gt;"",TRIM(N2947)&lt;&gt;"",TRIM(K2947)&lt;&gt;TRIM(N2947)),"Description translation&lt;&gt; lookup ", "" ))</f>
        <v/>
      </c>
    </row>
    <row r="2948" spans="1:17" ht="225" x14ac:dyDescent="0.25">
      <c r="A2948" s="2" t="str">
        <f>IF(TRIM(J2948)="","",E2948)</f>
        <v/>
      </c>
      <c r="B2948" s="2" t="str">
        <f>IF(TRIM(K2948)="","",I2948)</f>
        <v/>
      </c>
      <c r="C2948" s="2" t="str">
        <f>LEFT(F2948,FIND(".",F2948,6))</f>
        <v>Exif.Thumbnail.</v>
      </c>
      <c r="D2948" s="2" t="str">
        <f>VLOOKUP(C2948,PrefixUebersetzung,2,FALSE)</f>
        <v>Exif.Vorschaubild.</v>
      </c>
      <c r="E2948" s="2" t="str">
        <f>MID(F2948,FIND(".",F2948,6)+1,99)</f>
        <v>YCbCrPositioning</v>
      </c>
      <c r="F2948" s="3" t="s">
        <v>8135</v>
      </c>
      <c r="G2948" s="3" t="s">
        <v>9512</v>
      </c>
      <c r="I2948" s="3" t="s">
        <v>2484</v>
      </c>
      <c r="J2948" s="3"/>
      <c r="L2948" s="14">
        <v>5</v>
      </c>
      <c r="M2948" s="3" t="str">
        <f>IFERROR(VLOOKUP(E2948,A:J,10, FALSE),"")</f>
        <v>YCbCr Positionierung</v>
      </c>
      <c r="N2948" s="3" t="str">
        <f>IFERROR(INDEX(K:K,MATCH(TRUE,INDEX(B:B=I2948,0),0)),"")</f>
        <v/>
      </c>
      <c r="O2948" s="3" t="str">
        <f>IF(AND(TRIM(J2948)="",M2948=""),"Suffix not translated ",
   IF(AND(TRIM(J2948)&lt;&gt;"",TRIM(M2948)&lt;&gt;"",TRIM(J2948)&lt;&gt;TRIM(M2948)),"Suffix translation &lt;&gt; lookup ", "" ))
&amp;IF(AND(TRIM(K2948)="",N2948=""),"Description not translated ",
   IF(AND(TRIM(K2948)&lt;&gt;"",TRIM(N2948)&lt;&gt;"",TRIM(K2948)&lt;&gt;TRIM(N2948)),"Description translation&lt;&gt; lookup ", "" ))</f>
        <v xml:space="preserve">Description not translated </v>
      </c>
    </row>
    <row r="2949" spans="1:17" ht="60" x14ac:dyDescent="0.25">
      <c r="A2949" s="2" t="str">
        <f>IF(TRIM(J2949)="","",E2949)</f>
        <v/>
      </c>
      <c r="B2949" s="2" t="str">
        <f>IF(TRIM(K2949)="","",I2949)</f>
        <v/>
      </c>
      <c r="C2949" s="2" t="str">
        <f>LEFT(F2949,FIND(".",F2949,6))</f>
        <v>Exif.Thumbnail.</v>
      </c>
      <c r="D2949" s="2" t="str">
        <f>VLOOKUP(C2949,PrefixUebersetzung,2,FALSE)</f>
        <v>Exif.Vorschaubild.</v>
      </c>
      <c r="E2949" s="2" t="str">
        <f>MID(F2949,FIND(".",F2949,6)+1,99)</f>
        <v>YCbCrSubSampling</v>
      </c>
      <c r="F2949" s="3" t="s">
        <v>8136</v>
      </c>
      <c r="G2949" s="3" t="s">
        <v>9512</v>
      </c>
      <c r="I2949" s="3" t="s">
        <v>2485</v>
      </c>
      <c r="J2949" s="3"/>
      <c r="L2949" s="14">
        <v>5</v>
      </c>
      <c r="M2949" s="3" t="str">
        <f>IFERROR(VLOOKUP(E2949,A:J,10, FALSE),"")</f>
        <v>YCbCr Unterabtastung</v>
      </c>
      <c r="N2949" s="3" t="str">
        <f>IFERROR(VLOOKUP(I2949,B:K,10,FALSE),"")</f>
        <v/>
      </c>
      <c r="O2949" s="3" t="str">
        <f>IF(AND(TRIM(J2949)="",M2949=""),"Suffix not translated ",
   IF(AND(TRIM(J2949)&lt;&gt;"",TRIM(M2949)&lt;&gt;"",TRIM(J2949)&lt;&gt;TRIM(M2949)),"Suffix translation &lt;&gt; lookup ", "" ))
&amp;IF(AND(TRIM(K2949)="",N2949=""),"Description not translated ",
   IF(AND(TRIM(K2949)&lt;&gt;"",TRIM(N2949)&lt;&gt;"",TRIM(K2949)&lt;&gt;TRIM(N2949)),"Description translation&lt;&gt; lookup ", "" ))</f>
        <v xml:space="preserve">Description not translated </v>
      </c>
    </row>
    <row r="2950" spans="1:17" ht="30" x14ac:dyDescent="0.25">
      <c r="A2950" s="2" t="str">
        <f>IF(TRIM(J2950)="","",E2950)</f>
        <v/>
      </c>
      <c r="B2950" s="2" t="str">
        <f>IF(TRIM(K2950)="","",I2950)</f>
        <v/>
      </c>
      <c r="C2950" s="2" t="str">
        <f>LEFT(F2950,FIND(".",F2950,6))</f>
        <v>Exif.Thumbnail.</v>
      </c>
      <c r="D2950" s="2" t="str">
        <f>VLOOKUP(C2950,PrefixUebersetzung,2,FALSE)</f>
        <v>Exif.Vorschaubild.</v>
      </c>
      <c r="E2950" s="2" t="str">
        <f>MID(F2950,FIND(".",F2950,6)+1,99)</f>
        <v>YClipPathUnits</v>
      </c>
      <c r="F2950" s="3" t="s">
        <v>8137</v>
      </c>
      <c r="G2950" s="3" t="s">
        <v>9513</v>
      </c>
      <c r="I2950" s="3" t="s">
        <v>2486</v>
      </c>
      <c r="J2950" s="3"/>
      <c r="L2950" s="14">
        <v>5</v>
      </c>
      <c r="M2950" s="3" t="str">
        <f>IFERROR(VLOOKUP(E2950,A:J,10, FALSE),"")</f>
        <v/>
      </c>
      <c r="N2950" s="3" t="str">
        <f>IFERROR(VLOOKUP(I2950,B:K,10,FALSE),"")</f>
        <v/>
      </c>
      <c r="O2950" s="3" t="str">
        <f>IF(AND(TRIM(J2950)="",M2950=""),"Suffix not translated ",
   IF(AND(TRIM(J2950)&lt;&gt;"",TRIM(M2950)&lt;&gt;"",TRIM(J2950)&lt;&gt;TRIM(M2950)),"Suffix translation &lt;&gt; lookup ", "" ))
&amp;IF(AND(TRIM(K2950)="",N2950=""),"Description not translated ",
   IF(AND(TRIM(K2950)&lt;&gt;"",TRIM(N2950)&lt;&gt;"",TRIM(K2950)&lt;&gt;TRIM(N2950)),"Description translation&lt;&gt; lookup ", "" ))</f>
        <v xml:space="preserve">Suffix not translated Description not translated </v>
      </c>
    </row>
    <row r="2951" spans="1:17" ht="105" x14ac:dyDescent="0.25">
      <c r="A2951" s="2" t="str">
        <f>IF(TRIM(J2951)="","",E2951)</f>
        <v/>
      </c>
      <c r="B2951" s="2" t="str">
        <f>IF(TRIM(K2951)="","",I2951)</f>
        <v/>
      </c>
      <c r="C2951" s="2" t="str">
        <f>LEFT(F2951,FIND(".",F2951,6))</f>
        <v>Exif.Thumbnail.</v>
      </c>
      <c r="D2951" s="2" t="str">
        <f>VLOOKUP(C2951,PrefixUebersetzung,2,FALSE)</f>
        <v>Exif.Vorschaubild.</v>
      </c>
      <c r="E2951" s="2" t="str">
        <f>MID(F2951,FIND(".",F2951,6)+1,99)</f>
        <v>YPosition</v>
      </c>
      <c r="F2951" s="36" t="s">
        <v>10968</v>
      </c>
      <c r="G2951" s="36" t="s">
        <v>9519</v>
      </c>
      <c r="H2951" s="36"/>
      <c r="I2951" s="36" t="s">
        <v>10681</v>
      </c>
      <c r="L2951" s="15">
        <v>8</v>
      </c>
      <c r="M2951" s="3" t="str">
        <f>IFERROR(VLOOKUP(E2951,A:J,10, FALSE),"")</f>
        <v>Y-Position</v>
      </c>
      <c r="N2951" s="3" t="str">
        <f>IFERROR(VLOOKUP(I2951,B:K,10,FALSE),"")</f>
        <v>Y-Position des Bildes. Der Y-Versatz in ResolutionUnits des oberen Bildrandes in Bezug auf den oberen Rand der Seite. Im TIFF-Koordinatenschema ist die positive Y-Richtung nach unten, so dass YPosition immer positiv ist.</v>
      </c>
      <c r="O2951" s="3" t="str">
        <f>IF(AND(TRIM(J2951)="",M2951=""),"Suffix not translated ",
   IF(AND(TRIM(J2951)&lt;&gt;"",TRIM(M2951)&lt;&gt;"",TRIM(J2951)&lt;&gt;TRIM(M2951)),"Suffix translation &lt;&gt; lookup ", "" ))
&amp;IF(AND(TRIM(K2951)="",N2951=""),"Description not translated ",
   IF(AND(TRIM(K2951)&lt;&gt;"",TRIM(N2951)&lt;&gt;"",TRIM(K2951)&lt;&gt;TRIM(N2951)),"Description translation&lt;&gt; lookup ", "" ))</f>
        <v/>
      </c>
    </row>
    <row r="2952" spans="1:17" ht="60" x14ac:dyDescent="0.25">
      <c r="A2952" s="2" t="str">
        <f>IF(TRIM(J2952)="","",E2952)</f>
        <v/>
      </c>
      <c r="B2952" s="2" t="str">
        <f>IF(TRIM(K2952)="","",I2952)</f>
        <v/>
      </c>
      <c r="C2952" s="2" t="str">
        <f>LEFT(F2952,FIND(".",F2952,6))</f>
        <v>Exif.Thumbnail.</v>
      </c>
      <c r="D2952" s="2" t="str">
        <f>VLOOKUP(C2952,PrefixUebersetzung,2,FALSE)</f>
        <v>Exif.Vorschaubild.</v>
      </c>
      <c r="E2952" s="2" t="str">
        <f>MID(F2952,FIND(".",F2952,6)+1,99)</f>
        <v>YResolution</v>
      </c>
      <c r="F2952" s="3" t="s">
        <v>8138</v>
      </c>
      <c r="G2952" s="3" t="s">
        <v>9519</v>
      </c>
      <c r="I2952" s="3" t="s">
        <v>2487</v>
      </c>
      <c r="J2952" s="3"/>
      <c r="L2952" s="14"/>
      <c r="M2952" s="3" t="str">
        <f>IFERROR(VLOOKUP(E2952,A:J,10, FALSE),"")</f>
        <v>Auflösung Y</v>
      </c>
      <c r="N2952" s="3" t="str">
        <f>IFERROR(VLOOKUP(I2952,B:K,10,FALSE),"")</f>
        <v>Die Anzahl von Pixeln pro &lt;ResolutionUnit&gt; im &lt;ImageLength&gt; Richtung. Der gleiche Wert wie für &lt;XResolution&gt; wird zugeordnet.</v>
      </c>
      <c r="O2952" s="3" t="str">
        <f>IF(AND(TRIM(J2952)="",M2952=""),"Suffix not translated ",
   IF(AND(TRIM(J2952)&lt;&gt;"",TRIM(M2952)&lt;&gt;"",TRIM(J2952)&lt;&gt;TRIM(M2952)),"Suffix translation &lt;&gt; lookup ", "" ))
&amp;IF(AND(TRIM(K2952)="",N2952=""),"Description not translated ",
   IF(AND(TRIM(K2952)&lt;&gt;"",TRIM(N2952)&lt;&gt;"",TRIM(K2952)&lt;&gt;TRIM(N2952)),"Description translation&lt;&gt; lookup ", "" ))</f>
        <v/>
      </c>
    </row>
    <row r="2953" spans="1:17" ht="45" x14ac:dyDescent="0.25">
      <c r="A2953" s="2" t="str">
        <f>IF(TRIM(J2953)="","",E2953)</f>
        <v/>
      </c>
      <c r="B2953" s="2" t="str">
        <f>IF(TRIM(K2953)="","",I2953)</f>
        <v>AF point (selected from different tags - especially from maker specific tags)</v>
      </c>
      <c r="C2953" s="2" t="str">
        <f>LEFT(F2953,FIND(".",F2953,6))</f>
        <v>ExifEasy.</v>
      </c>
      <c r="D2953" s="2" t="str">
        <f>VLOOKUP(C2953,PrefixUebersetzung,2,FALSE)</f>
        <v>ExifEasy (Exif Einfachzugriff).</v>
      </c>
      <c r="E2953" s="2" t="str">
        <f>MID(F2953,FIND(".",F2953,6)+1,99)</f>
        <v>AFPoint</v>
      </c>
      <c r="F2953" s="3" t="s">
        <v>1531</v>
      </c>
      <c r="G2953" s="3" t="s">
        <v>9511</v>
      </c>
      <c r="I2953" s="3" t="s">
        <v>3190</v>
      </c>
      <c r="J2953" s="3"/>
      <c r="K2953" s="5" t="s">
        <v>5185</v>
      </c>
      <c r="L2953" s="14">
        <v>1</v>
      </c>
      <c r="M2953" s="3" t="str">
        <f>IFERROR(VLOOKUP(E2953,A:J,10, FALSE),"")</f>
        <v>AF Messfeld</v>
      </c>
      <c r="O2953" s="3" t="str">
        <f>IF(AND(TRIM(J2953)="",M2953=""),"Suffix not translated ",
   IF(AND(TRIM(J2953)&lt;&gt;"",TRIM(M2953)&lt;&gt;"",TRIM(J2953)&lt;&gt;TRIM(M2953)),"Suffix translation &lt;&gt; lookup ", "" ))
&amp;IF(AND(TRIM(K2953)="",N2953=""),"Description not translated ",
   IF(AND(TRIM(K2953)&lt;&gt;"",TRIM(N2953)&lt;&gt;"",TRIM(K2953)&lt;&gt;TRIM(N2953)),"Description translation&lt;&gt; lookup ", "" ))</f>
        <v/>
      </c>
      <c r="Q2953" s="3" t="s">
        <v>8447</v>
      </c>
    </row>
    <row r="2954" spans="1:17" ht="30" x14ac:dyDescent="0.25">
      <c r="A2954" s="2" t="str">
        <f>IF(TRIM(J2954)="","",E2954)</f>
        <v>CameraMake</v>
      </c>
      <c r="B2954" s="2" t="str">
        <f>IF(TRIM(K2954)="","",I2954)</f>
        <v>Camera make (selected from different tags - especially from maker specific tags)</v>
      </c>
      <c r="C2954" s="2" t="str">
        <f>LEFT(F2954,FIND(".",F2954,6))</f>
        <v>ExifEasy.</v>
      </c>
      <c r="D2954" s="2" t="str">
        <f>VLOOKUP(C2954,PrefixUebersetzung,2,FALSE)</f>
        <v>ExifEasy (Exif Einfachzugriff).</v>
      </c>
      <c r="E2954" s="2" t="str">
        <f>MID(F2954,FIND(".",F2954,6)+1,99)</f>
        <v>CameraMake</v>
      </c>
      <c r="F2954" s="3" t="s">
        <v>1532</v>
      </c>
      <c r="G2954" s="3" t="s">
        <v>9511</v>
      </c>
      <c r="I2954" s="3" t="s">
        <v>3191</v>
      </c>
      <c r="J2954" s="3" t="s">
        <v>4386</v>
      </c>
      <c r="K2954" s="5" t="s">
        <v>5151</v>
      </c>
      <c r="L2954" s="14">
        <v>1</v>
      </c>
      <c r="O2954" s="3" t="str">
        <f>IF(AND(TRIM(J2954)="",M2954=""),"Suffix not translated ",
   IF(AND(TRIM(J2954)&lt;&gt;"",TRIM(M2954)&lt;&gt;"",TRIM(J2954)&lt;&gt;TRIM(M2954)),"Suffix translation &lt;&gt; lookup ", "" ))
&amp;IF(AND(TRIM(K2954)="",N2954=""),"Description not translated ",
   IF(AND(TRIM(K2954)&lt;&gt;"",TRIM(N2954)&lt;&gt;"",TRIM(K2954)&lt;&gt;TRIM(N2954)),"Description translation&lt;&gt; lookup ", "" ))</f>
        <v/>
      </c>
      <c r="P2954" s="3" t="s">
        <v>8447</v>
      </c>
      <c r="Q2954" s="3" t="s">
        <v>8447</v>
      </c>
    </row>
    <row r="2955" spans="1:17" ht="30" x14ac:dyDescent="0.25">
      <c r="A2955" s="2" t="str">
        <f>IF(TRIM(J2955)="","",E2955)</f>
        <v>CameraModel</v>
      </c>
      <c r="B2955" s="2" t="str">
        <f>IF(TRIM(K2955)="","",I2955)</f>
        <v>Camera model (selected from different tags - especially from maker specific tags)</v>
      </c>
      <c r="C2955" s="2" t="str">
        <f>LEFT(F2955,FIND(".",F2955,6))</f>
        <v>ExifEasy.</v>
      </c>
      <c r="D2955" s="2" t="str">
        <f>VLOOKUP(C2955,PrefixUebersetzung,2,FALSE)</f>
        <v>ExifEasy (Exif Einfachzugriff).</v>
      </c>
      <c r="E2955" s="2" t="str">
        <f>MID(F2955,FIND(".",F2955,6)+1,99)</f>
        <v>CameraModel</v>
      </c>
      <c r="F2955" s="3" t="s">
        <v>1533</v>
      </c>
      <c r="G2955" s="3" t="s">
        <v>9511</v>
      </c>
      <c r="I2955" s="3" t="s">
        <v>3192</v>
      </c>
      <c r="J2955" s="3" t="s">
        <v>4387</v>
      </c>
      <c r="K2955" s="5" t="s">
        <v>5152</v>
      </c>
      <c r="L2955" s="14">
        <v>1</v>
      </c>
      <c r="M2955" s="3" t="str">
        <f>IFERROR(VLOOKUP(E2955,A:J,10, FALSE),"")</f>
        <v>Kameramodell</v>
      </c>
      <c r="O2955" s="3" t="str">
        <f>IF(AND(TRIM(J2955)="",M2955=""),"Suffix not translated ",
   IF(AND(TRIM(J2955)&lt;&gt;"",TRIM(M2955)&lt;&gt;"",TRIM(J2955)&lt;&gt;TRIM(M2955)),"Suffix translation &lt;&gt; lookup ", "" ))
&amp;IF(AND(TRIM(K2955)="",N2955=""),"Description not translated ",
   IF(AND(TRIM(K2955)&lt;&gt;"",TRIM(N2955)&lt;&gt;"",TRIM(K2955)&lt;&gt;TRIM(N2955)),"Description translation&lt;&gt; lookup ", "" ))</f>
        <v/>
      </c>
      <c r="P2955" s="3" t="s">
        <v>8447</v>
      </c>
      <c r="Q2955" s="3" t="s">
        <v>8447</v>
      </c>
    </row>
    <row r="2956" spans="1:17" ht="30" x14ac:dyDescent="0.25">
      <c r="A2956" s="2" t="str">
        <f>IF(TRIM(J2956)="","",E2956)</f>
        <v/>
      </c>
      <c r="B2956" s="2" t="str">
        <f>IF(TRIM(K2956)="","",I2956)</f>
        <v>Camera serial number (selected from different tags - especially from maker specific tags)</v>
      </c>
      <c r="C2956" s="2" t="str">
        <f>LEFT(F2956,FIND(".",F2956,6))</f>
        <v>ExifEasy.</v>
      </c>
      <c r="D2956" s="2" t="str">
        <f>VLOOKUP(C2956,PrefixUebersetzung,2,FALSE)</f>
        <v>ExifEasy (Exif Einfachzugriff).</v>
      </c>
      <c r="E2956" s="2" t="str">
        <f>MID(F2956,FIND(".",F2956,6)+1,99)</f>
        <v>CameraSerialNumber</v>
      </c>
      <c r="F2956" s="3" t="s">
        <v>1534</v>
      </c>
      <c r="G2956" s="3" t="s">
        <v>9511</v>
      </c>
      <c r="I2956" s="3" t="s">
        <v>3193</v>
      </c>
      <c r="J2956" s="3"/>
      <c r="K2956" s="5" t="s">
        <v>5153</v>
      </c>
      <c r="L2956" s="14">
        <v>1</v>
      </c>
      <c r="M2956" s="3" t="str">
        <f>IFERROR(VLOOKUP(E2956,A:J,10, FALSE),"")</f>
        <v>Kameraseriennummer</v>
      </c>
      <c r="O2956" s="3" t="str">
        <f>IF(AND(TRIM(J2956)="",M2956=""),"Suffix not translated ",
   IF(AND(TRIM(J2956)&lt;&gt;"",TRIM(M2956)&lt;&gt;"",TRIM(J2956)&lt;&gt;TRIM(M2956)),"Suffix translation &lt;&gt; lookup ", "" ))
&amp;IF(AND(TRIM(K2956)="",N2956=""),"Description not translated ",
   IF(AND(TRIM(K2956)&lt;&gt;"",TRIM(N2956)&lt;&gt;"",TRIM(K2956)&lt;&gt;TRIM(N2956)),"Description translation&lt;&gt; lookup ", "" ))</f>
        <v/>
      </c>
      <c r="Q2956" s="3" t="s">
        <v>8447</v>
      </c>
    </row>
    <row r="2957" spans="1:17" ht="30" x14ac:dyDescent="0.25">
      <c r="A2957" s="2" t="str">
        <f>IF(TRIM(J2957)="","",E2957)</f>
        <v/>
      </c>
      <c r="B2957" s="2" t="str">
        <f>IF(TRIM(K2957)="","",I2957)</f>
        <v>Contrast (selected from different tags - especially from maker specific tags)</v>
      </c>
      <c r="C2957" s="2" t="str">
        <f>LEFT(F2957,FIND(".",F2957,6))</f>
        <v>ExifEasy.</v>
      </c>
      <c r="D2957" s="2" t="str">
        <f>VLOOKUP(C2957,PrefixUebersetzung,2,FALSE)</f>
        <v>ExifEasy (Exif Einfachzugriff).</v>
      </c>
      <c r="E2957" s="2" t="str">
        <f>MID(F2957,FIND(".",F2957,6)+1,99)</f>
        <v>Contrast</v>
      </c>
      <c r="F2957" s="3" t="s">
        <v>1535</v>
      </c>
      <c r="G2957" s="3" t="s">
        <v>9511</v>
      </c>
      <c r="I2957" s="3" t="s">
        <v>3194</v>
      </c>
      <c r="K2957" s="5" t="s">
        <v>5154</v>
      </c>
      <c r="L2957" s="14">
        <v>1</v>
      </c>
      <c r="M2957" s="3" t="str">
        <f>IFERROR(VLOOKUP(E2957,A:J,10, FALSE),"")</f>
        <v>Kontrast</v>
      </c>
      <c r="O2957" s="3" t="str">
        <f>IF(AND(TRIM(J2957)="",M2957=""),"Suffix not translated ",
   IF(AND(TRIM(J2957)&lt;&gt;"",TRIM(M2957)&lt;&gt;"",TRIM(J2957)&lt;&gt;TRIM(M2957)),"Suffix translation &lt;&gt; lookup ", "" ))
&amp;IF(AND(TRIM(K2957)="",N2957=""),"Description not translated ",
   IF(AND(TRIM(K2957)&lt;&gt;"",TRIM(N2957)&lt;&gt;"",TRIM(K2957)&lt;&gt;TRIM(N2957)),"Description translation&lt;&gt; lookup ", "" ))</f>
        <v/>
      </c>
      <c r="Q2957" s="3" t="s">
        <v>8447</v>
      </c>
    </row>
    <row r="2958" spans="1:17" ht="30" x14ac:dyDescent="0.25">
      <c r="A2958" s="2" t="str">
        <f>IF(TRIM(J2958)="","",E2958)</f>
        <v/>
      </c>
      <c r="B2958" s="2" t="str">
        <f>IF(TRIM(K2958)="","",I2958)</f>
        <v>Exposure mode (selected from different tags - especially from maker specific tags)</v>
      </c>
      <c r="C2958" s="2" t="str">
        <f>LEFT(F2958,FIND(".",F2958,6))</f>
        <v>ExifEasy.</v>
      </c>
      <c r="D2958" s="2" t="str">
        <f>VLOOKUP(C2958,PrefixUebersetzung,2,FALSE)</f>
        <v>ExifEasy (Exif Einfachzugriff).</v>
      </c>
      <c r="E2958" s="2" t="str">
        <f>MID(F2958,FIND(".",F2958,6)+1,99)</f>
        <v>ExposureMode</v>
      </c>
      <c r="F2958" s="3" t="s">
        <v>1536</v>
      </c>
      <c r="G2958" s="3" t="s">
        <v>9511</v>
      </c>
      <c r="I2958" s="3" t="s">
        <v>3195</v>
      </c>
      <c r="J2958" s="3"/>
      <c r="K2958" s="5" t="s">
        <v>5155</v>
      </c>
      <c r="L2958" s="14">
        <v>1</v>
      </c>
      <c r="M2958" s="3" t="str">
        <f>IFERROR(VLOOKUP(E2958,A:J,10, FALSE),"")</f>
        <v>Belichtungsmodus</v>
      </c>
      <c r="O2958" s="3" t="str">
        <f>IF(AND(TRIM(J2958)="",M2958=""),"Suffix not translated ",
   IF(AND(TRIM(J2958)&lt;&gt;"",TRIM(M2958)&lt;&gt;"",TRIM(J2958)&lt;&gt;TRIM(M2958)),"Suffix translation &lt;&gt; lookup ", "" ))
&amp;IF(AND(TRIM(K2958)="",N2958=""),"Description not translated ",
   IF(AND(TRIM(K2958)&lt;&gt;"",TRIM(N2958)&lt;&gt;"",TRIM(K2958)&lt;&gt;TRIM(N2958)),"Description translation&lt;&gt; lookup ", "" ))</f>
        <v/>
      </c>
      <c r="Q2958" s="3" t="s">
        <v>8447</v>
      </c>
    </row>
    <row r="2959" spans="1:17" ht="30" x14ac:dyDescent="0.25">
      <c r="A2959" s="2" t="str">
        <f>IF(TRIM(J2959)="","",E2959)</f>
        <v/>
      </c>
      <c r="B2959" s="2" t="str">
        <f>IF(TRIM(K2959)="","",I2959)</f>
        <v>Exposure time (selected from different tags - especially from maker specific tags)</v>
      </c>
      <c r="C2959" s="2" t="str">
        <f>LEFT(F2959,FIND(".",F2959,6))</f>
        <v>ExifEasy.</v>
      </c>
      <c r="D2959" s="2" t="str">
        <f>VLOOKUP(C2959,PrefixUebersetzung,2,FALSE)</f>
        <v>ExifEasy (Exif Einfachzugriff).</v>
      </c>
      <c r="E2959" s="2" t="str">
        <f>MID(F2959,FIND(".",F2959,6)+1,99)</f>
        <v>ExposureTime</v>
      </c>
      <c r="F2959" s="3" t="s">
        <v>1537</v>
      </c>
      <c r="G2959" s="3" t="s">
        <v>9511</v>
      </c>
      <c r="I2959" s="3" t="s">
        <v>3196</v>
      </c>
      <c r="J2959" s="3"/>
      <c r="K2959" s="5" t="s">
        <v>5156</v>
      </c>
      <c r="L2959" s="14">
        <v>1</v>
      </c>
      <c r="M2959" s="3" t="str">
        <f>IFERROR(VLOOKUP(E2959,A:J,10, FALSE),"")</f>
        <v>Belichtungszeit</v>
      </c>
      <c r="O2959" s="3" t="str">
        <f>IF(AND(TRIM(J2959)="",M2959=""),"Suffix not translated ",
   IF(AND(TRIM(J2959)&lt;&gt;"",TRIM(M2959)&lt;&gt;"",TRIM(J2959)&lt;&gt;TRIM(M2959)),"Suffix translation &lt;&gt; lookup ", "" ))
&amp;IF(AND(TRIM(K2959)="",N2959=""),"Description not translated ",
   IF(AND(TRIM(K2959)&lt;&gt;"",TRIM(N2959)&lt;&gt;"",TRIM(K2959)&lt;&gt;TRIM(N2959)),"Description translation&lt;&gt; lookup ", "" ))</f>
        <v/>
      </c>
      <c r="Q2959" s="3" t="s">
        <v>8447</v>
      </c>
    </row>
    <row r="2960" spans="1:17" ht="30" x14ac:dyDescent="0.25">
      <c r="A2960" s="2" t="str">
        <f>IF(TRIM(J2960)="","",E2960)</f>
        <v/>
      </c>
      <c r="B2960" s="2" t="str">
        <f>IF(TRIM(K2960)="","",I2960)</f>
        <v>Flash bias (selected from different tags - especially from maker specific tags)</v>
      </c>
      <c r="C2960" s="2" t="str">
        <f>LEFT(F2960,FIND(".",F2960,6))</f>
        <v>ExifEasy.</v>
      </c>
      <c r="D2960" s="2" t="str">
        <f>VLOOKUP(C2960,PrefixUebersetzung,2,FALSE)</f>
        <v>ExifEasy (Exif Einfachzugriff).</v>
      </c>
      <c r="E2960" s="2" t="str">
        <f>MID(F2960,FIND(".",F2960,6)+1,99)</f>
        <v>FlashBias</v>
      </c>
      <c r="F2960" s="3" t="s">
        <v>1538</v>
      </c>
      <c r="G2960" s="3" t="s">
        <v>9511</v>
      </c>
      <c r="I2960" s="3" t="s">
        <v>3197</v>
      </c>
      <c r="J2960" s="3"/>
      <c r="K2960" s="5" t="s">
        <v>5157</v>
      </c>
      <c r="L2960" s="14">
        <v>1</v>
      </c>
      <c r="M2960" s="3" t="str">
        <f>IFERROR(VLOOKUP(E2960,A:J,10, FALSE),"")</f>
        <v>Blitzkorrektur</v>
      </c>
      <c r="O2960" s="3" t="str">
        <f>IF(AND(TRIM(J2960)="",M2960=""),"Suffix not translated ",
   IF(AND(TRIM(J2960)&lt;&gt;"",TRIM(M2960)&lt;&gt;"",TRIM(J2960)&lt;&gt;TRIM(M2960)),"Suffix translation &lt;&gt; lookup ", "" ))
&amp;IF(AND(TRIM(K2960)="",N2960=""),"Description not translated ",
   IF(AND(TRIM(K2960)&lt;&gt;"",TRIM(N2960)&lt;&gt;"",TRIM(K2960)&lt;&gt;TRIM(N2960)),"Description translation&lt;&gt; lookup ", "" ))</f>
        <v/>
      </c>
      <c r="Q2960" s="3" t="s">
        <v>8447</v>
      </c>
    </row>
    <row r="2961" spans="1:18" ht="30" x14ac:dyDescent="0.25">
      <c r="A2961" s="2" t="str">
        <f>IF(TRIM(J2961)="","",E2961)</f>
        <v/>
      </c>
      <c r="B2961" s="2" t="str">
        <f>IF(TRIM(K2961)="","",I2961)</f>
        <v>FNumber (selected from different tags - especially from maker specific tags)</v>
      </c>
      <c r="C2961" s="2" t="str">
        <f>LEFT(F2961,FIND(".",F2961,6))</f>
        <v>ExifEasy.</v>
      </c>
      <c r="D2961" s="2" t="str">
        <f>VLOOKUP(C2961,PrefixUebersetzung,2,FALSE)</f>
        <v>ExifEasy (Exif Einfachzugriff).</v>
      </c>
      <c r="E2961" s="2" t="str">
        <f>MID(F2961,FIND(".",F2961,6)+1,99)</f>
        <v>FNumber</v>
      </c>
      <c r="F2961" s="3" t="s">
        <v>1539</v>
      </c>
      <c r="G2961" s="3" t="s">
        <v>9511</v>
      </c>
      <c r="I2961" s="3" t="s">
        <v>3198</v>
      </c>
      <c r="J2961" s="3"/>
      <c r="K2961" s="5" t="s">
        <v>5158</v>
      </c>
      <c r="L2961" s="14">
        <v>1</v>
      </c>
      <c r="M2961" s="3" t="str">
        <f>IFERROR(VLOOKUP(E2961,A:J,10, FALSE),"")</f>
        <v>Blendenzahl</v>
      </c>
      <c r="O2961" s="3" t="str">
        <f>IF(AND(TRIM(J2961)="",M2961=""),"Suffix not translated ",
   IF(AND(TRIM(J2961)&lt;&gt;"",TRIM(M2961)&lt;&gt;"",TRIM(J2961)&lt;&gt;TRIM(M2961)),"Suffix translation &lt;&gt; lookup ", "" ))
&amp;IF(AND(TRIM(K2961)="",N2961=""),"Description not translated ",
   IF(AND(TRIM(K2961)&lt;&gt;"",TRIM(N2961)&lt;&gt;"",TRIM(K2961)&lt;&gt;TRIM(N2961)),"Description translation&lt;&gt; lookup ", "" ))</f>
        <v/>
      </c>
      <c r="Q2961" s="3" t="s">
        <v>8447</v>
      </c>
    </row>
    <row r="2962" spans="1:18" ht="30" x14ac:dyDescent="0.25">
      <c r="A2962" s="2" t="str">
        <f>IF(TRIM(J2962)="","",E2962)</f>
        <v/>
      </c>
      <c r="B2962" s="2" t="str">
        <f>IF(TRIM(K2962)="","",I2962)</f>
        <v>Focal length (selected from different tags - especially from maker specific tags)</v>
      </c>
      <c r="C2962" s="2" t="str">
        <f>LEFT(F2962,FIND(".",F2962,6))</f>
        <v>ExifEasy.</v>
      </c>
      <c r="D2962" s="2" t="str">
        <f>VLOOKUP(C2962,PrefixUebersetzung,2,FALSE)</f>
        <v>ExifEasy (Exif Einfachzugriff).</v>
      </c>
      <c r="E2962" s="2" t="str">
        <f>MID(F2962,FIND(".",F2962,6)+1,99)</f>
        <v>FocalLength</v>
      </c>
      <c r="F2962" s="3" t="s">
        <v>1540</v>
      </c>
      <c r="G2962" s="3" t="s">
        <v>9511</v>
      </c>
      <c r="I2962" s="3" t="s">
        <v>3199</v>
      </c>
      <c r="J2962" s="3"/>
      <c r="K2962" s="5" t="s">
        <v>5159</v>
      </c>
      <c r="L2962" s="14">
        <v>1</v>
      </c>
      <c r="M2962" s="3" t="str">
        <f>IFERROR(VLOOKUP(E2962,A:J,10, FALSE),"")</f>
        <v>Brennweite</v>
      </c>
      <c r="O2962" s="3" t="str">
        <f>IF(AND(TRIM(J2962)="",M2962=""),"Suffix not translated ",
   IF(AND(TRIM(J2962)&lt;&gt;"",TRIM(M2962)&lt;&gt;"",TRIM(J2962)&lt;&gt;TRIM(M2962)),"Suffix translation &lt;&gt; lookup ", "" ))
&amp;IF(AND(TRIM(K2962)="",N2962=""),"Description not translated ",
   IF(AND(TRIM(K2962)&lt;&gt;"",TRIM(N2962)&lt;&gt;"",TRIM(K2962)&lt;&gt;TRIM(N2962)),"Description translation&lt;&gt; lookup ", "" ))</f>
        <v/>
      </c>
      <c r="Q2962" s="3" t="s">
        <v>8447</v>
      </c>
    </row>
    <row r="2963" spans="1:18" ht="30" x14ac:dyDescent="0.25">
      <c r="A2963" s="2" t="str">
        <f>IF(TRIM(J2963)="","",E2963)</f>
        <v>ImageQuality</v>
      </c>
      <c r="B2963" s="2" t="str">
        <f>IF(TRIM(K2963)="","",I2963)</f>
        <v>Image quality (selected from different tags - especially from maker specific tags)</v>
      </c>
      <c r="C2963" s="2" t="str">
        <f>LEFT(F2963,FIND(".",F2963,6))</f>
        <v>ExifEasy.</v>
      </c>
      <c r="D2963" s="2" t="str">
        <f>VLOOKUP(C2963,PrefixUebersetzung,2,FALSE)</f>
        <v>ExifEasy (Exif Einfachzugriff).</v>
      </c>
      <c r="E2963" s="2" t="str">
        <f>MID(F2963,FIND(".",F2963,6)+1,99)</f>
        <v>ImageQuality</v>
      </c>
      <c r="F2963" s="3" t="s">
        <v>1541</v>
      </c>
      <c r="G2963" s="3" t="s">
        <v>9511</v>
      </c>
      <c r="I2963" s="3" t="s">
        <v>3200</v>
      </c>
      <c r="J2963" s="3" t="s">
        <v>3847</v>
      </c>
      <c r="K2963" s="5" t="s">
        <v>5160</v>
      </c>
      <c r="L2963" s="14">
        <v>1</v>
      </c>
      <c r="O2963" s="3" t="str">
        <f>IF(AND(TRIM(J2963)="",M2963=""),"Suffix not translated ",
   IF(AND(TRIM(J2963)&lt;&gt;"",TRIM(M2963)&lt;&gt;"",TRIM(J2963)&lt;&gt;TRIM(M2963)),"Suffix translation &lt;&gt; lookup ", "" ))
&amp;IF(AND(TRIM(K2963)="",N2963=""),"Description not translated ",
   IF(AND(TRIM(K2963)&lt;&gt;"",TRIM(N2963)&lt;&gt;"",TRIM(K2963)&lt;&gt;TRIM(N2963)),"Description translation&lt;&gt; lookup ", "" ))</f>
        <v/>
      </c>
      <c r="P2963" s="3" t="s">
        <v>8447</v>
      </c>
      <c r="Q2963" s="3" t="s">
        <v>8447</v>
      </c>
    </row>
    <row r="2964" spans="1:18" ht="30" x14ac:dyDescent="0.25">
      <c r="A2964" s="2" t="str">
        <f>IF(TRIM(J2964)="","",E2964)</f>
        <v/>
      </c>
      <c r="B2964" s="2" t="str">
        <f>IF(TRIM(K2964)="","",I2964)</f>
        <v>ISO speed (selected from different tags - especially from maker specific tags)</v>
      </c>
      <c r="C2964" s="2" t="str">
        <f>LEFT(F2964,FIND(".",F2964,6))</f>
        <v>ExifEasy.</v>
      </c>
      <c r="D2964" s="2" t="str">
        <f>VLOOKUP(C2964,PrefixUebersetzung,2,FALSE)</f>
        <v>ExifEasy (Exif Einfachzugriff).</v>
      </c>
      <c r="E2964" s="2" t="str">
        <f>MID(F2964,FIND(".",F2964,6)+1,99)</f>
        <v>ISOspeed</v>
      </c>
      <c r="F2964" s="3" t="s">
        <v>1542</v>
      </c>
      <c r="G2964" s="3" t="s">
        <v>9511</v>
      </c>
      <c r="I2964" s="3" t="s">
        <v>3201</v>
      </c>
      <c r="J2964" s="3"/>
      <c r="K2964" s="5" t="s">
        <v>5161</v>
      </c>
      <c r="L2964" s="14">
        <v>1</v>
      </c>
      <c r="M2964" s="3" t="str">
        <f>IFERROR(VLOOKUP(E2964,A:J,10, FALSE),"")</f>
        <v>ISO-Empfindlichkeit</v>
      </c>
      <c r="O2964" s="3" t="str">
        <f>IF(AND(TRIM(J2964)="",M2964=""),"Suffix not translated ",
   IF(AND(TRIM(J2964)&lt;&gt;"",TRIM(M2964)&lt;&gt;"",TRIM(J2964)&lt;&gt;TRIM(M2964)),"Suffix translation &lt;&gt; lookup ", "" ))
&amp;IF(AND(TRIM(K2964)="",N2964=""),"Description not translated ",
   IF(AND(TRIM(K2964)&lt;&gt;"",TRIM(N2964)&lt;&gt;"",TRIM(K2964)&lt;&gt;TRIM(N2964)),"Description translation&lt;&gt; lookup ", "" ))</f>
        <v/>
      </c>
      <c r="Q2964" s="3" t="s">
        <v>8447</v>
      </c>
    </row>
    <row r="2965" spans="1:18" ht="30" x14ac:dyDescent="0.25">
      <c r="A2965" s="2" t="str">
        <f>IF(TRIM(J2965)="","",E2965)</f>
        <v>LensName</v>
      </c>
      <c r="B2965" s="2" t="str">
        <f>IF(TRIM(K2965)="","",I2965)</f>
        <v>Lens name (selected from different tags - especially from maker specific tags)</v>
      </c>
      <c r="C2965" s="2" t="str">
        <f>LEFT(F2965,FIND(".",F2965,6))</f>
        <v>ExifEasy.</v>
      </c>
      <c r="D2965" s="2" t="str">
        <f>VLOOKUP(C2965,PrefixUebersetzung,2,FALSE)</f>
        <v>ExifEasy (Exif Einfachzugriff).</v>
      </c>
      <c r="E2965" s="2" t="str">
        <f>MID(F2965,FIND(".",F2965,6)+1,99)</f>
        <v>LensName</v>
      </c>
      <c r="F2965" s="3" t="s">
        <v>1543</v>
      </c>
      <c r="G2965" s="3" t="s">
        <v>9511</v>
      </c>
      <c r="I2965" s="3" t="s">
        <v>3202</v>
      </c>
      <c r="J2965" s="3" t="s">
        <v>5054</v>
      </c>
      <c r="K2965" s="5" t="s">
        <v>5162</v>
      </c>
      <c r="L2965" s="14">
        <v>1</v>
      </c>
      <c r="O2965" s="3" t="str">
        <f>IF(AND(TRIM(J2965)="",M2965=""),"Suffix not translated ",
   IF(AND(TRIM(J2965)&lt;&gt;"",TRIM(M2965)&lt;&gt;"",TRIM(J2965)&lt;&gt;TRIM(M2965)),"Suffix translation &lt;&gt; lookup ", "" ))
&amp;IF(AND(TRIM(K2965)="",N2965=""),"Description not translated ",
   IF(AND(TRIM(K2965)&lt;&gt;"",TRIM(N2965)&lt;&gt;"",TRIM(K2965)&lt;&gt;TRIM(N2965)),"Description translation&lt;&gt; lookup ", "" ))</f>
        <v/>
      </c>
      <c r="P2965" s="3" t="s">
        <v>8447</v>
      </c>
      <c r="Q2965" s="3" t="s">
        <v>8447</v>
      </c>
    </row>
    <row r="2966" spans="1:18" ht="30" x14ac:dyDescent="0.25">
      <c r="A2966" s="2" t="str">
        <f>IF(TRIM(J2966)="","",E2966)</f>
        <v/>
      </c>
      <c r="B2966" s="2" t="str">
        <f>IF(TRIM(K2966)="","",I2966)</f>
        <v>Macro mode (selected from different tags - especially from maker specific tags)</v>
      </c>
      <c r="C2966" s="2" t="str">
        <f>LEFT(F2966,FIND(".",F2966,6))</f>
        <v>ExifEasy.</v>
      </c>
      <c r="D2966" s="2" t="str">
        <f>VLOOKUP(C2966,PrefixUebersetzung,2,FALSE)</f>
        <v>ExifEasy (Exif Einfachzugriff).</v>
      </c>
      <c r="E2966" s="2" t="str">
        <f>MID(F2966,FIND(".",F2966,6)+1,99)</f>
        <v>MacroMode</v>
      </c>
      <c r="F2966" s="3" t="s">
        <v>1544</v>
      </c>
      <c r="G2966" s="3" t="s">
        <v>9511</v>
      </c>
      <c r="I2966" s="3" t="s">
        <v>3203</v>
      </c>
      <c r="J2966" s="3"/>
      <c r="K2966" s="5" t="s">
        <v>5163</v>
      </c>
      <c r="L2966" s="14">
        <v>1</v>
      </c>
      <c r="M2966" s="3" t="str">
        <f>IFERROR(VLOOKUP(E2966,A:J,10, FALSE),"")</f>
        <v>Makromodus</v>
      </c>
      <c r="O2966" s="3" t="str">
        <f>IF(AND(TRIM(J2966)="",M2966=""),"Suffix not translated ",
   IF(AND(TRIM(J2966)&lt;&gt;"",TRIM(M2966)&lt;&gt;"",TRIM(J2966)&lt;&gt;TRIM(M2966)),"Suffix translation &lt;&gt; lookup ", "" ))
&amp;IF(AND(TRIM(K2966)="",N2966=""),"Description not translated ",
   IF(AND(TRIM(K2966)&lt;&gt;"",TRIM(N2966)&lt;&gt;"",TRIM(K2966)&lt;&gt;TRIM(N2966)),"Description translation&lt;&gt; lookup ", "" ))</f>
        <v/>
      </c>
      <c r="Q2966" s="3" t="s">
        <v>8447</v>
      </c>
    </row>
    <row r="2967" spans="1:18" ht="30" x14ac:dyDescent="0.25">
      <c r="A2967" s="2" t="str">
        <f>IF(TRIM(J2967)="","",E2967)</f>
        <v/>
      </c>
      <c r="B2967" s="2" t="str">
        <f>IF(TRIM(K2967)="","",I2967)</f>
        <v>Metering Mode (selected from different tags - especially from maker specific tags)</v>
      </c>
      <c r="C2967" s="2" t="str">
        <f>LEFT(F2967,FIND(".",F2967,6))</f>
        <v>ExifEasy.</v>
      </c>
      <c r="D2967" s="2" t="str">
        <f>VLOOKUP(C2967,PrefixUebersetzung,2,FALSE)</f>
        <v>ExifEasy (Exif Einfachzugriff).</v>
      </c>
      <c r="E2967" s="2" t="str">
        <f>MID(F2967,FIND(".",F2967,6)+1,99)</f>
        <v>MeteringMode</v>
      </c>
      <c r="F2967" s="3" t="s">
        <v>1545</v>
      </c>
      <c r="G2967" s="3" t="s">
        <v>9511</v>
      </c>
      <c r="I2967" s="3" t="s">
        <v>5335</v>
      </c>
      <c r="J2967" s="3"/>
      <c r="K2967" s="5" t="s">
        <v>5164</v>
      </c>
      <c r="L2967" s="14">
        <v>1</v>
      </c>
      <c r="M2967" s="3" t="str">
        <f>IFERROR(VLOOKUP(E2967,A:J,10, FALSE),"")</f>
        <v>Messmethode</v>
      </c>
      <c r="O2967" s="3" t="str">
        <f>IF(AND(TRIM(J2967)="",M2967=""),"Suffix not translated ",
   IF(AND(TRIM(J2967)&lt;&gt;"",TRIM(M2967)&lt;&gt;"",TRIM(J2967)&lt;&gt;TRIM(M2967)),"Suffix translation &lt;&gt; lookup ", "" ))
&amp;IF(AND(TRIM(K2967)="",N2967=""),"Description not translated ",
   IF(AND(TRIM(K2967)&lt;&gt;"",TRIM(N2967)&lt;&gt;"",TRIM(K2967)&lt;&gt;TRIM(N2967)),"Description translation&lt;&gt; lookup ", "" ))</f>
        <v/>
      </c>
      <c r="Q2967" s="3" t="s">
        <v>8447</v>
      </c>
    </row>
    <row r="2968" spans="1:18" ht="30" x14ac:dyDescent="0.25">
      <c r="A2968" s="2" t="str">
        <f>IF(TRIM(J2968)="","",E2968)</f>
        <v/>
      </c>
      <c r="B2968" s="2" t="str">
        <f>IF(TRIM(K2968)="","",I2968)</f>
        <v>Orientation (selected from different tags - especially from maker specific tags)</v>
      </c>
      <c r="C2968" s="2" t="str">
        <f>LEFT(F2968,FIND(".",F2968,6))</f>
        <v>ExifEasy.</v>
      </c>
      <c r="D2968" s="2" t="str">
        <f>VLOOKUP(C2968,PrefixUebersetzung,2,FALSE)</f>
        <v>ExifEasy (Exif Einfachzugriff).</v>
      </c>
      <c r="E2968" s="2" t="str">
        <f>MID(F2968,FIND(".",F2968,6)+1,99)</f>
        <v>Orientation</v>
      </c>
      <c r="F2968" s="3" t="s">
        <v>1546</v>
      </c>
      <c r="G2968" s="3" t="s">
        <v>9511</v>
      </c>
      <c r="I2968" s="3" t="s">
        <v>3204</v>
      </c>
      <c r="J2968" s="3"/>
      <c r="K2968" s="5" t="s">
        <v>5165</v>
      </c>
      <c r="L2968" s="14">
        <v>1</v>
      </c>
      <c r="M2968" s="3" t="str">
        <f>IFERROR(VLOOKUP(E2968,A:J,10, FALSE),"")</f>
        <v>Ausrichtung</v>
      </c>
      <c r="O2968" s="3" t="str">
        <f>IF(AND(TRIM(J2968)="",M2968=""),"Suffix not translated ",
   IF(AND(TRIM(J2968)&lt;&gt;"",TRIM(M2968)&lt;&gt;"",TRIM(J2968)&lt;&gt;TRIM(M2968)),"Suffix translation &lt;&gt; lookup ", "" ))
&amp;IF(AND(TRIM(K2968)="",N2968=""),"Description not translated ",
   IF(AND(TRIM(K2968)&lt;&gt;"",TRIM(N2968)&lt;&gt;"",TRIM(K2968)&lt;&gt;TRIM(N2968)),"Description translation&lt;&gt; lookup ", "" ))</f>
        <v/>
      </c>
      <c r="Q2968" s="3" t="s">
        <v>8447</v>
      </c>
    </row>
    <row r="2969" spans="1:18" ht="30" x14ac:dyDescent="0.25">
      <c r="A2969" s="2" t="str">
        <f>IF(TRIM(J2969)="","",E2969)</f>
        <v/>
      </c>
      <c r="B2969" s="2" t="str">
        <f>IF(TRIM(K2969)="","",I2969)</f>
        <v>Saturation (selected from different tags - especially from maker specific tags)</v>
      </c>
      <c r="C2969" s="2" t="str">
        <f>LEFT(F2969,FIND(".",F2969,6))</f>
        <v>ExifEasy.</v>
      </c>
      <c r="D2969" s="2" t="str">
        <f>VLOOKUP(C2969,PrefixUebersetzung,2,FALSE)</f>
        <v>ExifEasy (Exif Einfachzugriff).</v>
      </c>
      <c r="E2969" s="2" t="str">
        <f>MID(F2969,FIND(".",F2969,6)+1,99)</f>
        <v>Saturation</v>
      </c>
      <c r="F2969" s="3" t="s">
        <v>1547</v>
      </c>
      <c r="G2969" s="3" t="s">
        <v>9511</v>
      </c>
      <c r="I2969" s="3" t="s">
        <v>3205</v>
      </c>
      <c r="J2969" s="3"/>
      <c r="K2969" s="5" t="s">
        <v>5166</v>
      </c>
      <c r="L2969" s="14">
        <v>1</v>
      </c>
      <c r="M2969" s="3" t="str">
        <f>IFERROR(VLOOKUP(E2969,A:J,10, FALSE),"")</f>
        <v>Sättigung</v>
      </c>
      <c r="O2969" s="3" t="str">
        <f>IF(AND(TRIM(J2969)="",M2969=""),"Suffix not translated ",
   IF(AND(TRIM(J2969)&lt;&gt;"",TRIM(M2969)&lt;&gt;"",TRIM(J2969)&lt;&gt;TRIM(M2969)),"Suffix translation &lt;&gt; lookup ", "" ))
&amp;IF(AND(TRIM(K2969)="",N2969=""),"Description not translated ",
   IF(AND(TRIM(K2969)&lt;&gt;"",TRIM(N2969)&lt;&gt;"",TRIM(K2969)&lt;&gt;TRIM(N2969)),"Description translation&lt;&gt; lookup ", "" ))</f>
        <v/>
      </c>
      <c r="Q2969" s="3" t="s">
        <v>8447</v>
      </c>
    </row>
    <row r="2970" spans="1:18" ht="30" x14ac:dyDescent="0.25">
      <c r="A2970" s="2" t="str">
        <f>IF(TRIM(J2970)="","",E2970)</f>
        <v/>
      </c>
      <c r="B2970" s="2" t="str">
        <f>IF(TRIM(K2970)="","",I2970)</f>
        <v>Scene Capture Type (selected from different tags - especially from maker specific tags)</v>
      </c>
      <c r="C2970" s="2" t="str">
        <f>LEFT(F2970,FIND(".",F2970,6))</f>
        <v>ExifEasy.</v>
      </c>
      <c r="D2970" s="2" t="str">
        <f>VLOOKUP(C2970,PrefixUebersetzung,2,FALSE)</f>
        <v>ExifEasy (Exif Einfachzugriff).</v>
      </c>
      <c r="E2970" s="2" t="str">
        <f>MID(F2970,FIND(".",F2970,6)+1,99)</f>
        <v>SceneCaptureType</v>
      </c>
      <c r="F2970" s="3" t="s">
        <v>1548</v>
      </c>
      <c r="G2970" s="3" t="s">
        <v>9511</v>
      </c>
      <c r="I2970" s="3" t="s">
        <v>5336</v>
      </c>
      <c r="J2970" s="3"/>
      <c r="K2970" s="5" t="s">
        <v>5167</v>
      </c>
      <c r="L2970" s="14">
        <v>1</v>
      </c>
      <c r="M2970" s="3" t="str">
        <f>IFERROR(VLOOKUP(E2970,A:J,10, FALSE),"")</f>
        <v>Typ Aufnahmeszene</v>
      </c>
      <c r="O2970" s="3" t="str">
        <f>IF(AND(TRIM(J2970)="",M2970=""),"Suffix not translated ",
   IF(AND(TRIM(J2970)&lt;&gt;"",TRIM(M2970)&lt;&gt;"",TRIM(J2970)&lt;&gt;TRIM(M2970)),"Suffix translation &lt;&gt; lookup ", "" ))
&amp;IF(AND(TRIM(K2970)="",N2970=""),"Description not translated ",
   IF(AND(TRIM(K2970)&lt;&gt;"",TRIM(N2970)&lt;&gt;"",TRIM(K2970)&lt;&gt;TRIM(N2970)),"Description translation&lt;&gt; lookup ", "" ))</f>
        <v/>
      </c>
      <c r="Q2970" s="3" t="s">
        <v>8447</v>
      </c>
    </row>
    <row r="2971" spans="1:18" ht="30" x14ac:dyDescent="0.25">
      <c r="A2971" s="2" t="str">
        <f>IF(TRIM(J2971)="","",E2971)</f>
        <v/>
      </c>
      <c r="B2971" s="2" t="str">
        <f>IF(TRIM(K2971)="","",I2971)</f>
        <v>Scene mode (selected from different tags - especially from maker specific tags)</v>
      </c>
      <c r="C2971" s="2" t="str">
        <f>LEFT(F2971,FIND(".",F2971,6))</f>
        <v>ExifEasy.</v>
      </c>
      <c r="D2971" s="2" t="str">
        <f>VLOOKUP(C2971,PrefixUebersetzung,2,FALSE)</f>
        <v>ExifEasy (Exif Einfachzugriff).</v>
      </c>
      <c r="E2971" s="2" t="str">
        <f>MID(F2971,FIND(".",F2971,6)+1,99)</f>
        <v>SceneMode</v>
      </c>
      <c r="F2971" s="3" t="s">
        <v>1549</v>
      </c>
      <c r="G2971" s="3" t="s">
        <v>9511</v>
      </c>
      <c r="I2971" s="3" t="s">
        <v>3206</v>
      </c>
      <c r="J2971" s="3"/>
      <c r="K2971" s="5" t="s">
        <v>5168</v>
      </c>
      <c r="L2971" s="14">
        <v>1</v>
      </c>
      <c r="M2971" s="3" t="str">
        <f>IFERROR(VLOOKUP(E2971,A:J,10, FALSE),"")</f>
        <v>Szenenmodus</v>
      </c>
      <c r="O2971" s="3" t="str">
        <f>IF(AND(TRIM(J2971)="",M2971=""),"Suffix not translated ",
   IF(AND(TRIM(J2971)&lt;&gt;"",TRIM(M2971)&lt;&gt;"",TRIM(J2971)&lt;&gt;TRIM(M2971)),"Suffix translation &lt;&gt; lookup ", "" ))
&amp;IF(AND(TRIM(K2971)="",N2971=""),"Description not translated ",
   IF(AND(TRIM(K2971)&lt;&gt;"",TRIM(N2971)&lt;&gt;"",TRIM(K2971)&lt;&gt;TRIM(N2971)),"Description translation&lt;&gt; lookup ", "" ))</f>
        <v/>
      </c>
      <c r="Q2971" s="3" t="s">
        <v>8447</v>
      </c>
    </row>
    <row r="2972" spans="1:18" ht="30" x14ac:dyDescent="0.25">
      <c r="A2972" s="2" t="str">
        <f>IF(TRIM(J2972)="","",E2972)</f>
        <v/>
      </c>
      <c r="B2972" s="2" t="str">
        <f>IF(TRIM(K2972)="","",I2972)</f>
        <v>Sharpness (selected from different tags - especially from maker specific tags)</v>
      </c>
      <c r="C2972" s="2" t="str">
        <f>LEFT(F2972,FIND(".",F2972,6))</f>
        <v>ExifEasy.</v>
      </c>
      <c r="D2972" s="2" t="str">
        <f>VLOOKUP(C2972,PrefixUebersetzung,2,FALSE)</f>
        <v>ExifEasy (Exif Einfachzugriff).</v>
      </c>
      <c r="E2972" s="2" t="str">
        <f>MID(F2972,FIND(".",F2972,6)+1,99)</f>
        <v>Sharpness</v>
      </c>
      <c r="F2972" s="3" t="s">
        <v>1550</v>
      </c>
      <c r="G2972" s="3" t="s">
        <v>9511</v>
      </c>
      <c r="I2972" s="3" t="s">
        <v>3207</v>
      </c>
      <c r="J2972" s="3"/>
      <c r="K2972" s="5" t="s">
        <v>5169</v>
      </c>
      <c r="L2972" s="14">
        <v>1</v>
      </c>
      <c r="M2972" s="3" t="str">
        <f>IFERROR(VLOOKUP(E2972,A:J,10, FALSE),"")</f>
        <v>Schärfe</v>
      </c>
      <c r="O2972" s="3" t="str">
        <f>IF(AND(TRIM(J2972)="",M2972=""),"Suffix not translated ",
   IF(AND(TRIM(J2972)&lt;&gt;"",TRIM(M2972)&lt;&gt;"",TRIM(J2972)&lt;&gt;TRIM(M2972)),"Suffix translation &lt;&gt; lookup ", "" ))
&amp;IF(AND(TRIM(K2972)="",N2972=""),"Description not translated ",
   IF(AND(TRIM(K2972)&lt;&gt;"",TRIM(N2972)&lt;&gt;"",TRIM(K2972)&lt;&gt;TRIM(N2972)),"Description translation&lt;&gt; lookup ", "" ))</f>
        <v/>
      </c>
      <c r="Q2972" s="3" t="s">
        <v>8447</v>
      </c>
    </row>
    <row r="2973" spans="1:18" ht="30" x14ac:dyDescent="0.25">
      <c r="A2973" s="2" t="str">
        <f>IF(TRIM(J2973)="","",E2973)</f>
        <v/>
      </c>
      <c r="B2973" s="2" t="str">
        <f>IF(TRIM(K2973)="","",I2973)</f>
        <v>Subject distance (selected from different tags - especially from maker specific tags)</v>
      </c>
      <c r="C2973" s="2" t="str">
        <f>LEFT(F2973,FIND(".",F2973,6))</f>
        <v>ExifEasy.</v>
      </c>
      <c r="D2973" s="2" t="str">
        <f>VLOOKUP(C2973,PrefixUebersetzung,2,FALSE)</f>
        <v>ExifEasy (Exif Einfachzugriff).</v>
      </c>
      <c r="E2973" s="2" t="str">
        <f>MID(F2973,FIND(".",F2973,6)+1,99)</f>
        <v>SubjectDistance</v>
      </c>
      <c r="F2973" s="3" t="s">
        <v>1551</v>
      </c>
      <c r="G2973" s="3" t="s">
        <v>9511</v>
      </c>
      <c r="I2973" s="3" t="s">
        <v>3208</v>
      </c>
      <c r="J2973" s="3"/>
      <c r="K2973" s="5" t="s">
        <v>5170</v>
      </c>
      <c r="L2973" s="14">
        <v>1</v>
      </c>
      <c r="M2973" s="3" t="str">
        <f>IFERROR(VLOOKUP(E2973,A:J,10, FALSE),"")</f>
        <v>Motivabstand</v>
      </c>
      <c r="O2973" s="3" t="str">
        <f>IF(AND(TRIM(J2973)="",M2973=""),"Suffix not translated ",
   IF(AND(TRIM(J2973)&lt;&gt;"",TRIM(M2973)&lt;&gt;"",TRIM(J2973)&lt;&gt;TRIM(M2973)),"Suffix translation &lt;&gt; lookup ", "" ))
&amp;IF(AND(TRIM(K2973)="",N2973=""),"Description not translated ",
   IF(AND(TRIM(K2973)&lt;&gt;"",TRIM(N2973)&lt;&gt;"",TRIM(K2973)&lt;&gt;TRIM(N2973)),"Description translation&lt;&gt; lookup ", "" ))</f>
        <v/>
      </c>
      <c r="Q2973" s="3" t="s">
        <v>8447</v>
      </c>
    </row>
    <row r="2974" spans="1:18" ht="30" x14ac:dyDescent="0.25">
      <c r="A2974" s="2" t="str">
        <f>IF(TRIM(J2974)="","",E2974)</f>
        <v/>
      </c>
      <c r="B2974" s="2" t="str">
        <f>IF(TRIM(K2974)="","",I2974)</f>
        <v>White balance (selected from different tags - especially from maker specific tags)</v>
      </c>
      <c r="C2974" s="2" t="str">
        <f>LEFT(F2974,FIND(".",F2974,6))</f>
        <v>ExifEasy.</v>
      </c>
      <c r="D2974" s="2" t="str">
        <f>VLOOKUP(C2974,PrefixUebersetzung,2,FALSE)</f>
        <v>ExifEasy (Exif Einfachzugriff).</v>
      </c>
      <c r="E2974" s="2" t="str">
        <f>MID(F2974,FIND(".",F2974,6)+1,99)</f>
        <v>WhiteBalance</v>
      </c>
      <c r="F2974" s="3" t="s">
        <v>1552</v>
      </c>
      <c r="G2974" s="3" t="s">
        <v>9511</v>
      </c>
      <c r="I2974" s="3" t="s">
        <v>3209</v>
      </c>
      <c r="J2974" s="3"/>
      <c r="K2974" s="5" t="s">
        <v>5171</v>
      </c>
      <c r="L2974" s="14">
        <v>1</v>
      </c>
      <c r="M2974" s="3" t="str">
        <f>IFERROR(VLOOKUP(E2974,A:J,10, FALSE),"")</f>
        <v>Weißabgleich</v>
      </c>
      <c r="O2974" s="3" t="str">
        <f>IF(AND(TRIM(J2974)="",M2974=""),"Suffix not translated ",
   IF(AND(TRIM(J2974)&lt;&gt;"",TRIM(M2974)&lt;&gt;"",TRIM(J2974)&lt;&gt;TRIM(M2974)),"Suffix translation &lt;&gt; lookup ", "" ))
&amp;IF(AND(TRIM(K2974)="",N2974=""),"Description not translated ",
   IF(AND(TRIM(K2974)&lt;&gt;"",TRIM(N2974)&lt;&gt;"",TRIM(K2974)&lt;&gt;TRIM(N2974)),"Description translation&lt;&gt; lookup ", "" ))</f>
        <v/>
      </c>
      <c r="Q2974" s="3" t="s">
        <v>8447</v>
      </c>
    </row>
    <row r="2975" spans="1:18" ht="60" x14ac:dyDescent="0.25">
      <c r="A2975" s="2" t="str">
        <f>IF(TRIM(J2975)="","",E2975)</f>
        <v/>
      </c>
      <c r="B2975" s="2" t="str">
        <f>IF(TRIM(K2975)="","",I2975)</f>
        <v/>
      </c>
      <c r="C2975" s="2" t="str">
        <f>LEFT(F2975,FIND(".",F2975,6))</f>
        <v>Iptc.Application2.</v>
      </c>
      <c r="D2975" s="2" t="str">
        <f>VLOOKUP(C2975,PrefixUebersetzung,2,FALSE)</f>
        <v>Iptc.Application2.</v>
      </c>
      <c r="E2975" s="2" t="str">
        <f>MID(F2975,FIND(".",F2975,6)+1,99)</f>
        <v>ActionAdvised</v>
      </c>
      <c r="F2975" s="3" t="s">
        <v>1553</v>
      </c>
      <c r="G2975" s="3" t="s">
        <v>9525</v>
      </c>
      <c r="I2975" s="3" t="s">
        <v>3210</v>
      </c>
      <c r="J2975" s="3"/>
      <c r="L2975" s="14">
        <v>5</v>
      </c>
      <c r="O2975" s="3" t="str">
        <f>IF(AND(TRIM(J2975)="",M2975=""),"Suffix not translated ",
   IF(AND(TRIM(J2975)&lt;&gt;"",TRIM(M2975)&lt;&gt;"",TRIM(J2975)&lt;&gt;TRIM(M2975)),"Suffix translation &lt;&gt; lookup ", "" ))
&amp;IF(AND(TRIM(K2975)="",N2975=""),"Description not translated ",
   IF(AND(TRIM(K2975)&lt;&gt;"",TRIM(N2975)&lt;&gt;"",TRIM(K2975)&lt;&gt;TRIM(N2975)),"Description translation&lt;&gt; lookup ", "" ))</f>
        <v xml:space="preserve">Suffix not translated Description not translated </v>
      </c>
      <c r="P2975" s="3" t="s">
        <v>8447</v>
      </c>
      <c r="Q2975" s="3" t="s">
        <v>8447</v>
      </c>
    </row>
    <row r="2976" spans="1:18" ht="30" x14ac:dyDescent="0.25">
      <c r="A2976" s="2" t="str">
        <f>IF(TRIM(J2976)="","",E2976)</f>
        <v>AudioDuration</v>
      </c>
      <c r="B2976" s="2" t="str">
        <f>IF(TRIM(K2976)="","",I2976)</f>
        <v>Indicates the duration of an audio content.</v>
      </c>
      <c r="C2976" s="2" t="str">
        <f>LEFT(F2976,FIND(".",F2976,6))</f>
        <v>Iptc.Application2.</v>
      </c>
      <c r="D2976" s="2" t="str">
        <f>VLOOKUP(C2976,PrefixUebersetzung,2,FALSE)</f>
        <v>Iptc.Application2.</v>
      </c>
      <c r="E2976" s="2" t="str">
        <f>MID(F2976,FIND(".",F2976,6)+1,99)</f>
        <v>AudioDuration</v>
      </c>
      <c r="F2976" s="3" t="s">
        <v>1554</v>
      </c>
      <c r="G2976" s="3" t="s">
        <v>9525</v>
      </c>
      <c r="I2976" s="3" t="s">
        <v>3211</v>
      </c>
      <c r="J2976" s="3" t="s">
        <v>4388</v>
      </c>
      <c r="K2976" s="5" t="s">
        <v>5172</v>
      </c>
      <c r="L2976" s="14"/>
      <c r="O2976" s="3" t="str">
        <f>IF(AND(TRIM(J2976)="",M2976=""),"Suffix not translated ",
   IF(AND(TRIM(J2976)&lt;&gt;"",TRIM(M2976)&lt;&gt;"",TRIM(J2976)&lt;&gt;TRIM(M2976)),"Suffix translation &lt;&gt; lookup ", "" ))
&amp;IF(AND(TRIM(K2976)="",N2976=""),"Description not translated ",
   IF(AND(TRIM(K2976)&lt;&gt;"",TRIM(N2976)&lt;&gt;"",TRIM(K2976)&lt;&gt;TRIM(N2976)),"Description translation&lt;&gt; lookup ", "" ))</f>
        <v/>
      </c>
      <c r="P2976" s="3" t="s">
        <v>8447</v>
      </c>
      <c r="Q2976" s="3" t="s">
        <v>8447</v>
      </c>
      <c r="R2976" s="3" t="s">
        <v>9230</v>
      </c>
    </row>
    <row r="2977" spans="1:18" ht="45" x14ac:dyDescent="0.25">
      <c r="A2977" s="2" t="str">
        <f>IF(TRIM(J2977)="","",E2977)</f>
        <v/>
      </c>
      <c r="B2977" s="2" t="str">
        <f>IF(TRIM(K2977)="","",I2977)</f>
        <v/>
      </c>
      <c r="C2977" s="2" t="str">
        <f>LEFT(F2977,FIND(".",F2977,6))</f>
        <v>Iptc.Application2.</v>
      </c>
      <c r="D2977" s="2" t="str">
        <f>VLOOKUP(C2977,PrefixUebersetzung,2,FALSE)</f>
        <v>Iptc.Application2.</v>
      </c>
      <c r="E2977" s="2" t="str">
        <f>MID(F2977,FIND(".",F2977,6)+1,99)</f>
        <v>AudioOutcue</v>
      </c>
      <c r="F2977" s="3" t="s">
        <v>1555</v>
      </c>
      <c r="G2977" s="3" t="s">
        <v>9525</v>
      </c>
      <c r="I2977" s="3" t="s">
        <v>3212</v>
      </c>
      <c r="J2977" s="3"/>
      <c r="L2977" s="14">
        <v>5</v>
      </c>
      <c r="O2977" s="3" t="str">
        <f>IF(AND(TRIM(J2977)="",M2977=""),"Suffix not translated ",
   IF(AND(TRIM(J2977)&lt;&gt;"",TRIM(M2977)&lt;&gt;"",TRIM(J2977)&lt;&gt;TRIM(M2977)),"Suffix translation &lt;&gt; lookup ", "" ))
&amp;IF(AND(TRIM(K2977)="",N2977=""),"Description not translated ",
   IF(AND(TRIM(K2977)&lt;&gt;"",TRIM(N2977)&lt;&gt;"",TRIM(K2977)&lt;&gt;TRIM(N2977)),"Description translation&lt;&gt; lookup ", "" ))</f>
        <v xml:space="preserve">Suffix not translated Description not translated </v>
      </c>
      <c r="P2977" s="3" t="s">
        <v>8447</v>
      </c>
      <c r="Q2977" s="3" t="s">
        <v>8447</v>
      </c>
    </row>
    <row r="2978" spans="1:18" ht="30" x14ac:dyDescent="0.25">
      <c r="A2978" s="2" t="str">
        <f>IF(TRIM(J2978)="","",E2978)</f>
        <v>AudioRate</v>
      </c>
      <c r="B2978" s="2" t="str">
        <f>IF(TRIM(K2978)="","",I2978)</f>
        <v>Indicates the sampling rate in Hertz of an audio content.</v>
      </c>
      <c r="C2978" s="2" t="str">
        <f>LEFT(F2978,FIND(".",F2978,6))</f>
        <v>Iptc.Application2.</v>
      </c>
      <c r="D2978" s="2" t="str">
        <f>VLOOKUP(C2978,PrefixUebersetzung,2,FALSE)</f>
        <v>Iptc.Application2.</v>
      </c>
      <c r="E2978" s="2" t="str">
        <f>MID(F2978,FIND(".",F2978,6)+1,99)</f>
        <v>AudioRate</v>
      </c>
      <c r="F2978" s="3" t="s">
        <v>1556</v>
      </c>
      <c r="G2978" s="3" t="s">
        <v>9525</v>
      </c>
      <c r="I2978" s="3" t="s">
        <v>3213</v>
      </c>
      <c r="J2978" s="3" t="s">
        <v>4389</v>
      </c>
      <c r="K2978" s="5" t="s">
        <v>5173</v>
      </c>
      <c r="L2978" s="14"/>
      <c r="O2978" s="3" t="str">
        <f>IF(AND(TRIM(J2978)="",M2978=""),"Suffix not translated ",
   IF(AND(TRIM(J2978)&lt;&gt;"",TRIM(M2978)&lt;&gt;"",TRIM(J2978)&lt;&gt;TRIM(M2978)),"Suffix translation &lt;&gt; lookup ", "" ))
&amp;IF(AND(TRIM(K2978)="",N2978=""),"Description not translated ",
   IF(AND(TRIM(K2978)&lt;&gt;"",TRIM(N2978)&lt;&gt;"",TRIM(K2978)&lt;&gt;TRIM(N2978)),"Description translation&lt;&gt; lookup ", "" ))</f>
        <v/>
      </c>
      <c r="P2978" s="3" t="s">
        <v>8447</v>
      </c>
      <c r="Q2978" s="3" t="s">
        <v>8447</v>
      </c>
      <c r="R2978" s="3" t="s">
        <v>9232</v>
      </c>
    </row>
    <row r="2979" spans="1:18" ht="30" x14ac:dyDescent="0.25">
      <c r="A2979" s="2" t="str">
        <f>IF(TRIM(J2979)="","",E2979)</f>
        <v>AudioResolution</v>
      </c>
      <c r="B2979" s="2" t="str">
        <f>IF(TRIM(K2979)="","",I2979)</f>
        <v>Indicates the sampling resolution of an audio content.</v>
      </c>
      <c r="C2979" s="2" t="str">
        <f>LEFT(F2979,FIND(".",F2979,6))</f>
        <v>Iptc.Application2.</v>
      </c>
      <c r="D2979" s="2" t="str">
        <f>VLOOKUP(C2979,PrefixUebersetzung,2,FALSE)</f>
        <v>Iptc.Application2.</v>
      </c>
      <c r="E2979" s="2" t="str">
        <f>MID(F2979,FIND(".",F2979,6)+1,99)</f>
        <v>AudioResolution</v>
      </c>
      <c r="F2979" s="3" t="s">
        <v>1557</v>
      </c>
      <c r="G2979" s="3" t="s">
        <v>9525</v>
      </c>
      <c r="I2979" s="3" t="s">
        <v>3214</v>
      </c>
      <c r="J2979" s="3" t="s">
        <v>4390</v>
      </c>
      <c r="K2979" s="5" t="s">
        <v>5174</v>
      </c>
      <c r="L2979" s="14"/>
      <c r="O2979" s="3" t="str">
        <f>IF(AND(TRIM(J2979)="",M2979=""),"Suffix not translated ",
   IF(AND(TRIM(J2979)&lt;&gt;"",TRIM(M2979)&lt;&gt;"",TRIM(J2979)&lt;&gt;TRIM(M2979)),"Suffix translation &lt;&gt; lookup ", "" ))
&amp;IF(AND(TRIM(K2979)="",N2979=""),"Description not translated ",
   IF(AND(TRIM(K2979)&lt;&gt;"",TRIM(N2979)&lt;&gt;"",TRIM(K2979)&lt;&gt;TRIM(N2979)),"Description translation&lt;&gt; lookup ", "" ))</f>
        <v/>
      </c>
      <c r="P2979" s="3" t="s">
        <v>8447</v>
      </c>
      <c r="Q2979" s="3" t="s">
        <v>8447</v>
      </c>
      <c r="R2979" s="3" t="s">
        <v>9233</v>
      </c>
    </row>
    <row r="2980" spans="1:18" ht="30" x14ac:dyDescent="0.25">
      <c r="A2980" s="2" t="str">
        <f>IF(TRIM(J2980)="","",E2980)</f>
        <v>AudioType</v>
      </c>
      <c r="B2980" s="2" t="str">
        <f>IF(TRIM(K2980)="","",I2980)</f>
        <v>Indicates the type of an audio content.</v>
      </c>
      <c r="C2980" s="2" t="str">
        <f>LEFT(F2980,FIND(".",F2980,6))</f>
        <v>Iptc.Application2.</v>
      </c>
      <c r="D2980" s="2" t="str">
        <f>VLOOKUP(C2980,PrefixUebersetzung,2,FALSE)</f>
        <v>Iptc.Application2.</v>
      </c>
      <c r="E2980" s="2" t="str">
        <f>MID(F2980,FIND(".",F2980,6)+1,99)</f>
        <v>AudioType</v>
      </c>
      <c r="F2980" s="3" t="s">
        <v>1558</v>
      </c>
      <c r="G2980" s="3" t="s">
        <v>9525</v>
      </c>
      <c r="I2980" s="3" t="s">
        <v>3215</v>
      </c>
      <c r="J2980" s="3" t="s">
        <v>4391</v>
      </c>
      <c r="K2980" s="5" t="s">
        <v>5175</v>
      </c>
      <c r="L2980" s="14"/>
      <c r="O2980" s="3" t="str">
        <f>IF(AND(TRIM(J2980)="",M2980=""),"Suffix not translated ",
   IF(AND(TRIM(J2980)&lt;&gt;"",TRIM(M2980)&lt;&gt;"",TRIM(J2980)&lt;&gt;TRIM(M2980)),"Suffix translation &lt;&gt; lookup ", "" ))
&amp;IF(AND(TRIM(K2980)="",N2980=""),"Description not translated ",
   IF(AND(TRIM(K2980)&lt;&gt;"",TRIM(N2980)&lt;&gt;"",TRIM(K2980)&lt;&gt;TRIM(N2980)),"Description translation&lt;&gt; lookup ", "" ))</f>
        <v/>
      </c>
      <c r="P2980" s="3" t="s">
        <v>8447</v>
      </c>
      <c r="Q2980" s="3" t="s">
        <v>8447</v>
      </c>
      <c r="R2980" s="3" t="s">
        <v>9234</v>
      </c>
    </row>
    <row r="2981" spans="1:18" ht="30" x14ac:dyDescent="0.25">
      <c r="A2981" s="2" t="str">
        <f>IF(TRIM(J2981)="","",E2981)</f>
        <v>Byline</v>
      </c>
      <c r="B2981" s="2" t="str">
        <f>IF(TRIM(K2981)="","",I2981)</f>
        <v>Contains name of the creator of the object data, e.g. writer, photographer or graphic artist.</v>
      </c>
      <c r="C2981" s="2" t="str">
        <f>LEFT(F2981,FIND(".",F2981,6))</f>
        <v>Iptc.Application2.</v>
      </c>
      <c r="D2981" s="2" t="str">
        <f>VLOOKUP(C2981,PrefixUebersetzung,2,FALSE)</f>
        <v>Iptc.Application2.</v>
      </c>
      <c r="E2981" s="2" t="str">
        <f>MID(F2981,FIND(".",F2981,6)+1,99)</f>
        <v>Byline</v>
      </c>
      <c r="F2981" s="3" t="s">
        <v>1559</v>
      </c>
      <c r="G2981" s="3" t="s">
        <v>9525</v>
      </c>
      <c r="I2981" s="3" t="s">
        <v>3216</v>
      </c>
      <c r="J2981" s="3" t="s">
        <v>4593</v>
      </c>
      <c r="K2981" s="5" t="s">
        <v>5176</v>
      </c>
      <c r="L2981" s="14"/>
      <c r="O2981" s="3" t="str">
        <f>IF(AND(TRIM(J2981)="",M2981=""),"Suffix not translated ",
   IF(AND(TRIM(J2981)&lt;&gt;"",TRIM(M2981)&lt;&gt;"",TRIM(J2981)&lt;&gt;TRIM(M2981)),"Suffix translation &lt;&gt; lookup ", "" ))
&amp;IF(AND(TRIM(K2981)="",N2981=""),"Description not translated ",
   IF(AND(TRIM(K2981)&lt;&gt;"",TRIM(N2981)&lt;&gt;"",TRIM(K2981)&lt;&gt;TRIM(N2981)),"Description translation&lt;&gt; lookup ", "" ))</f>
        <v/>
      </c>
      <c r="P2981" s="3" t="s">
        <v>8447</v>
      </c>
      <c r="Q2981" s="3" t="s">
        <v>8447</v>
      </c>
    </row>
    <row r="2982" spans="1:18" ht="45" x14ac:dyDescent="0.25">
      <c r="A2982" s="2" t="str">
        <f>IF(TRIM(J2982)="","",E2982)</f>
        <v>BylineTitle</v>
      </c>
      <c r="B2982" s="2" t="str">
        <f>IF(TRIM(K2982)="","",I2982)</f>
        <v>A by-line title is the title of the creator or creators of an object data. Where used, a by-line title should follow the by-line it modifies.</v>
      </c>
      <c r="C2982" s="2" t="str">
        <f>LEFT(F2982,FIND(".",F2982,6))</f>
        <v>Iptc.Application2.</v>
      </c>
      <c r="D2982" s="2" t="str">
        <f>VLOOKUP(C2982,PrefixUebersetzung,2,FALSE)</f>
        <v>Iptc.Application2.</v>
      </c>
      <c r="E2982" s="2" t="str">
        <f>MID(F2982,FIND(".",F2982,6)+1,99)</f>
        <v>BylineTitle</v>
      </c>
      <c r="F2982" s="3" t="s">
        <v>1560</v>
      </c>
      <c r="G2982" s="3" t="s">
        <v>9525</v>
      </c>
      <c r="I2982" s="3" t="s">
        <v>3217</v>
      </c>
      <c r="J2982" s="3" t="s">
        <v>4889</v>
      </c>
      <c r="K2982" s="5" t="s">
        <v>5177</v>
      </c>
      <c r="L2982" s="14"/>
      <c r="O2982" s="3" t="str">
        <f>IF(AND(TRIM(J2982)="",M2982=""),"Suffix not translated ",
   IF(AND(TRIM(J2982)&lt;&gt;"",TRIM(M2982)&lt;&gt;"",TRIM(J2982)&lt;&gt;TRIM(M2982)),"Suffix translation &lt;&gt; lookup ", "" ))
&amp;IF(AND(TRIM(K2982)="",N2982=""),"Description not translated ",
   IF(AND(TRIM(K2982)&lt;&gt;"",TRIM(N2982)&lt;&gt;"",TRIM(K2982)&lt;&gt;TRIM(N2982)),"Description translation&lt;&gt; lookup ", "" ))</f>
        <v/>
      </c>
      <c r="P2982" s="3" t="s">
        <v>8447</v>
      </c>
      <c r="Q2982" s="3" t="s">
        <v>8447</v>
      </c>
    </row>
    <row r="2983" spans="1:18" ht="30" x14ac:dyDescent="0.25">
      <c r="A2983" s="2" t="str">
        <f>IF(TRIM(J2983)="","",E2983)</f>
        <v>Caption</v>
      </c>
      <c r="B2983" s="2" t="str">
        <f>IF(TRIM(K2983)="","",I2983)</f>
        <v>A textual description of the object data.</v>
      </c>
      <c r="C2983" s="2" t="str">
        <f>LEFT(F2983,FIND(".",F2983,6))</f>
        <v>Iptc.Application2.</v>
      </c>
      <c r="D2983" s="2" t="str">
        <f>VLOOKUP(C2983,PrefixUebersetzung,2,FALSE)</f>
        <v>Iptc.Application2.</v>
      </c>
      <c r="E2983" s="2" t="str">
        <f>MID(F2983,FIND(".",F2983,6)+1,99)</f>
        <v>Caption</v>
      </c>
      <c r="F2983" s="3" t="s">
        <v>1561</v>
      </c>
      <c r="G2983" s="3" t="s">
        <v>9525</v>
      </c>
      <c r="I2983" s="3" t="s">
        <v>3218</v>
      </c>
      <c r="J2983" s="3" t="s">
        <v>3648</v>
      </c>
      <c r="K2983" s="5" t="s">
        <v>5178</v>
      </c>
      <c r="L2983" s="14"/>
      <c r="M2983" s="3" t="str">
        <f>IFERROR(VLOOKUP(E2983,A:J,10, FALSE),"")</f>
        <v>Beschreibung</v>
      </c>
      <c r="O2983" s="3" t="str">
        <f>IF(AND(TRIM(J2983)="",M2983=""),"Suffix not translated ",
   IF(AND(TRIM(J2983)&lt;&gt;"",TRIM(M2983)&lt;&gt;"",TRIM(J2983)&lt;&gt;TRIM(M2983)),"Suffix translation &lt;&gt; lookup ", "" ))
&amp;IF(AND(TRIM(K2983)="",N2983=""),"Description not translated ",
   IF(AND(TRIM(K2983)&lt;&gt;"",TRIM(N2983)&lt;&gt;"",TRIM(K2983)&lt;&gt;TRIM(N2983)),"Description translation&lt;&gt; lookup ", "" ))</f>
        <v/>
      </c>
      <c r="P2983" s="3" t="s">
        <v>8447</v>
      </c>
      <c r="Q2983" s="3" t="s">
        <v>8447</v>
      </c>
      <c r="R2983" s="3" t="s">
        <v>8953</v>
      </c>
    </row>
    <row r="2984" spans="1:18" ht="60" x14ac:dyDescent="0.25">
      <c r="A2984" s="2" t="str">
        <f>IF(TRIM(J2984)="","",E2984)</f>
        <v>Category</v>
      </c>
      <c r="B2984" s="2" t="str">
        <f>IF(TRIM(K2984)="","",I2984)</f>
        <v>Identifies the subject of the object data in the opinion of the provider. A list of categories will be maintained by a regional registry, where available, otherwise by the provider.</v>
      </c>
      <c r="C2984" s="2" t="str">
        <f>LEFT(F2984,FIND(".",F2984,6))</f>
        <v>Iptc.Application2.</v>
      </c>
      <c r="D2984" s="2" t="str">
        <f>VLOOKUP(C2984,PrefixUebersetzung,2,FALSE)</f>
        <v>Iptc.Application2.</v>
      </c>
      <c r="E2984" s="2" t="str">
        <f>MID(F2984,FIND(".",F2984,6)+1,99)</f>
        <v>Category</v>
      </c>
      <c r="F2984" s="3" t="s">
        <v>1562</v>
      </c>
      <c r="G2984" s="3" t="s">
        <v>9525</v>
      </c>
      <c r="I2984" s="3" t="s">
        <v>3219</v>
      </c>
      <c r="J2984" s="3" t="s">
        <v>4392</v>
      </c>
      <c r="K2984" s="5" t="s">
        <v>5179</v>
      </c>
      <c r="L2984" s="14"/>
      <c r="M2984" s="3" t="str">
        <f>IFERROR(VLOOKUP(E2984,A:J,10, FALSE),"")</f>
        <v>Kategorie</v>
      </c>
      <c r="O2984" s="3" t="str">
        <f>IF(AND(TRIM(J2984)="",M2984=""),"Suffix not translated ",
   IF(AND(TRIM(J2984)&lt;&gt;"",TRIM(M2984)&lt;&gt;"",TRIM(J2984)&lt;&gt;TRIM(M2984)),"Suffix translation &lt;&gt; lookup ", "" ))
&amp;IF(AND(TRIM(K2984)="",N2984=""),"Description not translated ",
   IF(AND(TRIM(K2984)&lt;&gt;"",TRIM(N2984)&lt;&gt;"",TRIM(K2984)&lt;&gt;TRIM(N2984)),"Description translation&lt;&gt; lookup ", "" ))</f>
        <v/>
      </c>
      <c r="P2984" s="3" t="s">
        <v>8447</v>
      </c>
      <c r="Q2984" s="3" t="s">
        <v>8447</v>
      </c>
    </row>
    <row r="2985" spans="1:18" ht="30" x14ac:dyDescent="0.25">
      <c r="A2985" s="2" t="str">
        <f>IF(TRIM(J2985)="","",E2985)</f>
        <v/>
      </c>
      <c r="B2985" s="2" t="str">
        <f>IF(TRIM(K2985)="","",I2985)</f>
        <v>Identifies city of object data origin according to guidelines established by the provider.</v>
      </c>
      <c r="C2985" s="2" t="str">
        <f>LEFT(F2985,FIND(".",F2985,6))</f>
        <v>Iptc.Application2.</v>
      </c>
      <c r="D2985" s="2" t="str">
        <f>VLOOKUP(C2985,PrefixUebersetzung,2,FALSE)</f>
        <v>Iptc.Application2.</v>
      </c>
      <c r="E2985" s="2" t="str">
        <f>MID(F2985,FIND(".",F2985,6)+1,99)</f>
        <v>City</v>
      </c>
      <c r="F2985" s="3" t="s">
        <v>1563</v>
      </c>
      <c r="G2985" s="3" t="s">
        <v>9525</v>
      </c>
      <c r="I2985" s="3" t="s">
        <v>3220</v>
      </c>
      <c r="J2985" s="3"/>
      <c r="K2985" s="5" t="s">
        <v>5180</v>
      </c>
      <c r="L2985" s="14"/>
      <c r="M2985" s="3" t="str">
        <f>IFERROR(VLOOKUP(E2985,A:J,10, FALSE),"")</f>
        <v>Stadt</v>
      </c>
      <c r="O2985" s="3" t="str">
        <f>IF(AND(TRIM(J2985)="",M2985=""),"Suffix not translated ",
   IF(AND(TRIM(J2985)&lt;&gt;"",TRIM(M2985)&lt;&gt;"",TRIM(J2985)&lt;&gt;TRIM(M2985)),"Suffix translation &lt;&gt; lookup ", "" ))
&amp;IF(AND(TRIM(K2985)="",N2985=""),"Description not translated ",
   IF(AND(TRIM(K2985)&lt;&gt;"",TRIM(N2985)&lt;&gt;"",TRIM(K2985)&lt;&gt;TRIM(N2985)),"Description translation&lt;&gt; lookup ", "" ))</f>
        <v/>
      </c>
      <c r="Q2985" s="3" t="s">
        <v>8447</v>
      </c>
    </row>
    <row r="2986" spans="1:18" ht="45" x14ac:dyDescent="0.25">
      <c r="A2986" s="2" t="str">
        <f>IF(TRIM(J2986)="","",E2986)</f>
        <v>Contact</v>
      </c>
      <c r="B2986" s="2" t="str">
        <f>IF(TRIM(K2986)="","",I2986)</f>
        <v>Identifies the person or organisation which can provide further background information on the object data.</v>
      </c>
      <c r="C2986" s="2" t="str">
        <f>LEFT(F2986,FIND(".",F2986,6))</f>
        <v>Iptc.Application2.</v>
      </c>
      <c r="D2986" s="2" t="str">
        <f>VLOOKUP(C2986,PrefixUebersetzung,2,FALSE)</f>
        <v>Iptc.Application2.</v>
      </c>
      <c r="E2986" s="2" t="str">
        <f>MID(F2986,FIND(".",F2986,6)+1,99)</f>
        <v>Contact</v>
      </c>
      <c r="F2986" s="3" t="s">
        <v>1564</v>
      </c>
      <c r="G2986" s="3" t="s">
        <v>9525</v>
      </c>
      <c r="I2986" s="3" t="s">
        <v>3221</v>
      </c>
      <c r="J2986" s="3" t="s">
        <v>4068</v>
      </c>
      <c r="K2986" s="5" t="s">
        <v>5181</v>
      </c>
      <c r="L2986" s="14"/>
      <c r="O2986" s="3" t="str">
        <f>IF(AND(TRIM(J2986)="",M2986=""),"Suffix not translated ",
   IF(AND(TRIM(J2986)&lt;&gt;"",TRIM(M2986)&lt;&gt;"",TRIM(J2986)&lt;&gt;TRIM(M2986)),"Suffix translation &lt;&gt; lookup ", "" ))
&amp;IF(AND(TRIM(K2986)="",N2986=""),"Description not translated ",
   IF(AND(TRIM(K2986)&lt;&gt;"",TRIM(N2986)&lt;&gt;"",TRIM(K2986)&lt;&gt;TRIM(N2986)),"Description translation&lt;&gt; lookup ", "" ))</f>
        <v/>
      </c>
      <c r="P2986" s="3" t="s">
        <v>8447</v>
      </c>
      <c r="Q2986" s="3" t="s">
        <v>8447</v>
      </c>
    </row>
    <row r="2987" spans="1:18" ht="30" x14ac:dyDescent="0.25">
      <c r="A2987" s="2" t="str">
        <f>IF(TRIM(J2987)="","",E2987)</f>
        <v/>
      </c>
      <c r="B2987" s="2" t="str">
        <f>IF(TRIM(K2987)="","",I2987)</f>
        <v>Contains any necessary copyright notice.</v>
      </c>
      <c r="C2987" s="2" t="str">
        <f>LEFT(F2987,FIND(".",F2987,6))</f>
        <v>Iptc.Application2.</v>
      </c>
      <c r="D2987" s="2" t="str">
        <f>VLOOKUP(C2987,PrefixUebersetzung,2,FALSE)</f>
        <v>Iptc.Application2.</v>
      </c>
      <c r="E2987" s="2" t="str">
        <f>MID(F2987,FIND(".",F2987,6)+1,99)</f>
        <v>Copyright</v>
      </c>
      <c r="F2987" s="3" t="s">
        <v>1565</v>
      </c>
      <c r="G2987" s="3" t="s">
        <v>9525</v>
      </c>
      <c r="I2987" s="3" t="s">
        <v>3222</v>
      </c>
      <c r="J2987" s="3"/>
      <c r="K2987" s="5" t="s">
        <v>5182</v>
      </c>
      <c r="L2987" s="14"/>
      <c r="M2987" s="3" t="str">
        <f>IFERROR(VLOOKUP(E2987,A:J,10, FALSE),"")</f>
        <v>Copyright</v>
      </c>
      <c r="O2987" s="3" t="str">
        <f>IF(AND(TRIM(J2987)="",M2987=""),"Suffix not translated ",
   IF(AND(TRIM(J2987)&lt;&gt;"",TRIM(M2987)&lt;&gt;"",TRIM(J2987)&lt;&gt;TRIM(M2987)),"Suffix translation &lt;&gt; lookup ", "" ))
&amp;IF(AND(TRIM(K2987)="",N2987=""),"Description not translated ",
   IF(AND(TRIM(K2987)&lt;&gt;"",TRIM(N2987)&lt;&gt;"",TRIM(K2987)&lt;&gt;TRIM(N2987)),"Description translation&lt;&gt; lookup ", "" ))</f>
        <v/>
      </c>
      <c r="Q2987" s="3" t="s">
        <v>8447</v>
      </c>
      <c r="R2987" s="3" t="s">
        <v>9075</v>
      </c>
    </row>
    <row r="2988" spans="1:18" ht="180" x14ac:dyDescent="0.25">
      <c r="A2988" s="2" t="str">
        <f>IF(TRIM(J2988)="","",E2988)</f>
        <v>CountryCode</v>
      </c>
      <c r="B2988" s="2" t="str">
        <f>IF(TRIM(K2988)="","",I2988)</f>
        <v>Indicates the code of the country/primary location where the intellectual property of the object data was created, e.g. a photo was taken, an event occurred. Where ISO has established an appropriate country code under ISO 3166, that code will be used. When ISO 3166 does not adequately provide for identification of a location or a new country, e.g. ships at sea, space, IPTC will assign an appropriate three-character code under the provisions of ISO 3166 to avoid conflicts.</v>
      </c>
      <c r="C2988" s="2" t="str">
        <f>LEFT(F2988,FIND(".",F2988,6))</f>
        <v>Iptc.Application2.</v>
      </c>
      <c r="D2988" s="2" t="str">
        <f>VLOOKUP(C2988,PrefixUebersetzung,2,FALSE)</f>
        <v>Iptc.Application2.</v>
      </c>
      <c r="E2988" s="2" t="str">
        <f>MID(F2988,FIND(".",F2988,6)+1,99)</f>
        <v>CountryCode</v>
      </c>
      <c r="F2988" s="3" t="s">
        <v>1566</v>
      </c>
      <c r="G2988" s="3" t="s">
        <v>9525</v>
      </c>
      <c r="I2988" s="3" t="s">
        <v>3223</v>
      </c>
      <c r="J2988" s="3" t="s">
        <v>4394</v>
      </c>
      <c r="K2988" s="5" t="s">
        <v>6611</v>
      </c>
      <c r="L2988" s="14"/>
      <c r="M2988" s="3" t="str">
        <f>IFERROR(VLOOKUP(E2988,A:J,10, FALSE),"")</f>
        <v>Länderkennzeichen</v>
      </c>
      <c r="O2988" s="3" t="str">
        <f>IF(AND(TRIM(J2988)="",M2988=""),"Suffix not translated ",
   IF(AND(TRIM(J2988)&lt;&gt;"",TRIM(M2988)&lt;&gt;"",TRIM(J2988)&lt;&gt;TRIM(M2988)),"Suffix translation &lt;&gt; lookup ", "" ))
&amp;IF(AND(TRIM(K2988)="",N2988=""),"Description not translated ",
   IF(AND(TRIM(K2988)&lt;&gt;"",TRIM(N2988)&lt;&gt;"",TRIM(K2988)&lt;&gt;TRIM(N2988)),"Description translation&lt;&gt; lookup ", "" ))</f>
        <v/>
      </c>
      <c r="P2988" s="3" t="s">
        <v>8447</v>
      </c>
      <c r="Q2988" s="3" t="s">
        <v>8447</v>
      </c>
    </row>
    <row r="2989" spans="1:18" ht="60" x14ac:dyDescent="0.25">
      <c r="A2989" s="2" t="str">
        <f>IF(TRIM(J2989)="","",E2989)</f>
        <v>CountryName</v>
      </c>
      <c r="B2989" s="2" t="str">
        <f>IF(TRIM(K2989)="","",I2989)</f>
        <v>Provides full, publishable, name of the country/primary location where the intellectual property of the object data was created, according to guidelines of the provider.</v>
      </c>
      <c r="C2989" s="2" t="str">
        <f>LEFT(F2989,FIND(".",F2989,6))</f>
        <v>Iptc.Application2.</v>
      </c>
      <c r="D2989" s="2" t="str">
        <f>VLOOKUP(C2989,PrefixUebersetzung,2,FALSE)</f>
        <v>Iptc.Application2.</v>
      </c>
      <c r="E2989" s="2" t="str">
        <f>MID(F2989,FIND(".",F2989,6)+1,99)</f>
        <v>CountryName</v>
      </c>
      <c r="F2989" s="3" t="s">
        <v>1567</v>
      </c>
      <c r="G2989" s="3" t="s">
        <v>9525</v>
      </c>
      <c r="I2989" s="3" t="s">
        <v>3224</v>
      </c>
      <c r="J2989" s="3" t="s">
        <v>4395</v>
      </c>
      <c r="K2989" s="5" t="s">
        <v>5405</v>
      </c>
      <c r="L2989" s="14"/>
      <c r="M2989" s="3" t="str">
        <f>IFERROR(VLOOKUP(E2989,A:J,10, FALSE),"")</f>
        <v>Land</v>
      </c>
      <c r="O2989" s="3" t="str">
        <f>IF(AND(TRIM(J2989)="",M2989=""),"Suffix not translated ",
   IF(AND(TRIM(J2989)&lt;&gt;"",TRIM(M2989)&lt;&gt;"",TRIM(J2989)&lt;&gt;TRIM(M2989)),"Suffix translation &lt;&gt; lookup ", "" ))
&amp;IF(AND(TRIM(K2989)="",N2989=""),"Description not translated ",
   IF(AND(TRIM(K2989)&lt;&gt;"",TRIM(N2989)&lt;&gt;"",TRIM(K2989)&lt;&gt;TRIM(N2989)),"Description translation&lt;&gt; lookup ", "" ))</f>
        <v/>
      </c>
      <c r="P2989" s="3" t="s">
        <v>8447</v>
      </c>
      <c r="Q2989" s="3" t="s">
        <v>8447</v>
      </c>
    </row>
    <row r="2990" spans="1:18" ht="30" x14ac:dyDescent="0.25">
      <c r="A2990" s="2" t="str">
        <f>IF(TRIM(J2990)="","",E2990)</f>
        <v>Credit</v>
      </c>
      <c r="B2990" s="2" t="str">
        <f>IF(TRIM(K2990)="","",I2990)</f>
        <v>Identifies the provider of the object data, not necessarily the owner/creator.</v>
      </c>
      <c r="C2990" s="2" t="str">
        <f>LEFT(F2990,FIND(".",F2990,6))</f>
        <v>Iptc.Application2.</v>
      </c>
      <c r="D2990" s="2" t="str">
        <f>VLOOKUP(C2990,PrefixUebersetzung,2,FALSE)</f>
        <v>Iptc.Application2.</v>
      </c>
      <c r="E2990" s="2" t="str">
        <f>MID(F2990,FIND(".",F2990,6)+1,99)</f>
        <v>Credit</v>
      </c>
      <c r="F2990" s="3" t="s">
        <v>1568</v>
      </c>
      <c r="G2990" s="3" t="s">
        <v>9525</v>
      </c>
      <c r="I2990" s="3" t="s">
        <v>3225</v>
      </c>
      <c r="J2990" s="3" t="s">
        <v>4594</v>
      </c>
      <c r="K2990" s="5" t="s">
        <v>5406</v>
      </c>
      <c r="L2990" s="14"/>
      <c r="M2990" s="3" t="str">
        <f>IFERROR(VLOOKUP(E2990,A:J,10, FALSE),"")</f>
        <v>Anerkennung</v>
      </c>
      <c r="O2990" s="3" t="str">
        <f>IF(AND(TRIM(J2990)="",M2990=""),"Suffix not translated ",
   IF(AND(TRIM(J2990)&lt;&gt;"",TRIM(M2990)&lt;&gt;"",TRIM(J2990)&lt;&gt;TRIM(M2990)),"Suffix translation &lt;&gt; lookup ", "" ))
&amp;IF(AND(TRIM(K2990)="",N2990=""),"Description not translated ",
   IF(AND(TRIM(K2990)&lt;&gt;"",TRIM(N2990)&lt;&gt;"",TRIM(K2990)&lt;&gt;TRIM(N2990)),"Description translation&lt;&gt; lookup ", "" ))</f>
        <v/>
      </c>
      <c r="P2990" s="3" t="s">
        <v>8447</v>
      </c>
      <c r="Q2990" s="3" t="s">
        <v>8447</v>
      </c>
    </row>
    <row r="2991" spans="1:18" ht="60" x14ac:dyDescent="0.25">
      <c r="A2991" s="2" t="str">
        <f>IF(TRIM(J2991)="","",E2991)</f>
        <v>DateCreated</v>
      </c>
      <c r="B2991" s="2" t="str">
        <f>IF(TRIM(K2991)="","",I2991)</f>
        <v>Represented in the form CCYYMMDD to designate the date the intellectual content of the object data was created rather than the date of the creation of the physical representation. Follows ISO 8601 standard.</v>
      </c>
      <c r="C2991" s="2" t="str">
        <f>LEFT(F2991,FIND(".",F2991,6))</f>
        <v>Iptc.Application2.</v>
      </c>
      <c r="D2991" s="2" t="str">
        <f>VLOOKUP(C2991,PrefixUebersetzung,2,FALSE)</f>
        <v>Iptc.Application2.</v>
      </c>
      <c r="E2991" s="2" t="str">
        <f>MID(F2991,FIND(".",F2991,6)+1,99)</f>
        <v>DateCreated</v>
      </c>
      <c r="F2991" s="3" t="s">
        <v>1569</v>
      </c>
      <c r="G2991" s="3" t="s">
        <v>2959</v>
      </c>
      <c r="I2991" s="3" t="s">
        <v>3226</v>
      </c>
      <c r="J2991" s="3" t="s">
        <v>4396</v>
      </c>
      <c r="K2991" s="5" t="s">
        <v>6554</v>
      </c>
      <c r="L2991" s="14"/>
      <c r="M2991" s="3" t="str">
        <f>IFERROR(VLOOKUP(E2991,A:J,10, FALSE),"")</f>
        <v>Datum erzeugt</v>
      </c>
      <c r="O2991" s="3" t="str">
        <f>IF(AND(TRIM(J2991)="",M2991=""),"Suffix not translated ",
   IF(AND(TRIM(J2991)&lt;&gt;"",TRIM(M2991)&lt;&gt;"",TRIM(J2991)&lt;&gt;TRIM(M2991)),"Suffix translation &lt;&gt; lookup ", "" ))
&amp;IF(AND(TRIM(K2991)="",N2991=""),"Description not translated ",
   IF(AND(TRIM(K2991)&lt;&gt;"",TRIM(N2991)&lt;&gt;"",TRIM(K2991)&lt;&gt;TRIM(N2991)),"Description translation&lt;&gt; lookup ", "" ))</f>
        <v/>
      </c>
      <c r="P2991" s="3" t="s">
        <v>8447</v>
      </c>
      <c r="Q2991" s="3" t="s">
        <v>8447</v>
      </c>
    </row>
    <row r="2992" spans="1:18" ht="45" x14ac:dyDescent="0.25">
      <c r="A2992" s="2" t="str">
        <f>IF(TRIM(J2992)="","",E2992)</f>
        <v>DigitizationDate</v>
      </c>
      <c r="B2992" s="2" t="str">
        <f>IF(TRIM(K2992)="","",I2992)</f>
        <v>Represented in the form CCYYMMDD to designate the date the digital representation of the object data was created. Follows ISO 8601 standard.</v>
      </c>
      <c r="C2992" s="2" t="str">
        <f>LEFT(F2992,FIND(".",F2992,6))</f>
        <v>Iptc.Application2.</v>
      </c>
      <c r="D2992" s="2" t="str">
        <f>VLOOKUP(C2992,PrefixUebersetzung,2,FALSE)</f>
        <v>Iptc.Application2.</v>
      </c>
      <c r="E2992" s="2" t="str">
        <f>MID(F2992,FIND(".",F2992,6)+1,99)</f>
        <v>DigitizationDate</v>
      </c>
      <c r="F2992" s="3" t="s">
        <v>1570</v>
      </c>
      <c r="G2992" s="3" t="s">
        <v>2959</v>
      </c>
      <c r="I2992" s="3" t="s">
        <v>3227</v>
      </c>
      <c r="J2992" s="3" t="s">
        <v>4397</v>
      </c>
      <c r="K2992" s="5" t="s">
        <v>5408</v>
      </c>
      <c r="L2992" s="14"/>
      <c r="O2992" s="3" t="str">
        <f>IF(AND(TRIM(J2992)="",M2992=""),"Suffix not translated ",
   IF(AND(TRIM(J2992)&lt;&gt;"",TRIM(M2992)&lt;&gt;"",TRIM(J2992)&lt;&gt;TRIM(M2992)),"Suffix translation &lt;&gt; lookup ", "" ))
&amp;IF(AND(TRIM(K2992)="",N2992=""),"Description not translated ",
   IF(AND(TRIM(K2992)&lt;&gt;"",TRIM(N2992)&lt;&gt;"",TRIM(K2992)&lt;&gt;TRIM(N2992)),"Description translation&lt;&gt; lookup ", "" ))</f>
        <v/>
      </c>
      <c r="P2992" s="3" t="s">
        <v>8447</v>
      </c>
      <c r="Q2992" s="3" t="s">
        <v>8447</v>
      </c>
    </row>
    <row r="2993" spans="1:18" ht="45" x14ac:dyDescent="0.25">
      <c r="A2993" s="2" t="str">
        <f>IF(TRIM(J2993)="","",E2993)</f>
        <v>DigitizationTime</v>
      </c>
      <c r="B2993" s="2" t="str">
        <f>IF(TRIM(K2993)="","",I2993)</f>
        <v>Represented in the form HHMMSS:HHMM to designate the time the digital representation of the object data was created. Follows ISO 8601 standard.</v>
      </c>
      <c r="C2993" s="2" t="str">
        <f>LEFT(F2993,FIND(".",F2993,6))</f>
        <v>Iptc.Application2.</v>
      </c>
      <c r="D2993" s="2" t="str">
        <f>VLOOKUP(C2993,PrefixUebersetzung,2,FALSE)</f>
        <v>Iptc.Application2.</v>
      </c>
      <c r="E2993" s="2" t="str">
        <f>MID(F2993,FIND(".",F2993,6)+1,99)</f>
        <v>DigitizationTime</v>
      </c>
      <c r="F2993" s="3" t="s">
        <v>1571</v>
      </c>
      <c r="G2993" s="3" t="s">
        <v>2994</v>
      </c>
      <c r="I2993" s="3" t="s">
        <v>3228</v>
      </c>
      <c r="J2993" s="3" t="s">
        <v>4398</v>
      </c>
      <c r="K2993" s="5" t="s">
        <v>5407</v>
      </c>
      <c r="L2993" s="14"/>
      <c r="O2993" s="3" t="str">
        <f>IF(AND(TRIM(J2993)="",M2993=""),"Suffix not translated ",
   IF(AND(TRIM(J2993)&lt;&gt;"",TRIM(M2993)&lt;&gt;"",TRIM(J2993)&lt;&gt;TRIM(M2993)),"Suffix translation &lt;&gt; lookup ", "" ))
&amp;IF(AND(TRIM(K2993)="",N2993=""),"Description not translated ",
   IF(AND(TRIM(K2993)&lt;&gt;"",TRIM(N2993)&lt;&gt;"",TRIM(K2993)&lt;&gt;TRIM(N2993)),"Description translation&lt;&gt; lookup ", "" ))</f>
        <v/>
      </c>
      <c r="P2993" s="3" t="s">
        <v>8447</v>
      </c>
      <c r="Q2993" s="3" t="s">
        <v>8447</v>
      </c>
    </row>
    <row r="2994" spans="1:18" ht="75" x14ac:dyDescent="0.25">
      <c r="A2994" s="2" t="str">
        <f>IF(TRIM(J2994)="","",E2994)</f>
        <v/>
      </c>
      <c r="B2994" s="2" t="str">
        <f>IF(TRIM(K2994)="","",I2994)</f>
        <v/>
      </c>
      <c r="C2994" s="2" t="str">
        <f>LEFT(F2994,FIND(".",F2994,6))</f>
        <v>Iptc.Application2.</v>
      </c>
      <c r="D2994" s="2" t="str">
        <f>VLOOKUP(C2994,PrefixUebersetzung,2,FALSE)</f>
        <v>Iptc.Application2.</v>
      </c>
      <c r="E2994" s="2" t="str">
        <f>MID(F2994,FIND(".",F2994,6)+1,99)</f>
        <v>EditorialUpdate</v>
      </c>
      <c r="F2994" s="3" t="s">
        <v>1572</v>
      </c>
      <c r="G2994" s="3" t="s">
        <v>9525</v>
      </c>
      <c r="I2994" s="3" t="s">
        <v>3229</v>
      </c>
      <c r="J2994" s="3"/>
      <c r="L2994" s="14">
        <v>5</v>
      </c>
      <c r="O2994" s="3" t="str">
        <f>IF(AND(TRIM(J2994)="",M2994=""),"Suffix not translated ",
   IF(AND(TRIM(J2994)&lt;&gt;"",TRIM(M2994)&lt;&gt;"",TRIM(J2994)&lt;&gt;TRIM(M2994)),"Suffix translation &lt;&gt; lookup ", "" ))
&amp;IF(AND(TRIM(K2994)="",N2994=""),"Description not translated ",
   IF(AND(TRIM(K2994)&lt;&gt;"",TRIM(N2994)&lt;&gt;"",TRIM(K2994)&lt;&gt;TRIM(N2994)),"Description translation&lt;&gt; lookup ", "" ))</f>
        <v xml:space="preserve">Suffix not translated Description not translated </v>
      </c>
      <c r="P2994" s="3" t="s">
        <v>8447</v>
      </c>
      <c r="Q2994" s="3" t="s">
        <v>8447</v>
      </c>
    </row>
    <row r="2995" spans="1:18" ht="30" x14ac:dyDescent="0.25">
      <c r="A2995" s="2" t="str">
        <f>IF(TRIM(J2995)="","",E2995)</f>
        <v/>
      </c>
      <c r="B2995" s="2" t="str">
        <f>IF(TRIM(K2995)="","",I2995)</f>
        <v>Status of the object data, according to the practice of the provider.</v>
      </c>
      <c r="C2995" s="2" t="str">
        <f>LEFT(F2995,FIND(".",F2995,6))</f>
        <v>Iptc.Application2.</v>
      </c>
      <c r="D2995" s="2" t="str">
        <f>VLOOKUP(C2995,PrefixUebersetzung,2,FALSE)</f>
        <v>Iptc.Application2.</v>
      </c>
      <c r="E2995" s="2" t="str">
        <f>MID(F2995,FIND(".",F2995,6)+1,99)</f>
        <v>EditStatus</v>
      </c>
      <c r="F2995" s="3" t="s">
        <v>1573</v>
      </c>
      <c r="G2995" s="3" t="s">
        <v>9525</v>
      </c>
      <c r="I2995" s="3" t="s">
        <v>3230</v>
      </c>
      <c r="J2995" s="3"/>
      <c r="K2995" s="5" t="s">
        <v>4032</v>
      </c>
      <c r="L2995" s="14"/>
      <c r="M2995" s="3" t="str">
        <f>IFERROR(VLOOKUP(E2995,A:J,10, FALSE),"")</f>
        <v>Bearbeitungsstatus</v>
      </c>
      <c r="O2995" s="3" t="str">
        <f>IF(AND(TRIM(J2995)="",M2995=""),"Suffix not translated ",
   IF(AND(TRIM(J2995)&lt;&gt;"",TRIM(M2995)&lt;&gt;"",TRIM(J2995)&lt;&gt;TRIM(M2995)),"Suffix translation &lt;&gt; lookup ", "" ))
&amp;IF(AND(TRIM(K2995)="",N2995=""),"Description not translated ",
   IF(AND(TRIM(K2995)&lt;&gt;"",TRIM(N2995)&lt;&gt;"",TRIM(K2995)&lt;&gt;TRIM(N2995)),"Description translation&lt;&gt; lookup ", "" ))</f>
        <v/>
      </c>
      <c r="Q2995" s="3" t="s">
        <v>8447</v>
      </c>
      <c r="R2995" s="3" t="s">
        <v>9357</v>
      </c>
    </row>
    <row r="2996" spans="1:18" ht="60" x14ac:dyDescent="0.25">
      <c r="A2996" s="2" t="str">
        <f>IF(TRIM(J2996)="","",E2996)</f>
        <v>ExpirationDate</v>
      </c>
      <c r="B2996" s="2" t="str">
        <f>IF(TRIM(K2996)="","",I2996)</f>
        <v>Designates in the form CCYYMMDD the latest date the provider or owner intends the object data to be used. Follows ISO 8601 standard.</v>
      </c>
      <c r="C2996" s="2" t="str">
        <f>LEFT(F2996,FIND(".",F2996,6))</f>
        <v>Iptc.Application2.</v>
      </c>
      <c r="D2996" s="2" t="str">
        <f>VLOOKUP(C2996,PrefixUebersetzung,2,FALSE)</f>
        <v>Iptc.Application2.</v>
      </c>
      <c r="E2996" s="2" t="str">
        <f>MID(F2996,FIND(".",F2996,6)+1,99)</f>
        <v>ExpirationDate</v>
      </c>
      <c r="F2996" s="3" t="s">
        <v>1574</v>
      </c>
      <c r="G2996" s="3" t="s">
        <v>2959</v>
      </c>
      <c r="I2996" s="3" t="s">
        <v>3231</v>
      </c>
      <c r="J2996" s="3" t="s">
        <v>4400</v>
      </c>
      <c r="K2996" s="5" t="s">
        <v>6555</v>
      </c>
      <c r="L2996" s="14"/>
      <c r="O2996" s="3" t="str">
        <f>IF(AND(TRIM(J2996)="",M2996=""),"Suffix not translated ",
   IF(AND(TRIM(J2996)&lt;&gt;"",TRIM(M2996)&lt;&gt;"",TRIM(J2996)&lt;&gt;TRIM(M2996)),"Suffix translation &lt;&gt; lookup ", "" ))
&amp;IF(AND(TRIM(K2996)="",N2996=""),"Description not translated ",
   IF(AND(TRIM(K2996)&lt;&gt;"",TRIM(N2996)&lt;&gt;"",TRIM(K2996)&lt;&gt;TRIM(N2996)),"Description translation&lt;&gt; lookup ", "" ))</f>
        <v/>
      </c>
      <c r="P2996" s="3" t="s">
        <v>8447</v>
      </c>
      <c r="Q2996" s="3" t="s">
        <v>8447</v>
      </c>
    </row>
    <row r="2997" spans="1:18" ht="60" x14ac:dyDescent="0.25">
      <c r="A2997" s="2" t="str">
        <f>IF(TRIM(J2997)="","",E2997)</f>
        <v>ExpirationTime</v>
      </c>
      <c r="B2997" s="2" t="str">
        <f>IF(TRIM(K2997)="","",I2997)</f>
        <v>Designates in the form HHMMSS:HHMM the latest time the provider or owner intends the object data to be used. Follows ISO 8601 standard.</v>
      </c>
      <c r="C2997" s="2" t="str">
        <f>LEFT(F2997,FIND(".",F2997,6))</f>
        <v>Iptc.Application2.</v>
      </c>
      <c r="D2997" s="2" t="str">
        <f>VLOOKUP(C2997,PrefixUebersetzung,2,FALSE)</f>
        <v>Iptc.Application2.</v>
      </c>
      <c r="E2997" s="2" t="str">
        <f>MID(F2997,FIND(".",F2997,6)+1,99)</f>
        <v>ExpirationTime</v>
      </c>
      <c r="F2997" s="3" t="s">
        <v>1575</v>
      </c>
      <c r="G2997" s="3" t="s">
        <v>2994</v>
      </c>
      <c r="I2997" s="3" t="s">
        <v>3232</v>
      </c>
      <c r="J2997" s="3" t="s">
        <v>4401</v>
      </c>
      <c r="K2997" s="5" t="s">
        <v>5409</v>
      </c>
      <c r="L2997" s="14"/>
      <c r="O2997" s="3" t="str">
        <f>IF(AND(TRIM(J2997)="",M2997=""),"Suffix not translated ",
   IF(AND(TRIM(J2997)&lt;&gt;"",TRIM(M2997)&lt;&gt;"",TRIM(J2997)&lt;&gt;TRIM(M2997)),"Suffix translation &lt;&gt; lookup ", "" ))
&amp;IF(AND(TRIM(K2997)="",N2997=""),"Description not translated ",
   IF(AND(TRIM(K2997)&lt;&gt;"",TRIM(N2997)&lt;&gt;"",TRIM(K2997)&lt;&gt;TRIM(N2997)),"Description translation&lt;&gt; lookup ", "" ))</f>
        <v/>
      </c>
      <c r="P2997" s="3" t="s">
        <v>8447</v>
      </c>
      <c r="Q2997" s="3" t="s">
        <v>8447</v>
      </c>
    </row>
    <row r="2998" spans="1:18" ht="45" x14ac:dyDescent="0.25">
      <c r="A2998" s="2" t="str">
        <f>IF(TRIM(J2998)="","",E2998)</f>
        <v/>
      </c>
      <c r="B2998" s="2" t="str">
        <f>IF(TRIM(K2998)="","",I2998)</f>
        <v/>
      </c>
      <c r="C2998" s="2" t="str">
        <f>LEFT(F2998,FIND(".",F2998,6))</f>
        <v>Iptc.Application2.</v>
      </c>
      <c r="D2998" s="2" t="str">
        <f>VLOOKUP(C2998,PrefixUebersetzung,2,FALSE)</f>
        <v>Iptc.Application2.</v>
      </c>
      <c r="E2998" s="2" t="str">
        <f>MID(F2998,FIND(".",F2998,6)+1,99)</f>
        <v>FixtureId</v>
      </c>
      <c r="F2998" s="3" t="s">
        <v>1576</v>
      </c>
      <c r="G2998" s="3" t="s">
        <v>9525</v>
      </c>
      <c r="I2998" s="3" t="s">
        <v>3233</v>
      </c>
      <c r="J2998" s="3"/>
      <c r="L2998" s="14">
        <v>5</v>
      </c>
      <c r="O2998" s="3" t="str">
        <f>IF(AND(TRIM(J2998)="",M2998=""),"Suffix not translated ",
   IF(AND(TRIM(J2998)&lt;&gt;"",TRIM(M2998)&lt;&gt;"",TRIM(J2998)&lt;&gt;TRIM(M2998)),"Suffix translation &lt;&gt; lookup ", "" ))
&amp;IF(AND(TRIM(K2998)="",N2998=""),"Description not translated ",
   IF(AND(TRIM(K2998)&lt;&gt;"",TRIM(N2998)&lt;&gt;"",TRIM(K2998)&lt;&gt;TRIM(N2998)),"Description translation&lt;&gt; lookup ", "" ))</f>
        <v xml:space="preserve">Suffix not translated Description not translated </v>
      </c>
      <c r="P2998" s="3" t="s">
        <v>8447</v>
      </c>
      <c r="Q2998" s="3" t="s">
        <v>8447</v>
      </c>
    </row>
    <row r="2999" spans="1:18" ht="30" x14ac:dyDescent="0.25">
      <c r="A2999" s="2" t="str">
        <f>IF(TRIM(J2999)="","",E2999)</f>
        <v>Headline</v>
      </c>
      <c r="B2999" s="2" t="str">
        <f>IF(TRIM(K2999)="","",I2999)</f>
        <v>A publishable entry providing a synopsis of the contents of the object data.</v>
      </c>
      <c r="C2999" s="2" t="str">
        <f>LEFT(F2999,FIND(".",F2999,6))</f>
        <v>Iptc.Application2.</v>
      </c>
      <c r="D2999" s="2" t="str">
        <f>VLOOKUP(C2999,PrefixUebersetzung,2,FALSE)</f>
        <v>Iptc.Application2.</v>
      </c>
      <c r="E2999" s="2" t="str">
        <f>MID(F2999,FIND(".",F2999,6)+1,99)</f>
        <v>Headline</v>
      </c>
      <c r="F2999" s="3" t="s">
        <v>1577</v>
      </c>
      <c r="G2999" s="3" t="s">
        <v>9525</v>
      </c>
      <c r="I2999" s="3" t="s">
        <v>3234</v>
      </c>
      <c r="J2999" s="3" t="s">
        <v>4402</v>
      </c>
      <c r="K2999" s="5" t="s">
        <v>5410</v>
      </c>
      <c r="L2999" s="14"/>
      <c r="M2999" s="3" t="str">
        <f>IFERROR(VLOOKUP(E2999,A:J,10, FALSE),"")</f>
        <v>Überschrift</v>
      </c>
      <c r="O2999" s="3" t="str">
        <f>IF(AND(TRIM(J2999)="",M2999=""),"Suffix not translated ",
   IF(AND(TRIM(J2999)&lt;&gt;"",TRIM(M2999)&lt;&gt;"",TRIM(J2999)&lt;&gt;TRIM(M2999)),"Suffix translation &lt;&gt; lookup ", "" ))
&amp;IF(AND(TRIM(K2999)="",N2999=""),"Description not translated ",
   IF(AND(TRIM(K2999)&lt;&gt;"",TRIM(N2999)&lt;&gt;"",TRIM(K2999)&lt;&gt;TRIM(N2999)),"Description translation&lt;&gt; lookup ", "" ))</f>
        <v/>
      </c>
      <c r="P2999" s="3" t="s">
        <v>8447</v>
      </c>
      <c r="Q2999" s="3" t="s">
        <v>8447</v>
      </c>
    </row>
    <row r="3000" spans="1:18" x14ac:dyDescent="0.25">
      <c r="A3000" s="2" t="str">
        <f>IF(TRIM(J3000)="","",E3000)</f>
        <v>ImageOrientation</v>
      </c>
      <c r="B3000" s="2" t="str">
        <f>IF(TRIM(K3000)="","",I3000)</f>
        <v>Indicates the layout of an image.</v>
      </c>
      <c r="C3000" s="2" t="str">
        <f>LEFT(F3000,FIND(".",F3000,6))</f>
        <v>Iptc.Application2.</v>
      </c>
      <c r="D3000" s="2" t="str">
        <f>VLOOKUP(C3000,PrefixUebersetzung,2,FALSE)</f>
        <v>Iptc.Application2.</v>
      </c>
      <c r="E3000" s="2" t="str">
        <f>MID(F3000,FIND(".",F3000,6)+1,99)</f>
        <v>ImageOrientation</v>
      </c>
      <c r="F3000" s="3" t="s">
        <v>1578</v>
      </c>
      <c r="G3000" s="3" t="s">
        <v>9525</v>
      </c>
      <c r="I3000" s="3" t="s">
        <v>3235</v>
      </c>
      <c r="J3000" s="3" t="s">
        <v>4403</v>
      </c>
      <c r="K3000" s="5" t="s">
        <v>5411</v>
      </c>
      <c r="L3000" s="14"/>
      <c r="O3000" s="3" t="str">
        <f>IF(AND(TRIM(J3000)="",M3000=""),"Suffix not translated ",
   IF(AND(TRIM(J3000)&lt;&gt;"",TRIM(M3000)&lt;&gt;"",TRIM(J3000)&lt;&gt;TRIM(M3000)),"Suffix translation &lt;&gt; lookup ", "" ))
&amp;IF(AND(TRIM(K3000)="",N3000=""),"Description not translated ",
   IF(AND(TRIM(K3000)&lt;&gt;"",TRIM(N3000)&lt;&gt;"",TRIM(K3000)&lt;&gt;TRIM(N3000)),"Description translation&lt;&gt; lookup ", "" ))</f>
        <v/>
      </c>
      <c r="P3000" s="3" t="s">
        <v>8447</v>
      </c>
      <c r="Q3000" s="3" t="s">
        <v>8447</v>
      </c>
      <c r="R3000" s="3" t="s">
        <v>5411</v>
      </c>
    </row>
    <row r="3001" spans="1:18" ht="30" x14ac:dyDescent="0.25">
      <c r="A3001" s="2" t="str">
        <f>IF(TRIM(J3001)="","",E3001)</f>
        <v/>
      </c>
      <c r="B3001" s="2" t="str">
        <f>IF(TRIM(K3001)="","",I3001)</f>
        <v>Indicates the color components of an image.</v>
      </c>
      <c r="C3001" s="2" t="str">
        <f>LEFT(F3001,FIND(".",F3001,6))</f>
        <v>Iptc.Application2.</v>
      </c>
      <c r="D3001" s="2" t="str">
        <f>VLOOKUP(C3001,PrefixUebersetzung,2,FALSE)</f>
        <v>Iptc.Application2.</v>
      </c>
      <c r="E3001" s="2" t="str">
        <f>MID(F3001,FIND(".",F3001,6)+1,99)</f>
        <v>ImageType</v>
      </c>
      <c r="F3001" s="3" t="s">
        <v>1579</v>
      </c>
      <c r="G3001" s="3" t="s">
        <v>9525</v>
      </c>
      <c r="I3001" s="3" t="s">
        <v>3236</v>
      </c>
      <c r="J3001" s="3"/>
      <c r="K3001" s="5" t="s">
        <v>4033</v>
      </c>
      <c r="L3001" s="14"/>
      <c r="M3001" s="3" t="str">
        <f>IFERROR(VLOOKUP(E3001,A:J,10, FALSE),"")</f>
        <v>Bildtyp</v>
      </c>
      <c r="O3001" s="3" t="str">
        <f>IF(AND(TRIM(J3001)="",M3001=""),"Suffix not translated ",
   IF(AND(TRIM(J3001)&lt;&gt;"",TRIM(M3001)&lt;&gt;"",TRIM(J3001)&lt;&gt;TRIM(M3001)),"Suffix translation &lt;&gt; lookup ", "" ))
&amp;IF(AND(TRIM(K3001)="",N3001=""),"Description not translated ",
   IF(AND(TRIM(K3001)&lt;&gt;"",TRIM(N3001)&lt;&gt;"",TRIM(K3001)&lt;&gt;TRIM(N3001)),"Description translation&lt;&gt; lookup ", "" ))</f>
        <v/>
      </c>
      <c r="Q3001" s="3" t="s">
        <v>8447</v>
      </c>
      <c r="R3001" s="3" t="s">
        <v>9228</v>
      </c>
    </row>
    <row r="3002" spans="1:18" ht="105" x14ac:dyDescent="0.25">
      <c r="A3002" s="2" t="str">
        <f>IF(TRIM(J3002)="","",E3002)</f>
        <v>Keywords</v>
      </c>
      <c r="B3002" s="2" t="str">
        <f>IF(TRIM(K3002)="","",I3002)</f>
        <v>Used to indicate specific information retrieval words. It is expected that a provider of various types of data that are related in subject matter uses the same keyword, enabling the receiving system or subsystems to search across all types of data for related material.</v>
      </c>
      <c r="C3002" s="2" t="str">
        <f>LEFT(F3002,FIND(".",F3002,6))</f>
        <v>Iptc.Application2.</v>
      </c>
      <c r="D3002" s="2" t="str">
        <f>VLOOKUP(C3002,PrefixUebersetzung,2,FALSE)</f>
        <v>Iptc.Application2.</v>
      </c>
      <c r="E3002" s="2" t="str">
        <f>MID(F3002,FIND(".",F3002,6)+1,99)</f>
        <v>Keywords</v>
      </c>
      <c r="F3002" s="3" t="s">
        <v>1580</v>
      </c>
      <c r="G3002" s="3" t="s">
        <v>9525</v>
      </c>
      <c r="I3002" s="3" t="s">
        <v>3237</v>
      </c>
      <c r="J3002" s="3" t="s">
        <v>4502</v>
      </c>
      <c r="K3002" s="5" t="s">
        <v>5412</v>
      </c>
      <c r="L3002" s="14"/>
      <c r="M3002" s="3" t="str">
        <f>IFERROR(VLOOKUP(E3002,A:J,10, FALSE),"")</f>
        <v>Schlüsselworte</v>
      </c>
      <c r="O3002" s="3" t="str">
        <f>IF(AND(TRIM(J3002)="",M3002=""),"Suffix not translated ",
   IF(AND(TRIM(J3002)&lt;&gt;"",TRIM(M3002)&lt;&gt;"",TRIM(J3002)&lt;&gt;TRIM(M3002)),"Suffix translation &lt;&gt; lookup ", "" ))
&amp;IF(AND(TRIM(K3002)="",N3002=""),"Description not translated ",
   IF(AND(TRIM(K3002)&lt;&gt;"",TRIM(N3002)&lt;&gt;"",TRIM(K3002)&lt;&gt;TRIM(N3002)),"Description translation&lt;&gt; lookup ", "" ))</f>
        <v/>
      </c>
      <c r="P3002" s="3" t="s">
        <v>8447</v>
      </c>
      <c r="Q3002" s="3" t="s">
        <v>8447</v>
      </c>
    </row>
    <row r="3003" spans="1:18" ht="75" x14ac:dyDescent="0.25">
      <c r="A3003" s="2" t="str">
        <f>IF(TRIM(J3003)="","",E3003)</f>
        <v>Language</v>
      </c>
      <c r="B3003" s="2" t="str">
        <f>IF(TRIM(K3003)="","",I3003)</f>
        <v>Describes the major national language of the object, according to the 2-letter codes of ISO 639:1988. Does not define or imply any coded character set, but is used for internal routing, e.g. to various editorial desks.</v>
      </c>
      <c r="C3003" s="2" t="str">
        <f>LEFT(F3003,FIND(".",F3003,6))</f>
        <v>Iptc.Application2.</v>
      </c>
      <c r="D3003" s="2" t="str">
        <f>VLOOKUP(C3003,PrefixUebersetzung,2,FALSE)</f>
        <v>Iptc.Application2.</v>
      </c>
      <c r="E3003" s="2" t="str">
        <f>MID(F3003,FIND(".",F3003,6)+1,99)</f>
        <v>Language</v>
      </c>
      <c r="F3003" s="3" t="s">
        <v>1581</v>
      </c>
      <c r="G3003" s="3" t="s">
        <v>9525</v>
      </c>
      <c r="I3003" s="3" t="s">
        <v>3238</v>
      </c>
      <c r="J3003" s="3" t="s">
        <v>4404</v>
      </c>
      <c r="K3003" s="5" t="s">
        <v>5413</v>
      </c>
      <c r="L3003" s="14"/>
      <c r="M3003" s="3" t="str">
        <f>IFERROR(VLOOKUP(E3003,A:J,10, FALSE),"")</f>
        <v>Sprache</v>
      </c>
      <c r="O3003" s="3" t="str">
        <f>IF(AND(TRIM(J3003)="",M3003=""),"Suffix not translated ",
   IF(AND(TRIM(J3003)&lt;&gt;"",TRIM(M3003)&lt;&gt;"",TRIM(J3003)&lt;&gt;TRIM(M3003)),"Suffix translation &lt;&gt; lookup ", "" ))
&amp;IF(AND(TRIM(K3003)="",N3003=""),"Description not translated ",
   IF(AND(TRIM(K3003)&lt;&gt;"",TRIM(N3003)&lt;&gt;"",TRIM(K3003)&lt;&gt;TRIM(N3003)),"Description translation&lt;&gt; lookup ", "" ))</f>
        <v/>
      </c>
      <c r="P3003" s="3" t="s">
        <v>8447</v>
      </c>
      <c r="Q3003" s="3" t="s">
        <v>8447</v>
      </c>
    </row>
    <row r="3004" spans="1:18" ht="150" x14ac:dyDescent="0.25">
      <c r="A3004" s="2" t="str">
        <f>IF(TRIM(J3004)="","",E3004)</f>
        <v>LocationCode</v>
      </c>
      <c r="B3004" s="2" t="str">
        <f>IF(TRIM(K3004)="","",I3004)</f>
        <v>Indicates the code of a country/geographical location referenced by the content of the object. Where ISO has established an appropriate country code under ISO 3166, that code will be used. When ISO 3166 does not adequately provide for identification of a location or a country, e.g. ships at sea, space, IPTC will assign an appropriate three-character code under the provisions of ISO 3166 to avoid conflicts.</v>
      </c>
      <c r="C3004" s="2" t="str">
        <f>LEFT(F3004,FIND(".",F3004,6))</f>
        <v>Iptc.Application2.</v>
      </c>
      <c r="D3004" s="2" t="str">
        <f>VLOOKUP(C3004,PrefixUebersetzung,2,FALSE)</f>
        <v>Iptc.Application2.</v>
      </c>
      <c r="E3004" s="2" t="str">
        <f>MID(F3004,FIND(".",F3004,6)+1,99)</f>
        <v>LocationCode</v>
      </c>
      <c r="F3004" s="3" t="s">
        <v>1582</v>
      </c>
      <c r="G3004" s="3" t="s">
        <v>9525</v>
      </c>
      <c r="I3004" s="3" t="s">
        <v>3239</v>
      </c>
      <c r="J3004" s="3" t="s">
        <v>4405</v>
      </c>
      <c r="K3004" s="5" t="s">
        <v>5414</v>
      </c>
      <c r="L3004" s="14"/>
      <c r="O3004" s="3" t="str">
        <f>IF(AND(TRIM(J3004)="",M3004=""),"Suffix not translated ",
   IF(AND(TRIM(J3004)&lt;&gt;"",TRIM(M3004)&lt;&gt;"",TRIM(J3004)&lt;&gt;TRIM(M3004)),"Suffix translation &lt;&gt; lookup ", "" ))
&amp;IF(AND(TRIM(K3004)="",N3004=""),"Description not translated ",
   IF(AND(TRIM(K3004)&lt;&gt;"",TRIM(N3004)&lt;&gt;"",TRIM(K3004)&lt;&gt;TRIM(N3004)),"Description translation&lt;&gt; lookup ", "" ))</f>
        <v/>
      </c>
      <c r="P3004" s="3" t="s">
        <v>8447</v>
      </c>
      <c r="Q3004" s="3" t="s">
        <v>8447</v>
      </c>
    </row>
    <row r="3005" spans="1:18" ht="60" x14ac:dyDescent="0.25">
      <c r="A3005" s="2" t="str">
        <f>IF(TRIM(J3005)="","",E3005)</f>
        <v/>
      </c>
      <c r="B3005" s="2" t="str">
        <f>IF(TRIM(K3005)="","",I3005)</f>
        <v>Provides a full, publishable name of a country/geographical location referenced by the content of the object, according to guidelines of the provider.</v>
      </c>
      <c r="C3005" s="2" t="str">
        <f>LEFT(F3005,FIND(".",F3005,6))</f>
        <v>Iptc.Application2.</v>
      </c>
      <c r="D3005" s="2" t="str">
        <f>VLOOKUP(C3005,PrefixUebersetzung,2,FALSE)</f>
        <v>Iptc.Application2.</v>
      </c>
      <c r="E3005" s="2" t="str">
        <f>MID(F3005,FIND(".",F3005,6)+1,99)</f>
        <v>LocationName</v>
      </c>
      <c r="F3005" s="3" t="s">
        <v>1583</v>
      </c>
      <c r="G3005" s="3" t="s">
        <v>9525</v>
      </c>
      <c r="I3005" s="3" t="s">
        <v>3240</v>
      </c>
      <c r="J3005" s="3"/>
      <c r="K3005" s="5" t="s">
        <v>5249</v>
      </c>
      <c r="L3005" s="14"/>
      <c r="M3005" s="3" t="str">
        <f>IFERROR(VLOOKUP(E3005,A:J,10, FALSE),"")</f>
        <v>Ortsname</v>
      </c>
      <c r="O3005" s="3" t="str">
        <f>IF(AND(TRIM(J3005)="",M3005=""),"Suffix not translated ",
   IF(AND(TRIM(J3005)&lt;&gt;"",TRIM(M3005)&lt;&gt;"",TRIM(J3005)&lt;&gt;TRIM(M3005)),"Suffix translation &lt;&gt; lookup ", "" ))
&amp;IF(AND(TRIM(K3005)="",N3005=""),"Description not translated ",
   IF(AND(TRIM(K3005)&lt;&gt;"",TRIM(N3005)&lt;&gt;"",TRIM(K3005)&lt;&gt;TRIM(N3005)),"Description translation&lt;&gt; lookup ", "" ))</f>
        <v/>
      </c>
      <c r="Q3005" s="3" t="s">
        <v>8447</v>
      </c>
    </row>
    <row r="3006" spans="1:18" ht="150" x14ac:dyDescent="0.25">
      <c r="A3006" s="2" t="str">
        <f>IF(TRIM(J3006)="","",E3006)</f>
        <v>ObjectAttribute</v>
      </c>
      <c r="B3006" s="2" t="str">
        <f>IF(TRIM(K3006)="","",I3006)</f>
        <v>The Object Attribute defines the nature of the object independent of the Subject. The first part is a number representing a language independent international reference to an Object Attribute followed by a colon separator. The second part, if used, is a text representation of the Object Attribute Number consisting of graphic characters plus spaces either in English, or in the language of the service as indicated in tag &lt;LanguageIdentifier&gt;</v>
      </c>
      <c r="C3006" s="2" t="str">
        <f>LEFT(F3006,FIND(".",F3006,6))</f>
        <v>Iptc.Application2.</v>
      </c>
      <c r="D3006" s="2" t="str">
        <f>VLOOKUP(C3006,PrefixUebersetzung,2,FALSE)</f>
        <v>Iptc.Application2.</v>
      </c>
      <c r="E3006" s="2" t="str">
        <f>MID(F3006,FIND(".",F3006,6)+1,99)</f>
        <v>ObjectAttribute</v>
      </c>
      <c r="F3006" s="3" t="s">
        <v>1584</v>
      </c>
      <c r="G3006" s="3" t="s">
        <v>9525</v>
      </c>
      <c r="I3006" s="3" t="s">
        <v>3241</v>
      </c>
      <c r="J3006" s="3" t="s">
        <v>4406</v>
      </c>
      <c r="K3006" s="5" t="s">
        <v>5415</v>
      </c>
      <c r="L3006" s="14"/>
      <c r="O3006" s="3" t="str">
        <f>IF(AND(TRIM(J3006)="",M3006=""),"Suffix not translated ",
   IF(AND(TRIM(J3006)&lt;&gt;"",TRIM(M3006)&lt;&gt;"",TRIM(J3006)&lt;&gt;TRIM(M3006)),"Suffix translation &lt;&gt; lookup ", "" ))
&amp;IF(AND(TRIM(K3006)="",N3006=""),"Description not translated ",
   IF(AND(TRIM(K3006)&lt;&gt;"",TRIM(N3006)&lt;&gt;"",TRIM(K3006)&lt;&gt;TRIM(N3006)),"Description translation&lt;&gt; lookup ", "" ))</f>
        <v/>
      </c>
      <c r="P3006" s="3" t="s">
        <v>8447</v>
      </c>
      <c r="Q3006" s="3" t="s">
        <v>8447</v>
      </c>
    </row>
    <row r="3007" spans="1:18" ht="30" x14ac:dyDescent="0.25">
      <c r="A3007" s="2" t="str">
        <f>IF(TRIM(J3007)="","",E3007)</f>
        <v>ObjectCycle</v>
      </c>
      <c r="B3007" s="2" t="str">
        <f>IF(TRIM(K3007)="","",I3007)</f>
        <v>Used to identify the editorial cycle of object data.</v>
      </c>
      <c r="C3007" s="2" t="str">
        <f>LEFT(F3007,FIND(".",F3007,6))</f>
        <v>Iptc.Application2.</v>
      </c>
      <c r="D3007" s="2" t="str">
        <f>VLOOKUP(C3007,PrefixUebersetzung,2,FALSE)</f>
        <v>Iptc.Application2.</v>
      </c>
      <c r="E3007" s="2" t="str">
        <f>MID(F3007,FIND(".",F3007,6)+1,99)</f>
        <v>ObjectCycle</v>
      </c>
      <c r="F3007" s="3" t="s">
        <v>1585</v>
      </c>
      <c r="G3007" s="3" t="s">
        <v>9525</v>
      </c>
      <c r="I3007" s="3" t="s">
        <v>3242</v>
      </c>
      <c r="J3007" s="3" t="s">
        <v>4407</v>
      </c>
      <c r="K3007" s="5" t="s">
        <v>5416</v>
      </c>
      <c r="L3007" s="14"/>
      <c r="O3007" s="3" t="str">
        <f>IF(AND(TRIM(J3007)="",M3007=""),"Suffix not translated ",
   IF(AND(TRIM(J3007)&lt;&gt;"",TRIM(M3007)&lt;&gt;"",TRIM(J3007)&lt;&gt;TRIM(M3007)),"Suffix translation &lt;&gt; lookup ", "" ))
&amp;IF(AND(TRIM(K3007)="",N3007=""),"Description not translated ",
   IF(AND(TRIM(K3007)&lt;&gt;"",TRIM(N3007)&lt;&gt;"",TRIM(K3007)&lt;&gt;TRIM(N3007)),"Description translation&lt;&gt; lookup ", "" ))</f>
        <v/>
      </c>
      <c r="P3007" s="3" t="s">
        <v>8447</v>
      </c>
      <c r="Q3007" s="3" t="s">
        <v>8447</v>
      </c>
      <c r="R3007" s="3" t="s">
        <v>9406</v>
      </c>
    </row>
    <row r="3008" spans="1:18" ht="60" x14ac:dyDescent="0.25">
      <c r="A3008" s="2" t="str">
        <f>IF(TRIM(J3008)="","",E3008)</f>
        <v>ObjectName</v>
      </c>
      <c r="B3008" s="2" t="str">
        <f>IF(TRIM(K3008)="","",I3008)</f>
        <v>Used as a shorthand reference for the object. Changes to exist-ing data, such as updated stories or new crops on photos, should be identified in tag &lt;EditStatus&gt;.</v>
      </c>
      <c r="C3008" s="2" t="str">
        <f>LEFT(F3008,FIND(".",F3008,6))</f>
        <v>Iptc.Application2.</v>
      </c>
      <c r="D3008" s="2" t="str">
        <f>VLOOKUP(C3008,PrefixUebersetzung,2,FALSE)</f>
        <v>Iptc.Application2.</v>
      </c>
      <c r="E3008" s="2" t="str">
        <f>MID(F3008,FIND(".",F3008,6)+1,99)</f>
        <v>ObjectName</v>
      </c>
      <c r="F3008" s="3" t="s">
        <v>1586</v>
      </c>
      <c r="G3008" s="3" t="s">
        <v>9525</v>
      </c>
      <c r="I3008" s="3" t="s">
        <v>3243</v>
      </c>
      <c r="J3008" s="3" t="s">
        <v>4408</v>
      </c>
      <c r="K3008" s="5" t="s">
        <v>6556</v>
      </c>
      <c r="L3008" s="14"/>
      <c r="O3008" s="3" t="str">
        <f>IF(AND(TRIM(J3008)="",M3008=""),"Suffix not translated ",
   IF(AND(TRIM(J3008)&lt;&gt;"",TRIM(M3008)&lt;&gt;"",TRIM(J3008)&lt;&gt;TRIM(M3008)),"Suffix translation &lt;&gt; lookup ", "" ))
&amp;IF(AND(TRIM(K3008)="",N3008=""),"Description not translated ",
   IF(AND(TRIM(K3008)&lt;&gt;"",TRIM(N3008)&lt;&gt;"",TRIM(K3008)&lt;&gt;TRIM(N3008)),"Description translation&lt;&gt; lookup ", "" ))</f>
        <v/>
      </c>
      <c r="P3008" s="3" t="s">
        <v>8447</v>
      </c>
      <c r="Q3008" s="3" t="s">
        <v>8447</v>
      </c>
    </row>
    <row r="3009" spans="1:18" ht="150" x14ac:dyDescent="0.25">
      <c r="A3009" s="2" t="str">
        <f>IF(TRIM(J3009)="","",E3009)</f>
        <v>ObjectType</v>
      </c>
      <c r="B3009" s="2" t="str">
        <f>IF(TRIM(K3009)="","",I3009)</f>
        <v>The Object Type is used to distinguish between different types of objects within the IIM. The first part is a number representing a language independent international reference to an Object Type followed by a colon separator. The second part, if used, is a text representation of the Object Type Number consisting of graphic characters plus spaces either in English or in the language of the service as indicated in tag &lt;LanguageIdentifier&gt;</v>
      </c>
      <c r="C3009" s="2" t="str">
        <f>LEFT(F3009,FIND(".",F3009,6))</f>
        <v>Iptc.Application2.</v>
      </c>
      <c r="D3009" s="2" t="str">
        <f>VLOOKUP(C3009,PrefixUebersetzung,2,FALSE)</f>
        <v>Iptc.Application2.</v>
      </c>
      <c r="E3009" s="2" t="str">
        <f>MID(F3009,FIND(".",F3009,6)+1,99)</f>
        <v>ObjectType</v>
      </c>
      <c r="F3009" s="3" t="s">
        <v>1587</v>
      </c>
      <c r="G3009" s="3" t="s">
        <v>9525</v>
      </c>
      <c r="I3009" s="3" t="s">
        <v>3244</v>
      </c>
      <c r="J3009" s="3" t="s">
        <v>4409</v>
      </c>
      <c r="K3009" s="5" t="s">
        <v>5457</v>
      </c>
      <c r="L3009" s="14"/>
      <c r="O3009" s="3" t="str">
        <f>IF(AND(TRIM(J3009)="",M3009=""),"Suffix not translated ",
   IF(AND(TRIM(J3009)&lt;&gt;"",TRIM(M3009)&lt;&gt;"",TRIM(J3009)&lt;&gt;TRIM(M3009)),"Suffix translation &lt;&gt; lookup ", "" ))
&amp;IF(AND(TRIM(K3009)="",N3009=""),"Description not translated ",
   IF(AND(TRIM(K3009)&lt;&gt;"",TRIM(N3009)&lt;&gt;"",TRIM(K3009)&lt;&gt;TRIM(N3009)),"Description translation&lt;&gt; lookup ", "" ))</f>
        <v/>
      </c>
      <c r="P3009" s="3" t="s">
        <v>8447</v>
      </c>
      <c r="Q3009" s="3" t="s">
        <v>8447</v>
      </c>
    </row>
    <row r="3010" spans="1:18" x14ac:dyDescent="0.25">
      <c r="A3010" s="2" t="str">
        <f>IF(TRIM(J3010)="","",E3010)</f>
        <v/>
      </c>
      <c r="B3010" s="2" t="str">
        <f>IF(TRIM(K3010)="","",I3010)</f>
        <v>Binary image preview data.</v>
      </c>
      <c r="C3010" s="2" t="str">
        <f>LEFT(F3010,FIND(".",F3010,6))</f>
        <v>Iptc.Application2.</v>
      </c>
      <c r="D3010" s="2" t="str">
        <f>VLOOKUP(C3010,PrefixUebersetzung,2,FALSE)</f>
        <v>Iptc.Application2.</v>
      </c>
      <c r="E3010" s="2" t="str">
        <f>MID(F3010,FIND(".",F3010,6)+1,99)</f>
        <v>Preview</v>
      </c>
      <c r="F3010" s="3" t="s">
        <v>1588</v>
      </c>
      <c r="G3010" s="3" t="s">
        <v>9517</v>
      </c>
      <c r="I3010" s="3" t="s">
        <v>3245</v>
      </c>
      <c r="J3010" s="3"/>
      <c r="K3010" s="5" t="s">
        <v>5250</v>
      </c>
      <c r="L3010" s="14"/>
      <c r="M3010" s="3" t="str">
        <f>IFERROR(VLOOKUP(E3010,A:J,10, FALSE),"")</f>
        <v>Vorschau</v>
      </c>
      <c r="O3010" s="3" t="str">
        <f>IF(AND(TRIM(J3010)="",M3010=""),"Suffix not translated ",
   IF(AND(TRIM(J3010)&lt;&gt;"",TRIM(M3010)&lt;&gt;"",TRIM(J3010)&lt;&gt;TRIM(M3010)),"Suffix translation &lt;&gt; lookup ", "" ))
&amp;IF(AND(TRIM(K3010)="",N3010=""),"Description not translated ",
   IF(AND(TRIM(K3010)&lt;&gt;"",TRIM(N3010)&lt;&gt;"",TRIM(K3010)&lt;&gt;TRIM(N3010)),"Description translation&lt;&gt; lookup ", "" ))</f>
        <v/>
      </c>
      <c r="Q3010" s="3" t="s">
        <v>8447</v>
      </c>
      <c r="R3010" s="3" t="s">
        <v>9019</v>
      </c>
    </row>
    <row r="3011" spans="1:18" ht="60" x14ac:dyDescent="0.25">
      <c r="A3011" s="2" t="str">
        <f>IF(TRIM(J3011)="","",E3011)</f>
        <v>PreviewFormat</v>
      </c>
      <c r="B3011" s="2" t="str">
        <f>IF(TRIM(K3011)="","",I3011)</f>
        <v>A binary number representing the file format of the object data preview. The file format must be registered with IPTC or NAA organizations with a unique number assigned to it.</v>
      </c>
      <c r="C3011" s="2" t="str">
        <f>LEFT(F3011,FIND(".",F3011,6))</f>
        <v>Iptc.Application2.</v>
      </c>
      <c r="D3011" s="2" t="str">
        <f>VLOOKUP(C3011,PrefixUebersetzung,2,FALSE)</f>
        <v>Iptc.Application2.</v>
      </c>
      <c r="E3011" s="2" t="str">
        <f>MID(F3011,FIND(".",F3011,6)+1,99)</f>
        <v>PreviewFormat</v>
      </c>
      <c r="F3011" s="3" t="s">
        <v>1589</v>
      </c>
      <c r="G3011" s="3" t="s">
        <v>9512</v>
      </c>
      <c r="I3011" s="3" t="s">
        <v>3246</v>
      </c>
      <c r="J3011" s="3" t="s">
        <v>4890</v>
      </c>
      <c r="K3011" s="5" t="s">
        <v>5462</v>
      </c>
      <c r="L3011" s="14"/>
      <c r="O3011" s="3" t="str">
        <f>IF(AND(TRIM(J3011)="",M3011=""),"Suffix not translated ",
   IF(AND(TRIM(J3011)&lt;&gt;"",TRIM(M3011)&lt;&gt;"",TRIM(J3011)&lt;&gt;TRIM(M3011)),"Suffix translation &lt;&gt; lookup ", "" ))
&amp;IF(AND(TRIM(K3011)="",N3011=""),"Description not translated ",
   IF(AND(TRIM(K3011)&lt;&gt;"",TRIM(N3011)&lt;&gt;"",TRIM(K3011)&lt;&gt;TRIM(N3011)),"Description translation&lt;&gt; lookup ", "" ))</f>
        <v/>
      </c>
      <c r="P3011" s="3" t="s">
        <v>8447</v>
      </c>
      <c r="Q3011" s="3" t="s">
        <v>8447</v>
      </c>
    </row>
    <row r="3012" spans="1:18" ht="45" x14ac:dyDescent="0.25">
      <c r="A3012" s="2" t="str">
        <f>IF(TRIM(J3012)="","",E3012)</f>
        <v>PreviewVersion</v>
      </c>
      <c r="B3012" s="2" t="str">
        <f>IF(TRIM(K3012)="","",I3012)</f>
        <v>A binary number representing the particular version of the object data preview file format specified in tag &lt;PreviewFormat&gt;.</v>
      </c>
      <c r="C3012" s="2" t="str">
        <f>LEFT(F3012,FIND(".",F3012,6))</f>
        <v>Iptc.Application2.</v>
      </c>
      <c r="D3012" s="2" t="str">
        <f>VLOOKUP(C3012,PrefixUebersetzung,2,FALSE)</f>
        <v>Iptc.Application2.</v>
      </c>
      <c r="E3012" s="2" t="str">
        <f>MID(F3012,FIND(".",F3012,6)+1,99)</f>
        <v>PreviewVersion</v>
      </c>
      <c r="F3012" s="3" t="s">
        <v>1590</v>
      </c>
      <c r="G3012" s="3" t="s">
        <v>9512</v>
      </c>
      <c r="I3012" s="3" t="s">
        <v>3247</v>
      </c>
      <c r="J3012" s="3" t="s">
        <v>4891</v>
      </c>
      <c r="K3012" s="5" t="s">
        <v>5461</v>
      </c>
      <c r="L3012" s="14"/>
      <c r="M3012" s="3" t="str">
        <f>IFERROR(VLOOKUP(E3012,A:J,10, FALSE),"")</f>
        <v>Vorschau Version</v>
      </c>
      <c r="O3012" s="3" t="str">
        <f>IF(AND(TRIM(J3012)="",M3012=""),"Suffix not translated ",
   IF(AND(TRIM(J3012)&lt;&gt;"",TRIM(M3012)&lt;&gt;"",TRIM(J3012)&lt;&gt;TRIM(M3012)),"Suffix translation &lt;&gt; lookup ", "" ))
&amp;IF(AND(TRIM(K3012)="",N3012=""),"Description not translated ",
   IF(AND(TRIM(K3012)&lt;&gt;"",TRIM(N3012)&lt;&gt;"",TRIM(K3012)&lt;&gt;TRIM(N3012)),"Description translation&lt;&gt; lookup ", "" ))</f>
        <v/>
      </c>
      <c r="P3012" s="3" t="s">
        <v>8447</v>
      </c>
      <c r="Q3012" s="3" t="s">
        <v>8447</v>
      </c>
    </row>
    <row r="3013" spans="1:18" ht="30" x14ac:dyDescent="0.25">
      <c r="A3013" s="2" t="str">
        <f>IF(TRIM(J3013)="","",E3013)</f>
        <v>Program</v>
      </c>
      <c r="B3013" s="2" t="str">
        <f>IF(TRIM(K3013)="","",I3013)</f>
        <v>Identifies the type of program used to originate the object data.</v>
      </c>
      <c r="C3013" s="2" t="str">
        <f>LEFT(F3013,FIND(".",F3013,6))</f>
        <v>Iptc.Application2.</v>
      </c>
      <c r="D3013" s="2" t="str">
        <f>VLOOKUP(C3013,PrefixUebersetzung,2,FALSE)</f>
        <v>Iptc.Application2.</v>
      </c>
      <c r="E3013" s="2" t="str">
        <f>MID(F3013,FIND(".",F3013,6)+1,99)</f>
        <v>Program</v>
      </c>
      <c r="F3013" s="3" t="s">
        <v>1591</v>
      </c>
      <c r="G3013" s="3" t="s">
        <v>9525</v>
      </c>
      <c r="I3013" s="3" t="s">
        <v>3248</v>
      </c>
      <c r="J3013" s="3" t="s">
        <v>4410</v>
      </c>
      <c r="K3013" s="5" t="s">
        <v>6557</v>
      </c>
      <c r="L3013" s="14"/>
      <c r="O3013" s="3" t="str">
        <f>IF(AND(TRIM(J3013)="",M3013=""),"Suffix not translated ",
   IF(AND(TRIM(J3013)&lt;&gt;"",TRIM(M3013)&lt;&gt;"",TRIM(J3013)&lt;&gt;TRIM(M3013)),"Suffix translation &lt;&gt; lookup ", "" ))
&amp;IF(AND(TRIM(K3013)="",N3013=""),"Description not translated ",
   IF(AND(TRIM(K3013)&lt;&gt;"",TRIM(N3013)&lt;&gt;"",TRIM(K3013)&lt;&gt;TRIM(N3013)),"Description translation&lt;&gt; lookup ", "" ))</f>
        <v/>
      </c>
      <c r="P3013" s="3" t="s">
        <v>8447</v>
      </c>
      <c r="Q3013" s="3" t="s">
        <v>8447</v>
      </c>
      <c r="R3013" s="3" t="s">
        <v>9211</v>
      </c>
    </row>
    <row r="3014" spans="1:18" ht="30" x14ac:dyDescent="0.25">
      <c r="A3014" s="2" t="str">
        <f>IF(TRIM(J3014)="","",E3014)</f>
        <v>ProgramVersion</v>
      </c>
      <c r="B3014" s="2" t="str">
        <f>IF(TRIM(K3014)="","",I3014)</f>
        <v>Used to identify the version of the program mentioned in tag &lt;Program&gt;.</v>
      </c>
      <c r="C3014" s="2" t="str">
        <f>LEFT(F3014,FIND(".",F3014,6))</f>
        <v>Iptc.Application2.</v>
      </c>
      <c r="D3014" s="2" t="str">
        <f>VLOOKUP(C3014,PrefixUebersetzung,2,FALSE)</f>
        <v>Iptc.Application2.</v>
      </c>
      <c r="E3014" s="2" t="str">
        <f>MID(F3014,FIND(".",F3014,6)+1,99)</f>
        <v>ProgramVersion</v>
      </c>
      <c r="F3014" s="3" t="s">
        <v>1592</v>
      </c>
      <c r="G3014" s="3" t="s">
        <v>9525</v>
      </c>
      <c r="I3014" s="3" t="s">
        <v>3249</v>
      </c>
      <c r="J3014" s="3" t="s">
        <v>4411</v>
      </c>
      <c r="K3014" s="5" t="s">
        <v>5460</v>
      </c>
      <c r="L3014" s="14"/>
      <c r="O3014" s="3" t="str">
        <f>IF(AND(TRIM(J3014)="",M3014=""),"Suffix not translated ",
   IF(AND(TRIM(J3014)&lt;&gt;"",TRIM(M3014)&lt;&gt;"",TRIM(J3014)&lt;&gt;TRIM(M3014)),"Suffix translation &lt;&gt; lookup ", "" ))
&amp;IF(AND(TRIM(K3014)="",N3014=""),"Description not translated ",
   IF(AND(TRIM(K3014)&lt;&gt;"",TRIM(N3014)&lt;&gt;"",TRIM(K3014)&lt;&gt;TRIM(N3014)),"Description translation&lt;&gt; lookup ", "" ))</f>
        <v/>
      </c>
      <c r="P3014" s="3" t="s">
        <v>8447</v>
      </c>
      <c r="Q3014" s="3" t="s">
        <v>8447</v>
      </c>
    </row>
    <row r="3015" spans="1:18" ht="30" x14ac:dyDescent="0.25">
      <c r="A3015" s="2" t="str">
        <f>IF(TRIM(J3015)="","",E3015)</f>
        <v>ProvinceState</v>
      </c>
      <c r="B3015" s="2" t="str">
        <f>IF(TRIM(K3015)="","",I3015)</f>
        <v>Identifies Province/State of origin according to guidelines established by the provider.</v>
      </c>
      <c r="C3015" s="2" t="str">
        <f>LEFT(F3015,FIND(".",F3015,6))</f>
        <v>Iptc.Application2.</v>
      </c>
      <c r="D3015" s="2" t="str">
        <f>VLOOKUP(C3015,PrefixUebersetzung,2,FALSE)</f>
        <v>Iptc.Application2.</v>
      </c>
      <c r="E3015" s="2" t="str">
        <f>MID(F3015,FIND(".",F3015,6)+1,99)</f>
        <v>ProvinceState</v>
      </c>
      <c r="F3015" s="3" t="s">
        <v>1593</v>
      </c>
      <c r="G3015" s="3" t="s">
        <v>9525</v>
      </c>
      <c r="I3015" s="3" t="s">
        <v>3250</v>
      </c>
      <c r="J3015" s="3" t="s">
        <v>4412</v>
      </c>
      <c r="K3015" s="5" t="s">
        <v>5417</v>
      </c>
      <c r="L3015" s="14"/>
      <c r="M3015" s="3" t="str">
        <f>IFERROR(VLOOKUP(E3015,A:J,10, FALSE),"")</f>
        <v>Provinz/Staat</v>
      </c>
      <c r="O3015" s="3" t="str">
        <f>IF(AND(TRIM(J3015)="",M3015=""),"Suffix not translated ",
   IF(AND(TRIM(J3015)&lt;&gt;"",TRIM(M3015)&lt;&gt;"",TRIM(J3015)&lt;&gt;TRIM(M3015)),"Suffix translation &lt;&gt; lookup ", "" ))
&amp;IF(AND(TRIM(K3015)="",N3015=""),"Description not translated ",
   IF(AND(TRIM(K3015)&lt;&gt;"",TRIM(N3015)&lt;&gt;"",TRIM(K3015)&lt;&gt;TRIM(N3015)),"Description translation&lt;&gt; lookup ", "" ))</f>
        <v/>
      </c>
      <c r="P3015" s="3" t="s">
        <v>8447</v>
      </c>
      <c r="Q3015" s="3" t="s">
        <v>8447</v>
      </c>
    </row>
    <row r="3016" spans="1:18" ht="45" x14ac:dyDescent="0.25">
      <c r="A3016" s="2" t="str">
        <f>IF(TRIM(J3016)="","",E3016)</f>
        <v>RasterizedCaption</v>
      </c>
      <c r="B3016" s="2" t="str">
        <f>IF(TRIM(K3016)="","",I3016)</f>
        <v>Contains the rasterized object data description and is used where characters that have not been coded are required for the caption.</v>
      </c>
      <c r="C3016" s="2" t="str">
        <f>LEFT(F3016,FIND(".",F3016,6))</f>
        <v>Iptc.Application2.</v>
      </c>
      <c r="D3016" s="2" t="str">
        <f>VLOOKUP(C3016,PrefixUebersetzung,2,FALSE)</f>
        <v>Iptc.Application2.</v>
      </c>
      <c r="E3016" s="2" t="str">
        <f>MID(F3016,FIND(".",F3016,6)+1,99)</f>
        <v>RasterizedCaption</v>
      </c>
      <c r="F3016" s="3" t="s">
        <v>1594</v>
      </c>
      <c r="G3016" s="3" t="s">
        <v>9517</v>
      </c>
      <c r="I3016" s="3" t="s">
        <v>3251</v>
      </c>
      <c r="J3016" s="3" t="s">
        <v>4413</v>
      </c>
      <c r="K3016" s="5" t="s">
        <v>6558</v>
      </c>
      <c r="L3016" s="14"/>
      <c r="O3016" s="3" t="str">
        <f>IF(AND(TRIM(J3016)="",M3016=""),"Suffix not translated ",
   IF(AND(TRIM(J3016)&lt;&gt;"",TRIM(M3016)&lt;&gt;"",TRIM(J3016)&lt;&gt;TRIM(M3016)),"Suffix translation &lt;&gt; lookup ", "" ))
&amp;IF(AND(TRIM(K3016)="",N3016=""),"Description not translated ",
   IF(AND(TRIM(K3016)&lt;&gt;"",TRIM(N3016)&lt;&gt;"",TRIM(K3016)&lt;&gt;TRIM(N3016)),"Description translation&lt;&gt; lookup ", "" ))</f>
        <v/>
      </c>
      <c r="P3016" s="3" t="s">
        <v>8447</v>
      </c>
      <c r="Q3016" s="3" t="s">
        <v>8447</v>
      </c>
    </row>
    <row r="3017" spans="1:18" ht="60" x14ac:dyDescent="0.25">
      <c r="A3017" s="2" t="str">
        <f>IF(TRIM(J3017)="","",E3017)</f>
        <v/>
      </c>
      <c r="B3017" s="2" t="str">
        <f>IF(TRIM(K3017)="","",I3017)</f>
        <v/>
      </c>
      <c r="C3017" s="2" t="str">
        <f>LEFT(F3017,FIND(".",F3017,6))</f>
        <v>Iptc.Application2.</v>
      </c>
      <c r="D3017" s="2" t="str">
        <f>VLOOKUP(C3017,PrefixUebersetzung,2,FALSE)</f>
        <v>Iptc.Application2.</v>
      </c>
      <c r="E3017" s="2" t="str">
        <f>MID(F3017,FIND(".",F3017,6)+1,99)</f>
        <v>RecordVersion</v>
      </c>
      <c r="F3017" s="3" t="s">
        <v>1595</v>
      </c>
      <c r="G3017" s="3" t="s">
        <v>9512</v>
      </c>
      <c r="I3017" s="3" t="s">
        <v>3252</v>
      </c>
      <c r="J3017" s="3"/>
      <c r="L3017" s="14">
        <v>5</v>
      </c>
      <c r="O3017" s="3" t="str">
        <f>IF(AND(TRIM(J3017)="",M3017=""),"Suffix not translated ",
   IF(AND(TRIM(J3017)&lt;&gt;"",TRIM(M3017)&lt;&gt;"",TRIM(J3017)&lt;&gt;TRIM(M3017)),"Suffix translation &lt;&gt; lookup ", "" ))
&amp;IF(AND(TRIM(K3017)="",N3017=""),"Description not translated ",
   IF(AND(TRIM(K3017)&lt;&gt;"",TRIM(N3017)&lt;&gt;"",TRIM(K3017)&lt;&gt;TRIM(N3017)),"Description translation&lt;&gt; lookup ", "" ))</f>
        <v xml:space="preserve">Suffix not translated Description not translated </v>
      </c>
      <c r="P3017" s="3" t="s">
        <v>8447</v>
      </c>
      <c r="Q3017" s="3" t="s">
        <v>8447</v>
      </c>
    </row>
    <row r="3018" spans="1:18" ht="30" x14ac:dyDescent="0.25">
      <c r="A3018" s="2" t="str">
        <f>IF(TRIM(J3018)="","",E3018)</f>
        <v>ReferenceDate</v>
      </c>
      <c r="B3018" s="2" t="str">
        <f>IF(TRIM(K3018)="","",I3018)</f>
        <v>Identifies the date of a prior envelope to which the current object refers.</v>
      </c>
      <c r="C3018" s="2" t="str">
        <f>LEFT(F3018,FIND(".",F3018,6))</f>
        <v>Iptc.Application2.</v>
      </c>
      <c r="D3018" s="2" t="str">
        <f>VLOOKUP(C3018,PrefixUebersetzung,2,FALSE)</f>
        <v>Iptc.Application2.</v>
      </c>
      <c r="E3018" s="2" t="str">
        <f>MID(F3018,FIND(".",F3018,6)+1,99)</f>
        <v>ReferenceDate</v>
      </c>
      <c r="F3018" s="3" t="s">
        <v>1596</v>
      </c>
      <c r="G3018" s="3" t="s">
        <v>2959</v>
      </c>
      <c r="I3018" s="3" t="s">
        <v>3253</v>
      </c>
      <c r="J3018" s="3" t="s">
        <v>4414</v>
      </c>
      <c r="K3018" s="5" t="s">
        <v>5418</v>
      </c>
      <c r="L3018" s="14"/>
      <c r="O3018" s="3" t="str">
        <f>IF(AND(TRIM(J3018)="",M3018=""),"Suffix not translated ",
   IF(AND(TRIM(J3018)&lt;&gt;"",TRIM(M3018)&lt;&gt;"",TRIM(J3018)&lt;&gt;TRIM(M3018)),"Suffix translation &lt;&gt; lookup ", "" ))
&amp;IF(AND(TRIM(K3018)="",N3018=""),"Description not translated ",
   IF(AND(TRIM(K3018)&lt;&gt;"",TRIM(N3018)&lt;&gt;"",TRIM(K3018)&lt;&gt;TRIM(N3018)),"Description translation&lt;&gt; lookup ", "" ))</f>
        <v/>
      </c>
      <c r="P3018" s="3" t="s">
        <v>8447</v>
      </c>
      <c r="Q3018" s="3" t="s">
        <v>8447</v>
      </c>
    </row>
    <row r="3019" spans="1:18" ht="30" x14ac:dyDescent="0.25">
      <c r="A3019" s="2" t="str">
        <f>IF(TRIM(J3019)="","",E3019)</f>
        <v>ReferenceNumber</v>
      </c>
      <c r="B3019" s="2" t="str">
        <f>IF(TRIM(K3019)="","",I3019)</f>
        <v>Identifies the Envelope Number of a prior envelope to which the current object refers.</v>
      </c>
      <c r="C3019" s="2" t="str">
        <f>LEFT(F3019,FIND(".",F3019,6))</f>
        <v>Iptc.Application2.</v>
      </c>
      <c r="D3019" s="2" t="str">
        <f>VLOOKUP(C3019,PrefixUebersetzung,2,FALSE)</f>
        <v>Iptc.Application2.</v>
      </c>
      <c r="E3019" s="2" t="str">
        <f>MID(F3019,FIND(".",F3019,6)+1,99)</f>
        <v>ReferenceNumber</v>
      </c>
      <c r="F3019" s="3" t="s">
        <v>1597</v>
      </c>
      <c r="G3019" s="3" t="s">
        <v>9525</v>
      </c>
      <c r="I3019" s="3" t="s">
        <v>3254</v>
      </c>
      <c r="J3019" s="3" t="s">
        <v>4415</v>
      </c>
      <c r="K3019" s="5" t="s">
        <v>5419</v>
      </c>
      <c r="L3019" s="14"/>
      <c r="O3019" s="3" t="str">
        <f>IF(AND(TRIM(J3019)="",M3019=""),"Suffix not translated ",
   IF(AND(TRIM(J3019)&lt;&gt;"",TRIM(M3019)&lt;&gt;"",TRIM(J3019)&lt;&gt;TRIM(M3019)),"Suffix translation &lt;&gt; lookup ", "" ))
&amp;IF(AND(TRIM(K3019)="",N3019=""),"Description not translated ",
   IF(AND(TRIM(K3019)&lt;&gt;"",TRIM(N3019)&lt;&gt;"",TRIM(K3019)&lt;&gt;TRIM(N3019)),"Description translation&lt;&gt; lookup ", "" ))</f>
        <v/>
      </c>
      <c r="P3019" s="3" t="s">
        <v>8447</v>
      </c>
      <c r="Q3019" s="3" t="s">
        <v>8447</v>
      </c>
    </row>
    <row r="3020" spans="1:18" ht="30" x14ac:dyDescent="0.25">
      <c r="A3020" s="2" t="str">
        <f>IF(TRIM(J3020)="","",E3020)</f>
        <v>ReferenceService</v>
      </c>
      <c r="B3020" s="2" t="str">
        <f>IF(TRIM(K3020)="","",I3020)</f>
        <v>Identifies the Service Identifier of a prior envelope to which the current object refers.</v>
      </c>
      <c r="C3020" s="2" t="str">
        <f>LEFT(F3020,FIND(".",F3020,6))</f>
        <v>Iptc.Application2.</v>
      </c>
      <c r="D3020" s="2" t="str">
        <f>VLOOKUP(C3020,PrefixUebersetzung,2,FALSE)</f>
        <v>Iptc.Application2.</v>
      </c>
      <c r="E3020" s="2" t="str">
        <f>MID(F3020,FIND(".",F3020,6)+1,99)</f>
        <v>ReferenceService</v>
      </c>
      <c r="F3020" s="3" t="s">
        <v>1598</v>
      </c>
      <c r="G3020" s="3" t="s">
        <v>9525</v>
      </c>
      <c r="I3020" s="3" t="s">
        <v>3255</v>
      </c>
      <c r="J3020" s="3" t="s">
        <v>4416</v>
      </c>
      <c r="K3020" s="5" t="s">
        <v>5420</v>
      </c>
      <c r="L3020" s="14"/>
      <c r="O3020" s="3" t="str">
        <f>IF(AND(TRIM(J3020)="",M3020=""),"Suffix not translated ",
   IF(AND(TRIM(J3020)&lt;&gt;"",TRIM(M3020)&lt;&gt;"",TRIM(J3020)&lt;&gt;TRIM(M3020)),"Suffix translation &lt;&gt; lookup ", "" ))
&amp;IF(AND(TRIM(K3020)="",N3020=""),"Description not translated ",
   IF(AND(TRIM(K3020)&lt;&gt;"",TRIM(N3020)&lt;&gt;"",TRIM(K3020)&lt;&gt;TRIM(N3020)),"Description translation&lt;&gt; lookup ", "" ))</f>
        <v/>
      </c>
      <c r="P3020" s="3" t="s">
        <v>8447</v>
      </c>
      <c r="Q3020" s="3" t="s">
        <v>8447</v>
      </c>
    </row>
    <row r="3021" spans="1:18" ht="45" x14ac:dyDescent="0.25">
      <c r="A3021" s="2" t="str">
        <f>IF(TRIM(J3021)="","",E3021)</f>
        <v>ReleaseDate</v>
      </c>
      <c r="B3021" s="2" t="str">
        <f>IF(TRIM(K3021)="","",I3021)</f>
        <v>Designates in the form CCYYMMDD the earliest date the provider intends the object to be used. Follows ISO 8601 standard.</v>
      </c>
      <c r="C3021" s="2" t="str">
        <f>LEFT(F3021,FIND(".",F3021,6))</f>
        <v>Iptc.Application2.</v>
      </c>
      <c r="D3021" s="2" t="str">
        <f>VLOOKUP(C3021,PrefixUebersetzung,2,FALSE)</f>
        <v>Iptc.Application2.</v>
      </c>
      <c r="E3021" s="2" t="str">
        <f>MID(F3021,FIND(".",F3021,6)+1,99)</f>
        <v>ReleaseDate</v>
      </c>
      <c r="F3021" s="3" t="s">
        <v>1599</v>
      </c>
      <c r="G3021" s="3" t="s">
        <v>2959</v>
      </c>
      <c r="I3021" s="3" t="s">
        <v>3256</v>
      </c>
      <c r="J3021" s="3" t="s">
        <v>4417</v>
      </c>
      <c r="K3021" s="5" t="s">
        <v>6559</v>
      </c>
      <c r="L3021" s="14"/>
      <c r="M3021" s="3" t="str">
        <f>IFERROR(VLOOKUP(E3021,A:J,10, FALSE),"")</f>
        <v>Freigabedatum</v>
      </c>
      <c r="O3021" s="3" t="str">
        <f>IF(AND(TRIM(J3021)="",M3021=""),"Suffix not translated ",
   IF(AND(TRIM(J3021)&lt;&gt;"",TRIM(M3021)&lt;&gt;"",TRIM(J3021)&lt;&gt;TRIM(M3021)),"Suffix translation &lt;&gt; lookup ", "" ))
&amp;IF(AND(TRIM(K3021)="",N3021=""),"Description not translated ",
   IF(AND(TRIM(K3021)&lt;&gt;"",TRIM(N3021)&lt;&gt;"",TRIM(K3021)&lt;&gt;TRIM(N3021)),"Description translation&lt;&gt; lookup ", "" ))</f>
        <v/>
      </c>
      <c r="P3021" s="3" t="s">
        <v>8447</v>
      </c>
      <c r="Q3021" s="3" t="s">
        <v>8447</v>
      </c>
    </row>
    <row r="3022" spans="1:18" ht="45" x14ac:dyDescent="0.25">
      <c r="A3022" s="2" t="str">
        <f>IF(TRIM(J3022)="","",E3022)</f>
        <v>ReleaseTime</v>
      </c>
      <c r="B3022" s="2" t="str">
        <f>IF(TRIM(K3022)="","",I3022)</f>
        <v>Designates in the form HHMMSS:HHMM the earliest time the provider intends the object to be used. Follows ISO 8601 standard.</v>
      </c>
      <c r="C3022" s="2" t="str">
        <f>LEFT(F3022,FIND(".",F3022,6))</f>
        <v>Iptc.Application2.</v>
      </c>
      <c r="D3022" s="2" t="str">
        <f>VLOOKUP(C3022,PrefixUebersetzung,2,FALSE)</f>
        <v>Iptc.Application2.</v>
      </c>
      <c r="E3022" s="2" t="str">
        <f>MID(F3022,FIND(".",F3022,6)+1,99)</f>
        <v>ReleaseTime</v>
      </c>
      <c r="F3022" s="3" t="s">
        <v>1600</v>
      </c>
      <c r="G3022" s="3" t="s">
        <v>2994</v>
      </c>
      <c r="I3022" s="3" t="s">
        <v>3257</v>
      </c>
      <c r="J3022" s="3" t="s">
        <v>4418</v>
      </c>
      <c r="K3022" s="5" t="s">
        <v>6560</v>
      </c>
      <c r="L3022" s="14"/>
      <c r="O3022" s="3" t="str">
        <f>IF(AND(TRIM(J3022)="",M3022=""),"Suffix not translated ",
   IF(AND(TRIM(J3022)&lt;&gt;"",TRIM(M3022)&lt;&gt;"",TRIM(J3022)&lt;&gt;TRIM(M3022)),"Suffix translation &lt;&gt; lookup ", "" ))
&amp;IF(AND(TRIM(K3022)="",N3022=""),"Description not translated ",
   IF(AND(TRIM(K3022)&lt;&gt;"",TRIM(N3022)&lt;&gt;"",TRIM(K3022)&lt;&gt;TRIM(N3022)),"Description translation&lt;&gt; lookup ", "" ))</f>
        <v/>
      </c>
      <c r="P3022" s="3" t="s">
        <v>8447</v>
      </c>
      <c r="Q3022" s="3" t="s">
        <v>8447</v>
      </c>
    </row>
    <row r="3023" spans="1:18" ht="60" x14ac:dyDescent="0.25">
      <c r="A3023" s="2" t="str">
        <f>IF(TRIM(J3023)="","",E3023)</f>
        <v>Source</v>
      </c>
      <c r="B3023" s="2" t="str">
        <f>IF(TRIM(K3023)="","",I3023)</f>
        <v>Identifies the original owner of the intellectual content of the object data. This could be an agency, a member of an agency or an individual.</v>
      </c>
      <c r="C3023" s="2" t="str">
        <f>LEFT(F3023,FIND(".",F3023,6))</f>
        <v>Iptc.Application2.</v>
      </c>
      <c r="D3023" s="2" t="str">
        <f>VLOOKUP(C3023,PrefixUebersetzung,2,FALSE)</f>
        <v>Iptc.Application2.</v>
      </c>
      <c r="E3023" s="2" t="str">
        <f>MID(F3023,FIND(".",F3023,6)+1,99)</f>
        <v>Source</v>
      </c>
      <c r="F3023" s="3" t="s">
        <v>1601</v>
      </c>
      <c r="G3023" s="3" t="s">
        <v>9525</v>
      </c>
      <c r="I3023" s="3" t="s">
        <v>3258</v>
      </c>
      <c r="J3023" s="3" t="s">
        <v>4419</v>
      </c>
      <c r="K3023" s="5" t="s">
        <v>6561</v>
      </c>
      <c r="L3023" s="14"/>
      <c r="M3023" s="3" t="str">
        <f>IFERROR(VLOOKUP(E3023,A:J,10, FALSE),"")</f>
        <v>Quelle</v>
      </c>
      <c r="O3023" s="3" t="str">
        <f>IF(AND(TRIM(J3023)="",M3023=""),"Suffix not translated ",
   IF(AND(TRIM(J3023)&lt;&gt;"",TRIM(M3023)&lt;&gt;"",TRIM(J3023)&lt;&gt;TRIM(M3023)),"Suffix translation &lt;&gt; lookup ", "" ))
&amp;IF(AND(TRIM(K3023)="",N3023=""),"Description not translated ",
   IF(AND(TRIM(K3023)&lt;&gt;"",TRIM(N3023)&lt;&gt;"",TRIM(K3023)&lt;&gt;TRIM(N3023)),"Description translation&lt;&gt; lookup ", "" ))</f>
        <v/>
      </c>
      <c r="P3023" s="3" t="s">
        <v>8447</v>
      </c>
      <c r="Q3023" s="3" t="s">
        <v>8447</v>
      </c>
    </row>
    <row r="3024" spans="1:18" ht="45" x14ac:dyDescent="0.25">
      <c r="A3024" s="2" t="str">
        <f>IF(TRIM(J3024)="","",E3024)</f>
        <v>SpecialInstructions</v>
      </c>
      <c r="B3024" s="2" t="str">
        <f>IF(TRIM(K3024)="","",I3024)</f>
        <v>Other editorial instructions concerning the use of the object data, such as embargoes and warnings.</v>
      </c>
      <c r="C3024" s="2" t="str">
        <f>LEFT(F3024,FIND(".",F3024,6))</f>
        <v>Iptc.Application2.</v>
      </c>
      <c r="D3024" s="2" t="str">
        <f>VLOOKUP(C3024,PrefixUebersetzung,2,FALSE)</f>
        <v>Iptc.Application2.</v>
      </c>
      <c r="E3024" s="2" t="str">
        <f>MID(F3024,FIND(".",F3024,6)+1,99)</f>
        <v>SpecialInstructions</v>
      </c>
      <c r="F3024" s="3" t="s">
        <v>1602</v>
      </c>
      <c r="G3024" s="3" t="s">
        <v>9525</v>
      </c>
      <c r="I3024" s="3" t="s">
        <v>3259</v>
      </c>
      <c r="J3024" s="3" t="s">
        <v>4420</v>
      </c>
      <c r="K3024" s="5" t="s">
        <v>4034</v>
      </c>
      <c r="L3024" s="14"/>
      <c r="O3024" s="3" t="str">
        <f>IF(AND(TRIM(J3024)="",M3024=""),"Suffix not translated ",
   IF(AND(TRIM(J3024)&lt;&gt;"",TRIM(M3024)&lt;&gt;"",TRIM(J3024)&lt;&gt;TRIM(M3024)),"Suffix translation &lt;&gt; lookup ", "" ))
&amp;IF(AND(TRIM(K3024)="",N3024=""),"Description not translated ",
   IF(AND(TRIM(K3024)&lt;&gt;"",TRIM(N3024)&lt;&gt;"",TRIM(K3024)&lt;&gt;TRIM(N3024)),"Description translation&lt;&gt; lookup ", "" ))</f>
        <v/>
      </c>
      <c r="P3024" s="3" t="s">
        <v>8447</v>
      </c>
      <c r="Q3024" s="3" t="s">
        <v>8447</v>
      </c>
    </row>
    <row r="3025" spans="1:17" ht="30" x14ac:dyDescent="0.25">
      <c r="A3025" s="2" t="str">
        <f>IF(TRIM(J3025)="","",E3025)</f>
        <v>Subject</v>
      </c>
      <c r="B3025" s="2" t="str">
        <f>IF(TRIM(K3025)="","",I3025)</f>
        <v>The Subject Reference is a structured definition of the subject matter.</v>
      </c>
      <c r="C3025" s="2" t="str">
        <f>LEFT(F3025,FIND(".",F3025,6))</f>
        <v>Iptc.Application2.</v>
      </c>
      <c r="D3025" s="2" t="str">
        <f>VLOOKUP(C3025,PrefixUebersetzung,2,FALSE)</f>
        <v>Iptc.Application2.</v>
      </c>
      <c r="E3025" s="2" t="str">
        <f>MID(F3025,FIND(".",F3025,6)+1,99)</f>
        <v>Subject</v>
      </c>
      <c r="F3025" s="3" t="s">
        <v>1603</v>
      </c>
      <c r="G3025" s="3" t="s">
        <v>9525</v>
      </c>
      <c r="I3025" s="3" t="s">
        <v>3260</v>
      </c>
      <c r="J3025" s="3" t="s">
        <v>4421</v>
      </c>
      <c r="K3025" s="5" t="s">
        <v>4035</v>
      </c>
      <c r="L3025" s="14"/>
      <c r="M3025" s="3" t="str">
        <f>IFERROR(VLOOKUP(E3025,A:J,10, FALSE),"")</f>
        <v>Betreff</v>
      </c>
      <c r="O3025" s="3" t="str">
        <f>IF(AND(TRIM(J3025)="",M3025=""),"Suffix not translated ",
   IF(AND(TRIM(J3025)&lt;&gt;"",TRIM(M3025)&lt;&gt;"",TRIM(J3025)&lt;&gt;TRIM(M3025)),"Suffix translation &lt;&gt; lookup ", "" ))
&amp;IF(AND(TRIM(K3025)="",N3025=""),"Description not translated ",
   IF(AND(TRIM(K3025)&lt;&gt;"",TRIM(N3025)&lt;&gt;"",TRIM(K3025)&lt;&gt;TRIM(N3025)),"Description translation&lt;&gt; lookup ", "" ))</f>
        <v/>
      </c>
      <c r="P3025" s="3" t="s">
        <v>8447</v>
      </c>
      <c r="Q3025" s="3" t="s">
        <v>8447</v>
      </c>
    </row>
    <row r="3026" spans="1:17" ht="45" x14ac:dyDescent="0.25">
      <c r="A3026" s="2" t="str">
        <f>IF(TRIM(J3026)="","",E3026)</f>
        <v>SubLocation</v>
      </c>
      <c r="B3026" s="2" t="str">
        <f>IF(TRIM(K3026)="","",I3026)</f>
        <v>Identifies the location within a city from which the object data originates, according to guidelines established by the provider.</v>
      </c>
      <c r="C3026" s="2" t="str">
        <f>LEFT(F3026,FIND(".",F3026,6))</f>
        <v>Iptc.Application2.</v>
      </c>
      <c r="D3026" s="2" t="str">
        <f>VLOOKUP(C3026,PrefixUebersetzung,2,FALSE)</f>
        <v>Iptc.Application2.</v>
      </c>
      <c r="E3026" s="2" t="str">
        <f>MID(F3026,FIND(".",F3026,6)+1,99)</f>
        <v>SubLocation</v>
      </c>
      <c r="F3026" s="3" t="s">
        <v>1604</v>
      </c>
      <c r="G3026" s="3" t="s">
        <v>9525</v>
      </c>
      <c r="I3026" s="3" t="s">
        <v>3261</v>
      </c>
      <c r="J3026" s="3" t="s">
        <v>4422</v>
      </c>
      <c r="K3026" s="5" t="s">
        <v>6562</v>
      </c>
      <c r="L3026" s="14"/>
      <c r="M3026" s="3" t="str">
        <f>IFERROR(VLOOKUP(E3026,A:J,10, FALSE),"")</f>
        <v>Ort Detail</v>
      </c>
      <c r="O3026" s="3" t="str">
        <f>IF(AND(TRIM(J3026)="",M3026=""),"Suffix not translated ",
   IF(AND(TRIM(J3026)&lt;&gt;"",TRIM(M3026)&lt;&gt;"",TRIM(J3026)&lt;&gt;TRIM(M3026)),"Suffix translation &lt;&gt; lookup ", "" ))
&amp;IF(AND(TRIM(K3026)="",N3026=""),"Description not translated ",
   IF(AND(TRIM(K3026)&lt;&gt;"",TRIM(N3026)&lt;&gt;"",TRIM(K3026)&lt;&gt;TRIM(N3026)),"Description translation&lt;&gt; lookup ", "" ))</f>
        <v/>
      </c>
      <c r="P3026" s="3" t="s">
        <v>8447</v>
      </c>
      <c r="Q3026" s="3" t="s">
        <v>8447</v>
      </c>
    </row>
    <row r="3027" spans="1:17" ht="75" x14ac:dyDescent="0.25">
      <c r="A3027" s="2" t="str">
        <f>IF(TRIM(J3027)="","",E3027)</f>
        <v>SuppCategory</v>
      </c>
      <c r="B3027" s="2" t="str">
        <f>IF(TRIM(K3027)="","",I3027)</f>
        <v>Supplemental categories further refine the subject of an object data. A supplemental category may include any of the recognised categories as used in tag &lt;Category&gt;. Otherwise, selection of supplemental categories are left to the provider.</v>
      </c>
      <c r="C3027" s="2" t="str">
        <f>LEFT(F3027,FIND(".",F3027,6))</f>
        <v>Iptc.Application2.</v>
      </c>
      <c r="D3027" s="2" t="str">
        <f>VLOOKUP(C3027,PrefixUebersetzung,2,FALSE)</f>
        <v>Iptc.Application2.</v>
      </c>
      <c r="E3027" s="2" t="str">
        <f>MID(F3027,FIND(".",F3027,6)+1,99)</f>
        <v>SuppCategory</v>
      </c>
      <c r="F3027" s="3" t="s">
        <v>1605</v>
      </c>
      <c r="G3027" s="3" t="s">
        <v>9525</v>
      </c>
      <c r="I3027" s="3" t="s">
        <v>3262</v>
      </c>
      <c r="J3027" s="3" t="s">
        <v>4892</v>
      </c>
      <c r="K3027" s="5" t="s">
        <v>6563</v>
      </c>
      <c r="L3027" s="14"/>
      <c r="O3027" s="3" t="str">
        <f>IF(AND(TRIM(J3027)="",M3027=""),"Suffix not translated ",
   IF(AND(TRIM(J3027)&lt;&gt;"",TRIM(M3027)&lt;&gt;"",TRIM(J3027)&lt;&gt;TRIM(M3027)),"Suffix translation &lt;&gt; lookup ", "" ))
&amp;IF(AND(TRIM(K3027)="",N3027=""),"Description not translated ",
   IF(AND(TRIM(K3027)&lt;&gt;"",TRIM(N3027)&lt;&gt;"",TRIM(K3027)&lt;&gt;TRIM(N3027)),"Description translation&lt;&gt; lookup ", "" ))</f>
        <v/>
      </c>
      <c r="P3027" s="3" t="s">
        <v>8447</v>
      </c>
      <c r="Q3027" s="3" t="s">
        <v>8447</v>
      </c>
    </row>
    <row r="3028" spans="1:17" ht="75" x14ac:dyDescent="0.25">
      <c r="A3028" s="2" t="str">
        <f>IF(TRIM(J3028)="","",E3028)</f>
        <v>TimeCreated</v>
      </c>
      <c r="B3028" s="2" t="str">
        <f>IF(TRIM(K3028)="","",I3028)</f>
        <v>Represented in the form HHMMSS:HHMM to designate the time the intellectual content of the object data current source material was created rather than the creation of the physical representation. Follows ISO 8601 standard.</v>
      </c>
      <c r="C3028" s="2" t="str">
        <f>LEFT(F3028,FIND(".",F3028,6))</f>
        <v>Iptc.Application2.</v>
      </c>
      <c r="D3028" s="2" t="str">
        <f>VLOOKUP(C3028,PrefixUebersetzung,2,FALSE)</f>
        <v>Iptc.Application2.</v>
      </c>
      <c r="E3028" s="2" t="str">
        <f>MID(F3028,FIND(".",F3028,6)+1,99)</f>
        <v>TimeCreated</v>
      </c>
      <c r="F3028" s="3" t="s">
        <v>1606</v>
      </c>
      <c r="G3028" s="3" t="s">
        <v>2994</v>
      </c>
      <c r="I3028" s="3" t="s">
        <v>3263</v>
      </c>
      <c r="J3028" s="3" t="s">
        <v>4423</v>
      </c>
      <c r="K3028" s="5" t="s">
        <v>5421</v>
      </c>
      <c r="L3028" s="14"/>
      <c r="O3028" s="3" t="str">
        <f>IF(AND(TRIM(J3028)="",M3028=""),"Suffix not translated ",
   IF(AND(TRIM(J3028)&lt;&gt;"",TRIM(M3028)&lt;&gt;"",TRIM(J3028)&lt;&gt;TRIM(M3028)),"Suffix translation &lt;&gt; lookup ", "" ))
&amp;IF(AND(TRIM(K3028)="",N3028=""),"Description not translated ",
   IF(AND(TRIM(K3028)&lt;&gt;"",TRIM(N3028)&lt;&gt;"",TRIM(K3028)&lt;&gt;TRIM(N3028)),"Description translation&lt;&gt; lookup ", "" ))</f>
        <v/>
      </c>
      <c r="P3028" s="3" t="s">
        <v>8447</v>
      </c>
      <c r="Q3028" s="3" t="s">
        <v>8447</v>
      </c>
    </row>
    <row r="3029" spans="1:17" ht="30" x14ac:dyDescent="0.25">
      <c r="A3029" s="2" t="str">
        <f>IF(TRIM(J3029)="","",E3029)</f>
        <v>TransmissionReference</v>
      </c>
      <c r="B3029" s="2" t="str">
        <f>IF(TRIM(K3029)="","",I3029)</f>
        <v>A code representing the location of original transmission according to practices of the provider.</v>
      </c>
      <c r="C3029" s="2" t="str">
        <f>LEFT(F3029,FIND(".",F3029,6))</f>
        <v>Iptc.Application2.</v>
      </c>
      <c r="D3029" s="2" t="str">
        <f>VLOOKUP(C3029,PrefixUebersetzung,2,FALSE)</f>
        <v>Iptc.Application2.</v>
      </c>
      <c r="E3029" s="2" t="str">
        <f>MID(F3029,FIND(".",F3029,6)+1,99)</f>
        <v>TransmissionReference</v>
      </c>
      <c r="F3029" s="3" t="s">
        <v>1607</v>
      </c>
      <c r="G3029" s="3" t="s">
        <v>9525</v>
      </c>
      <c r="I3029" s="3" t="s">
        <v>3264</v>
      </c>
      <c r="J3029" s="5" t="s">
        <v>4911</v>
      </c>
      <c r="K3029" s="5" t="s">
        <v>5422</v>
      </c>
      <c r="L3029" s="14"/>
      <c r="M3029" s="3" t="str">
        <f>IFERROR(VLOOKUP(E3029,A:J,10, FALSE),"")</f>
        <v>Übertragungsreferenz</v>
      </c>
      <c r="O3029" s="3" t="str">
        <f>IF(AND(TRIM(J3029)="",M3029=""),"Suffix not translated ",
   IF(AND(TRIM(J3029)&lt;&gt;"",TRIM(M3029)&lt;&gt;"",TRIM(J3029)&lt;&gt;TRIM(M3029)),"Suffix translation &lt;&gt; lookup ", "" ))
&amp;IF(AND(TRIM(K3029)="",N3029=""),"Description not translated ",
   IF(AND(TRIM(K3029)&lt;&gt;"",TRIM(N3029)&lt;&gt;"",TRIM(K3029)&lt;&gt;TRIM(N3029)),"Description translation&lt;&gt; lookup ", "" ))</f>
        <v/>
      </c>
      <c r="P3029" s="3" t="s">
        <v>8447</v>
      </c>
      <c r="Q3029" s="3" t="s">
        <v>8447</v>
      </c>
    </row>
    <row r="3030" spans="1:17" ht="75" x14ac:dyDescent="0.25">
      <c r="A3030" s="2" t="str">
        <f>IF(TRIM(J3030)="","",E3030)</f>
        <v>Urgency</v>
      </c>
      <c r="B3030" s="2" t="str">
        <f>IF(TRIM(K3030)="","",I3030)</f>
        <v>Specifies the editorial urgency of content and not necessarily the envelope handling priority (see tag &lt;EnvelopePriority&gt;). The "1" is most urgent, "5" normal and "8" denotes the least-urgent copy.</v>
      </c>
      <c r="C3030" s="2" t="str">
        <f>LEFT(F3030,FIND(".",F3030,6))</f>
        <v>Iptc.Application2.</v>
      </c>
      <c r="D3030" s="2" t="str">
        <f>VLOOKUP(C3030,PrefixUebersetzung,2,FALSE)</f>
        <v>Iptc.Application2.</v>
      </c>
      <c r="E3030" s="2" t="str">
        <f>MID(F3030,FIND(".",F3030,6)+1,99)</f>
        <v>Urgency</v>
      </c>
      <c r="F3030" s="3" t="s">
        <v>1608</v>
      </c>
      <c r="G3030" s="3" t="s">
        <v>9525</v>
      </c>
      <c r="I3030" s="3" t="s">
        <v>3265</v>
      </c>
      <c r="J3030" s="3" t="s">
        <v>4424</v>
      </c>
      <c r="K3030" s="5" t="s">
        <v>5423</v>
      </c>
      <c r="L3030" s="14"/>
      <c r="M3030" s="3" t="str">
        <f>IFERROR(VLOOKUP(E3030,A:J,10, FALSE),"")</f>
        <v>Dringlichkeit</v>
      </c>
      <c r="O3030" s="3" t="str">
        <f>IF(AND(TRIM(J3030)="",M3030=""),"Suffix not translated ",
   IF(AND(TRIM(J3030)&lt;&gt;"",TRIM(M3030)&lt;&gt;"",TRIM(J3030)&lt;&gt;TRIM(M3030)),"Suffix translation &lt;&gt; lookup ", "" ))
&amp;IF(AND(TRIM(K3030)="",N3030=""),"Description not translated ",
   IF(AND(TRIM(K3030)&lt;&gt;"",TRIM(N3030)&lt;&gt;"",TRIM(K3030)&lt;&gt;TRIM(N3030)),"Description translation&lt;&gt; lookup ", "" ))</f>
        <v/>
      </c>
      <c r="P3030" s="3" t="s">
        <v>8447</v>
      </c>
      <c r="Q3030" s="3" t="s">
        <v>8447</v>
      </c>
    </row>
    <row r="3031" spans="1:17" ht="45" x14ac:dyDescent="0.25">
      <c r="A3031" s="2" t="str">
        <f>IF(TRIM(J3031)="","",E3031)</f>
        <v>Writer</v>
      </c>
      <c r="B3031" s="2" t="str">
        <f>IF(TRIM(K3031)="","",I3031)</f>
        <v>Identification of the name of the person involved in the writing, editing or correcting the object data or caption/abstract.</v>
      </c>
      <c r="C3031" s="2" t="str">
        <f>LEFT(F3031,FIND(".",F3031,6))</f>
        <v>Iptc.Application2.</v>
      </c>
      <c r="D3031" s="2" t="str">
        <f>VLOOKUP(C3031,PrefixUebersetzung,2,FALSE)</f>
        <v>Iptc.Application2.</v>
      </c>
      <c r="E3031" s="2" t="str">
        <f>MID(F3031,FIND(".",F3031,6)+1,99)</f>
        <v>Writer</v>
      </c>
      <c r="F3031" s="3" t="s">
        <v>1609</v>
      </c>
      <c r="G3031" s="3" t="s">
        <v>9525</v>
      </c>
      <c r="I3031" s="3" t="s">
        <v>3266</v>
      </c>
      <c r="J3031" s="3" t="s">
        <v>4425</v>
      </c>
      <c r="K3031" s="5" t="s">
        <v>5424</v>
      </c>
      <c r="L3031" s="14"/>
      <c r="O3031" s="3" t="str">
        <f>IF(AND(TRIM(J3031)="",M3031=""),"Suffix not translated ",
   IF(AND(TRIM(J3031)&lt;&gt;"",TRIM(M3031)&lt;&gt;"",TRIM(J3031)&lt;&gt;TRIM(M3031)),"Suffix translation &lt;&gt; lookup ", "" ))
&amp;IF(AND(TRIM(K3031)="",N3031=""),"Description not translated ",
   IF(AND(TRIM(K3031)&lt;&gt;"",TRIM(N3031)&lt;&gt;"",TRIM(K3031)&lt;&gt;TRIM(N3031)),"Description translation&lt;&gt; lookup ", "" ))</f>
        <v/>
      </c>
      <c r="P3031" s="3" t="s">
        <v>8447</v>
      </c>
      <c r="Q3031" s="3" t="s">
        <v>8447</v>
      </c>
    </row>
    <row r="3032" spans="1:17" ht="60" x14ac:dyDescent="0.25">
      <c r="A3032" s="2" t="str">
        <f>IF(TRIM(J3032)="","",E3032)</f>
        <v>ARMId</v>
      </c>
      <c r="B3032" s="2" t="str">
        <f>IF(TRIM(K3032)="","",I3032)</f>
        <v>The DataSet identifies the Abstract Relationship Method identifier (ARM) which is described in a document registered by the originator of the ARM with the IPTC and NAA organizations.</v>
      </c>
      <c r="C3032" s="2" t="str">
        <f>LEFT(F3032,FIND(".",F3032,6))</f>
        <v>Iptc.Envelope.</v>
      </c>
      <c r="D3032" s="2" t="str">
        <f>VLOOKUP(C3032,PrefixUebersetzung,2,FALSE)</f>
        <v>Iptc.Envelope.</v>
      </c>
      <c r="E3032" s="2" t="str">
        <f>MID(F3032,FIND(".",F3032,6)+1,99)</f>
        <v>ARMId</v>
      </c>
      <c r="F3032" s="3" t="s">
        <v>1610</v>
      </c>
      <c r="G3032" s="3" t="s">
        <v>9512</v>
      </c>
      <c r="I3032" s="3" t="s">
        <v>3267</v>
      </c>
      <c r="J3032" s="3" t="s">
        <v>4596</v>
      </c>
      <c r="K3032" s="5" t="s">
        <v>5425</v>
      </c>
      <c r="L3032" s="14"/>
      <c r="O3032" s="3" t="str">
        <f>IF(AND(TRIM(J3032)="",M3032=""),"Suffix not translated ",
   IF(AND(TRIM(J3032)&lt;&gt;"",TRIM(M3032)&lt;&gt;"",TRIM(J3032)&lt;&gt;TRIM(M3032)),"Suffix translation &lt;&gt; lookup ", "" ))
&amp;IF(AND(TRIM(K3032)="",N3032=""),"Description not translated ",
   IF(AND(TRIM(K3032)&lt;&gt;"",TRIM(N3032)&lt;&gt;"",TRIM(K3032)&lt;&gt;TRIM(N3032)),"Description translation&lt;&gt; lookup ", "" ))</f>
        <v/>
      </c>
      <c r="P3032" s="3" t="s">
        <v>8447</v>
      </c>
      <c r="Q3032" s="3" t="s">
        <v>8447</v>
      </c>
    </row>
    <row r="3033" spans="1:17" ht="45" x14ac:dyDescent="0.25">
      <c r="A3033" s="2" t="str">
        <f>IF(TRIM(J3033)="","",E3033)</f>
        <v>ARMVersion</v>
      </c>
      <c r="B3033" s="2" t="str">
        <f>IF(TRIM(K3033)="","",I3033)</f>
        <v>This tag consisting of a binary number representing the particular version of the ARM specified by tag &lt;ARMId&gt;.</v>
      </c>
      <c r="C3033" s="2" t="str">
        <f>LEFT(F3033,FIND(".",F3033,6))</f>
        <v>Iptc.Envelope.</v>
      </c>
      <c r="D3033" s="2" t="str">
        <f>VLOOKUP(C3033,PrefixUebersetzung,2,FALSE)</f>
        <v>Iptc.Envelope.</v>
      </c>
      <c r="E3033" s="2" t="str">
        <f>MID(F3033,FIND(".",F3033,6)+1,99)</f>
        <v>ARMVersion</v>
      </c>
      <c r="F3033" s="3" t="s">
        <v>1611</v>
      </c>
      <c r="G3033" s="3" t="s">
        <v>9512</v>
      </c>
      <c r="I3033" s="3" t="s">
        <v>3268</v>
      </c>
      <c r="J3033" s="3" t="s">
        <v>4597</v>
      </c>
      <c r="K3033" s="5" t="s">
        <v>5426</v>
      </c>
      <c r="L3033" s="14"/>
      <c r="O3033" s="3" t="str">
        <f>IF(AND(TRIM(J3033)="",M3033=""),"Suffix not translated ",
   IF(AND(TRIM(J3033)&lt;&gt;"",TRIM(M3033)&lt;&gt;"",TRIM(J3033)&lt;&gt;TRIM(M3033)),"Suffix translation &lt;&gt; lookup ", "" ))
&amp;IF(AND(TRIM(K3033)="",N3033=""),"Description not translated ",
   IF(AND(TRIM(K3033)&lt;&gt;"",TRIM(N3033)&lt;&gt;"",TRIM(K3033)&lt;&gt;TRIM(N3033)),"Description translation&lt;&gt; lookup ", "" ))</f>
        <v/>
      </c>
      <c r="P3033" s="3" t="s">
        <v>8447</v>
      </c>
      <c r="Q3033" s="3" t="s">
        <v>8447</v>
      </c>
    </row>
    <row r="3034" spans="1:17" ht="90" x14ac:dyDescent="0.25">
      <c r="A3034" s="2" t="str">
        <f>IF(TRIM(J3034)="","",E3034)</f>
        <v>CharacterSet</v>
      </c>
      <c r="B3034" s="2" t="str">
        <f>IF(TRIM(K3034)="","",I3034)</f>
        <v>This tag consisting of one or more control functions used for the announcement, invocation or designation of coded character sets. The control functions follow the ISO 2022 standard and may consist of the escape control character and one or more graphic characters.</v>
      </c>
      <c r="C3034" s="2" t="str">
        <f>LEFT(F3034,FIND(".",F3034,6))</f>
        <v>Iptc.Envelope.</v>
      </c>
      <c r="D3034" s="2" t="str">
        <f>VLOOKUP(C3034,PrefixUebersetzung,2,FALSE)</f>
        <v>Iptc.Envelope.</v>
      </c>
      <c r="E3034" s="2" t="str">
        <f>MID(F3034,FIND(".",F3034,6)+1,99)</f>
        <v>CharacterSet</v>
      </c>
      <c r="F3034" s="3" t="s">
        <v>1612</v>
      </c>
      <c r="G3034" s="3" t="s">
        <v>9525</v>
      </c>
      <c r="I3034" s="3" t="s">
        <v>3269</v>
      </c>
      <c r="J3034" s="3" t="s">
        <v>4426</v>
      </c>
      <c r="K3034" s="5" t="s">
        <v>5427</v>
      </c>
      <c r="L3034" s="14"/>
      <c r="O3034" s="3" t="str">
        <f>IF(AND(TRIM(J3034)="",M3034=""),"Suffix not translated ",
   IF(AND(TRIM(J3034)&lt;&gt;"",TRIM(M3034)&lt;&gt;"",TRIM(J3034)&lt;&gt;TRIM(M3034)),"Suffix translation &lt;&gt; lookup ", "" ))
&amp;IF(AND(TRIM(K3034)="",N3034=""),"Description not translated ",
   IF(AND(TRIM(K3034)&lt;&gt;"",TRIM(N3034)&lt;&gt;"",TRIM(K3034)&lt;&gt;TRIM(N3034)),"Description translation&lt;&gt; lookup ", "" ))</f>
        <v/>
      </c>
      <c r="P3034" s="3" t="s">
        <v>8447</v>
      </c>
      <c r="Q3034" s="3" t="s">
        <v>8447</v>
      </c>
    </row>
    <row r="3035" spans="1:17" ht="60" x14ac:dyDescent="0.25">
      <c r="A3035" s="2" t="str">
        <f>IF(TRIM(J3035)="","",E3035)</f>
        <v>DateSent</v>
      </c>
      <c r="B3035" s="2" t="str">
        <f>IF(TRIM(K3035)="","",I3035)</f>
        <v>Uses the format CCYYMMDD (century, year, month, day) as de-fined in ISO 8601 to indicate year, month and day the service sent the material.</v>
      </c>
      <c r="C3035" s="2" t="str">
        <f>LEFT(F3035,FIND(".",F3035,6))</f>
        <v>Iptc.Envelope.</v>
      </c>
      <c r="D3035" s="2" t="str">
        <f>VLOOKUP(C3035,PrefixUebersetzung,2,FALSE)</f>
        <v>Iptc.Envelope.</v>
      </c>
      <c r="E3035" s="2" t="str">
        <f>MID(F3035,FIND(".",F3035,6)+1,99)</f>
        <v>DateSent</v>
      </c>
      <c r="F3035" s="3" t="s">
        <v>1613</v>
      </c>
      <c r="G3035" s="3" t="s">
        <v>2959</v>
      </c>
      <c r="I3035" s="3" t="s">
        <v>3270</v>
      </c>
      <c r="J3035" s="3" t="s">
        <v>4427</v>
      </c>
      <c r="K3035" s="5" t="s">
        <v>5428</v>
      </c>
      <c r="L3035" s="14"/>
      <c r="O3035" s="3" t="str">
        <f>IF(AND(TRIM(J3035)="",M3035=""),"Suffix not translated ",
   IF(AND(TRIM(J3035)&lt;&gt;"",TRIM(M3035)&lt;&gt;"",TRIM(J3035)&lt;&gt;TRIM(M3035)),"Suffix translation &lt;&gt; lookup ", "" ))
&amp;IF(AND(TRIM(K3035)="",N3035=""),"Description not translated ",
   IF(AND(TRIM(K3035)&lt;&gt;"",TRIM(N3035)&lt;&gt;"",TRIM(K3035)&lt;&gt;TRIM(N3035)),"Description translation&lt;&gt; lookup ", "" ))</f>
        <v/>
      </c>
      <c r="P3035" s="3" t="s">
        <v>8447</v>
      </c>
      <c r="Q3035" s="3" t="s">
        <v>8447</v>
      </c>
    </row>
    <row r="3036" spans="1:17" ht="45" x14ac:dyDescent="0.25">
      <c r="A3036" s="2" t="str">
        <f>IF(TRIM(J3036)="","",E3036)</f>
        <v/>
      </c>
      <c r="B3036" s="2" t="str">
        <f>IF(TRIM(K3036)="","",I3036)</f>
        <v>This DataSet is to accommodate some providers who require routing information above the appropriate OSI layers.</v>
      </c>
      <c r="C3036" s="2" t="str">
        <f>LEFT(F3036,FIND(".",F3036,6))</f>
        <v>Iptc.Envelope.</v>
      </c>
      <c r="D3036" s="2" t="str">
        <f>VLOOKUP(C3036,PrefixUebersetzung,2,FALSE)</f>
        <v>Iptc.Envelope.</v>
      </c>
      <c r="E3036" s="2" t="str">
        <f>MID(F3036,FIND(".",F3036,6)+1,99)</f>
        <v>Destination</v>
      </c>
      <c r="F3036" s="3" t="s">
        <v>1614</v>
      </c>
      <c r="G3036" s="3" t="s">
        <v>9525</v>
      </c>
      <c r="I3036" s="3" t="s">
        <v>3271</v>
      </c>
      <c r="J3036" s="3"/>
      <c r="K3036" s="5" t="s">
        <v>6564</v>
      </c>
      <c r="L3036" s="14"/>
      <c r="M3036" s="3" t="str">
        <f>IFERROR(VLOOKUP(E3036,A:J,10, FALSE),"")</f>
        <v>Ziel</v>
      </c>
      <c r="O3036" s="3" t="str">
        <f>IF(AND(TRIM(J3036)="",M3036=""),"Suffix not translated ",
   IF(AND(TRIM(J3036)&lt;&gt;"",TRIM(M3036)&lt;&gt;"",TRIM(J3036)&lt;&gt;TRIM(M3036)),"Suffix translation &lt;&gt; lookup ", "" ))
&amp;IF(AND(TRIM(K3036)="",N3036=""),"Description not translated ",
   IF(AND(TRIM(K3036)&lt;&gt;"",TRIM(N3036)&lt;&gt;"",TRIM(K3036)&lt;&gt;TRIM(N3036)),"Description translation&lt;&gt; lookup ", "" ))</f>
        <v/>
      </c>
      <c r="Q3036" s="3" t="s">
        <v>8447</v>
      </c>
    </row>
    <row r="3037" spans="1:17" ht="120" x14ac:dyDescent="0.25">
      <c r="A3037" s="2" t="str">
        <f>IF(TRIM(J3037)="","",E3037)</f>
        <v/>
      </c>
      <c r="B3037" s="2" t="str">
        <f>IF(TRIM(K3037)="","",I3037)</f>
        <v/>
      </c>
      <c r="C3037" s="2" t="str">
        <f>LEFT(F3037,FIND(".",F3037,6))</f>
        <v>Iptc.Envelope.</v>
      </c>
      <c r="D3037" s="2" t="str">
        <f>VLOOKUP(C3037,PrefixUebersetzung,2,FALSE)</f>
        <v>Iptc.Envelope.</v>
      </c>
      <c r="E3037" s="2" t="str">
        <f>MID(F3037,FIND(".",F3037,6)+1,99)</f>
        <v>EnvelopeNumber</v>
      </c>
      <c r="F3037" s="3" t="s">
        <v>1615</v>
      </c>
      <c r="G3037" s="3" t="s">
        <v>9525</v>
      </c>
      <c r="I3037" s="3" t="s">
        <v>3272</v>
      </c>
      <c r="J3037" s="3"/>
      <c r="L3037" s="14">
        <v>5</v>
      </c>
      <c r="O3037" s="3" t="str">
        <f>IF(AND(TRIM(J3037)="",M3037=""),"Suffix not translated ",
   IF(AND(TRIM(J3037)&lt;&gt;"",TRIM(M3037)&lt;&gt;"",TRIM(J3037)&lt;&gt;TRIM(M3037)),"Suffix translation &lt;&gt; lookup ", "" ))
&amp;IF(AND(TRIM(K3037)="",N3037=""),"Description not translated ",
   IF(AND(TRIM(K3037)&lt;&gt;"",TRIM(N3037)&lt;&gt;"",TRIM(K3037)&lt;&gt;TRIM(N3037)),"Description translation&lt;&gt; lookup ", "" ))</f>
        <v xml:space="preserve">Suffix not translated Description not translated </v>
      </c>
      <c r="P3037" s="3" t="s">
        <v>8447</v>
      </c>
      <c r="Q3037" s="3" t="s">
        <v>8447</v>
      </c>
    </row>
    <row r="3038" spans="1:17" ht="75" x14ac:dyDescent="0.25">
      <c r="A3038" s="2" t="str">
        <f>IF(TRIM(J3038)="","",E3038)</f>
        <v/>
      </c>
      <c r="B3038" s="2" t="str">
        <f>IF(TRIM(K3038)="","",I3038)</f>
        <v/>
      </c>
      <c r="C3038" s="2" t="str">
        <f>LEFT(F3038,FIND(".",F3038,6))</f>
        <v>Iptc.Envelope.</v>
      </c>
      <c r="D3038" s="2" t="str">
        <f>VLOOKUP(C3038,PrefixUebersetzung,2,FALSE)</f>
        <v>Iptc.Envelope.</v>
      </c>
      <c r="E3038" s="2" t="str">
        <f>MID(F3038,FIND(".",F3038,6)+1,99)</f>
        <v>EnvelopePriority</v>
      </c>
      <c r="F3038" s="3" t="s">
        <v>1616</v>
      </c>
      <c r="G3038" s="3" t="s">
        <v>9525</v>
      </c>
      <c r="I3038" s="3" t="s">
        <v>3273</v>
      </c>
      <c r="J3038" s="3"/>
      <c r="L3038" s="14">
        <v>5</v>
      </c>
      <c r="O3038" s="3" t="str">
        <f>IF(AND(TRIM(J3038)="",M3038=""),"Suffix not translated ",
   IF(AND(TRIM(J3038)&lt;&gt;"",TRIM(M3038)&lt;&gt;"",TRIM(J3038)&lt;&gt;TRIM(M3038)),"Suffix translation &lt;&gt; lookup ", "" ))
&amp;IF(AND(TRIM(K3038)="",N3038=""),"Description not translated ",
   IF(AND(TRIM(K3038)&lt;&gt;"",TRIM(N3038)&lt;&gt;"",TRIM(K3038)&lt;&gt;TRIM(N3038)),"Description translation&lt;&gt; lookup ", "" ))</f>
        <v xml:space="preserve">Suffix not translated Description not translated </v>
      </c>
      <c r="P3038" s="3" t="s">
        <v>8447</v>
      </c>
      <c r="Q3038" s="3" t="s">
        <v>8447</v>
      </c>
    </row>
    <row r="3039" spans="1:17" ht="105" x14ac:dyDescent="0.25">
      <c r="A3039" s="2" t="str">
        <f>IF(TRIM(J3039)="","",E3039)</f>
        <v/>
      </c>
      <c r="B3039" s="2" t="str">
        <f>IF(TRIM(K3039)="","",I3039)</f>
        <v>A binary number representing the file format. The file format must be registered with IPTC or NAA with a unique number assigned to it. The information is used to route the data to the appropriate system and to allow the receiving system to perform the appropriate actions there to.</v>
      </c>
      <c r="C3039" s="2" t="str">
        <f>LEFT(F3039,FIND(".",F3039,6))</f>
        <v>Iptc.Envelope.</v>
      </c>
      <c r="D3039" s="2" t="str">
        <f>VLOOKUP(C3039,PrefixUebersetzung,2,FALSE)</f>
        <v>Iptc.Envelope.</v>
      </c>
      <c r="E3039" s="2" t="str">
        <f>MID(F3039,FIND(".",F3039,6)+1,99)</f>
        <v>FileFormat</v>
      </c>
      <c r="F3039" s="3" t="s">
        <v>1617</v>
      </c>
      <c r="G3039" s="3" t="s">
        <v>9512</v>
      </c>
      <c r="I3039" s="3" t="s">
        <v>3274</v>
      </c>
      <c r="J3039" s="3"/>
      <c r="K3039" s="5" t="s">
        <v>6565</v>
      </c>
      <c r="L3039" s="14"/>
      <c r="M3039" s="3" t="str">
        <f>IFERROR(VLOOKUP(E3039,A:J,10, FALSE),"")</f>
        <v>Dateiformat</v>
      </c>
      <c r="O3039" s="3" t="str">
        <f>IF(AND(TRIM(J3039)="",M3039=""),"Suffix not translated ",
   IF(AND(TRIM(J3039)&lt;&gt;"",TRIM(M3039)&lt;&gt;"",TRIM(J3039)&lt;&gt;TRIM(M3039)),"Suffix translation &lt;&gt; lookup ", "" ))
&amp;IF(AND(TRIM(K3039)="",N3039=""),"Description not translated ",
   IF(AND(TRIM(K3039)&lt;&gt;"",TRIM(N3039)&lt;&gt;"",TRIM(K3039)&lt;&gt;TRIM(N3039)),"Description translation&lt;&gt; lookup ", "" ))</f>
        <v/>
      </c>
      <c r="Q3039" s="3" t="s">
        <v>8447</v>
      </c>
    </row>
    <row r="3040" spans="1:17" ht="30" x14ac:dyDescent="0.25">
      <c r="A3040" s="2" t="str">
        <f>IF(TRIM(J3040)="","",E3040)</f>
        <v>FileVersion</v>
      </c>
      <c r="B3040" s="2" t="str">
        <f>IF(TRIM(K3040)="","",I3040)</f>
        <v>A binary number representing the particular version of the File Format specified by &lt;FileFormat&gt; tag.</v>
      </c>
      <c r="C3040" s="2" t="str">
        <f>LEFT(F3040,FIND(".",F3040,6))</f>
        <v>Iptc.Envelope.</v>
      </c>
      <c r="D3040" s="2" t="str">
        <f>VLOOKUP(C3040,PrefixUebersetzung,2,FALSE)</f>
        <v>Iptc.Envelope.</v>
      </c>
      <c r="E3040" s="2" t="str">
        <f>MID(F3040,FIND(".",F3040,6)+1,99)</f>
        <v>FileVersion</v>
      </c>
      <c r="F3040" s="3" t="s">
        <v>1618</v>
      </c>
      <c r="G3040" s="3" t="s">
        <v>9512</v>
      </c>
      <c r="I3040" s="3" t="s">
        <v>3275</v>
      </c>
      <c r="J3040" s="3" t="s">
        <v>5045</v>
      </c>
      <c r="K3040" s="5" t="s">
        <v>6566</v>
      </c>
      <c r="L3040" s="14"/>
      <c r="O3040" s="3" t="str">
        <f>IF(AND(TRIM(J3040)="",M3040=""),"Suffix not translated ",
   IF(AND(TRIM(J3040)&lt;&gt;"",TRIM(M3040)&lt;&gt;"",TRIM(J3040)&lt;&gt;TRIM(M3040)),"Suffix translation &lt;&gt; lookup ", "" ))
&amp;IF(AND(TRIM(K3040)="",N3040=""),"Description not translated ",
   IF(AND(TRIM(K3040)&lt;&gt;"",TRIM(N3040)&lt;&gt;"",TRIM(K3040)&lt;&gt;TRIM(N3040)),"Description translation&lt;&gt; lookup ", "" ))</f>
        <v/>
      </c>
      <c r="P3040" s="3" t="s">
        <v>8447</v>
      </c>
      <c r="Q3040" s="3" t="s">
        <v>8447</v>
      </c>
    </row>
    <row r="3041" spans="1:18" ht="60" x14ac:dyDescent="0.25">
      <c r="A3041" s="2" t="str">
        <f>IF(TRIM(J3041)="","",E3041)</f>
        <v>ModelVersion</v>
      </c>
      <c r="B3041" s="2" t="str">
        <f>IF(TRIM(K3041)="","",I3041)</f>
        <v>A binary number identifying the version of the Information Interchange Model, Part I, utilised by the provider. Version numbers are assigned by IPTC and NAA organizations.</v>
      </c>
      <c r="C3041" s="2" t="str">
        <f>LEFT(F3041,FIND(".",F3041,6))</f>
        <v>Iptc.Envelope.</v>
      </c>
      <c r="D3041" s="2" t="str">
        <f>VLOOKUP(C3041,PrefixUebersetzung,2,FALSE)</f>
        <v>Iptc.Envelope.</v>
      </c>
      <c r="E3041" s="2" t="str">
        <f>MID(F3041,FIND(".",F3041,6)+1,99)</f>
        <v>ModelVersion</v>
      </c>
      <c r="F3041" s="3" t="s">
        <v>5573</v>
      </c>
      <c r="G3041" s="3" t="s">
        <v>9512</v>
      </c>
      <c r="I3041" s="3" t="s">
        <v>5574</v>
      </c>
      <c r="J3041" s="3" t="s">
        <v>6341</v>
      </c>
      <c r="K3041" s="5" t="s">
        <v>6639</v>
      </c>
      <c r="L3041" s="14"/>
      <c r="O3041" s="3" t="str">
        <f>IF(AND(TRIM(J3041)="",M3041=""),"Suffix not translated ",
   IF(AND(TRIM(J3041)&lt;&gt;"",TRIM(M3041)&lt;&gt;"",TRIM(J3041)&lt;&gt;TRIM(M3041)),"Suffix translation &lt;&gt; lookup ", "" ))
&amp;IF(AND(TRIM(K3041)="",N3041=""),"Description not translated ",
   IF(AND(TRIM(K3041)&lt;&gt;"",TRIM(N3041)&lt;&gt;"",TRIM(K3041)&lt;&gt;TRIM(N3041)),"Description translation&lt;&gt; lookup ", "" ))</f>
        <v/>
      </c>
      <c r="P3041" s="3" t="s">
        <v>8447</v>
      </c>
      <c r="Q3041" s="3" t="s">
        <v>8447</v>
      </c>
    </row>
    <row r="3042" spans="1:18" ht="75" x14ac:dyDescent="0.25">
      <c r="A3042" s="2" t="str">
        <f>IF(TRIM(J3042)="","",E3042)</f>
        <v>ProductId</v>
      </c>
      <c r="B3042" s="2" t="str">
        <f>IF(TRIM(K3042)="","",I3042)</f>
        <v>Allows a provider to identify subsets of its overall service. Used to provide receiving organisation data on which to select, route, or otherwise handle data.</v>
      </c>
      <c r="C3042" s="2" t="str">
        <f>LEFT(F3042,FIND(".",F3042,6))</f>
        <v>Iptc.Envelope.</v>
      </c>
      <c r="D3042" s="2" t="str">
        <f>VLOOKUP(C3042,PrefixUebersetzung,2,FALSE)</f>
        <v>Iptc.Envelope.</v>
      </c>
      <c r="E3042" s="2" t="str">
        <f>MID(F3042,FIND(".",F3042,6)+1,99)</f>
        <v>ProductId</v>
      </c>
      <c r="F3042" s="3" t="s">
        <v>1619</v>
      </c>
      <c r="G3042" s="3" t="s">
        <v>9525</v>
      </c>
      <c r="I3042" s="3" t="s">
        <v>3276</v>
      </c>
      <c r="J3042" s="3" t="s">
        <v>4429</v>
      </c>
      <c r="K3042" s="5" t="s">
        <v>5429</v>
      </c>
      <c r="L3042" s="14"/>
      <c r="O3042" s="3" t="str">
        <f>IF(AND(TRIM(J3042)="",M3042=""),"Suffix not translated ",
   IF(AND(TRIM(J3042)&lt;&gt;"",TRIM(M3042)&lt;&gt;"",TRIM(J3042)&lt;&gt;TRIM(M3042)),"Suffix translation &lt;&gt; lookup ", "" ))
&amp;IF(AND(TRIM(K3042)="",N3042=""),"Description not translated ",
   IF(AND(TRIM(K3042)&lt;&gt;"",TRIM(N3042)&lt;&gt;"",TRIM(K3042)&lt;&gt;TRIM(N3042)),"Description translation&lt;&gt; lookup ", "" ))</f>
        <v/>
      </c>
      <c r="P3042" s="3" t="s">
        <v>8447</v>
      </c>
      <c r="Q3042" s="3" t="s">
        <v>8447</v>
      </c>
    </row>
    <row r="3043" spans="1:18" ht="30" x14ac:dyDescent="0.25">
      <c r="A3043" s="2" t="str">
        <f>IF(TRIM(J3043)="","",E3043)</f>
        <v>ServiceId</v>
      </c>
      <c r="B3043" s="2" t="str">
        <f>IF(TRIM(K3043)="","",I3043)</f>
        <v>Identifies the provider and product</v>
      </c>
      <c r="C3043" s="2" t="str">
        <f>LEFT(F3043,FIND(".",F3043,6))</f>
        <v>Iptc.Envelope.</v>
      </c>
      <c r="D3043" s="2" t="str">
        <f>VLOOKUP(C3043,PrefixUebersetzung,2,FALSE)</f>
        <v>Iptc.Envelope.</v>
      </c>
      <c r="E3043" s="2" t="str">
        <f>MID(F3043,FIND(".",F3043,6)+1,99)</f>
        <v>ServiceId</v>
      </c>
      <c r="F3043" s="3" t="s">
        <v>1620</v>
      </c>
      <c r="G3043" s="3" t="s">
        <v>9525</v>
      </c>
      <c r="I3043" s="3" t="s">
        <v>3277</v>
      </c>
      <c r="J3043" s="3" t="s">
        <v>4430</v>
      </c>
      <c r="K3043" s="5" t="s">
        <v>5430</v>
      </c>
      <c r="L3043" s="14"/>
      <c r="O3043" s="3" t="str">
        <f>IF(AND(TRIM(J3043)="",M3043=""),"Suffix not translated ",
   IF(AND(TRIM(J3043)&lt;&gt;"",TRIM(M3043)&lt;&gt;"",TRIM(J3043)&lt;&gt;TRIM(M3043)),"Suffix translation &lt;&gt; lookup ", "" ))
&amp;IF(AND(TRIM(K3043)="",N3043=""),"Description not translated ",
   IF(AND(TRIM(K3043)&lt;&gt;"",TRIM(N3043)&lt;&gt;"",TRIM(K3043)&lt;&gt;TRIM(N3043)),"Description translation&lt;&gt; lookup ", "" ))</f>
        <v/>
      </c>
      <c r="P3043" s="3" t="s">
        <v>8447</v>
      </c>
      <c r="Q3043" s="3" t="s">
        <v>8447</v>
      </c>
      <c r="R3043" s="3" t="s">
        <v>9210</v>
      </c>
    </row>
    <row r="3044" spans="1:18" ht="90" x14ac:dyDescent="0.25">
      <c r="A3044" s="2" t="str">
        <f>IF(TRIM(J3044)="","",E3044)</f>
        <v>TimeSent</v>
      </c>
      <c r="B3044" s="2" t="str">
        <f>IF(TRIM(K3044)="","",I3044)</f>
        <v>Uses the format HHMMSS:HHMM where HHMMSS refers to local hour, minute and seconds and HHMM refers to hours and minutes ahead (+) or behind (-) Universal Coordinated Time as described in ISO 8601. This is the time the service sent the material.</v>
      </c>
      <c r="C3044" s="2" t="str">
        <f>LEFT(F3044,FIND(".",F3044,6))</f>
        <v>Iptc.Envelope.</v>
      </c>
      <c r="D3044" s="2" t="str">
        <f>VLOOKUP(C3044,PrefixUebersetzung,2,FALSE)</f>
        <v>Iptc.Envelope.</v>
      </c>
      <c r="E3044" s="2" t="str">
        <f>MID(F3044,FIND(".",F3044,6)+1,99)</f>
        <v>TimeSent</v>
      </c>
      <c r="F3044" s="3" t="s">
        <v>1621</v>
      </c>
      <c r="G3044" s="3" t="s">
        <v>2994</v>
      </c>
      <c r="I3044" s="3" t="s">
        <v>3278</v>
      </c>
      <c r="J3044" s="3" t="s">
        <v>4431</v>
      </c>
      <c r="K3044" s="5" t="s">
        <v>5431</v>
      </c>
      <c r="L3044" s="14"/>
      <c r="O3044" s="3" t="str">
        <f>IF(AND(TRIM(J3044)="",M3044=""),"Suffix not translated ",
   IF(AND(TRIM(J3044)&lt;&gt;"",TRIM(M3044)&lt;&gt;"",TRIM(J3044)&lt;&gt;TRIM(M3044)),"Suffix translation &lt;&gt; lookup ", "" ))
&amp;IF(AND(TRIM(K3044)="",N3044=""),"Description not translated ",
   IF(AND(TRIM(K3044)&lt;&gt;"",TRIM(N3044)&lt;&gt;"",TRIM(K3044)&lt;&gt;TRIM(N3044)),"Description translation&lt;&gt; lookup ", "" ))</f>
        <v/>
      </c>
      <c r="P3044" s="3" t="s">
        <v>8447</v>
      </c>
      <c r="Q3044" s="3" t="s">
        <v>8447</v>
      </c>
    </row>
    <row r="3045" spans="1:18" ht="75" x14ac:dyDescent="0.25">
      <c r="A3045" s="2" t="str">
        <f>IF(TRIM(J3045)="","",E3045)</f>
        <v>UNO</v>
      </c>
      <c r="B3045" s="2" t="str">
        <f>IF(TRIM(K3045)="","",I3045)</f>
        <v>This tag provide a globally unique identification for objects as specified in the IIM, independent of provider and for any media form. The provider must ensure the UNO is unique. Objects with the same UNO are identical.</v>
      </c>
      <c r="C3045" s="2" t="str">
        <f>LEFT(F3045,FIND(".",F3045,6))</f>
        <v>Iptc.Envelope.</v>
      </c>
      <c r="D3045" s="2" t="str">
        <f>VLOOKUP(C3045,PrefixUebersetzung,2,FALSE)</f>
        <v>Iptc.Envelope.</v>
      </c>
      <c r="E3045" s="2" t="str">
        <f>MID(F3045,FIND(".",F3045,6)+1,99)</f>
        <v>UNO</v>
      </c>
      <c r="F3045" s="3" t="s">
        <v>1622</v>
      </c>
      <c r="G3045" s="3" t="s">
        <v>9525</v>
      </c>
      <c r="I3045" s="3" t="s">
        <v>3279</v>
      </c>
      <c r="J3045" s="3" t="s">
        <v>4147</v>
      </c>
      <c r="K3045" s="5" t="s">
        <v>5432</v>
      </c>
      <c r="L3045" s="14"/>
      <c r="O3045" s="3" t="str">
        <f>IF(AND(TRIM(J3045)="",M3045=""),"Suffix not translated ",
   IF(AND(TRIM(J3045)&lt;&gt;"",TRIM(M3045)&lt;&gt;"",TRIM(J3045)&lt;&gt;TRIM(M3045)),"Suffix translation &lt;&gt; lookup ", "" ))
&amp;IF(AND(TRIM(K3045)="",N3045=""),"Description not translated ",
   IF(AND(TRIM(K3045)&lt;&gt;"",TRIM(N3045)&lt;&gt;"",TRIM(K3045)&lt;&gt;TRIM(N3045)),"Description translation&lt;&gt; lookup ", "" ))</f>
        <v/>
      </c>
      <c r="P3045" s="3" t="s">
        <v>8447</v>
      </c>
      <c r="Q3045" s="3" t="s">
        <v>8447</v>
      </c>
    </row>
    <row r="3046" spans="1:18" x14ac:dyDescent="0.25">
      <c r="A3046" s="2" t="str">
        <f>IF(TRIM(J3046)="","",E3046)</f>
        <v>author</v>
      </c>
      <c r="B3046" s="2" t="str">
        <f>IF(TRIM(K3046)="","",I3046)</f>
        <v>The name of the author or photographer</v>
      </c>
      <c r="C3046" s="2" t="str">
        <f>LEFT(F3046,FIND(".",F3046,6))</f>
        <v>Xmp.acdsee.</v>
      </c>
      <c r="D3046" s="2" t="str">
        <f>VLOOKUP(C3046,PrefixUebersetzung,2,FALSE)</f>
        <v>Xmp.acdsee.</v>
      </c>
      <c r="E3046" s="2" t="str">
        <f>MID(F3046,FIND(".",F3046,6)+1,99)</f>
        <v>author</v>
      </c>
      <c r="F3046" s="3" t="s">
        <v>7026</v>
      </c>
      <c r="G3046" s="3" t="s">
        <v>9526</v>
      </c>
      <c r="H3046" s="3" t="s">
        <v>11241</v>
      </c>
      <c r="I3046" s="3" t="s">
        <v>7027</v>
      </c>
      <c r="J3046" s="3" t="s">
        <v>4454</v>
      </c>
      <c r="K3046" s="5" t="s">
        <v>7797</v>
      </c>
      <c r="L3046" s="14"/>
      <c r="O3046" s="3" t="str">
        <f>IF(AND(TRIM(J3046)="",M3046=""),"Suffix not translated ",
   IF(AND(TRIM(J3046)&lt;&gt;"",TRIM(M3046)&lt;&gt;"",TRIM(J3046)&lt;&gt;TRIM(M3046)),"Suffix translation &lt;&gt; lookup ", "" ))
&amp;IF(AND(TRIM(K3046)="",N3046=""),"Description not translated ",
   IF(AND(TRIM(K3046)&lt;&gt;"",TRIM(N3046)&lt;&gt;"",TRIM(K3046)&lt;&gt;TRIM(N3046)),"Description translation&lt;&gt; lookup ", "" ))</f>
        <v/>
      </c>
      <c r="P3046" s="3" t="s">
        <v>8447</v>
      </c>
      <c r="Q3046" s="3" t="s">
        <v>8447</v>
      </c>
      <c r="R3046" s="3" t="s">
        <v>9378</v>
      </c>
    </row>
    <row r="3047" spans="1:18" ht="30" x14ac:dyDescent="0.25">
      <c r="A3047" s="2" t="str">
        <f>IF(TRIM(J3047)="","",E3047)</f>
        <v/>
      </c>
      <c r="B3047" s="2" t="str">
        <f>IF(TRIM(K3047)="","",I3047)</f>
        <v>A brief description of the file</v>
      </c>
      <c r="C3047" s="2" t="str">
        <f>LEFT(F3047,FIND(".",F3047,6))</f>
        <v>Xmp.acdsee.</v>
      </c>
      <c r="D3047" s="2" t="str">
        <f>VLOOKUP(C3047,PrefixUebersetzung,2,FALSE)</f>
        <v>Xmp.acdsee.</v>
      </c>
      <c r="E3047" s="2" t="str">
        <f>MID(F3047,FIND(".",F3047,6)+1,99)</f>
        <v>caption</v>
      </c>
      <c r="F3047" s="3" t="s">
        <v>7028</v>
      </c>
      <c r="G3047" s="3" t="s">
        <v>9526</v>
      </c>
      <c r="H3047" s="3" t="s">
        <v>11241</v>
      </c>
      <c r="I3047" s="3" t="s">
        <v>7029</v>
      </c>
      <c r="J3047" s="3"/>
      <c r="K3047" s="5" t="s">
        <v>7798</v>
      </c>
      <c r="L3047" s="14"/>
      <c r="M3047" s="3" t="str">
        <f>IFERROR(VLOOKUP(E3047,A:J,10, FALSE),"")</f>
        <v>Beschreibung</v>
      </c>
      <c r="O3047" s="3" t="str">
        <f>IF(AND(TRIM(J3047)="",M3047=""),"Suffix not translated ",
   IF(AND(TRIM(J3047)&lt;&gt;"",TRIM(M3047)&lt;&gt;"",TRIM(J3047)&lt;&gt;TRIM(M3047)),"Suffix translation &lt;&gt; lookup ", "" ))
&amp;IF(AND(TRIM(K3047)="",N3047=""),"Description not translated ",
   IF(AND(TRIM(K3047)&lt;&gt;"",TRIM(N3047)&lt;&gt;"",TRIM(K3047)&lt;&gt;TRIM(N3047)),"Description translation&lt;&gt; lookup ", "" ))</f>
        <v/>
      </c>
      <c r="Q3047" s="3" t="s">
        <v>8447</v>
      </c>
      <c r="R3047" s="3" t="s">
        <v>8953</v>
      </c>
    </row>
    <row r="3048" spans="1:18" ht="30" x14ac:dyDescent="0.25">
      <c r="A3048" s="2" t="str">
        <f>IF(TRIM(J3048)="","",E3048)</f>
        <v>categories</v>
      </c>
      <c r="B3048" s="2" t="str">
        <f>IF(TRIM(K3048)="","",I3048)</f>
        <v>Catalog of hierarchical keywords and groups</v>
      </c>
      <c r="C3048" s="2" t="str">
        <f>LEFT(F3048,FIND(".",F3048,6))</f>
        <v>Xmp.acdsee.</v>
      </c>
      <c r="D3048" s="2" t="str">
        <f>VLOOKUP(C3048,PrefixUebersetzung,2,FALSE)</f>
        <v>Xmp.acdsee.</v>
      </c>
      <c r="E3048" s="2" t="str">
        <f>MID(F3048,FIND(".",F3048,6)+1,99)</f>
        <v>categories</v>
      </c>
      <c r="F3048" s="3" t="s">
        <v>7030</v>
      </c>
      <c r="G3048" s="3" t="s">
        <v>9526</v>
      </c>
      <c r="H3048" s="3" t="s">
        <v>11241</v>
      </c>
      <c r="I3048" s="3" t="s">
        <v>7031</v>
      </c>
      <c r="J3048" s="3" t="s">
        <v>7581</v>
      </c>
      <c r="K3048" s="5" t="s">
        <v>7799</v>
      </c>
      <c r="L3048" s="14"/>
      <c r="O3048" s="3" t="str">
        <f>IF(AND(TRIM(J3048)="",M3048=""),"Suffix not translated ",
   IF(AND(TRIM(J3048)&lt;&gt;"",TRIM(M3048)&lt;&gt;"",TRIM(J3048)&lt;&gt;TRIM(M3048)),"Suffix translation &lt;&gt; lookup ", "" ))
&amp;IF(AND(TRIM(K3048)="",N3048=""),"Description not translated ",
   IF(AND(TRIM(K3048)&lt;&gt;"",TRIM(N3048)&lt;&gt;"",TRIM(K3048)&lt;&gt;TRIM(N3048)),"Description translation&lt;&gt; lookup ", "" ))</f>
        <v/>
      </c>
      <c r="P3048" s="3" t="s">
        <v>8447</v>
      </c>
      <c r="Q3048" s="3" t="s">
        <v>8447</v>
      </c>
    </row>
    <row r="3049" spans="1:18" x14ac:dyDescent="0.25">
      <c r="A3049" s="2" t="str">
        <f>IF(TRIM(J3049)="","",E3049)</f>
        <v/>
      </c>
      <c r="B3049" s="2" t="str">
        <f>IF(TRIM(K3049)="","",I3049)</f>
        <v>Date and Time</v>
      </c>
      <c r="C3049" s="2" t="str">
        <f>LEFT(F3049,FIND(".",F3049,6))</f>
        <v>Xmp.acdsee.</v>
      </c>
      <c r="D3049" s="2" t="str">
        <f>VLOOKUP(C3049,PrefixUebersetzung,2,FALSE)</f>
        <v>Xmp.acdsee.</v>
      </c>
      <c r="E3049" s="2" t="str">
        <f>MID(F3049,FIND(".",F3049,6)+1,99)</f>
        <v>datetime</v>
      </c>
      <c r="F3049" s="3" t="s">
        <v>7032</v>
      </c>
      <c r="G3049" s="3" t="s">
        <v>9526</v>
      </c>
      <c r="H3049" s="3" t="s">
        <v>11241</v>
      </c>
      <c r="I3049" s="3" t="s">
        <v>7033</v>
      </c>
      <c r="J3049" s="3"/>
      <c r="K3049" s="5" t="s">
        <v>7800</v>
      </c>
      <c r="L3049" s="14"/>
      <c r="M3049" s="3" t="str">
        <f>IFERROR(VLOOKUP(E3049,A:J,10, FALSE),"")</f>
        <v>Datum/Zeit</v>
      </c>
      <c r="O3049" s="3" t="str">
        <f>IF(AND(TRIM(J3049)="",M3049=""),"Suffix not translated ",
   IF(AND(TRIM(J3049)&lt;&gt;"",TRIM(M3049)&lt;&gt;"",TRIM(J3049)&lt;&gt;TRIM(M3049)),"Suffix translation &lt;&gt; lookup ", "" ))
&amp;IF(AND(TRIM(K3049)="",N3049=""),"Description not translated ",
   IF(AND(TRIM(K3049)&lt;&gt;"",TRIM(N3049)&lt;&gt;"",TRIM(K3049)&lt;&gt;TRIM(N3049)),"Description translation&lt;&gt; lookup ", "" ))</f>
        <v/>
      </c>
      <c r="Q3049" s="3" t="s">
        <v>8447</v>
      </c>
      <c r="R3049" s="3" t="s">
        <v>9098</v>
      </c>
    </row>
    <row r="3050" spans="1:18" ht="30" x14ac:dyDescent="0.25">
      <c r="A3050" s="2" t="str">
        <f>IF(TRIM(J3050)="","",E3050)</f>
        <v>notes</v>
      </c>
      <c r="B3050" s="2" t="str">
        <f>IF(TRIM(K3050)="","",I3050)</f>
        <v>Any descriptive or additional free-form text up to 4,095 characters</v>
      </c>
      <c r="C3050" s="2" t="str">
        <f>LEFT(F3050,FIND(".",F3050,6))</f>
        <v>Xmp.acdsee.</v>
      </c>
      <c r="D3050" s="2" t="str">
        <f>VLOOKUP(C3050,PrefixUebersetzung,2,FALSE)</f>
        <v>Xmp.acdsee.</v>
      </c>
      <c r="E3050" s="2" t="str">
        <f>MID(F3050,FIND(".",F3050,6)+1,99)</f>
        <v>notes</v>
      </c>
      <c r="F3050" s="3" t="s">
        <v>7034</v>
      </c>
      <c r="G3050" s="3" t="s">
        <v>9526</v>
      </c>
      <c r="H3050" s="3" t="s">
        <v>11241</v>
      </c>
      <c r="I3050" s="3" t="s">
        <v>7035</v>
      </c>
      <c r="J3050" s="3" t="s">
        <v>7582</v>
      </c>
      <c r="K3050" s="5" t="s">
        <v>7801</v>
      </c>
      <c r="L3050" s="14"/>
      <c r="O3050" s="3" t="str">
        <f>IF(AND(TRIM(J3050)="",M3050=""),"Suffix not translated ",
   IF(AND(TRIM(J3050)&lt;&gt;"",TRIM(M3050)&lt;&gt;"",TRIM(J3050)&lt;&gt;TRIM(M3050)),"Suffix translation &lt;&gt; lookup ", "" ))
&amp;IF(AND(TRIM(K3050)="",N3050=""),"Description not translated ",
   IF(AND(TRIM(K3050)&lt;&gt;"",TRIM(N3050)&lt;&gt;"",TRIM(K3050)&lt;&gt;TRIM(N3050)),"Description translation&lt;&gt; lookup ", "" ))</f>
        <v/>
      </c>
      <c r="P3050" s="3" t="s">
        <v>8447</v>
      </c>
      <c r="Q3050" s="3" t="s">
        <v>8447</v>
      </c>
    </row>
    <row r="3051" spans="1:18" x14ac:dyDescent="0.25">
      <c r="A3051" s="2" t="str">
        <f>IF(TRIM(J3051)="","",E3051)</f>
        <v/>
      </c>
      <c r="B3051" s="2" t="str">
        <f>IF(TRIM(K3051)="","",I3051)</f>
        <v>Numerical rating from 1 to 5</v>
      </c>
      <c r="C3051" s="2" t="str">
        <f>LEFT(F3051,FIND(".",F3051,6))</f>
        <v>Xmp.acdsee.</v>
      </c>
      <c r="D3051" s="2" t="str">
        <f>VLOOKUP(C3051,PrefixUebersetzung,2,FALSE)</f>
        <v>Xmp.acdsee.</v>
      </c>
      <c r="E3051" s="2" t="str">
        <f>MID(F3051,FIND(".",F3051,6)+1,99)</f>
        <v>rating</v>
      </c>
      <c r="F3051" s="3" t="s">
        <v>7036</v>
      </c>
      <c r="G3051" s="3" t="s">
        <v>9526</v>
      </c>
      <c r="H3051" s="3" t="s">
        <v>11241</v>
      </c>
      <c r="I3051" s="3" t="s">
        <v>7037</v>
      </c>
      <c r="J3051" s="3"/>
      <c r="K3051" s="5" t="s">
        <v>7802</v>
      </c>
      <c r="L3051" s="14"/>
      <c r="M3051" s="3" t="str">
        <f>IFERROR(VLOOKUP(E3051,A:J,10, FALSE),"")</f>
        <v>Bewertung</v>
      </c>
      <c r="O3051" s="3" t="str">
        <f>IF(AND(TRIM(J3051)="",M3051=""),"Suffix not translated ",
   IF(AND(TRIM(J3051)&lt;&gt;"",TRIM(M3051)&lt;&gt;"",TRIM(J3051)&lt;&gt;TRIM(M3051)),"Suffix translation &lt;&gt; lookup ", "" ))
&amp;IF(AND(TRIM(K3051)="",N3051=""),"Description not translated ",
   IF(AND(TRIM(K3051)&lt;&gt;"",TRIM(N3051)&lt;&gt;"",TRIM(K3051)&lt;&gt;TRIM(N3051)),"Description translation&lt;&gt; lookup ", "" ))</f>
        <v/>
      </c>
      <c r="Q3051" s="3" t="s">
        <v>8447</v>
      </c>
    </row>
    <row r="3052" spans="1:18" x14ac:dyDescent="0.25">
      <c r="A3052" s="2" t="str">
        <f>IF(TRIM(J3052)="","",E3052)</f>
        <v>tagged</v>
      </c>
      <c r="B3052" s="2" t="str">
        <f>IF(TRIM(K3052)="","",I3052)</f>
        <v>True or False</v>
      </c>
      <c r="C3052" s="2" t="str">
        <f>LEFT(F3052,FIND(".",F3052,6))</f>
        <v>Xmp.acdsee.</v>
      </c>
      <c r="D3052" s="2" t="str">
        <f>VLOOKUP(C3052,PrefixUebersetzung,2,FALSE)</f>
        <v>Xmp.acdsee.</v>
      </c>
      <c r="E3052" s="2" t="str">
        <f>MID(F3052,FIND(".",F3052,6)+1,99)</f>
        <v>tagged</v>
      </c>
      <c r="F3052" s="3" t="s">
        <v>7038</v>
      </c>
      <c r="G3052" s="3" t="s">
        <v>9526</v>
      </c>
      <c r="H3052" s="3" t="s">
        <v>11241</v>
      </c>
      <c r="I3052" s="3" t="s">
        <v>7039</v>
      </c>
      <c r="J3052" s="3" t="s">
        <v>4578</v>
      </c>
      <c r="K3052" s="5" t="s">
        <v>7583</v>
      </c>
      <c r="L3052" s="14"/>
      <c r="O3052" s="3" t="str">
        <f>IF(AND(TRIM(J3052)="",M3052=""),"Suffix not translated ",
   IF(AND(TRIM(J3052)&lt;&gt;"",TRIM(M3052)&lt;&gt;"",TRIM(J3052)&lt;&gt;TRIM(M3052)),"Suffix translation &lt;&gt; lookup ", "" ))
&amp;IF(AND(TRIM(K3052)="",N3052=""),"Description not translated ",
   IF(AND(TRIM(K3052)&lt;&gt;"",TRIM(N3052)&lt;&gt;"",TRIM(K3052)&lt;&gt;TRIM(N3052)),"Description translation&lt;&gt; lookup ", "" ))</f>
        <v/>
      </c>
      <c r="P3052" s="3" t="s">
        <v>8447</v>
      </c>
      <c r="Q3052" s="3" t="s">
        <v>8447</v>
      </c>
    </row>
    <row r="3053" spans="1:18" ht="30" x14ac:dyDescent="0.25">
      <c r="A3053" s="2" t="str">
        <f>IF(TRIM(J3053)="","",E3053)</f>
        <v>AvgBytePerSec</v>
      </c>
      <c r="B3053" s="2" t="str">
        <f>IF(TRIM(K3053)="","",I3053)</f>
        <v>Average Bytes Per Second found in audio stream</v>
      </c>
      <c r="C3053" s="2" t="str">
        <f>LEFT(F3053,FIND(".",F3053,6))</f>
        <v>Xmp.audio.</v>
      </c>
      <c r="D3053" s="2" t="str">
        <f>VLOOKUP(C3053,PrefixUebersetzung,2,FALSE)</f>
        <v>Xmp.audio.</v>
      </c>
      <c r="E3053" s="2" t="str">
        <f>MID(F3053,FIND(".",F3053,6)+1,99)</f>
        <v>AvgBytePerSec</v>
      </c>
      <c r="F3053" s="3" t="s">
        <v>5575</v>
      </c>
      <c r="G3053" s="3" t="s">
        <v>9526</v>
      </c>
      <c r="H3053" s="3" t="s">
        <v>11242</v>
      </c>
      <c r="I3053" s="3" t="s">
        <v>5576</v>
      </c>
      <c r="J3053" s="3" t="s">
        <v>11239</v>
      </c>
      <c r="K3053" s="5" t="s">
        <v>6621</v>
      </c>
      <c r="L3053" s="14"/>
      <c r="O3053" s="3" t="str">
        <f>IF(AND(TRIM(J3053)="",M3053=""),"Suffix not translated ",
   IF(AND(TRIM(J3053)&lt;&gt;"",TRIM(M3053)&lt;&gt;"",TRIM(J3053)&lt;&gt;TRIM(M3053)),"Suffix translation &lt;&gt; lookup ", "" ))
&amp;IF(AND(TRIM(K3053)="",N3053=""),"Description not translated ",
   IF(AND(TRIM(K3053)&lt;&gt;"",TRIM(N3053)&lt;&gt;"",TRIM(K3053)&lt;&gt;TRIM(N3053)),"Description translation&lt;&gt; lookup ", "" ))</f>
        <v/>
      </c>
      <c r="P3053" s="3" t="s">
        <v>8447</v>
      </c>
      <c r="Q3053" s="3" t="s">
        <v>8447</v>
      </c>
    </row>
    <row r="3054" spans="1:18" x14ac:dyDescent="0.25">
      <c r="A3054" s="2" t="str">
        <f>IF(TRIM(J3054)="","",E3054)</f>
        <v>Balance</v>
      </c>
      <c r="B3054" s="2" t="str">
        <f>IF(TRIM(K3054)="","",I3054)</f>
        <v>Indicates the left-right balance of the audio</v>
      </c>
      <c r="C3054" s="2" t="str">
        <f>LEFT(F3054,FIND(".",F3054,6))</f>
        <v>Xmp.audio.</v>
      </c>
      <c r="D3054" s="2" t="str">
        <f>VLOOKUP(C3054,PrefixUebersetzung,2,FALSE)</f>
        <v>Xmp.audio.</v>
      </c>
      <c r="E3054" s="2" t="str">
        <f>MID(F3054,FIND(".",F3054,6)+1,99)</f>
        <v>Balance</v>
      </c>
      <c r="F3054" s="3" t="s">
        <v>5577</v>
      </c>
      <c r="G3054" s="3" t="s">
        <v>9526</v>
      </c>
      <c r="H3054" s="3" t="s">
        <v>11242</v>
      </c>
      <c r="I3054" s="3" t="s">
        <v>5578</v>
      </c>
      <c r="J3054" s="3" t="s">
        <v>6342</v>
      </c>
      <c r="K3054" s="5" t="s">
        <v>6622</v>
      </c>
      <c r="L3054" s="14"/>
      <c r="O3054" s="3" t="str">
        <f>IF(AND(TRIM(J3054)="",M3054=""),"Suffix not translated ",
   IF(AND(TRIM(J3054)&lt;&gt;"",TRIM(M3054)&lt;&gt;"",TRIM(J3054)&lt;&gt;TRIM(M3054)),"Suffix translation &lt;&gt; lookup ", "" ))
&amp;IF(AND(TRIM(K3054)="",N3054=""),"Description not translated ",
   IF(AND(TRIM(K3054)&lt;&gt;"",TRIM(N3054)&lt;&gt;"",TRIM(K3054)&lt;&gt;TRIM(N3054)),"Description translation&lt;&gt; lookup ", "" ))</f>
        <v/>
      </c>
      <c r="P3054" s="3" t="s">
        <v>8447</v>
      </c>
      <c r="Q3054" s="3" t="s">
        <v>8447</v>
      </c>
      <c r="R3054" s="3" t="s">
        <v>9229</v>
      </c>
    </row>
    <row r="3055" spans="1:18" x14ac:dyDescent="0.25">
      <c r="A3055" s="2" t="str">
        <f>IF(TRIM(J3055)="","",E3055)</f>
        <v/>
      </c>
      <c r="B3055" s="2" t="str">
        <f>IF(TRIM(K3055)="","",I3055)</f>
        <v>Bits per test sample</v>
      </c>
      <c r="C3055" s="2" t="str">
        <f>LEFT(F3055,FIND(".",F3055,6))</f>
        <v>Xmp.audio.</v>
      </c>
      <c r="D3055" s="2" t="str">
        <f>VLOOKUP(C3055,PrefixUebersetzung,2,FALSE)</f>
        <v>Xmp.audio.</v>
      </c>
      <c r="E3055" s="2" t="str">
        <f>MID(F3055,FIND(".",F3055,6)+1,99)</f>
        <v>BitsPerSample</v>
      </c>
      <c r="F3055" s="3" t="s">
        <v>5579</v>
      </c>
      <c r="G3055" s="3" t="s">
        <v>9526</v>
      </c>
      <c r="H3055" s="3" t="s">
        <v>11242</v>
      </c>
      <c r="I3055" s="3" t="s">
        <v>5580</v>
      </c>
      <c r="J3055" s="3"/>
      <c r="K3055" s="5" t="s">
        <v>6623</v>
      </c>
      <c r="L3055" s="14"/>
      <c r="M3055" s="3" t="str">
        <f>IFERROR(VLOOKUP(E3055,A:J,10, FALSE),"")</f>
        <v/>
      </c>
      <c r="O3055" s="3" t="str">
        <f>IF(AND(TRIM(J3055)="",M3055=""),"Suffix not translated ",
   IF(AND(TRIM(J3055)&lt;&gt;"",TRIM(M3055)&lt;&gt;"",TRIM(J3055)&lt;&gt;TRIM(M3055)),"Suffix translation &lt;&gt; lookup ", "" ))
&amp;IF(AND(TRIM(K3055)="",N3055=""),"Description not translated ",
   IF(AND(TRIM(K3055)&lt;&gt;"",TRIM(N3055)&lt;&gt;"",TRIM(K3055)&lt;&gt;TRIM(N3055)),"Description translation&lt;&gt; lookup ", "" ))</f>
        <v xml:space="preserve">Suffix not translated </v>
      </c>
      <c r="Q3055" s="3" t="s">
        <v>8447</v>
      </c>
      <c r="R3055" s="3" t="s">
        <v>9020</v>
      </c>
    </row>
    <row r="3056" spans="1:18" ht="30" x14ac:dyDescent="0.25">
      <c r="A3056" s="2" t="str">
        <f>IF(TRIM(J3056)="","",E3056)</f>
        <v>ChannelType</v>
      </c>
      <c r="B3056" s="2" t="str">
        <f>IF(TRIM(K3056)="","",I3056)</f>
        <v>The audio channel type. One of: Mono, Stereo, 5.1, 7.1.</v>
      </c>
      <c r="C3056" s="2" t="str">
        <f>LEFT(F3056,FIND(".",F3056,6))</f>
        <v>Xmp.audio.</v>
      </c>
      <c r="D3056" s="2" t="str">
        <f>VLOOKUP(C3056,PrefixUebersetzung,2,FALSE)</f>
        <v>Xmp.audio.</v>
      </c>
      <c r="E3056" s="2" t="str">
        <f>MID(F3056,FIND(".",F3056,6)+1,99)</f>
        <v>ChannelType</v>
      </c>
      <c r="F3056" s="3" t="s">
        <v>5581</v>
      </c>
      <c r="G3056" s="3" t="s">
        <v>9526</v>
      </c>
      <c r="H3056" s="3" t="s">
        <v>11243</v>
      </c>
      <c r="I3056" s="3" t="s">
        <v>3575</v>
      </c>
      <c r="J3056" s="3" t="s">
        <v>6343</v>
      </c>
      <c r="K3056" s="5" t="s">
        <v>5345</v>
      </c>
      <c r="L3056" s="14"/>
      <c r="O3056" s="3" t="str">
        <f>IF(AND(TRIM(J3056)="",M3056=""),"Suffix not translated ",
   IF(AND(TRIM(J3056)&lt;&gt;"",TRIM(M3056)&lt;&gt;"",TRIM(J3056)&lt;&gt;TRIM(M3056)),"Suffix translation &lt;&gt; lookup ", "" ))
&amp;IF(AND(TRIM(K3056)="",N3056=""),"Description not translated ",
   IF(AND(TRIM(K3056)&lt;&gt;"",TRIM(N3056)&lt;&gt;"",TRIM(K3056)&lt;&gt;TRIM(N3056)),"Description translation&lt;&gt; lookup ", "" ))</f>
        <v/>
      </c>
      <c r="P3056" s="3" t="s">
        <v>8447</v>
      </c>
      <c r="Q3056" s="3" t="s">
        <v>8447</v>
      </c>
      <c r="R3056" s="3" t="s">
        <v>9381</v>
      </c>
    </row>
    <row r="3057" spans="1:18" x14ac:dyDescent="0.25">
      <c r="A3057" s="2" t="str">
        <f>IF(TRIM(J3057)="","",E3057)</f>
        <v>Codec</v>
      </c>
      <c r="B3057" s="2" t="str">
        <f>IF(TRIM(K3057)="","",I3057)</f>
        <v>Codec used for Audio Encoding/Decoding</v>
      </c>
      <c r="C3057" s="2" t="str">
        <f>LEFT(F3057,FIND(".",F3057,6))</f>
        <v>Xmp.audio.</v>
      </c>
      <c r="D3057" s="2" t="str">
        <f>VLOOKUP(C3057,PrefixUebersetzung,2,FALSE)</f>
        <v>Xmp.audio.</v>
      </c>
      <c r="E3057" s="2" t="str">
        <f>MID(F3057,FIND(".",F3057,6)+1,99)</f>
        <v>Codec</v>
      </c>
      <c r="F3057" s="3" t="s">
        <v>5582</v>
      </c>
      <c r="G3057" s="3" t="s">
        <v>9526</v>
      </c>
      <c r="H3057" s="3" t="s">
        <v>11241</v>
      </c>
      <c r="I3057" s="3" t="s">
        <v>5583</v>
      </c>
      <c r="J3057" s="3" t="s">
        <v>6344</v>
      </c>
      <c r="K3057" s="5" t="s">
        <v>6640</v>
      </c>
      <c r="L3057" s="14">
        <v>1</v>
      </c>
      <c r="M3057" s="3" t="str">
        <f>IFERROR(VLOOKUP(E3057,A:J,10, FALSE),"")</f>
        <v>Codec</v>
      </c>
      <c r="O3057" s="3" t="str">
        <f>IF(AND(TRIM(J3057)="",M3057=""),"Suffix not translated ",
   IF(AND(TRIM(J3057)&lt;&gt;"",TRIM(M3057)&lt;&gt;"",TRIM(J3057)&lt;&gt;TRIM(M3057)),"Suffix translation &lt;&gt; lookup ", "" ))
&amp;IF(AND(TRIM(K3057)="",N3057=""),"Description not translated ",
   IF(AND(TRIM(K3057)&lt;&gt;"",TRIM(N3057)&lt;&gt;"",TRIM(K3057)&lt;&gt;TRIM(N3057)),"Description translation&lt;&gt; lookup ", "" ))</f>
        <v/>
      </c>
      <c r="P3057" s="3" t="s">
        <v>8447</v>
      </c>
      <c r="Q3057" s="3" t="s">
        <v>8447</v>
      </c>
    </row>
    <row r="3058" spans="1:18" ht="30" x14ac:dyDescent="0.25">
      <c r="A3058" s="2" t="str">
        <f>IF(TRIM(J3058)="","",E3058)</f>
        <v/>
      </c>
      <c r="B3058" s="2" t="str">
        <f>IF(TRIM(K3058)="","",I3058)</f>
        <v>Contains information the audio codec decode all, i.e. Enabled/Disabled</v>
      </c>
      <c r="C3058" s="2" t="str">
        <f>LEFT(F3058,FIND(".",F3058,6))</f>
        <v>Xmp.audio.</v>
      </c>
      <c r="D3058" s="2" t="str">
        <f>VLOOKUP(C3058,PrefixUebersetzung,2,FALSE)</f>
        <v>Xmp.audio.</v>
      </c>
      <c r="E3058" s="2" t="str">
        <f>MID(F3058,FIND(".",F3058,6)+1,99)</f>
        <v>CodecDecodeAll</v>
      </c>
      <c r="F3058" s="3" t="s">
        <v>5584</v>
      </c>
      <c r="G3058" s="3" t="s">
        <v>9526</v>
      </c>
      <c r="H3058" s="3" t="s">
        <v>11241</v>
      </c>
      <c r="I3058" s="3" t="s">
        <v>5585</v>
      </c>
      <c r="J3058" s="3"/>
      <c r="K3058" s="5" t="s">
        <v>6641</v>
      </c>
      <c r="L3058" s="14">
        <v>5</v>
      </c>
      <c r="M3058" s="3" t="str">
        <f>IFERROR(VLOOKUP(E3058,A:J,10, FALSE),"")</f>
        <v/>
      </c>
      <c r="O3058" s="3" t="str">
        <f>IF(AND(TRIM(J3058)="",M3058=""),"Suffix not translated ",
   IF(AND(TRIM(J3058)&lt;&gt;"",TRIM(M3058)&lt;&gt;"",TRIM(J3058)&lt;&gt;TRIM(M3058)),"Suffix translation &lt;&gt; lookup ", "" ))
&amp;IF(AND(TRIM(K3058)="",N3058=""),"Description not translated ",
   IF(AND(TRIM(K3058)&lt;&gt;"",TRIM(N3058)&lt;&gt;"",TRIM(K3058)&lt;&gt;TRIM(N3058)),"Description translation&lt;&gt; lookup ", "" ))</f>
        <v xml:space="preserve">Suffix not translated </v>
      </c>
      <c r="P3058" s="3" t="s">
        <v>8447</v>
      </c>
      <c r="Q3058" s="3" t="s">
        <v>8447</v>
      </c>
    </row>
    <row r="3059" spans="1:18" ht="30" x14ac:dyDescent="0.25">
      <c r="A3059" s="2" t="str">
        <f>IF(TRIM(J3059)="","",E3059)</f>
        <v>CodecDescription</v>
      </c>
      <c r="B3059" s="2" t="str">
        <f>IF(TRIM(K3059)="","",I3059)</f>
        <v>Contains description the codec.</v>
      </c>
      <c r="C3059" s="2" t="str">
        <f>LEFT(F3059,FIND(".",F3059,6))</f>
        <v>Xmp.audio.</v>
      </c>
      <c r="D3059" s="2" t="str">
        <f>VLOOKUP(C3059,PrefixUebersetzung,2,FALSE)</f>
        <v>Xmp.audio.</v>
      </c>
      <c r="E3059" s="2" t="str">
        <f>MID(F3059,FIND(".",F3059,6)+1,99)</f>
        <v>CodecDescription</v>
      </c>
      <c r="F3059" s="3" t="s">
        <v>5586</v>
      </c>
      <c r="G3059" s="3" t="s">
        <v>9526</v>
      </c>
      <c r="H3059" s="3" t="s">
        <v>11241</v>
      </c>
      <c r="I3059" s="3" t="s">
        <v>5587</v>
      </c>
      <c r="J3059" s="3" t="s">
        <v>6345</v>
      </c>
      <c r="K3059" s="5" t="s">
        <v>6233</v>
      </c>
      <c r="L3059" s="14"/>
      <c r="M3059" s="3" t="str">
        <f>IFERROR(VLOOKUP(E3059,A:J,10, FALSE),"")</f>
        <v>Codec Beschreibung</v>
      </c>
      <c r="N3059" s="3" t="str">
        <f>IFERROR(VLOOKUP(I3059,B:K,10,FALSE),"")</f>
        <v>Enthält Beschreibung des Codecs.</v>
      </c>
      <c r="O3059" s="3" t="str">
        <f>IF(AND(TRIM(J3059)="",M3059=""),"Suffix not translated ",
   IF(AND(TRIM(J3059)&lt;&gt;"",TRIM(M3059)&lt;&gt;"",TRIM(J3059)&lt;&gt;TRIM(M3059)),"Suffix translation &lt;&gt; lookup ", "" ))
&amp;IF(AND(TRIM(K3059)="",N3059=""),"Description not translated ",
   IF(AND(TRIM(K3059)&lt;&gt;"",TRIM(N3059)&lt;&gt;"",TRIM(K3059)&lt;&gt;TRIM(N3059)),"Description translation&lt;&gt; lookup ", "" ))</f>
        <v/>
      </c>
      <c r="P3059" s="3" t="s">
        <v>8447</v>
      </c>
      <c r="Q3059" s="3" t="s">
        <v>8447</v>
      </c>
      <c r="R3059" s="3" t="s">
        <v>8953</v>
      </c>
    </row>
    <row r="3060" spans="1:18" ht="30" x14ac:dyDescent="0.25">
      <c r="A3060" s="2" t="str">
        <f>IF(TRIM(J3060)="","",E3060)</f>
        <v>CodecDownloadUrl</v>
      </c>
      <c r="B3060" s="2" t="str">
        <f>IF(TRIM(K3060)="","",I3060)</f>
        <v>Audio Codec Download URL.</v>
      </c>
      <c r="C3060" s="2" t="str">
        <f>LEFT(F3060,FIND(".",F3060,6))</f>
        <v>Xmp.audio.</v>
      </c>
      <c r="D3060" s="2" t="str">
        <f>VLOOKUP(C3060,PrefixUebersetzung,2,FALSE)</f>
        <v>Xmp.audio.</v>
      </c>
      <c r="E3060" s="2" t="str">
        <f>MID(F3060,FIND(".",F3060,6)+1,99)</f>
        <v>CodecDownloadUrl</v>
      </c>
      <c r="F3060" s="3" t="s">
        <v>5588</v>
      </c>
      <c r="G3060" s="3" t="s">
        <v>9526</v>
      </c>
      <c r="H3060" s="3" t="s">
        <v>11241</v>
      </c>
      <c r="I3060" s="3" t="s">
        <v>5589</v>
      </c>
      <c r="J3060" s="3" t="s">
        <v>8843</v>
      </c>
      <c r="K3060" s="5" t="s">
        <v>6234</v>
      </c>
      <c r="L3060" s="14"/>
      <c r="M3060" s="3" t="str">
        <f>IFERROR(VLOOKUP(E3060,A:J,10, FALSE),"")</f>
        <v>Audio-Codec-Download-URL</v>
      </c>
      <c r="O3060" s="3" t="str">
        <f>IF(AND(TRIM(J3060)="",M3060=""),"Suffix not translated ",
   IF(AND(TRIM(J3060)&lt;&gt;"",TRIM(M3060)&lt;&gt;"",TRIM(J3060)&lt;&gt;TRIM(M3060)),"Suffix translation &lt;&gt; lookup ", "" ))
&amp;IF(AND(TRIM(K3060)="",N3060=""),"Description not translated ",
   IF(AND(TRIM(K3060)&lt;&gt;"",TRIM(N3060)&lt;&gt;"",TRIM(K3060)&lt;&gt;TRIM(N3060)),"Description translation&lt;&gt; lookup ", "" ))</f>
        <v/>
      </c>
      <c r="P3060" s="3" t="s">
        <v>8447</v>
      </c>
      <c r="Q3060" s="3" t="s">
        <v>8447</v>
      </c>
    </row>
    <row r="3061" spans="1:18" ht="60" x14ac:dyDescent="0.25">
      <c r="A3061" s="2" t="str">
        <f>IF(TRIM(J3061)="","",E3061)</f>
        <v>CodecInfo</v>
      </c>
      <c r="B3061" s="2" t="str">
        <f>IF(TRIM(K3061)="","",I3061)</f>
        <v>Contains information the codec needs before decoding can be started. An example is the Vorbis initialization packets for Vorbis audio.</v>
      </c>
      <c r="C3061" s="2" t="str">
        <f>LEFT(F3061,FIND(".",F3061,6))</f>
        <v>Xmp.audio.</v>
      </c>
      <c r="D3061" s="2" t="str">
        <f>VLOOKUP(C3061,PrefixUebersetzung,2,FALSE)</f>
        <v>Xmp.audio.</v>
      </c>
      <c r="E3061" s="2" t="str">
        <f>MID(F3061,FIND(".",F3061,6)+1,99)</f>
        <v>CodecInfo</v>
      </c>
      <c r="F3061" s="3" t="s">
        <v>5590</v>
      </c>
      <c r="G3061" s="3" t="s">
        <v>9526</v>
      </c>
      <c r="H3061" s="3" t="s">
        <v>11241</v>
      </c>
      <c r="I3061" s="3" t="s">
        <v>5591</v>
      </c>
      <c r="J3061" s="3" t="s">
        <v>6346</v>
      </c>
      <c r="K3061" s="5" t="s">
        <v>6642</v>
      </c>
      <c r="L3061" s="14"/>
      <c r="M3061" s="3" t="str">
        <f>IFERROR(VLOOKUP(E3061,A:J,10, FALSE),"")</f>
        <v>Codec Info</v>
      </c>
      <c r="O3061" s="3" t="str">
        <f>IF(AND(TRIM(J3061)="",M3061=""),"Suffix not translated ",
   IF(AND(TRIM(J3061)&lt;&gt;"",TRIM(M3061)&lt;&gt;"",TRIM(J3061)&lt;&gt;TRIM(M3061)),"Suffix translation &lt;&gt; lookup ", "" ))
&amp;IF(AND(TRIM(K3061)="",N3061=""),"Description not translated ",
   IF(AND(TRIM(K3061)&lt;&gt;"",TRIM(N3061)&lt;&gt;"",TRIM(K3061)&lt;&gt;TRIM(N3061)),"Description translation&lt;&gt; lookup ", "" ))</f>
        <v/>
      </c>
      <c r="P3061" s="3" t="s">
        <v>8447</v>
      </c>
      <c r="Q3061" s="3" t="s">
        <v>8447</v>
      </c>
    </row>
    <row r="3062" spans="1:18" ht="45" x14ac:dyDescent="0.25">
      <c r="A3062" s="2" t="str">
        <f>IF(TRIM(J3062)="","",E3062)</f>
        <v>CodecSettings</v>
      </c>
      <c r="B3062" s="2" t="str">
        <f>IF(TRIM(K3062)="","",I3062)</f>
        <v>Contains settings the codec needs before decoding can be started.</v>
      </c>
      <c r="C3062" s="2" t="str">
        <f>LEFT(F3062,FIND(".",F3062,6))</f>
        <v>Xmp.audio.</v>
      </c>
      <c r="D3062" s="2" t="str">
        <f>VLOOKUP(C3062,PrefixUebersetzung,2,FALSE)</f>
        <v>Xmp.audio.</v>
      </c>
      <c r="E3062" s="2" t="str">
        <f>MID(F3062,FIND(".",F3062,6)+1,99)</f>
        <v>CodecSettings</v>
      </c>
      <c r="F3062" s="3" t="s">
        <v>5592</v>
      </c>
      <c r="G3062" s="3" t="s">
        <v>9526</v>
      </c>
      <c r="H3062" s="3" t="s">
        <v>11241</v>
      </c>
      <c r="I3062" s="3" t="s">
        <v>5593</v>
      </c>
      <c r="J3062" s="3" t="s">
        <v>6347</v>
      </c>
      <c r="K3062" s="5" t="s">
        <v>6628</v>
      </c>
      <c r="L3062" s="14"/>
      <c r="M3062" s="3" t="str">
        <f>IFERROR(VLOOKUP(E3062,A:J,10, FALSE),"")</f>
        <v>Codec Einstellungen</v>
      </c>
      <c r="N3062" s="3" t="str">
        <f>IFERROR(VLOOKUP(I3062,B:K,10,FALSE),"")</f>
        <v>Enthält Einstellungen, die der Codec benötigt, bevor die Decodierung gestartet werden kann.</v>
      </c>
      <c r="O3062" s="3" t="str">
        <f>IF(AND(TRIM(J3062)="",M3062=""),"Suffix not translated ",
   IF(AND(TRIM(J3062)&lt;&gt;"",TRIM(M3062)&lt;&gt;"",TRIM(J3062)&lt;&gt;TRIM(M3062)),"Suffix translation &lt;&gt; lookup ", "" ))
&amp;IF(AND(TRIM(K3062)="",N3062=""),"Description not translated ",
   IF(AND(TRIM(K3062)&lt;&gt;"",TRIM(N3062)&lt;&gt;"",TRIM(K3062)&lt;&gt;TRIM(N3062)),"Description translation&lt;&gt; lookup ", "" ))</f>
        <v/>
      </c>
      <c r="P3062" s="3" t="s">
        <v>8447</v>
      </c>
      <c r="Q3062" s="3" t="s">
        <v>8447</v>
      </c>
    </row>
    <row r="3063" spans="1:18" ht="30" x14ac:dyDescent="0.25">
      <c r="A3063" s="2" t="str">
        <f>IF(TRIM(J3063)="","",E3063)</f>
        <v>Compressor</v>
      </c>
      <c r="B3063" s="2" t="str">
        <f>IF(TRIM(K3063)="","",I3063)</f>
        <v>The audio compression used. For example, MP3.</v>
      </c>
      <c r="C3063" s="2" t="str">
        <f>LEFT(F3063,FIND(".",F3063,6))</f>
        <v>Xmp.audio.</v>
      </c>
      <c r="D3063" s="2" t="str">
        <f>VLOOKUP(C3063,PrefixUebersetzung,2,FALSE)</f>
        <v>Xmp.audio.</v>
      </c>
      <c r="E3063" s="2" t="str">
        <f>MID(F3063,FIND(".",F3063,6)+1,99)</f>
        <v>Compressor</v>
      </c>
      <c r="F3063" s="3" t="s">
        <v>5594</v>
      </c>
      <c r="G3063" s="3" t="s">
        <v>9526</v>
      </c>
      <c r="H3063" s="3" t="s">
        <v>11241</v>
      </c>
      <c r="I3063" s="3" t="s">
        <v>3576</v>
      </c>
      <c r="J3063" s="5" t="s">
        <v>6738</v>
      </c>
      <c r="K3063" s="5" t="s">
        <v>5526</v>
      </c>
      <c r="L3063" s="14"/>
      <c r="M3063" s="3" t="str">
        <f>IFERROR(VLOOKUP(E3063,A:J,10, FALSE),"")</f>
        <v>Komprimierer</v>
      </c>
      <c r="N3063" s="3" t="str">
        <f>IFERROR(VLOOKUP(I3063,B:K,10,FALSE),"")</f>
        <v>Die verwendete Audio-Kompression . Zum Beispiel MP3.</v>
      </c>
      <c r="O3063" s="3" t="str">
        <f>IF(AND(TRIM(J3063)="",M3063=""),"Suffix not translated ",
   IF(AND(TRIM(J3063)&lt;&gt;"",TRIM(M3063)&lt;&gt;"",TRIM(J3063)&lt;&gt;TRIM(M3063)),"Suffix translation &lt;&gt; lookup ", "" ))
&amp;IF(AND(TRIM(K3063)="",N3063=""),"Description not translated ",
   IF(AND(TRIM(K3063)&lt;&gt;"",TRIM(N3063)&lt;&gt;"",TRIM(K3063)&lt;&gt;TRIM(N3063)),"Description translation&lt;&gt; lookup ", "" ))</f>
        <v/>
      </c>
      <c r="P3063" s="3" t="s">
        <v>8447</v>
      </c>
      <c r="Q3063" s="3" t="s">
        <v>8447</v>
      </c>
      <c r="R3063" s="3" t="s">
        <v>9382</v>
      </c>
    </row>
    <row r="3064" spans="1:18" ht="30" x14ac:dyDescent="0.25">
      <c r="A3064" s="2" t="str">
        <f>IF(TRIM(J3064)="","",E3064)</f>
        <v>DefaultDuration</v>
      </c>
      <c r="B3064" s="2" t="str">
        <f>IF(TRIM(K3064)="","",I3064)</f>
        <v>The number of micro seconds an audio chunk plays.</v>
      </c>
      <c r="C3064" s="2" t="str">
        <f>LEFT(F3064,FIND(".",F3064,6))</f>
        <v>Xmp.audio.</v>
      </c>
      <c r="D3064" s="2" t="str">
        <f>VLOOKUP(C3064,PrefixUebersetzung,2,FALSE)</f>
        <v>Xmp.audio.</v>
      </c>
      <c r="E3064" s="2" t="str">
        <f>MID(F3064,FIND(".",F3064,6)+1,99)</f>
        <v>DefaultDuration</v>
      </c>
      <c r="F3064" s="3" t="s">
        <v>5595</v>
      </c>
      <c r="G3064" s="3" t="s">
        <v>9526</v>
      </c>
      <c r="H3064" s="3" t="s">
        <v>11241</v>
      </c>
      <c r="I3064" s="3" t="s">
        <v>5596</v>
      </c>
      <c r="J3064" s="3" t="s">
        <v>6348</v>
      </c>
      <c r="K3064" s="5" t="s">
        <v>6643</v>
      </c>
      <c r="L3064" s="14"/>
      <c r="O3064" s="3" t="str">
        <f>IF(AND(TRIM(J3064)="",M3064=""),"Suffix not translated ",
   IF(AND(TRIM(J3064)&lt;&gt;"",TRIM(M3064)&lt;&gt;"",TRIM(J3064)&lt;&gt;TRIM(M3064)),"Suffix translation &lt;&gt; lookup ", "" ))
&amp;IF(AND(TRIM(K3064)="",N3064=""),"Description not translated ",
   IF(AND(TRIM(K3064)&lt;&gt;"",TRIM(N3064)&lt;&gt;"",TRIM(K3064)&lt;&gt;TRIM(N3064)),"Description translation&lt;&gt; lookup ", "" ))</f>
        <v/>
      </c>
      <c r="P3064" s="3" t="s">
        <v>8447</v>
      </c>
      <c r="Q3064" s="3" t="s">
        <v>8447</v>
      </c>
    </row>
    <row r="3065" spans="1:18" x14ac:dyDescent="0.25">
      <c r="A3065" s="2" t="str">
        <f>IF(TRIM(J3065)="","",E3065)</f>
        <v>DefaultOn</v>
      </c>
      <c r="B3065" s="2" t="str">
        <f>IF(TRIM(K3065)="","",I3065)</f>
        <v>Audio Track Default On , i.e. Enabled/Disabled</v>
      </c>
      <c r="C3065" s="2" t="str">
        <f>LEFT(F3065,FIND(".",F3065,6))</f>
        <v>Xmp.audio.</v>
      </c>
      <c r="D3065" s="2" t="str">
        <f>VLOOKUP(C3065,PrefixUebersetzung,2,FALSE)</f>
        <v>Xmp.audio.</v>
      </c>
      <c r="E3065" s="2" t="str">
        <f>MID(F3065,FIND(".",F3065,6)+1,99)</f>
        <v>DefaultOn</v>
      </c>
      <c r="F3065" s="3" t="s">
        <v>5597</v>
      </c>
      <c r="G3065" s="3" t="s">
        <v>9526</v>
      </c>
      <c r="H3065" s="3" t="s">
        <v>11241</v>
      </c>
      <c r="I3065" s="3" t="s">
        <v>5598</v>
      </c>
      <c r="J3065" s="3" t="s">
        <v>6349</v>
      </c>
      <c r="K3065" s="5" t="s">
        <v>6644</v>
      </c>
      <c r="L3065" s="14"/>
      <c r="M3065" s="3" t="str">
        <f>IFERROR(VLOOKUP(E3065,A:J,10, FALSE),"")</f>
        <v>Standard Ein</v>
      </c>
      <c r="O3065" s="3" t="str">
        <f>IF(AND(TRIM(J3065)="",M3065=""),"Suffix not translated ",
   IF(AND(TRIM(J3065)&lt;&gt;"",TRIM(M3065)&lt;&gt;"",TRIM(J3065)&lt;&gt;TRIM(M3065)),"Suffix translation &lt;&gt; lookup ", "" ))
&amp;IF(AND(TRIM(K3065)="",N3065=""),"Description not translated ",
   IF(AND(TRIM(K3065)&lt;&gt;"",TRIM(N3065)&lt;&gt;"",TRIM(K3065)&lt;&gt;TRIM(N3065)),"Description translation&lt;&gt; lookup ", "" ))</f>
        <v/>
      </c>
      <c r="P3065" s="3" t="s">
        <v>8447</v>
      </c>
      <c r="Q3065" s="3" t="s">
        <v>8447</v>
      </c>
    </row>
    <row r="3066" spans="1:18" ht="30" x14ac:dyDescent="0.25">
      <c r="A3066" s="2" t="str">
        <f>IF(TRIM(J3066)="","",E3066)</f>
        <v>DefaultStream</v>
      </c>
      <c r="B3066" s="2" t="str">
        <f>IF(TRIM(K3066)="","",I3066)</f>
        <v>Audio Stream that would be played by default.</v>
      </c>
      <c r="C3066" s="2" t="str">
        <f>LEFT(F3066,FIND(".",F3066,6))</f>
        <v>Xmp.audio.</v>
      </c>
      <c r="D3066" s="2" t="str">
        <f>VLOOKUP(C3066,PrefixUebersetzung,2,FALSE)</f>
        <v>Xmp.audio.</v>
      </c>
      <c r="E3066" s="2" t="str">
        <f>MID(F3066,FIND(".",F3066,6)+1,99)</f>
        <v>DefaultStream</v>
      </c>
      <c r="F3066" s="3" t="s">
        <v>5599</v>
      </c>
      <c r="G3066" s="3" t="s">
        <v>9526</v>
      </c>
      <c r="H3066" s="3" t="s">
        <v>11241</v>
      </c>
      <c r="I3066" s="3" t="s">
        <v>5600</v>
      </c>
      <c r="J3066" s="3" t="s">
        <v>6350</v>
      </c>
      <c r="K3066" s="5" t="s">
        <v>6645</v>
      </c>
      <c r="L3066" s="14"/>
      <c r="O3066" s="3" t="str">
        <f>IF(AND(TRIM(J3066)="",M3066=""),"Suffix not translated ",
   IF(AND(TRIM(J3066)&lt;&gt;"",TRIM(M3066)&lt;&gt;"",TRIM(J3066)&lt;&gt;TRIM(M3066)),"Suffix translation &lt;&gt; lookup ", "" ))
&amp;IF(AND(TRIM(K3066)="",N3066=""),"Description not translated ",
   IF(AND(TRIM(K3066)&lt;&gt;"",TRIM(N3066)&lt;&gt;"",TRIM(K3066)&lt;&gt;TRIM(N3066)),"Description translation&lt;&gt; lookup ", "" ))</f>
        <v/>
      </c>
      <c r="P3066" s="3" t="s">
        <v>8447</v>
      </c>
      <c r="Q3066" s="3" t="s">
        <v>8447</v>
      </c>
    </row>
    <row r="3067" spans="1:18" x14ac:dyDescent="0.25">
      <c r="A3067" s="2" t="str">
        <f>IF(TRIM(J3067)="","",E3067)</f>
        <v>Enabled</v>
      </c>
      <c r="B3067" s="2" t="str">
        <f>IF(TRIM(K3067)="","",I3067)</f>
        <v>Status of Audio Track, i.e. Enabled/Disabled</v>
      </c>
      <c r="C3067" s="2" t="str">
        <f>LEFT(F3067,FIND(".",F3067,6))</f>
        <v>Xmp.audio.</v>
      </c>
      <c r="D3067" s="2" t="str">
        <f>VLOOKUP(C3067,PrefixUebersetzung,2,FALSE)</f>
        <v>Xmp.audio.</v>
      </c>
      <c r="E3067" s="2" t="str">
        <f>MID(F3067,FIND(".",F3067,6)+1,99)</f>
        <v>Enabled</v>
      </c>
      <c r="F3067" s="3" t="s">
        <v>5601</v>
      </c>
      <c r="G3067" s="3" t="s">
        <v>9526</v>
      </c>
      <c r="H3067" s="3" t="s">
        <v>11241</v>
      </c>
      <c r="I3067" s="3" t="s">
        <v>5602</v>
      </c>
      <c r="J3067" s="3" t="s">
        <v>6351</v>
      </c>
      <c r="K3067" s="5" t="s">
        <v>6646</v>
      </c>
      <c r="L3067" s="14"/>
      <c r="M3067" s="3" t="str">
        <f>IFERROR(VLOOKUP(E3067,A:J,10, FALSE),"")</f>
        <v>Aktiviert</v>
      </c>
      <c r="O3067" s="3" t="str">
        <f>IF(AND(TRIM(J3067)="",M3067=""),"Suffix not translated ",
   IF(AND(TRIM(J3067)&lt;&gt;"",TRIM(M3067)&lt;&gt;"",TRIM(J3067)&lt;&gt;TRIM(M3067)),"Suffix translation &lt;&gt; lookup ", "" ))
&amp;IF(AND(TRIM(K3067)="",N3067=""),"Description not translated ",
   IF(AND(TRIM(K3067)&lt;&gt;"",TRIM(N3067)&lt;&gt;"",TRIM(K3067)&lt;&gt;TRIM(N3067)),"Description translation&lt;&gt; lookup ", "" ))</f>
        <v/>
      </c>
      <c r="P3067" s="3" t="s">
        <v>8447</v>
      </c>
      <c r="Q3067" s="3" t="s">
        <v>8447</v>
      </c>
    </row>
    <row r="3068" spans="1:18" ht="30" x14ac:dyDescent="0.25">
      <c r="A3068" s="2" t="str">
        <f>IF(TRIM(J3068)="","",E3068)</f>
        <v>Format</v>
      </c>
      <c r="B3068" s="2" t="str">
        <f>IF(TRIM(K3068)="","",I3068)</f>
        <v>A four-character code that identifies the format of the audio.</v>
      </c>
      <c r="C3068" s="2" t="str">
        <f>LEFT(F3068,FIND(".",F3068,6))</f>
        <v>Xmp.audio.</v>
      </c>
      <c r="D3068" s="2" t="str">
        <f>VLOOKUP(C3068,PrefixUebersetzung,2,FALSE)</f>
        <v>Xmp.audio.</v>
      </c>
      <c r="E3068" s="2" t="str">
        <f>MID(F3068,FIND(".",F3068,6)+1,99)</f>
        <v>Format</v>
      </c>
      <c r="F3068" s="3" t="s">
        <v>5603</v>
      </c>
      <c r="G3068" s="3" t="s">
        <v>9526</v>
      </c>
      <c r="H3068" s="3" t="s">
        <v>11241</v>
      </c>
      <c r="I3068" s="3" t="s">
        <v>5604</v>
      </c>
      <c r="J3068" s="3" t="s">
        <v>4455</v>
      </c>
      <c r="K3068" s="5" t="s">
        <v>6235</v>
      </c>
      <c r="L3068" s="14"/>
      <c r="M3068" s="3" t="str">
        <f>IFERROR(VLOOKUP(E3068,A:J,10, FALSE),"")</f>
        <v>Format</v>
      </c>
      <c r="O3068" s="3" t="str">
        <f>IF(AND(TRIM(J3068)="",M3068=""),"Suffix not translated ",
   IF(AND(TRIM(J3068)&lt;&gt;"",TRIM(M3068)&lt;&gt;"",TRIM(J3068)&lt;&gt;TRIM(M3068)),"Suffix translation &lt;&gt; lookup ", "" ))
&amp;IF(AND(TRIM(K3068)="",N3068=""),"Description not translated ",
   IF(AND(TRIM(K3068)&lt;&gt;"",TRIM(N3068)&lt;&gt;"",TRIM(K3068)&lt;&gt;TRIM(N3068)),"Description translation&lt;&gt; lookup ", "" ))</f>
        <v/>
      </c>
      <c r="P3068" s="3" t="s">
        <v>8447</v>
      </c>
      <c r="Q3068" s="3" t="s">
        <v>8447</v>
      </c>
    </row>
    <row r="3069" spans="1:18" ht="75" x14ac:dyDescent="0.25">
      <c r="A3069" s="2" t="str">
        <f>IF(TRIM(J3069)="","",E3069)</f>
        <v>HandlerClass</v>
      </c>
      <c r="B3069" s="2" t="str">
        <f>IF(TRIM(K3069)="","",I3069)</f>
        <v>A four-character code that identifies the type of the handler. Only two values are valid for this field: 'mhlr' for media handlers and 'dhlr' for data handlers.</v>
      </c>
      <c r="C3069" s="2" t="str">
        <f>LEFT(F3069,FIND(".",F3069,6))</f>
        <v>Xmp.audio.</v>
      </c>
      <c r="D3069" s="2" t="str">
        <f>VLOOKUP(C3069,PrefixUebersetzung,2,FALSE)</f>
        <v>Xmp.audio.</v>
      </c>
      <c r="E3069" s="2" t="str">
        <f>MID(F3069,FIND(".",F3069,6)+1,99)</f>
        <v>HandlerClass</v>
      </c>
      <c r="F3069" s="3" t="s">
        <v>5605</v>
      </c>
      <c r="G3069" s="3" t="s">
        <v>9526</v>
      </c>
      <c r="H3069" s="3" t="s">
        <v>11241</v>
      </c>
      <c r="I3069" s="3" t="s">
        <v>5606</v>
      </c>
      <c r="J3069" s="3" t="s">
        <v>6352</v>
      </c>
      <c r="K3069" s="5" t="s">
        <v>6647</v>
      </c>
      <c r="L3069" s="14"/>
      <c r="M3069" s="3" t="str">
        <f>IFERROR(VLOOKUP(E3069,A:J,10, FALSE),"")</f>
        <v>Handler Klasse</v>
      </c>
      <c r="N3069" s="3" t="str">
        <f>IFERROR(VLOOKUP(I3069,B:K,10,FALSE),"")</f>
        <v>Ein Vier-Zeichen-Code, der den Typ des Handlers angibt. Nur zwei Werte sind gültig für dieses Feld: "mhlr" für Medien-Handler und "dhlr" für Datenhandler.</v>
      </c>
      <c r="O3069" s="3" t="str">
        <f>IF(AND(TRIM(J3069)="",M3069=""),"Suffix not translated ",
   IF(AND(TRIM(J3069)&lt;&gt;"",TRIM(M3069)&lt;&gt;"",TRIM(J3069)&lt;&gt;TRIM(M3069)),"Suffix translation &lt;&gt; lookup ", "" ))
&amp;IF(AND(TRIM(K3069)="",N3069=""),"Description not translated ",
   IF(AND(TRIM(K3069)&lt;&gt;"",TRIM(N3069)&lt;&gt;"",TRIM(K3069)&lt;&gt;TRIM(N3069)),"Description translation&lt;&gt; lookup ", "" ))</f>
        <v/>
      </c>
      <c r="P3069" s="3" t="s">
        <v>8447</v>
      </c>
      <c r="Q3069" s="3" t="s">
        <v>8447</v>
      </c>
    </row>
    <row r="3070" spans="1:18" ht="75" x14ac:dyDescent="0.25">
      <c r="A3070" s="2" t="str">
        <f>IF(TRIM(J3070)="","",E3070)</f>
        <v>HandlerDescription</v>
      </c>
      <c r="B3070" s="2" t="str">
        <f>IF(TRIM(K3070)="","",I3070)</f>
        <v>A (counted) string that specifies the name of the component-that is, the media handler used when this media was created..</v>
      </c>
      <c r="C3070" s="2" t="str">
        <f>LEFT(F3070,FIND(".",F3070,6))</f>
        <v>Xmp.audio.</v>
      </c>
      <c r="D3070" s="2" t="str">
        <f>VLOOKUP(C3070,PrefixUebersetzung,2,FALSE)</f>
        <v>Xmp.audio.</v>
      </c>
      <c r="E3070" s="2" t="str">
        <f>MID(F3070,FIND(".",F3070,6)+1,99)</f>
        <v>HandlerDescription</v>
      </c>
      <c r="F3070" s="3" t="s">
        <v>5607</v>
      </c>
      <c r="G3070" s="3" t="s">
        <v>9526</v>
      </c>
      <c r="H3070" s="3" t="s">
        <v>11241</v>
      </c>
      <c r="I3070" s="3" t="s">
        <v>5608</v>
      </c>
      <c r="J3070" s="3" t="s">
        <v>6353</v>
      </c>
      <c r="K3070" s="5" t="s">
        <v>6732</v>
      </c>
      <c r="L3070" s="14"/>
      <c r="M3070" s="3" t="str">
        <f>IFERROR(VLOOKUP(E3070,A:J,10, FALSE),"")</f>
        <v>Handler Beschreibung</v>
      </c>
      <c r="N3070" s="3" t="str">
        <f>IFERROR(VLOOKUP(I3070,B:K,10,FALSE),"")</f>
        <v>Eine (gezählte) Zeichenfolge, die den Namen der Komponente, d.h. den bei Erzeugung den Mediums verwendeten Medienhandler,  spezifiziert.</v>
      </c>
      <c r="O3070" s="3" t="str">
        <f>IF(AND(TRIM(J3070)="",M3070=""),"Suffix not translated ",
   IF(AND(TRIM(J3070)&lt;&gt;"",TRIM(M3070)&lt;&gt;"",TRIM(J3070)&lt;&gt;TRIM(M3070)),"Suffix translation &lt;&gt; lookup ", "" ))
&amp;IF(AND(TRIM(K3070)="",N3070=""),"Description not translated ",
   IF(AND(TRIM(K3070)&lt;&gt;"",TRIM(N3070)&lt;&gt;"",TRIM(K3070)&lt;&gt;TRIM(N3070)),"Description translation&lt;&gt; lookup ", "" ))</f>
        <v/>
      </c>
      <c r="P3070" s="3" t="s">
        <v>8447</v>
      </c>
      <c r="Q3070" s="3" t="s">
        <v>8447</v>
      </c>
    </row>
    <row r="3071" spans="1:18" ht="45" x14ac:dyDescent="0.25">
      <c r="A3071" s="2" t="str">
        <f>IF(TRIM(J3071)="","",E3071)</f>
        <v>HandlerType</v>
      </c>
      <c r="B3071" s="2" t="str">
        <f>IF(TRIM(K3071)="","",I3071)</f>
        <v>A four-character code that identifies the type of the media handler or data handler.</v>
      </c>
      <c r="C3071" s="2" t="str">
        <f>LEFT(F3071,FIND(".",F3071,6))</f>
        <v>Xmp.audio.</v>
      </c>
      <c r="D3071" s="2" t="str">
        <f>VLOOKUP(C3071,PrefixUebersetzung,2,FALSE)</f>
        <v>Xmp.audio.</v>
      </c>
      <c r="E3071" s="2" t="str">
        <f>MID(F3071,FIND(".",F3071,6)+1,99)</f>
        <v>HandlerType</v>
      </c>
      <c r="F3071" s="3" t="s">
        <v>5609</v>
      </c>
      <c r="G3071" s="3" t="s">
        <v>9526</v>
      </c>
      <c r="H3071" s="3" t="s">
        <v>11241</v>
      </c>
      <c r="I3071" s="3" t="s">
        <v>5610</v>
      </c>
      <c r="J3071" s="3" t="s">
        <v>6354</v>
      </c>
      <c r="K3071" s="5" t="s">
        <v>6236</v>
      </c>
      <c r="L3071" s="14"/>
      <c r="M3071" s="3" t="str">
        <f>IFERROR(VLOOKUP(E3071,A:J,10, FALSE),"")</f>
        <v>Handler Typ</v>
      </c>
      <c r="N3071" s="3" t="str">
        <f>IFERROR(VLOOKUP(I3071,B:K,10,FALSE),"")</f>
        <v>Ein Vier-Zeichen-Code, der den Typ der Medien-Handler oder Datenhandler identifiziert.</v>
      </c>
      <c r="O3071" s="3" t="str">
        <f>IF(AND(TRIM(J3071)="",M3071=""),"Suffix not translated ",
   IF(AND(TRIM(J3071)&lt;&gt;"",TRIM(M3071)&lt;&gt;"",TRIM(J3071)&lt;&gt;TRIM(M3071)),"Suffix translation &lt;&gt; lookup ", "" ))
&amp;IF(AND(TRIM(K3071)="",N3071=""),"Description not translated ",
   IF(AND(TRIM(K3071)&lt;&gt;"",TRIM(N3071)&lt;&gt;"",TRIM(K3071)&lt;&gt;TRIM(N3071)),"Description translation&lt;&gt; lookup ", "" ))</f>
        <v/>
      </c>
      <c r="P3071" s="3" t="s">
        <v>8447</v>
      </c>
      <c r="Q3071" s="3" t="s">
        <v>8447</v>
      </c>
    </row>
    <row r="3072" spans="1:18" x14ac:dyDescent="0.25">
      <c r="A3072" s="2" t="str">
        <f>IF(TRIM(J3072)="","",E3072)</f>
        <v>HandlerVendorID</v>
      </c>
      <c r="B3072" s="2" t="str">
        <f>IF(TRIM(K3072)="","",I3072)</f>
        <v>Component manufacturer.</v>
      </c>
      <c r="C3072" s="2" t="str">
        <f>LEFT(F3072,FIND(".",F3072,6))</f>
        <v>Xmp.audio.</v>
      </c>
      <c r="D3072" s="2" t="str">
        <f>VLOOKUP(C3072,PrefixUebersetzung,2,FALSE)</f>
        <v>Xmp.audio.</v>
      </c>
      <c r="E3072" s="2" t="str">
        <f>MID(F3072,FIND(".",F3072,6)+1,99)</f>
        <v>HandlerVendorID</v>
      </c>
      <c r="F3072" s="3" t="s">
        <v>5611</v>
      </c>
      <c r="G3072" s="3" t="s">
        <v>9526</v>
      </c>
      <c r="H3072" s="3" t="s">
        <v>11241</v>
      </c>
      <c r="I3072" s="3" t="s">
        <v>5612</v>
      </c>
      <c r="J3072" s="3" t="s">
        <v>6332</v>
      </c>
      <c r="K3072" s="5" t="s">
        <v>6237</v>
      </c>
      <c r="L3072" s="14"/>
      <c r="M3072" s="3" t="str">
        <f>IFERROR(VLOOKUP(E3072,A:J,10, FALSE),"")</f>
        <v>Handler Hersteller-Id</v>
      </c>
      <c r="N3072" s="3" t="str">
        <f>IFERROR(VLOOKUP(I3072,B:K,10,FALSE),"")</f>
        <v>Komponentenhersteller.</v>
      </c>
      <c r="O3072" s="3" t="str">
        <f>IF(AND(TRIM(J3072)="",M3072=""),"Suffix not translated ",
   IF(AND(TRIM(J3072)&lt;&gt;"",TRIM(M3072)&lt;&gt;"",TRIM(J3072)&lt;&gt;TRIM(M3072)),"Suffix translation &lt;&gt; lookup ", "" ))
&amp;IF(AND(TRIM(K3072)="",N3072=""),"Description not translated ",
   IF(AND(TRIM(K3072)&lt;&gt;"",TRIM(N3072)&lt;&gt;"",TRIM(K3072)&lt;&gt;TRIM(N3072)),"Description translation&lt;&gt; lookup ", "" ))</f>
        <v/>
      </c>
      <c r="P3072" s="3" t="s">
        <v>8447</v>
      </c>
      <c r="Q3072" s="3" t="s">
        <v>8447</v>
      </c>
      <c r="R3072" s="3" t="s">
        <v>9040</v>
      </c>
    </row>
    <row r="3073" spans="1:18" ht="60" x14ac:dyDescent="0.25">
      <c r="A3073" s="2" t="str">
        <f>IF(TRIM(J3073)="","",E3073)</f>
        <v>MediaCreateDate</v>
      </c>
      <c r="B3073" s="2" t="str">
        <f>IF(TRIM(K3073)="","",I3073)</f>
        <v>A 32-bit integer that indicates (in seconds since midnight, January 1, 1904) when the media header was created.</v>
      </c>
      <c r="C3073" s="2" t="str">
        <f>LEFT(F3073,FIND(".",F3073,6))</f>
        <v>Xmp.audio.</v>
      </c>
      <c r="D3073" s="2" t="str">
        <f>VLOOKUP(C3073,PrefixUebersetzung,2,FALSE)</f>
        <v>Xmp.audio.</v>
      </c>
      <c r="E3073" s="2" t="str">
        <f>MID(F3073,FIND(".",F3073,6)+1,99)</f>
        <v>MediaCreateDate</v>
      </c>
      <c r="F3073" s="3" t="s">
        <v>5613</v>
      </c>
      <c r="G3073" s="3" t="s">
        <v>9526</v>
      </c>
      <c r="H3073" s="3" t="s">
        <v>11242</v>
      </c>
      <c r="I3073" s="3" t="s">
        <v>5614</v>
      </c>
      <c r="J3073" s="3" t="s">
        <v>6355</v>
      </c>
      <c r="K3073" s="5" t="s">
        <v>6648</v>
      </c>
      <c r="L3073" s="14"/>
      <c r="M3073" s="3" t="str">
        <f>IFERROR(VLOOKUP(E3073,A:J,10, FALSE),"")</f>
        <v>Medien Erzeugungsdatum</v>
      </c>
      <c r="N3073" s="3" t="str">
        <f>IFERROR(VLOOKUP(I3073,B:K,10,FALSE),"")</f>
        <v>Ein 32-Bit-Ganzzahl (in Sekunden seit Mitternacht 1. Januar 1904 ), die angibt, wann der Medien-Header erstellt wurde.</v>
      </c>
      <c r="O3073" s="3" t="str">
        <f>IF(AND(TRIM(J3073)="",M3073=""),"Suffix not translated ",
   IF(AND(TRIM(J3073)&lt;&gt;"",TRIM(M3073)&lt;&gt;"",TRIM(J3073)&lt;&gt;TRIM(M3073)),"Suffix translation &lt;&gt; lookup ", "" ))
&amp;IF(AND(TRIM(K3073)="",N3073=""),"Description not translated ",
   IF(AND(TRIM(K3073)&lt;&gt;"",TRIM(N3073)&lt;&gt;"",TRIM(K3073)&lt;&gt;TRIM(N3073)),"Description translation&lt;&gt; lookup ", "" ))</f>
        <v/>
      </c>
      <c r="P3073" s="3" t="s">
        <v>8447</v>
      </c>
      <c r="Q3073" s="3" t="s">
        <v>8447</v>
      </c>
    </row>
    <row r="3074" spans="1:18" ht="45" x14ac:dyDescent="0.25">
      <c r="A3074" s="2" t="str">
        <f>IF(TRIM(J3074)="","",E3074)</f>
        <v>MediaDuration</v>
      </c>
      <c r="B3074" s="2" t="str">
        <f>IF(TRIM(K3074)="","",I3074)</f>
        <v>A time value that indicates the duration of this media (in the movie's time coordinate system).</v>
      </c>
      <c r="C3074" s="2" t="str">
        <f>LEFT(F3074,FIND(".",F3074,6))</f>
        <v>Xmp.audio.</v>
      </c>
      <c r="D3074" s="2" t="str">
        <f>VLOOKUP(C3074,PrefixUebersetzung,2,FALSE)</f>
        <v>Xmp.audio.</v>
      </c>
      <c r="E3074" s="2" t="str">
        <f>MID(F3074,FIND(".",F3074,6)+1,99)</f>
        <v>MediaDuration</v>
      </c>
      <c r="F3074" s="3" t="s">
        <v>5615</v>
      </c>
      <c r="G3074" s="3" t="s">
        <v>9526</v>
      </c>
      <c r="H3074" s="3" t="s">
        <v>11242</v>
      </c>
      <c r="I3074" s="3" t="s">
        <v>5616</v>
      </c>
      <c r="J3074" s="3" t="s">
        <v>6356</v>
      </c>
      <c r="K3074" s="5" t="s">
        <v>6649</v>
      </c>
      <c r="L3074" s="14">
        <v>1</v>
      </c>
      <c r="M3074" s="3" t="str">
        <f>IFERROR(VLOOKUP(E3074,A:J,10, FALSE),"")</f>
        <v>Medien Dauer</v>
      </c>
      <c r="N3074" s="3" t="str">
        <f>IFERROR(VLOOKUP(I3074,B:K,10,FALSE),"")</f>
        <v>Ein Zeitwert, der die Dauer dieser Medien (in Zeit-Koordinatensystemdes Films) zeigt.</v>
      </c>
      <c r="O3074" s="3" t="str">
        <f>IF(AND(TRIM(J3074)="",M3074=""),"Suffix not translated ",
   IF(AND(TRIM(J3074)&lt;&gt;"",TRIM(M3074)&lt;&gt;"",TRIM(J3074)&lt;&gt;TRIM(M3074)),"Suffix translation &lt;&gt; lookup ", "" ))
&amp;IF(AND(TRIM(K3074)="",N3074=""),"Description not translated ",
   IF(AND(TRIM(K3074)&lt;&gt;"",TRIM(N3074)&lt;&gt;"",TRIM(K3074)&lt;&gt;TRIM(N3074)),"Description translation&lt;&gt; lookup ", "" ))</f>
        <v/>
      </c>
      <c r="P3074" s="3" t="s">
        <v>8447</v>
      </c>
      <c r="Q3074" s="3" t="s">
        <v>8447</v>
      </c>
    </row>
    <row r="3075" spans="1:18" ht="30" x14ac:dyDescent="0.25">
      <c r="A3075" s="2" t="str">
        <f>IF(TRIM(J3075)="","",E3075)</f>
        <v>MediaHeaderVersion</v>
      </c>
      <c r="B3075" s="2" t="str">
        <f>IF(TRIM(K3075)="","",I3075)</f>
        <v>A 1-byte specification of the version of this media header</v>
      </c>
      <c r="C3075" s="2" t="str">
        <f>LEFT(F3075,FIND(".",F3075,6))</f>
        <v>Xmp.audio.</v>
      </c>
      <c r="D3075" s="2" t="str">
        <f>VLOOKUP(C3075,PrefixUebersetzung,2,FALSE)</f>
        <v>Xmp.audio.</v>
      </c>
      <c r="E3075" s="2" t="str">
        <f>MID(F3075,FIND(".",F3075,6)+1,99)</f>
        <v>MediaHeaderVersion</v>
      </c>
      <c r="F3075" s="3" t="s">
        <v>5617</v>
      </c>
      <c r="G3075" s="3" t="s">
        <v>9526</v>
      </c>
      <c r="H3075" s="3" t="s">
        <v>11241</v>
      </c>
      <c r="I3075" s="3" t="s">
        <v>5618</v>
      </c>
      <c r="J3075" s="3" t="s">
        <v>6357</v>
      </c>
      <c r="K3075" s="5" t="s">
        <v>6650</v>
      </c>
      <c r="L3075" s="14"/>
      <c r="M3075" s="3" t="str">
        <f>IFERROR(VLOOKUP(E3075,A:J,10, FALSE),"")</f>
        <v>HeaderVersion</v>
      </c>
      <c r="N3075" s="3" t="str">
        <f>IFERROR(VLOOKUP(I3075,B:K,10,FALSE),"")</f>
        <v>Eine 1-Byte-Spezifikation der Version dieses Medien-Headers</v>
      </c>
      <c r="O3075" s="3" t="str">
        <f>IF(AND(TRIM(J3075)="",M3075=""),"Suffix not translated ",
   IF(AND(TRIM(J3075)&lt;&gt;"",TRIM(M3075)&lt;&gt;"",TRIM(J3075)&lt;&gt;TRIM(M3075)),"Suffix translation &lt;&gt; lookup ", "" ))
&amp;IF(AND(TRIM(K3075)="",N3075=""),"Description not translated ",
   IF(AND(TRIM(K3075)&lt;&gt;"",TRIM(N3075)&lt;&gt;"",TRIM(K3075)&lt;&gt;TRIM(N3075)),"Description translation&lt;&gt; lookup ", "" ))</f>
        <v/>
      </c>
      <c r="P3075" s="3" t="s">
        <v>8447</v>
      </c>
      <c r="Q3075" s="3" t="s">
        <v>8447</v>
      </c>
    </row>
    <row r="3076" spans="1:18" ht="30" x14ac:dyDescent="0.25">
      <c r="A3076" s="2" t="str">
        <f>IF(TRIM(J3076)="","",E3076)</f>
        <v>MediaLangCode</v>
      </c>
      <c r="B3076" s="2" t="str">
        <f>IF(TRIM(K3076)="","",I3076)</f>
        <v>A 16-bit integer that specifies the language code for this media.</v>
      </c>
      <c r="C3076" s="2" t="str">
        <f>LEFT(F3076,FIND(".",F3076,6))</f>
        <v>Xmp.audio.</v>
      </c>
      <c r="D3076" s="2" t="str">
        <f>VLOOKUP(C3076,PrefixUebersetzung,2,FALSE)</f>
        <v>Xmp.audio.</v>
      </c>
      <c r="E3076" s="2" t="str">
        <f>MID(F3076,FIND(".",F3076,6)+1,99)</f>
        <v>MediaLangCode</v>
      </c>
      <c r="F3076" s="3" t="s">
        <v>5619</v>
      </c>
      <c r="G3076" s="3" t="s">
        <v>9526</v>
      </c>
      <c r="H3076" s="3" t="s">
        <v>11242</v>
      </c>
      <c r="I3076" s="3" t="s">
        <v>5620</v>
      </c>
      <c r="J3076" s="3" t="s">
        <v>6358</v>
      </c>
      <c r="K3076" s="5" t="s">
        <v>6651</v>
      </c>
      <c r="L3076" s="14"/>
      <c r="M3076" s="3" t="str">
        <f>IFERROR(VLOOKUP(E3076,A:J,10, FALSE),"")</f>
        <v>Medien Sprach-Code</v>
      </c>
      <c r="N3076" s="3" t="str">
        <f>IFERROR(VLOOKUP(I3076,B:K,10,FALSE),"")</f>
        <v>Ein 16-Bit-Ganzzahl, die den Sprachcode für dieses Medium angibt.</v>
      </c>
      <c r="O3076" s="3" t="str">
        <f>IF(AND(TRIM(J3076)="",M3076=""),"Suffix not translated ",
   IF(AND(TRIM(J3076)&lt;&gt;"",TRIM(M3076)&lt;&gt;"",TRIM(J3076)&lt;&gt;TRIM(M3076)),"Suffix translation &lt;&gt; lookup ", "" ))
&amp;IF(AND(TRIM(K3076)="",N3076=""),"Description not translated ",
   IF(AND(TRIM(K3076)&lt;&gt;"",TRIM(N3076)&lt;&gt;"",TRIM(K3076)&lt;&gt;TRIM(N3076)),"Description translation&lt;&gt; lookup ", "" ))</f>
        <v/>
      </c>
      <c r="P3076" s="3" t="s">
        <v>8447</v>
      </c>
      <c r="Q3076" s="3" t="s">
        <v>8447</v>
      </c>
    </row>
    <row r="3077" spans="1:18" ht="60" x14ac:dyDescent="0.25">
      <c r="A3077" s="2" t="str">
        <f>IF(TRIM(J3077)="","",E3077)</f>
        <v>MediaModifyDate</v>
      </c>
      <c r="B3077" s="2" t="str">
        <f>IF(TRIM(K3077)="","",I3077)</f>
        <v>A 32-bit integer that indicates (in seconds since midnight, January 1, 1904) when the media header was last modified.</v>
      </c>
      <c r="C3077" s="2" t="str">
        <f>LEFT(F3077,FIND(".",F3077,6))</f>
        <v>Xmp.audio.</v>
      </c>
      <c r="D3077" s="2" t="str">
        <f>VLOOKUP(C3077,PrefixUebersetzung,2,FALSE)</f>
        <v>Xmp.audio.</v>
      </c>
      <c r="E3077" s="2" t="str">
        <f>MID(F3077,FIND(".",F3077,6)+1,99)</f>
        <v>MediaModifyDate</v>
      </c>
      <c r="F3077" s="3" t="s">
        <v>5621</v>
      </c>
      <c r="G3077" s="3" t="s">
        <v>9526</v>
      </c>
      <c r="H3077" s="3" t="s">
        <v>11242</v>
      </c>
      <c r="I3077" s="3" t="s">
        <v>5622</v>
      </c>
      <c r="J3077" s="3" t="s">
        <v>6359</v>
      </c>
      <c r="K3077" s="5" t="s">
        <v>6652</v>
      </c>
      <c r="L3077" s="14"/>
      <c r="M3077" s="3" t="str">
        <f>IFERROR(VLOOKUP(E3077,A:J,10, FALSE),"")</f>
        <v>Medien Veränderungsdatum</v>
      </c>
      <c r="N3077" s="3" t="str">
        <f>IFERROR(VLOOKUP(I3077,B:K,10,FALSE),"")</f>
        <v>Ein 32-Bit-Ganzzahl (in Sekunden seit Mitternacht 1. Januar 1904 ), die angibt, wann der Medien-Header zuletzt verändert wurde.</v>
      </c>
      <c r="O3077" s="3" t="str">
        <f>IF(AND(TRIM(J3077)="",M3077=""),"Suffix not translated ",
   IF(AND(TRIM(J3077)&lt;&gt;"",TRIM(M3077)&lt;&gt;"",TRIM(J3077)&lt;&gt;TRIM(M3077)),"Suffix translation &lt;&gt; lookup ", "" ))
&amp;IF(AND(TRIM(K3077)="",N3077=""),"Description not translated ",
   IF(AND(TRIM(K3077)&lt;&gt;"",TRIM(N3077)&lt;&gt;"",TRIM(K3077)&lt;&gt;TRIM(N3077)),"Description translation&lt;&gt; lookup ", "" ))</f>
        <v/>
      </c>
      <c r="P3077" s="3" t="s">
        <v>8447</v>
      </c>
      <c r="Q3077" s="3" t="s">
        <v>8447</v>
      </c>
    </row>
    <row r="3078" spans="1:18" ht="75" x14ac:dyDescent="0.25">
      <c r="A3078" s="2" t="str">
        <f>IF(TRIM(J3078)="","",E3078)</f>
        <v>MediaTimeScale</v>
      </c>
      <c r="B3078" s="2" t="str">
        <f>IF(TRIM(K3078)="","",I3078)</f>
        <v>A time value that indicates the time scale for this media-that is, the number of time units that pass per second in its time coordinate system.</v>
      </c>
      <c r="C3078" s="2" t="str">
        <f>LEFT(F3078,FIND(".",F3078,6))</f>
        <v>Xmp.audio.</v>
      </c>
      <c r="D3078" s="2" t="str">
        <f>VLOOKUP(C3078,PrefixUebersetzung,2,FALSE)</f>
        <v>Xmp.audio.</v>
      </c>
      <c r="E3078" s="2" t="str">
        <f>MID(F3078,FIND(".",F3078,6)+1,99)</f>
        <v>MediaTimeScale</v>
      </c>
      <c r="F3078" s="3" t="s">
        <v>5623</v>
      </c>
      <c r="G3078" s="3" t="s">
        <v>9526</v>
      </c>
      <c r="H3078" s="3" t="s">
        <v>11242</v>
      </c>
      <c r="I3078" s="3" t="s">
        <v>5624</v>
      </c>
      <c r="J3078" s="3" t="s">
        <v>6360</v>
      </c>
      <c r="K3078" s="5" t="s">
        <v>6655</v>
      </c>
      <c r="L3078" s="14"/>
      <c r="M3078" s="3" t="str">
        <f>IFERROR(VLOOKUP(E3078,A:J,10, FALSE),"")</f>
        <v>Medien Zeitskala</v>
      </c>
      <c r="N3078" s="3" t="str">
        <f>IFERROR(VLOOKUP(I3078,B:K,10,FALSE),"")</f>
        <v>Ein Zeitwert, der die Zeitskala für dieses Medium angibt, das heißt die Anzahl der Zeiteinheiten, die pro Sekunde in seinem Zeit-Koordinatensystem vergeht.</v>
      </c>
      <c r="O3078" s="3" t="str">
        <f>IF(AND(TRIM(J3078)="",M3078=""),"Suffix not translated ",
   IF(AND(TRIM(J3078)&lt;&gt;"",TRIM(M3078)&lt;&gt;"",TRIM(J3078)&lt;&gt;TRIM(M3078)),"Suffix translation &lt;&gt; lookup ", "" ))
&amp;IF(AND(TRIM(K3078)="",N3078=""),"Description not translated ",
   IF(AND(TRIM(K3078)&lt;&gt;"",TRIM(N3078)&lt;&gt;"",TRIM(K3078)&lt;&gt;TRIM(N3078)),"Description translation&lt;&gt; lookup ", "" ))</f>
        <v/>
      </c>
      <c r="P3078" s="3" t="s">
        <v>8447</v>
      </c>
      <c r="Q3078" s="3" t="s">
        <v>8447</v>
      </c>
    </row>
    <row r="3079" spans="1:18" ht="45" x14ac:dyDescent="0.25">
      <c r="A3079" s="2" t="str">
        <f>IF(TRIM(J3079)="","",E3079)</f>
        <v>OutputSampleRate</v>
      </c>
      <c r="B3079" s="2" t="str">
        <f>IF(TRIM(K3079)="","",I3079)</f>
        <v>The output audio sample rate. Can be any value, but commonly 32000, 41100, or 48000.</v>
      </c>
      <c r="C3079" s="2" t="str">
        <f>LEFT(F3079,FIND(".",F3079,6))</f>
        <v>Xmp.audio.</v>
      </c>
      <c r="D3079" s="2" t="str">
        <f>VLOOKUP(C3079,PrefixUebersetzung,2,FALSE)</f>
        <v>Xmp.audio.</v>
      </c>
      <c r="E3079" s="2" t="str">
        <f>MID(F3079,FIND(".",F3079,6)+1,99)</f>
        <v>OutputSampleRate</v>
      </c>
      <c r="F3079" s="3" t="s">
        <v>5625</v>
      </c>
      <c r="G3079" s="3" t="s">
        <v>9526</v>
      </c>
      <c r="H3079" s="3" t="s">
        <v>11242</v>
      </c>
      <c r="I3079" s="3" t="s">
        <v>9485</v>
      </c>
      <c r="J3079" s="3" t="s">
        <v>8830</v>
      </c>
      <c r="K3079" s="5" t="s">
        <v>6238</v>
      </c>
      <c r="L3079" s="14"/>
      <c r="O3079" s="3" t="str">
        <f>IF(AND(TRIM(J3079)="",M3079=""),"Suffix not translated ",
   IF(AND(TRIM(J3079)&lt;&gt;"",TRIM(M3079)&lt;&gt;"",TRIM(J3079)&lt;&gt;TRIM(M3079)),"Suffix translation &lt;&gt; lookup ", "" ))
&amp;IF(AND(TRIM(K3079)="",N3079=""),"Description not translated ",
   IF(AND(TRIM(K3079)&lt;&gt;"",TRIM(N3079)&lt;&gt;"",TRIM(K3079)&lt;&gt;TRIM(N3079)),"Description translation&lt;&gt; lookup ", "" ))</f>
        <v/>
      </c>
      <c r="P3079" s="3" t="s">
        <v>8447</v>
      </c>
      <c r="Q3079" s="3" t="s">
        <v>8447</v>
      </c>
    </row>
    <row r="3080" spans="1:18" x14ac:dyDescent="0.25">
      <c r="A3080" s="2" t="str">
        <f>IF(TRIM(J3080)="","",E3080)</f>
        <v>SampleCount</v>
      </c>
      <c r="B3080" s="2" t="str">
        <f>IF(TRIM(K3080)="","",I3080)</f>
        <v>Sample taken for Analyzing Audio Stream</v>
      </c>
      <c r="C3080" s="2" t="str">
        <f>LEFT(F3080,FIND(".",F3080,6))</f>
        <v>Xmp.audio.</v>
      </c>
      <c r="D3080" s="2" t="str">
        <f>VLOOKUP(C3080,PrefixUebersetzung,2,FALSE)</f>
        <v>Xmp.audio.</v>
      </c>
      <c r="E3080" s="2" t="str">
        <f>MID(F3080,FIND(".",F3080,6)+1,99)</f>
        <v>SampleCount</v>
      </c>
      <c r="F3080" s="3" t="s">
        <v>5626</v>
      </c>
      <c r="G3080" s="3" t="s">
        <v>9526</v>
      </c>
      <c r="H3080" s="3" t="s">
        <v>11242</v>
      </c>
      <c r="I3080" s="3" t="s">
        <v>5627</v>
      </c>
      <c r="J3080" s="3" t="s">
        <v>6361</v>
      </c>
      <c r="K3080" s="5" t="s">
        <v>6656</v>
      </c>
      <c r="L3080" s="14"/>
      <c r="O3080" s="3" t="str">
        <f>IF(AND(TRIM(J3080)="",M3080=""),"Suffix not translated ",
   IF(AND(TRIM(J3080)&lt;&gt;"",TRIM(M3080)&lt;&gt;"",TRIM(J3080)&lt;&gt;TRIM(M3080)),"Suffix translation &lt;&gt; lookup ", "" ))
&amp;IF(AND(TRIM(K3080)="",N3080=""),"Description not translated ",
   IF(AND(TRIM(K3080)&lt;&gt;"",TRIM(N3080)&lt;&gt;"",TRIM(K3080)&lt;&gt;TRIM(N3080)),"Description translation&lt;&gt; lookup ", "" ))</f>
        <v/>
      </c>
      <c r="P3080" s="3" t="s">
        <v>8447</v>
      </c>
      <c r="Q3080" s="3" t="s">
        <v>8447</v>
      </c>
    </row>
    <row r="3081" spans="1:18" ht="30" x14ac:dyDescent="0.25">
      <c r="A3081" s="2" t="str">
        <f>IF(TRIM(J3081)="","",E3081)</f>
        <v>SampleRate</v>
      </c>
      <c r="B3081" s="2" t="str">
        <f>IF(TRIM(K3081)="","",I3081)</f>
        <v>The audio sample rate. Can be any value, but commonly 32000, 41100, or 48000.</v>
      </c>
      <c r="C3081" s="2" t="str">
        <f>LEFT(F3081,FIND(".",F3081,6))</f>
        <v>Xmp.audio.</v>
      </c>
      <c r="D3081" s="2" t="str">
        <f>VLOOKUP(C3081,PrefixUebersetzung,2,FALSE)</f>
        <v>Xmp.audio.</v>
      </c>
      <c r="E3081" s="2" t="str">
        <f>MID(F3081,FIND(".",F3081,6)+1,99)</f>
        <v>SampleRate</v>
      </c>
      <c r="F3081" s="3" t="s">
        <v>5628</v>
      </c>
      <c r="G3081" s="3" t="s">
        <v>9526</v>
      </c>
      <c r="H3081" s="3" t="s">
        <v>11242</v>
      </c>
      <c r="I3081" s="3" t="s">
        <v>3577</v>
      </c>
      <c r="J3081" s="3" t="s">
        <v>6362</v>
      </c>
      <c r="K3081" s="5" t="s">
        <v>5527</v>
      </c>
      <c r="L3081" s="14"/>
      <c r="O3081" s="3" t="str">
        <f>IF(AND(TRIM(J3081)="",M3081=""),"Suffix not translated ",
   IF(AND(TRIM(J3081)&lt;&gt;"",TRIM(M3081)&lt;&gt;"",TRIM(J3081)&lt;&gt;TRIM(M3081)),"Suffix translation &lt;&gt; lookup ", "" ))
&amp;IF(AND(TRIM(K3081)="",N3081=""),"Description not translated ",
   IF(AND(TRIM(K3081)&lt;&gt;"",TRIM(N3081)&lt;&gt;"",TRIM(K3081)&lt;&gt;TRIM(N3081)),"Description translation&lt;&gt; lookup ", "" ))</f>
        <v/>
      </c>
      <c r="P3081" s="3" t="s">
        <v>8447</v>
      </c>
      <c r="Q3081" s="3" t="s">
        <v>8447</v>
      </c>
    </row>
    <row r="3082" spans="1:18" ht="30" x14ac:dyDescent="0.25">
      <c r="A3082" s="2" t="str">
        <f>IF(TRIM(J3082)="","",E3082)</f>
        <v>SampleType</v>
      </c>
      <c r="B3082" s="2" t="str">
        <f>IF(TRIM(K3082)="","",I3082)</f>
        <v>The audio sample type. One of: 8Int, 16Int, 32Int, 32Float.</v>
      </c>
      <c r="C3082" s="2" t="str">
        <f>LEFT(F3082,FIND(".",F3082,6))</f>
        <v>Xmp.audio.</v>
      </c>
      <c r="D3082" s="2" t="str">
        <f>VLOOKUP(C3082,PrefixUebersetzung,2,FALSE)</f>
        <v>Xmp.audio.</v>
      </c>
      <c r="E3082" s="2" t="str">
        <f>MID(F3082,FIND(".",F3082,6)+1,99)</f>
        <v>SampleType</v>
      </c>
      <c r="F3082" s="3" t="s">
        <v>5629</v>
      </c>
      <c r="G3082" s="3" t="s">
        <v>9526</v>
      </c>
      <c r="H3082" s="3" t="s">
        <v>11244</v>
      </c>
      <c r="I3082" s="3" t="s">
        <v>3578</v>
      </c>
      <c r="J3082" s="3" t="s">
        <v>6363</v>
      </c>
      <c r="K3082" s="5" t="s">
        <v>5346</v>
      </c>
      <c r="L3082" s="14"/>
      <c r="O3082" s="3" t="str">
        <f>IF(AND(TRIM(J3082)="",M3082=""),"Suffix not translated ",
   IF(AND(TRIM(J3082)&lt;&gt;"",TRIM(M3082)&lt;&gt;"",TRIM(J3082)&lt;&gt;TRIM(M3082)),"Suffix translation &lt;&gt; lookup ", "" ))
&amp;IF(AND(TRIM(K3082)="",N3082=""),"Description not translated ",
   IF(AND(TRIM(K3082)&lt;&gt;"",TRIM(N3082)&lt;&gt;"",TRIM(K3082)&lt;&gt;TRIM(N3082)),"Description translation&lt;&gt; lookup ", "" ))</f>
        <v/>
      </c>
      <c r="P3082" s="3" t="s">
        <v>8447</v>
      </c>
      <c r="Q3082" s="3" t="s">
        <v>8447</v>
      </c>
      <c r="R3082" s="3" t="s">
        <v>9383</v>
      </c>
    </row>
    <row r="3083" spans="1:18" x14ac:dyDescent="0.25">
      <c r="A3083" s="2" t="str">
        <f>IF(TRIM(J3083)="","",E3083)</f>
        <v>SchemeTitle</v>
      </c>
      <c r="B3083" s="2" t="str">
        <f>IF(TRIM(K3083)="","",I3083)</f>
        <v>Sound Scheme Title.</v>
      </c>
      <c r="C3083" s="2" t="str">
        <f>LEFT(F3083,FIND(".",F3083,6))</f>
        <v>Xmp.audio.</v>
      </c>
      <c r="D3083" s="2" t="str">
        <f>VLOOKUP(C3083,PrefixUebersetzung,2,FALSE)</f>
        <v>Xmp.audio.</v>
      </c>
      <c r="E3083" s="2" t="str">
        <f>MID(F3083,FIND(".",F3083,6)+1,99)</f>
        <v>SchemeTitle</v>
      </c>
      <c r="F3083" s="3" t="s">
        <v>5630</v>
      </c>
      <c r="G3083" s="3" t="s">
        <v>9526</v>
      </c>
      <c r="H3083" s="3" t="s">
        <v>11241</v>
      </c>
      <c r="I3083" s="3" t="s">
        <v>5631</v>
      </c>
      <c r="J3083" s="3" t="s">
        <v>6364</v>
      </c>
      <c r="K3083" s="5" t="s">
        <v>6239</v>
      </c>
      <c r="L3083" s="14"/>
      <c r="O3083" s="3" t="str">
        <f>IF(AND(TRIM(J3083)="",M3083=""),"Suffix not translated ",
   IF(AND(TRIM(J3083)&lt;&gt;"",TRIM(M3083)&lt;&gt;"",TRIM(J3083)&lt;&gt;TRIM(M3083)),"Suffix translation &lt;&gt; lookup ", "" ))
&amp;IF(AND(TRIM(K3083)="",N3083=""),"Description not translated ",
   IF(AND(TRIM(K3083)&lt;&gt;"",TRIM(N3083)&lt;&gt;"",TRIM(K3083)&lt;&gt;TRIM(N3083)),"Description translation&lt;&gt; lookup ", "" ))</f>
        <v/>
      </c>
      <c r="P3083" s="3" t="s">
        <v>8447</v>
      </c>
      <c r="Q3083" s="3" t="s">
        <v>8447</v>
      </c>
      <c r="R3083" s="3" t="s">
        <v>9350</v>
      </c>
    </row>
    <row r="3084" spans="1:18" ht="90" x14ac:dyDescent="0.25">
      <c r="A3084" s="2" t="str">
        <f>IF(TRIM(J3084)="","",E3084)</f>
        <v>TimeOffset</v>
      </c>
      <c r="B3084" s="2" t="str">
        <f>IF(TRIM(K3084)="","",I3084)</f>
        <v>Specifies the presentation time offset of the stream in 100-nanosecond units. This value shall be equal to the send time of the first interleaved packet in the data section.</v>
      </c>
      <c r="C3084" s="2" t="str">
        <f>LEFT(F3084,FIND(".",F3084,6))</f>
        <v>Xmp.audio.</v>
      </c>
      <c r="D3084" s="2" t="str">
        <f>VLOOKUP(C3084,PrefixUebersetzung,2,FALSE)</f>
        <v>Xmp.audio.</v>
      </c>
      <c r="E3084" s="2" t="str">
        <f>MID(F3084,FIND(".",F3084,6)+1,99)</f>
        <v>TimeOffset</v>
      </c>
      <c r="F3084" s="3" t="s">
        <v>5632</v>
      </c>
      <c r="G3084" s="3" t="s">
        <v>9526</v>
      </c>
      <c r="H3084" s="3" t="s">
        <v>11242</v>
      </c>
      <c r="I3084" s="3" t="s">
        <v>5633</v>
      </c>
      <c r="J3084" s="3" t="s">
        <v>6365</v>
      </c>
      <c r="K3084" s="5" t="s">
        <v>6657</v>
      </c>
      <c r="L3084" s="14"/>
      <c r="M3084" s="3" t="str">
        <f>IFERROR(VLOOKUP(E3084,A:J,10, FALSE),"")</f>
        <v>Zeit-Offset</v>
      </c>
      <c r="N3084" s="3" t="str">
        <f>IFERROR(VLOOKUP(I3084,B:K,10,FALSE),"")</f>
        <v>Gibt die Präsentationszeitversatz des Streams in 100-Nanosekunden-Einheiten an. Dieser Wert ist gleich dem Sendezeitpunkt des ersten verschachtelten Paket in dem Datenabschnitt.</v>
      </c>
      <c r="O3084" s="3" t="str">
        <f>IF(AND(TRIM(J3084)="",M3084=""),"Suffix not translated ",
   IF(AND(TRIM(J3084)&lt;&gt;"",TRIM(M3084)&lt;&gt;"",TRIM(J3084)&lt;&gt;TRIM(M3084)),"Suffix translation &lt;&gt; lookup ", "" ))
&amp;IF(AND(TRIM(K3084)="",N3084=""),"Description not translated ",
   IF(AND(TRIM(K3084)&lt;&gt;"",TRIM(N3084)&lt;&gt;"",TRIM(K3084)&lt;&gt;TRIM(N3084)),"Description translation&lt;&gt; lookup ", "" ))</f>
        <v/>
      </c>
      <c r="P3084" s="3" t="s">
        <v>8447</v>
      </c>
      <c r="Q3084" s="3" t="s">
        <v>8447</v>
      </c>
    </row>
    <row r="3085" spans="1:18" ht="60" x14ac:dyDescent="0.25">
      <c r="A3085" s="2" t="str">
        <f>IF(TRIM(J3085)="","",E3085)</f>
        <v>TrackCreateDate</v>
      </c>
      <c r="B3085" s="2" t="str">
        <f>IF(TRIM(K3085)="","",I3085)</f>
        <v>A 32-bit integer that indicates (in seconds since midnight, January 1, 1904) when the track header was created.</v>
      </c>
      <c r="C3085" s="2" t="str">
        <f>LEFT(F3085,FIND(".",F3085,6))</f>
        <v>Xmp.audio.</v>
      </c>
      <c r="D3085" s="2" t="str">
        <f>VLOOKUP(C3085,PrefixUebersetzung,2,FALSE)</f>
        <v>Xmp.audio.</v>
      </c>
      <c r="E3085" s="2" t="str">
        <f>MID(F3085,FIND(".",F3085,6)+1,99)</f>
        <v>TrackCreateDate</v>
      </c>
      <c r="F3085" s="3" t="s">
        <v>5634</v>
      </c>
      <c r="G3085" s="3" t="s">
        <v>9526</v>
      </c>
      <c r="H3085" s="3" t="s">
        <v>11242</v>
      </c>
      <c r="I3085" s="3" t="s">
        <v>5635</v>
      </c>
      <c r="J3085" s="3" t="s">
        <v>6366</v>
      </c>
      <c r="K3085" s="5" t="s">
        <v>6653</v>
      </c>
      <c r="L3085" s="14"/>
      <c r="M3085" s="3" t="str">
        <f>IFERROR(VLOOKUP(E3085,A:J,10, FALSE),"")</f>
        <v>Track Erzeugungsdatum</v>
      </c>
      <c r="N3085" s="3" t="str">
        <f>IFERROR(VLOOKUP(I3085,B:K,10,FALSE),"")</f>
        <v>Ein 32-Bit-Ganzzahl (in Sekunden seit Mitternacht 1. Januar 1904 ), die angibt, wann der Spur-Header erstellt wurde.</v>
      </c>
      <c r="O3085" s="3" t="str">
        <f>IF(AND(TRIM(J3085)="",M3085=""),"Suffix not translated ",
   IF(AND(TRIM(J3085)&lt;&gt;"",TRIM(M3085)&lt;&gt;"",TRIM(J3085)&lt;&gt;TRIM(M3085)),"Suffix translation &lt;&gt; lookup ", "" ))
&amp;IF(AND(TRIM(K3085)="",N3085=""),"Description not translated ",
   IF(AND(TRIM(K3085)&lt;&gt;"",TRIM(N3085)&lt;&gt;"",TRIM(K3085)&lt;&gt;TRIM(N3085)),"Description translation&lt;&gt; lookup ", "" ))</f>
        <v/>
      </c>
      <c r="P3085" s="3" t="s">
        <v>8447</v>
      </c>
      <c r="Q3085" s="3" t="s">
        <v>8447</v>
      </c>
    </row>
    <row r="3086" spans="1:18" ht="45" x14ac:dyDescent="0.25">
      <c r="A3086" s="2" t="str">
        <f>IF(TRIM(J3086)="","",E3086)</f>
        <v>TrackDuration</v>
      </c>
      <c r="B3086" s="2" t="str">
        <f>IF(TRIM(K3086)="","",I3086)</f>
        <v>A time value that indicates the duration of this track (in the movie's time coordinate system).</v>
      </c>
      <c r="C3086" s="2" t="str">
        <f>LEFT(F3086,FIND(".",F3086,6))</f>
        <v>Xmp.audio.</v>
      </c>
      <c r="D3086" s="2" t="str">
        <f>VLOOKUP(C3086,PrefixUebersetzung,2,FALSE)</f>
        <v>Xmp.audio.</v>
      </c>
      <c r="E3086" s="2" t="str">
        <f>MID(F3086,FIND(".",F3086,6)+1,99)</f>
        <v>TrackDuration</v>
      </c>
      <c r="F3086" s="3" t="s">
        <v>5636</v>
      </c>
      <c r="G3086" s="3" t="s">
        <v>9526</v>
      </c>
      <c r="H3086" s="3" t="s">
        <v>11242</v>
      </c>
      <c r="I3086" s="3" t="s">
        <v>5637</v>
      </c>
      <c r="J3086" s="3" t="s">
        <v>6367</v>
      </c>
      <c r="K3086" s="5" t="s">
        <v>6658</v>
      </c>
      <c r="L3086" s="14"/>
      <c r="M3086" s="3" t="str">
        <f>IFERROR(VLOOKUP(E3086,A:J,10, FALSE),"")</f>
        <v>Track Dauer</v>
      </c>
      <c r="N3086" s="3" t="str">
        <f>IFERROR(VLOOKUP(I3086,B:K,10,FALSE),"")</f>
        <v>Ein Zeitwert, der die Dauer dieser Spur (in Zeit-Koordinatensystem des Films) anzeigt.</v>
      </c>
      <c r="O3086" s="3" t="str">
        <f>IF(AND(TRIM(J3086)="",M3086=""),"Suffix not translated ",
   IF(AND(TRIM(J3086)&lt;&gt;"",TRIM(M3086)&lt;&gt;"",TRIM(J3086)&lt;&gt;TRIM(M3086)),"Suffix translation &lt;&gt; lookup ", "" ))
&amp;IF(AND(TRIM(K3086)="",N3086=""),"Description not translated ",
   IF(AND(TRIM(K3086)&lt;&gt;"",TRIM(N3086)&lt;&gt;"",TRIM(K3086)&lt;&gt;TRIM(N3086)),"Description translation&lt;&gt; lookup ", "" ))</f>
        <v/>
      </c>
      <c r="P3086" s="3" t="s">
        <v>8447</v>
      </c>
      <c r="Q3086" s="3" t="s">
        <v>8447</v>
      </c>
    </row>
    <row r="3087" spans="1:18" x14ac:dyDescent="0.25">
      <c r="A3087" s="2" t="str">
        <f>IF(TRIM(J3087)="","",E3087)</f>
        <v>TrackForced</v>
      </c>
      <c r="B3087" s="2" t="str">
        <f>IF(TRIM(K3087)="","",I3087)</f>
        <v>Audio Track Forced , i.e. Enabled/Disabled</v>
      </c>
      <c r="C3087" s="2" t="str">
        <f>LEFT(F3087,FIND(".",F3087,6))</f>
        <v>Xmp.audio.</v>
      </c>
      <c r="D3087" s="2" t="str">
        <f>VLOOKUP(C3087,PrefixUebersetzung,2,FALSE)</f>
        <v>Xmp.audio.</v>
      </c>
      <c r="E3087" s="2" t="str">
        <f>MID(F3087,FIND(".",F3087,6)+1,99)</f>
        <v>TrackForced</v>
      </c>
      <c r="F3087" s="3" t="s">
        <v>5638</v>
      </c>
      <c r="G3087" s="3" t="s">
        <v>9526</v>
      </c>
      <c r="H3087" s="3" t="s">
        <v>11241</v>
      </c>
      <c r="I3087" s="3" t="s">
        <v>5639</v>
      </c>
      <c r="J3087" s="3" t="s">
        <v>6368</v>
      </c>
      <c r="K3087" s="5" t="s">
        <v>6659</v>
      </c>
      <c r="L3087" s="14"/>
      <c r="M3087" s="3" t="str">
        <f>IFERROR(VLOOKUP(E3087,A:J,10, FALSE),"")</f>
        <v>Track erzwungen</v>
      </c>
      <c r="O3087" s="3" t="str">
        <f>IF(AND(TRIM(J3087)="",M3087=""),"Suffix not translated ",
   IF(AND(TRIM(J3087)&lt;&gt;"",TRIM(M3087)&lt;&gt;"",TRIM(J3087)&lt;&gt;TRIM(M3087)),"Suffix translation &lt;&gt; lookup ", "" ))
&amp;IF(AND(TRIM(K3087)="",N3087=""),"Description not translated ",
   IF(AND(TRIM(K3087)&lt;&gt;"",TRIM(N3087)&lt;&gt;"",TRIM(K3087)&lt;&gt;TRIM(N3087)),"Description translation&lt;&gt; lookup ", "" ))</f>
        <v/>
      </c>
      <c r="P3087" s="3" t="s">
        <v>8447</v>
      </c>
      <c r="Q3087" s="3" t="s">
        <v>8447</v>
      </c>
    </row>
    <row r="3088" spans="1:18" ht="30" x14ac:dyDescent="0.25">
      <c r="A3088" s="2" t="str">
        <f>IF(TRIM(J3088)="","",E3088)</f>
        <v>TrackHeaderVersion</v>
      </c>
      <c r="B3088" s="2" t="str">
        <f>IF(TRIM(K3088)="","",I3088)</f>
        <v>A 1-byte specification of the version of this track header</v>
      </c>
      <c r="C3088" s="2" t="str">
        <f>LEFT(F3088,FIND(".",F3088,6))</f>
        <v>Xmp.audio.</v>
      </c>
      <c r="D3088" s="2" t="str">
        <f>VLOOKUP(C3088,PrefixUebersetzung,2,FALSE)</f>
        <v>Xmp.audio.</v>
      </c>
      <c r="E3088" s="2" t="str">
        <f>MID(F3088,FIND(".",F3088,6)+1,99)</f>
        <v>TrackHeaderVersion</v>
      </c>
      <c r="F3088" s="3" t="s">
        <v>5640</v>
      </c>
      <c r="G3088" s="3" t="s">
        <v>9526</v>
      </c>
      <c r="H3088" s="3" t="s">
        <v>11241</v>
      </c>
      <c r="I3088" s="3" t="s">
        <v>5641</v>
      </c>
      <c r="J3088" s="3" t="s">
        <v>6369</v>
      </c>
      <c r="K3088" s="5" t="s">
        <v>6660</v>
      </c>
      <c r="L3088" s="14"/>
      <c r="M3088" s="3" t="str">
        <f>IFERROR(VLOOKUP(E3088,A:J,10, FALSE),"")</f>
        <v>Track HeaderVersion</v>
      </c>
      <c r="N3088" s="3" t="str">
        <f>IFERROR(VLOOKUP(I3088,B:K,10,FALSE),"")</f>
        <v>Eine 1-Byte-Spezifikation der Version dieses Track-Headers</v>
      </c>
      <c r="O3088" s="3" t="str">
        <f>IF(AND(TRIM(J3088)="",M3088=""),"Suffix not translated ",
   IF(AND(TRIM(J3088)&lt;&gt;"",TRIM(M3088)&lt;&gt;"",TRIM(J3088)&lt;&gt;TRIM(M3088)),"Suffix translation &lt;&gt; lookup ", "" ))
&amp;IF(AND(TRIM(K3088)="",N3088=""),"Description not translated ",
   IF(AND(TRIM(K3088)&lt;&gt;"",TRIM(N3088)&lt;&gt;"",TRIM(K3088)&lt;&gt;TRIM(N3088)),"Description translation&lt;&gt; lookup ", "" ))</f>
        <v/>
      </c>
      <c r="P3088" s="3" t="s">
        <v>8447</v>
      </c>
      <c r="Q3088" s="3" t="s">
        <v>8447</v>
      </c>
    </row>
    <row r="3089" spans="1:17" ht="45" x14ac:dyDescent="0.25">
      <c r="A3089" s="2" t="str">
        <f>IF(TRIM(J3089)="","",E3089)</f>
        <v>TrackID</v>
      </c>
      <c r="B3089" s="2" t="str">
        <f>IF(TRIM(K3089)="","",I3089)</f>
        <v>A 32-bit integer that uniquely identifies the track. The value 0 cannot be used.</v>
      </c>
      <c r="C3089" s="2" t="str">
        <f>LEFT(F3089,FIND(".",F3089,6))</f>
        <v>Xmp.audio.</v>
      </c>
      <c r="D3089" s="2" t="str">
        <f>VLOOKUP(C3089,PrefixUebersetzung,2,FALSE)</f>
        <v>Xmp.audio.</v>
      </c>
      <c r="E3089" s="2" t="str">
        <f>MID(F3089,FIND(".",F3089,6)+1,99)</f>
        <v>TrackID</v>
      </c>
      <c r="F3089" s="3" t="s">
        <v>5642</v>
      </c>
      <c r="G3089" s="3" t="s">
        <v>9526</v>
      </c>
      <c r="H3089" s="3" t="s">
        <v>11242</v>
      </c>
      <c r="I3089" s="3" t="s">
        <v>5643</v>
      </c>
      <c r="J3089" s="3" t="s">
        <v>6370</v>
      </c>
      <c r="K3089" s="5" t="s">
        <v>6661</v>
      </c>
      <c r="L3089" s="14"/>
      <c r="M3089" s="3" t="str">
        <f>IFERROR(VLOOKUP(E3089,A:J,10, FALSE),"")</f>
        <v>Track Id</v>
      </c>
      <c r="N3089" s="3" t="str">
        <f>IFERROR(VLOOKUP(I3089,B:K,10,FALSE),"")</f>
        <v>Ein 32-Bit-Ganzzahl, die die Spur eindeutig identifiziert. Der Wert 0 kann nicht verwendet werden.</v>
      </c>
      <c r="O3089" s="3" t="str">
        <f>IF(AND(TRIM(J3089)="",M3089=""),"Suffix not translated ",
   IF(AND(TRIM(J3089)&lt;&gt;"",TRIM(M3089)&lt;&gt;"",TRIM(J3089)&lt;&gt;TRIM(M3089)),"Suffix translation &lt;&gt; lookup ", "" ))
&amp;IF(AND(TRIM(K3089)="",N3089=""),"Description not translated ",
   IF(AND(TRIM(K3089)&lt;&gt;"",TRIM(N3089)&lt;&gt;"",TRIM(K3089)&lt;&gt;TRIM(N3089)),"Description translation&lt;&gt; lookup ", "" ))</f>
        <v/>
      </c>
      <c r="P3089" s="3" t="s">
        <v>8447</v>
      </c>
      <c r="Q3089" s="3" t="s">
        <v>8447</v>
      </c>
    </row>
    <row r="3090" spans="1:17" x14ac:dyDescent="0.25">
      <c r="A3090" s="2" t="str">
        <f>IF(TRIM(J3090)="","",E3090)</f>
        <v/>
      </c>
      <c r="B3090" s="2" t="str">
        <f>IF(TRIM(K3090)="","",I3090)</f>
        <v/>
      </c>
      <c r="C3090" s="2" t="str">
        <f>LEFT(F3090,FIND(".",F3090,6))</f>
        <v>Xmp.audio.</v>
      </c>
      <c r="D3090" s="2" t="str">
        <f>VLOOKUP(C3090,PrefixUebersetzung,2,FALSE)</f>
        <v>Xmp.audio.</v>
      </c>
      <c r="E3090" s="2" t="str">
        <f>MID(F3090,FIND(".",F3090,6)+1,99)</f>
        <v>TrackLacing</v>
      </c>
      <c r="F3090" s="3" t="s">
        <v>5644</v>
      </c>
      <c r="G3090" s="3" t="s">
        <v>9526</v>
      </c>
      <c r="H3090" s="3" t="s">
        <v>11241</v>
      </c>
      <c r="I3090" s="3" t="s">
        <v>5645</v>
      </c>
      <c r="J3090" s="3"/>
      <c r="L3090" s="14">
        <v>5</v>
      </c>
      <c r="M3090" s="3" t="str">
        <f>IFERROR(VLOOKUP(E3090,A:J,10, FALSE),"")</f>
        <v/>
      </c>
      <c r="O3090" s="3" t="str">
        <f>IF(AND(TRIM(J3090)="",M3090=""),"Suffix not translated ",
   IF(AND(TRIM(J3090)&lt;&gt;"",TRIM(M3090)&lt;&gt;"",TRIM(J3090)&lt;&gt;TRIM(M3090)),"Suffix translation &lt;&gt; lookup ", "" ))
&amp;IF(AND(TRIM(K3090)="",N3090=""),"Description not translated ",
   IF(AND(TRIM(K3090)&lt;&gt;"",TRIM(N3090)&lt;&gt;"",TRIM(K3090)&lt;&gt;TRIM(N3090)),"Description translation&lt;&gt; lookup ", "" ))</f>
        <v xml:space="preserve">Suffix not translated Description not translated </v>
      </c>
      <c r="P3090" s="3" t="s">
        <v>8447</v>
      </c>
      <c r="Q3090" s="3" t="s">
        <v>8447</v>
      </c>
    </row>
    <row r="3091" spans="1:17" ht="30" x14ac:dyDescent="0.25">
      <c r="A3091" s="2" t="str">
        <f>IF(TRIM(J3091)="","",E3091)</f>
        <v>TrackLang</v>
      </c>
      <c r="B3091" s="2" t="str">
        <f>IF(TRIM(K3091)="","",I3091)</f>
        <v>The Language in which a particular stream is recorded in.</v>
      </c>
      <c r="C3091" s="2" t="str">
        <f>LEFT(F3091,FIND(".",F3091,6))</f>
        <v>Xmp.audio.</v>
      </c>
      <c r="D3091" s="2" t="str">
        <f>VLOOKUP(C3091,PrefixUebersetzung,2,FALSE)</f>
        <v>Xmp.audio.</v>
      </c>
      <c r="E3091" s="2" t="str">
        <f>MID(F3091,FIND(".",F3091,6)+1,99)</f>
        <v>TrackLang</v>
      </c>
      <c r="F3091" s="3" t="s">
        <v>5646</v>
      </c>
      <c r="G3091" s="3" t="s">
        <v>9526</v>
      </c>
      <c r="H3091" s="3" t="s">
        <v>11241</v>
      </c>
      <c r="I3091" s="3" t="s">
        <v>5647</v>
      </c>
      <c r="J3091" s="3" t="s">
        <v>6371</v>
      </c>
      <c r="K3091" s="5" t="s">
        <v>6662</v>
      </c>
      <c r="L3091" s="14"/>
      <c r="M3091" s="3" t="str">
        <f>IFERROR(VLOOKUP(E3091,A:J,10, FALSE),"")</f>
        <v>Track Sprache</v>
      </c>
      <c r="N3091" s="3" t="str">
        <f>IFERROR(VLOOKUP(I3091,B:K,10,FALSE),"")</f>
        <v>Die Sprache, in der ein bestimmter Stream aufgezeichnet wurde.</v>
      </c>
      <c r="O3091" s="3" t="str">
        <f>IF(AND(TRIM(J3091)="",M3091=""),"Suffix not translated ",
   IF(AND(TRIM(J3091)&lt;&gt;"",TRIM(M3091)&lt;&gt;"",TRIM(J3091)&lt;&gt;TRIM(M3091)),"Suffix translation &lt;&gt; lookup ", "" ))
&amp;IF(AND(TRIM(K3091)="",N3091=""),"Description not translated ",
   IF(AND(TRIM(K3091)&lt;&gt;"",TRIM(N3091)&lt;&gt;"",TRIM(K3091)&lt;&gt;TRIM(N3091)),"Description translation&lt;&gt; lookup ", "" ))</f>
        <v/>
      </c>
      <c r="P3091" s="3" t="s">
        <v>8447</v>
      </c>
      <c r="Q3091" s="3" t="s">
        <v>8447</v>
      </c>
    </row>
    <row r="3092" spans="1:17" ht="120" x14ac:dyDescent="0.25">
      <c r="A3092" s="2" t="str">
        <f>IF(TRIM(J3092)="","",E3092)</f>
        <v/>
      </c>
      <c r="B3092" s="2" t="str">
        <f>IF(TRIM(K3092)="","",I3092)</f>
        <v>A 16-bit integer that indicates this track's spatial priority in its movie. The QuickTime MovieToolbox uses this value to determine how tracks overlay one another. Tracks with lower layervalues are displayed in front of tracks with higher layer values.</v>
      </c>
      <c r="C3092" s="2" t="str">
        <f>LEFT(F3092,FIND(".",F3092,6))</f>
        <v>Xmp.audio.</v>
      </c>
      <c r="D3092" s="2" t="str">
        <f>VLOOKUP(C3092,PrefixUebersetzung,2,FALSE)</f>
        <v>Xmp.audio.</v>
      </c>
      <c r="E3092" s="2" t="str">
        <f>MID(F3092,FIND(".",F3092,6)+1,99)</f>
        <v>TrackLayer</v>
      </c>
      <c r="F3092" s="3" t="s">
        <v>5648</v>
      </c>
      <c r="G3092" s="3" t="s">
        <v>9526</v>
      </c>
      <c r="H3092" s="3" t="s">
        <v>11242</v>
      </c>
      <c r="I3092" s="3" t="s">
        <v>5649</v>
      </c>
      <c r="J3092" s="3"/>
      <c r="K3092" s="5" t="s">
        <v>6663</v>
      </c>
      <c r="L3092" s="14">
        <v>5</v>
      </c>
      <c r="M3092" s="3" t="str">
        <f>IFERROR(VLOOKUP(E3092,A:J,10, FALSE),"")</f>
        <v/>
      </c>
      <c r="N3092" s="3" t="str">
        <f>IFERROR(VLOOKUP(I3092,B:K,10,FALSE),"")</f>
        <v>Ein 16-Bit-Ganzzahl, die die räumliche Priorität dieser Spur in seinem Film zeigt. Die Quicktime-Movie-Toolbox verwendet diesen Wert um zu bestimmen, wie Spuren sich überlagern. Tracks mit niedrigeren Layer-Wert werden vor Tracks mit höheren Layer-Werte angezeigt.</v>
      </c>
      <c r="O3092" s="3" t="str">
        <f>IF(AND(TRIM(J3092)="",M3092=""),"Suffix not translated ",
   IF(AND(TRIM(J3092)&lt;&gt;"",TRIM(M3092)&lt;&gt;"",TRIM(J3092)&lt;&gt;TRIM(M3092)),"Suffix translation &lt;&gt; lookup ", "" ))
&amp;IF(AND(TRIM(K3092)="",N3092=""),"Description not translated ",
   IF(AND(TRIM(K3092)&lt;&gt;"",TRIM(N3092)&lt;&gt;"",TRIM(K3092)&lt;&gt;TRIM(N3092)),"Description translation&lt;&gt; lookup ", "" ))</f>
        <v xml:space="preserve">Suffix not translated </v>
      </c>
      <c r="P3092" s="3" t="s">
        <v>8447</v>
      </c>
      <c r="Q3092" s="3" t="s">
        <v>8447</v>
      </c>
    </row>
    <row r="3093" spans="1:17" ht="60" x14ac:dyDescent="0.25">
      <c r="A3093" s="2" t="str">
        <f>IF(TRIM(J3093)="","",E3093)</f>
        <v>TrackModifyDate</v>
      </c>
      <c r="B3093" s="2" t="str">
        <f>IF(TRIM(K3093)="","",I3093)</f>
        <v>A 32-bit integer that indicates (in seconds since midnight, January 1, 1904) when the track header was last modified.</v>
      </c>
      <c r="C3093" s="2" t="str">
        <f>LEFT(F3093,FIND(".",F3093,6))</f>
        <v>Xmp.audio.</v>
      </c>
      <c r="D3093" s="2" t="str">
        <f>VLOOKUP(C3093,PrefixUebersetzung,2,FALSE)</f>
        <v>Xmp.audio.</v>
      </c>
      <c r="E3093" s="2" t="str">
        <f>MID(F3093,FIND(".",F3093,6)+1,99)</f>
        <v>TrackModifyDate</v>
      </c>
      <c r="F3093" s="3" t="s">
        <v>5650</v>
      </c>
      <c r="G3093" s="3" t="s">
        <v>9526</v>
      </c>
      <c r="H3093" s="3" t="s">
        <v>11242</v>
      </c>
      <c r="I3093" s="3" t="s">
        <v>5651</v>
      </c>
      <c r="J3093" s="3" t="s">
        <v>6372</v>
      </c>
      <c r="K3093" s="5" t="s">
        <v>6654</v>
      </c>
      <c r="L3093" s="14"/>
      <c r="M3093" s="3" t="str">
        <f>IFERROR(VLOOKUP(E3093,A:J,10, FALSE),"")</f>
        <v>Track Veränderungsdatum</v>
      </c>
      <c r="N3093" s="3" t="str">
        <f>IFERROR(VLOOKUP(I3093,B:K,10,FALSE),"")</f>
        <v>Ein 32-Bit-Ganzzahl (in Sekunden seit Mitternacht 1. Januar 1904 ), die angibt, wann der Spur-Header zuletzt verändert wurde.</v>
      </c>
      <c r="O3093" s="3" t="str">
        <f>IF(AND(TRIM(J3093)="",M3093=""),"Suffix not translated ",
   IF(AND(TRIM(J3093)&lt;&gt;"",TRIM(M3093)&lt;&gt;"",TRIM(J3093)&lt;&gt;TRIM(M3093)),"Suffix translation &lt;&gt; lookup ", "" ))
&amp;IF(AND(TRIM(K3093)="",N3093=""),"Description not translated ",
   IF(AND(TRIM(K3093)&lt;&gt;"",TRIM(N3093)&lt;&gt;"",TRIM(K3093)&lt;&gt;TRIM(N3093)),"Description translation&lt;&gt; lookup ", "" ))</f>
        <v/>
      </c>
      <c r="P3093" s="3" t="s">
        <v>8447</v>
      </c>
      <c r="Q3093" s="3" t="s">
        <v>8447</v>
      </c>
    </row>
    <row r="3094" spans="1:17" ht="60" x14ac:dyDescent="0.25">
      <c r="A3094" s="2" t="str">
        <f>IF(TRIM(J3094)="","",E3094)</f>
        <v>TrackVolume</v>
      </c>
      <c r="B3094" s="2" t="str">
        <f>IF(TRIM(K3094)="","",I3094)</f>
        <v>A 16-bit fixed-point number that specifies how loud to play this track's sound. A value of 1.0 indicates full volume.</v>
      </c>
      <c r="C3094" s="2" t="str">
        <f>LEFT(F3094,FIND(".",F3094,6))</f>
        <v>Xmp.audio.</v>
      </c>
      <c r="D3094" s="2" t="str">
        <f>VLOOKUP(C3094,PrefixUebersetzung,2,FALSE)</f>
        <v>Xmp.audio.</v>
      </c>
      <c r="E3094" s="2" t="str">
        <f>MID(F3094,FIND(".",F3094,6)+1,99)</f>
        <v>TrackVolume</v>
      </c>
      <c r="F3094" s="3" t="s">
        <v>5652</v>
      </c>
      <c r="G3094" s="3" t="s">
        <v>9526</v>
      </c>
      <c r="H3094" s="3" t="s">
        <v>9519</v>
      </c>
      <c r="I3094" s="3" t="s">
        <v>5653</v>
      </c>
      <c r="J3094" s="3" t="s">
        <v>6373</v>
      </c>
      <c r="K3094" s="5" t="s">
        <v>6664</v>
      </c>
      <c r="L3094" s="14"/>
      <c r="M3094" s="3" t="str">
        <f>IFERROR(VLOOKUP(E3094,A:J,10, FALSE),"")</f>
        <v>Track Lautstärke</v>
      </c>
      <c r="N3094" s="3" t="str">
        <f>IFERROR(VLOOKUP(I3094,B:K,10,FALSE),"")</f>
        <v>Ein 16-Bit-Festpunktzahl, die angibt, wie laut diesen Track Sound zu spielen ist. Ein Wert von 1,0 bedeutet volle Lautstärke.</v>
      </c>
      <c r="O3094" s="3" t="str">
        <f>IF(AND(TRIM(J3094)="",M3094=""),"Suffix not translated ",
   IF(AND(TRIM(J3094)&lt;&gt;"",TRIM(M3094)&lt;&gt;"",TRIM(J3094)&lt;&gt;TRIM(M3094)),"Suffix translation &lt;&gt; lookup ", "" ))
&amp;IF(AND(TRIM(K3094)="",N3094=""),"Description not translated ",
   IF(AND(TRIM(K3094)&lt;&gt;"",TRIM(N3094)&lt;&gt;"",TRIM(K3094)&lt;&gt;TRIM(N3094)),"Description translation&lt;&gt; lookup ", "" ))</f>
        <v/>
      </c>
      <c r="P3094" s="3" t="s">
        <v>8447</v>
      </c>
      <c r="Q3094" s="3" t="s">
        <v>8447</v>
      </c>
    </row>
    <row r="3095" spans="1:17" ht="45" x14ac:dyDescent="0.25">
      <c r="A3095" s="2" t="str">
        <f>IF(TRIM(J3095)="","",E3095)</f>
        <v>URL</v>
      </c>
      <c r="B3095" s="2" t="str">
        <f>IF(TRIM(K3095)="","",I3095)</f>
        <v>A C string that specifies a URL. There may be additional data after the C string.</v>
      </c>
      <c r="C3095" s="2" t="str">
        <f>LEFT(F3095,FIND(".",F3095,6))</f>
        <v>Xmp.audio.</v>
      </c>
      <c r="D3095" s="2" t="str">
        <f>VLOOKUP(C3095,PrefixUebersetzung,2,FALSE)</f>
        <v>Xmp.audio.</v>
      </c>
      <c r="E3095" s="2" t="str">
        <f>MID(F3095,FIND(".",F3095,6)+1,99)</f>
        <v>URL</v>
      </c>
      <c r="F3095" s="3" t="s">
        <v>5654</v>
      </c>
      <c r="G3095" s="3" t="s">
        <v>9526</v>
      </c>
      <c r="H3095" s="3" t="s">
        <v>11241</v>
      </c>
      <c r="I3095" s="3" t="s">
        <v>5655</v>
      </c>
      <c r="J3095" s="3" t="s">
        <v>6374</v>
      </c>
      <c r="K3095" s="5" t="s">
        <v>6665</v>
      </c>
      <c r="L3095" s="14"/>
      <c r="M3095" s="3" t="str">
        <f>IFERROR(VLOOKUP(E3095,A:J,10, FALSE),"")</f>
        <v>URL</v>
      </c>
      <c r="N3095" s="3" t="str">
        <f>IFERROR(VLOOKUP(I3095,B:K,10,FALSE),"")</f>
        <v>Ein C-String, der die URL angibt. Es kann zusätzliche Daten nach dem C-String geben.</v>
      </c>
      <c r="O3095" s="3" t="str">
        <f>IF(AND(TRIM(J3095)="",M3095=""),"Suffix not translated ",
   IF(AND(TRIM(J3095)&lt;&gt;"",TRIM(M3095)&lt;&gt;"",TRIM(J3095)&lt;&gt;TRIM(M3095)),"Suffix translation &lt;&gt; lookup ", "" ))
&amp;IF(AND(TRIM(K3095)="",N3095=""),"Description not translated ",
   IF(AND(TRIM(K3095)&lt;&gt;"",TRIM(N3095)&lt;&gt;"",TRIM(K3095)&lt;&gt;TRIM(N3095)),"Description translation&lt;&gt; lookup ", "" ))</f>
        <v/>
      </c>
      <c r="P3095" s="3" t="s">
        <v>8447</v>
      </c>
      <c r="Q3095" s="3" t="s">
        <v>8447</v>
      </c>
    </row>
    <row r="3096" spans="1:17" ht="45" x14ac:dyDescent="0.25">
      <c r="A3096" s="2" t="str">
        <f>IF(TRIM(J3096)="","",E3096)</f>
        <v>URN</v>
      </c>
      <c r="B3096" s="2" t="str">
        <f>IF(TRIM(K3096)="","",I3096)</f>
        <v>A C string that specifies a URN. There may be additional data after the C string.</v>
      </c>
      <c r="C3096" s="2" t="str">
        <f>LEFT(F3096,FIND(".",F3096,6))</f>
        <v>Xmp.audio.</v>
      </c>
      <c r="D3096" s="2" t="str">
        <f>VLOOKUP(C3096,PrefixUebersetzung,2,FALSE)</f>
        <v>Xmp.audio.</v>
      </c>
      <c r="E3096" s="2" t="str">
        <f>MID(F3096,FIND(".",F3096,6)+1,99)</f>
        <v>URN</v>
      </c>
      <c r="F3096" s="3" t="s">
        <v>5656</v>
      </c>
      <c r="G3096" s="3" t="s">
        <v>9526</v>
      </c>
      <c r="H3096" s="3" t="s">
        <v>11241</v>
      </c>
      <c r="I3096" s="3" t="s">
        <v>5657</v>
      </c>
      <c r="J3096" s="3" t="s">
        <v>6375</v>
      </c>
      <c r="K3096" s="5" t="s">
        <v>6666</v>
      </c>
      <c r="L3096" s="14"/>
      <c r="M3096" s="3" t="str">
        <f>IFERROR(VLOOKUP(E3096,A:J,10, FALSE),"")</f>
        <v>URN</v>
      </c>
      <c r="N3096" s="3" t="str">
        <f>IFERROR(VLOOKUP(I3096,B:K,10,FALSE),"")</f>
        <v>Ein C-String, der eine URN gibt. Es kann zusätzliche Daten nach dem C-String geben.</v>
      </c>
      <c r="O3096" s="3" t="str">
        <f>IF(AND(TRIM(J3096)="",M3096=""),"Suffix not translated ",
   IF(AND(TRIM(J3096)&lt;&gt;"",TRIM(M3096)&lt;&gt;"",TRIM(J3096)&lt;&gt;TRIM(M3096)),"Suffix translation &lt;&gt; lookup ", "" ))
&amp;IF(AND(TRIM(K3096)="",N3096=""),"Description not translated ",
   IF(AND(TRIM(K3096)&lt;&gt;"",TRIM(N3096)&lt;&gt;"",TRIM(K3096)&lt;&gt;TRIM(N3096)),"Description translation&lt;&gt; lookup ", "" ))</f>
        <v/>
      </c>
      <c r="P3096" s="3" t="s">
        <v>8447</v>
      </c>
      <c r="Q3096" s="3" t="s">
        <v>8447</v>
      </c>
    </row>
    <row r="3097" spans="1:17" ht="75" x14ac:dyDescent="0.25">
      <c r="A3097" s="2" t="str">
        <f>IF(TRIM(J3097)="","",E3097)</f>
        <v>VendorID</v>
      </c>
      <c r="B3097" s="2" t="str">
        <f>IF(TRIM(K3097)="","",I3097)</f>
        <v>A 32-bit integer that specifies the developer of the compressor that generated the compressed data. Often this field contains 'appl' to indicate Apple Computer, Inc.</v>
      </c>
      <c r="C3097" s="2" t="str">
        <f>LEFT(F3097,FIND(".",F3097,6))</f>
        <v>Xmp.audio.</v>
      </c>
      <c r="D3097" s="2" t="str">
        <f>VLOOKUP(C3097,PrefixUebersetzung,2,FALSE)</f>
        <v>Xmp.audio.</v>
      </c>
      <c r="E3097" s="2" t="str">
        <f>MID(F3097,FIND(".",F3097,6)+1,99)</f>
        <v>VendorID</v>
      </c>
      <c r="F3097" s="3" t="s">
        <v>5658</v>
      </c>
      <c r="G3097" s="3" t="s">
        <v>9526</v>
      </c>
      <c r="H3097" s="3" t="s">
        <v>11241</v>
      </c>
      <c r="I3097" s="3" t="s">
        <v>5659</v>
      </c>
      <c r="J3097" s="3" t="s">
        <v>6376</v>
      </c>
      <c r="K3097" s="5" t="s">
        <v>6667</v>
      </c>
      <c r="L3097" s="14"/>
      <c r="M3097" s="3" t="str">
        <f>IFERROR(VLOOKUP(E3097,A:J,10, FALSE),"")</f>
        <v>Anbieter Id</v>
      </c>
      <c r="N3097" s="3" t="str">
        <f>IFERROR(VLOOKUP(I3097,B:K,10,FALSE),"")</f>
        <v>Ein 32-Bit-Ganzzahl, die den Entwickler des Komprimierers, der die komprimierten Daten erzeugt, angibt. Häufig enthält dieses Feld "Appl", um Apple Computer, Inc. Anzuzeigen</v>
      </c>
      <c r="O3097" s="3" t="str">
        <f>IF(AND(TRIM(J3097)="",M3097=""),"Suffix not translated ",
   IF(AND(TRIM(J3097)&lt;&gt;"",TRIM(M3097)&lt;&gt;"",TRIM(J3097)&lt;&gt;TRIM(M3097)),"Suffix translation &lt;&gt; lookup ", "" ))
&amp;IF(AND(TRIM(K3097)="",N3097=""),"Description not translated ",
   IF(AND(TRIM(K3097)&lt;&gt;"",TRIM(N3097)&lt;&gt;"",TRIM(K3097)&lt;&gt;TRIM(N3097)),"Description translation&lt;&gt; lookup ", "" ))</f>
        <v/>
      </c>
      <c r="P3097" s="3" t="s">
        <v>8447</v>
      </c>
      <c r="Q3097" s="3" t="s">
        <v>8447</v>
      </c>
    </row>
    <row r="3098" spans="1:17" ht="30" x14ac:dyDescent="0.25">
      <c r="A3098" s="2" t="str">
        <f>IF(TRIM(J3098)="","",E3098)</f>
        <v/>
      </c>
      <c r="B3098" s="2" t="str">
        <f>IF(TRIM(K3098)="","",I3098)</f>
        <v>A description of the lens used to take the photograph. For example, "70-200 mm f/2.8-4.0".</v>
      </c>
      <c r="C3098" s="2" t="str">
        <f>LEFT(F3098,FIND(".",F3098,6))</f>
        <v>Xmp.aux.</v>
      </c>
      <c r="D3098" s="2" t="str">
        <f>VLOOKUP(C3098,PrefixUebersetzung,2,FALSE)</f>
        <v>Xmp.aux.</v>
      </c>
      <c r="E3098" s="2" t="str">
        <f>MID(F3098,FIND(".",F3098,6)+1,99)</f>
        <v>Lens</v>
      </c>
      <c r="F3098" s="3" t="s">
        <v>1623</v>
      </c>
      <c r="G3098" s="3" t="s">
        <v>9526</v>
      </c>
      <c r="H3098" s="3" t="s">
        <v>11241</v>
      </c>
      <c r="I3098" s="3" t="s">
        <v>3280</v>
      </c>
      <c r="J3098" s="3"/>
      <c r="K3098" s="5" t="s">
        <v>5251</v>
      </c>
      <c r="L3098" s="14"/>
      <c r="M3098" s="3" t="str">
        <f>IFERROR(VLOOKUP(E3098,A:J,10, FALSE),"")</f>
        <v>Objektiv</v>
      </c>
      <c r="O3098" s="3" t="str">
        <f>IF(AND(TRIM(J3098)="",M3098=""),"Suffix not translated ",
   IF(AND(TRIM(J3098)&lt;&gt;"",TRIM(M3098)&lt;&gt;"",TRIM(J3098)&lt;&gt;TRIM(M3098)),"Suffix translation &lt;&gt; lookup ", "" ))
&amp;IF(AND(TRIM(K3098)="",N3098=""),"Description not translated ",
   IF(AND(TRIM(K3098)&lt;&gt;"",TRIM(N3098)&lt;&gt;"",TRIM(K3098)&lt;&gt;TRIM(N3098)),"Description translation&lt;&gt; lookup ", "" ))</f>
        <v/>
      </c>
      <c r="Q3098" s="3" t="s">
        <v>8447</v>
      </c>
    </row>
    <row r="3099" spans="1:17" ht="30" x14ac:dyDescent="0.25">
      <c r="A3099" s="2" t="str">
        <f>IF(TRIM(J3099)="","",E3099)</f>
        <v/>
      </c>
      <c r="B3099" s="2" t="str">
        <f>IF(TRIM(K3099)="","",I3099)</f>
        <v>The serial number of the camera or camera body used to take the photograph.</v>
      </c>
      <c r="C3099" s="2" t="str">
        <f>LEFT(F3099,FIND(".",F3099,6))</f>
        <v>Xmp.aux.</v>
      </c>
      <c r="D3099" s="2" t="str">
        <f>VLOOKUP(C3099,PrefixUebersetzung,2,FALSE)</f>
        <v>Xmp.aux.</v>
      </c>
      <c r="E3099" s="2" t="str">
        <f>MID(F3099,FIND(".",F3099,6)+1,99)</f>
        <v>SerialNumber</v>
      </c>
      <c r="F3099" s="3" t="s">
        <v>1624</v>
      </c>
      <c r="G3099" s="3" t="s">
        <v>9526</v>
      </c>
      <c r="H3099" s="3" t="s">
        <v>11241</v>
      </c>
      <c r="I3099" s="3" t="s">
        <v>3281</v>
      </c>
      <c r="J3099" s="3"/>
      <c r="K3099" s="5" t="s">
        <v>5252</v>
      </c>
      <c r="L3099" s="14"/>
      <c r="M3099" s="3" t="str">
        <f>IFERROR(VLOOKUP(E3099,A:J,10, FALSE),"")</f>
        <v>Seriennummer</v>
      </c>
      <c r="O3099" s="3" t="str">
        <f>IF(AND(TRIM(J3099)="",M3099=""),"Suffix not translated ",
   IF(AND(TRIM(J3099)&lt;&gt;"",TRIM(M3099)&lt;&gt;"",TRIM(J3099)&lt;&gt;TRIM(M3099)),"Suffix translation &lt;&gt; lookup ", "" ))
&amp;IF(AND(TRIM(K3099)="",N3099=""),"Description not translated ",
   IF(AND(TRIM(K3099)&lt;&gt;"",TRIM(N3099)&lt;&gt;"",TRIM(K3099)&lt;&gt;TRIM(N3099)),"Description translation&lt;&gt; lookup ", "" ))</f>
        <v/>
      </c>
      <c r="Q3099" s="3" t="s">
        <v>8447</v>
      </c>
    </row>
    <row r="3100" spans="1:17" ht="30" x14ac:dyDescent="0.25">
      <c r="A3100" s="2" t="str">
        <f>IF(TRIM(J3100)="","",E3100)</f>
        <v>Alpha</v>
      </c>
      <c r="B3100" s="2" t="str">
        <f>IF(TRIM(K3100)="","",I3100)</f>
        <v>Not in XMP Specification. Found in sample files.</v>
      </c>
      <c r="C3100" s="2" t="str">
        <f>LEFT(F3100,FIND(".",F3100,6))</f>
        <v>Xmp.crs.</v>
      </c>
      <c r="D3100" s="2" t="str">
        <f>VLOOKUP(C3100,PrefixUebersetzung,2,FALSE)</f>
        <v>Xmp.crs.</v>
      </c>
      <c r="E3100" s="2" t="str">
        <f>MID(F3100,FIND(".",F3100,6)+1,99)</f>
        <v>Alpha</v>
      </c>
      <c r="F3100" s="3" t="s">
        <v>8139</v>
      </c>
      <c r="G3100" s="3" t="s">
        <v>9526</v>
      </c>
      <c r="H3100" s="3" t="s">
        <v>11245</v>
      </c>
      <c r="I3100" s="3" t="s">
        <v>8140</v>
      </c>
      <c r="J3100" s="3" t="s">
        <v>8445</v>
      </c>
      <c r="K3100" s="5" t="s">
        <v>8600</v>
      </c>
      <c r="L3100" s="14"/>
      <c r="N3100" s="3" t="str">
        <f>IFERROR(VLOOKUP(I3100,B:K,10,FALSE),"")</f>
        <v>Nicht in XMP Spezifikation, in Beispielen gefunden.</v>
      </c>
      <c r="O3100" s="3" t="str">
        <f>IF(AND(TRIM(J3100)="",M3100=""),"Suffix not translated ",
   IF(AND(TRIM(J3100)&lt;&gt;"",TRIM(M3100)&lt;&gt;"",TRIM(J3100)&lt;&gt;TRIM(M3100)),"Suffix translation &lt;&gt; lookup ", "" ))
&amp;IF(AND(TRIM(K3100)="",N3100=""),"Description not translated ",
   IF(AND(TRIM(K3100)&lt;&gt;"",TRIM(N3100)&lt;&gt;"",TRIM(K3100)&lt;&gt;TRIM(N3100)),"Description translation&lt;&gt; lookup ", "" ))</f>
        <v/>
      </c>
      <c r="P3100" s="3" t="s">
        <v>8447</v>
      </c>
      <c r="Q3100" s="3" t="s">
        <v>8447</v>
      </c>
    </row>
    <row r="3101" spans="1:17" ht="30" x14ac:dyDescent="0.25">
      <c r="A3101" s="2" t="str">
        <f>IF(TRIM(J3101)="","",E3101)</f>
        <v/>
      </c>
      <c r="B3101" s="2" t="str">
        <f>IF(TRIM(K3101)="","",I3101)</f>
        <v/>
      </c>
      <c r="C3101" s="2" t="str">
        <f>LEFT(F3101,FIND(".",F3101,6))</f>
        <v>Xmp.crs.</v>
      </c>
      <c r="D3101" s="2" t="str">
        <f>VLOOKUP(C3101,PrefixUebersetzung,2,FALSE)</f>
        <v>Xmp.crs.</v>
      </c>
      <c r="E3101" s="2" t="str">
        <f>MID(F3101,FIND(".",F3101,6)+1,99)</f>
        <v>AlreadyApplied</v>
      </c>
      <c r="F3101" s="3" t="s">
        <v>8141</v>
      </c>
      <c r="G3101" s="3" t="s">
        <v>9526</v>
      </c>
      <c r="H3101" s="3" t="s">
        <v>11246</v>
      </c>
      <c r="I3101" s="3" t="s">
        <v>8140</v>
      </c>
      <c r="J3101" s="3"/>
      <c r="L3101" s="14">
        <v>5</v>
      </c>
      <c r="N3101" s="3" t="str">
        <f>IFERROR(VLOOKUP(I3101,B:K,10,FALSE),"")</f>
        <v>Nicht in XMP Spezifikation, in Beispielen gefunden.</v>
      </c>
      <c r="O3101" s="3" t="str">
        <f>IF(AND(TRIM(J3101)="",M3101=""),"Suffix not translated ",
   IF(AND(TRIM(J3101)&lt;&gt;"",TRIM(M3101)&lt;&gt;"",TRIM(J3101)&lt;&gt;TRIM(M3101)),"Suffix translation &lt;&gt; lookup ", "" ))
&amp;IF(AND(TRIM(K3101)="",N3101=""),"Description not translated ",
   IF(AND(TRIM(K3101)&lt;&gt;"",TRIM(N3101)&lt;&gt;"",TRIM(K3101)&lt;&gt;TRIM(N3101)),"Description translation&lt;&gt; lookup ", "" ))</f>
        <v xml:space="preserve">Suffix not translated </v>
      </c>
      <c r="P3101" s="3" t="s">
        <v>8447</v>
      </c>
    </row>
    <row r="3102" spans="1:17" ht="30" x14ac:dyDescent="0.25">
      <c r="A3102" s="2" t="str">
        <f>IF(TRIM(J3102)="","",E3102)</f>
        <v>Angle</v>
      </c>
      <c r="B3102" s="2" t="str">
        <f>IF(TRIM(K3102)="","",I3102)</f>
        <v/>
      </c>
      <c r="C3102" s="2" t="str">
        <f>LEFT(F3102,FIND(".",F3102,6))</f>
        <v>Xmp.crs.</v>
      </c>
      <c r="D3102" s="2" t="str">
        <f>VLOOKUP(C3102,PrefixUebersetzung,2,FALSE)</f>
        <v>Xmp.crs.</v>
      </c>
      <c r="E3102" s="2" t="str">
        <f>MID(F3102,FIND(".",F3102,6)+1,99)</f>
        <v>Angle</v>
      </c>
      <c r="F3102" s="3" t="s">
        <v>8142</v>
      </c>
      <c r="G3102" s="3" t="s">
        <v>9526</v>
      </c>
      <c r="H3102" s="3" t="s">
        <v>11245</v>
      </c>
      <c r="I3102" s="3" t="s">
        <v>8140</v>
      </c>
      <c r="J3102" s="3" t="s">
        <v>8831</v>
      </c>
      <c r="L3102" s="14"/>
      <c r="N3102" s="3" t="str">
        <f>IFERROR(VLOOKUP(I3102,B:K,10,FALSE),"")</f>
        <v>Nicht in XMP Spezifikation, in Beispielen gefunden.</v>
      </c>
      <c r="O3102" s="3" t="str">
        <f>IF(AND(TRIM(J3102)="",M3102=""),"Suffix not translated ",
   IF(AND(TRIM(J3102)&lt;&gt;"",TRIM(M3102)&lt;&gt;"",TRIM(J3102)&lt;&gt;TRIM(M3102)),"Suffix translation &lt;&gt; lookup ", "" ))
&amp;IF(AND(TRIM(K3102)="",N3102=""),"Description not translated ",
   IF(AND(TRIM(K3102)&lt;&gt;"",TRIM(N3102)&lt;&gt;"",TRIM(K3102)&lt;&gt;TRIM(N3102)),"Description translation&lt;&gt; lookup ", "" ))</f>
        <v/>
      </c>
      <c r="P3102" s="3" t="s">
        <v>8447</v>
      </c>
    </row>
    <row r="3103" spans="1:17" x14ac:dyDescent="0.25">
      <c r="A3103" s="2" t="str">
        <f>IF(TRIM(J3103)="","",E3103)</f>
        <v>AutoBrightness</v>
      </c>
      <c r="B3103" s="2" t="str">
        <f>IF(TRIM(K3103)="","",I3103)</f>
        <v>When true, "Brightness" is automatically adjusted.</v>
      </c>
      <c r="C3103" s="2" t="str">
        <f>LEFT(F3103,FIND(".",F3103,6))</f>
        <v>Xmp.crs.</v>
      </c>
      <c r="D3103" s="2" t="str">
        <f>VLOOKUP(C3103,PrefixUebersetzung,2,FALSE)</f>
        <v>Xmp.crs.</v>
      </c>
      <c r="E3103" s="2" t="str">
        <f>MID(F3103,FIND(".",F3103,6)+1,99)</f>
        <v>AutoBrightness</v>
      </c>
      <c r="F3103" s="3" t="s">
        <v>1625</v>
      </c>
      <c r="G3103" s="3" t="s">
        <v>9526</v>
      </c>
      <c r="H3103" s="3" t="s">
        <v>11246</v>
      </c>
      <c r="I3103" s="3" t="s">
        <v>3282</v>
      </c>
      <c r="J3103" s="3" t="s">
        <v>4432</v>
      </c>
      <c r="K3103" s="5" t="s">
        <v>5433</v>
      </c>
      <c r="L3103" s="14"/>
      <c r="O3103" s="3" t="str">
        <f>IF(AND(TRIM(J3103)="",M3103=""),"Suffix not translated ",
   IF(AND(TRIM(J3103)&lt;&gt;"",TRIM(M3103)&lt;&gt;"",TRIM(J3103)&lt;&gt;TRIM(M3103)),"Suffix translation &lt;&gt; lookup ", "" ))
&amp;IF(AND(TRIM(K3103)="",N3103=""),"Description not translated ",
   IF(AND(TRIM(K3103)&lt;&gt;"",TRIM(N3103)&lt;&gt;"",TRIM(K3103)&lt;&gt;TRIM(N3103)),"Description translation&lt;&gt; lookup ", "" ))</f>
        <v/>
      </c>
      <c r="P3103" s="3" t="s">
        <v>8447</v>
      </c>
      <c r="Q3103" s="3" t="s">
        <v>8447</v>
      </c>
    </row>
    <row r="3104" spans="1:17" x14ac:dyDescent="0.25">
      <c r="A3104" s="2" t="str">
        <f>IF(TRIM(J3104)="","",E3104)</f>
        <v>AutoContrast</v>
      </c>
      <c r="B3104" s="2" t="str">
        <f>IF(TRIM(K3104)="","",I3104)</f>
        <v>When true, "Contrast" is automatically adjusted.</v>
      </c>
      <c r="C3104" s="2" t="str">
        <f>LEFT(F3104,FIND(".",F3104,6))</f>
        <v>Xmp.crs.</v>
      </c>
      <c r="D3104" s="2" t="str">
        <f>VLOOKUP(C3104,PrefixUebersetzung,2,FALSE)</f>
        <v>Xmp.crs.</v>
      </c>
      <c r="E3104" s="2" t="str">
        <f>MID(F3104,FIND(".",F3104,6)+1,99)</f>
        <v>AutoContrast</v>
      </c>
      <c r="F3104" s="3" t="s">
        <v>1626</v>
      </c>
      <c r="G3104" s="3" t="s">
        <v>9526</v>
      </c>
      <c r="H3104" s="3" t="s">
        <v>11246</v>
      </c>
      <c r="I3104" s="3" t="s">
        <v>3283</v>
      </c>
      <c r="J3104" s="3" t="s">
        <v>4433</v>
      </c>
      <c r="K3104" s="5" t="s">
        <v>5434</v>
      </c>
      <c r="L3104" s="14"/>
      <c r="O3104" s="3" t="str">
        <f>IF(AND(TRIM(J3104)="",M3104=""),"Suffix not translated ",
   IF(AND(TRIM(J3104)&lt;&gt;"",TRIM(M3104)&lt;&gt;"",TRIM(J3104)&lt;&gt;TRIM(M3104)),"Suffix translation &lt;&gt; lookup ", "" ))
&amp;IF(AND(TRIM(K3104)="",N3104=""),"Description not translated ",
   IF(AND(TRIM(K3104)&lt;&gt;"",TRIM(N3104)&lt;&gt;"",TRIM(K3104)&lt;&gt;TRIM(N3104)),"Description translation&lt;&gt; lookup ", "" ))</f>
        <v/>
      </c>
      <c r="P3104" s="3" t="s">
        <v>8447</v>
      </c>
      <c r="Q3104" s="3" t="s">
        <v>8447</v>
      </c>
    </row>
    <row r="3105" spans="1:17" ht="30" x14ac:dyDescent="0.25">
      <c r="A3105" s="2" t="str">
        <f>IF(TRIM(J3105)="","",E3105)</f>
        <v>AutoExposure</v>
      </c>
      <c r="B3105" s="2" t="str">
        <f>IF(TRIM(K3105)="","",I3105)</f>
        <v>When true, "Exposure" is automatically adjusted.</v>
      </c>
      <c r="C3105" s="2" t="str">
        <f>LEFT(F3105,FIND(".",F3105,6))</f>
        <v>Xmp.crs.</v>
      </c>
      <c r="D3105" s="2" t="str">
        <f>VLOOKUP(C3105,PrefixUebersetzung,2,FALSE)</f>
        <v>Xmp.crs.</v>
      </c>
      <c r="E3105" s="2" t="str">
        <f>MID(F3105,FIND(".",F3105,6)+1,99)</f>
        <v>AutoExposure</v>
      </c>
      <c r="F3105" s="3" t="s">
        <v>1627</v>
      </c>
      <c r="G3105" s="3" t="s">
        <v>9526</v>
      </c>
      <c r="H3105" s="3" t="s">
        <v>11246</v>
      </c>
      <c r="I3105" s="3" t="s">
        <v>3284</v>
      </c>
      <c r="J3105" s="3" t="s">
        <v>4434</v>
      </c>
      <c r="K3105" s="5" t="s">
        <v>5435</v>
      </c>
      <c r="L3105" s="14"/>
      <c r="O3105" s="3" t="str">
        <f>IF(AND(TRIM(J3105)="",M3105=""),"Suffix not translated ",
   IF(AND(TRIM(J3105)&lt;&gt;"",TRIM(M3105)&lt;&gt;"",TRIM(J3105)&lt;&gt;TRIM(M3105)),"Suffix translation &lt;&gt; lookup ", "" ))
&amp;IF(AND(TRIM(K3105)="",N3105=""),"Description not translated ",
   IF(AND(TRIM(K3105)&lt;&gt;"",TRIM(N3105)&lt;&gt;"",TRIM(K3105)&lt;&gt;TRIM(N3105)),"Description translation&lt;&gt; lookup ", "" ))</f>
        <v/>
      </c>
      <c r="P3105" s="3" t="s">
        <v>8447</v>
      </c>
      <c r="Q3105" s="3" t="s">
        <v>8447</v>
      </c>
    </row>
    <row r="3106" spans="1:17" ht="30" x14ac:dyDescent="0.25">
      <c r="A3106" s="2" t="str">
        <f>IF(TRIM(J3106)="","",E3106)</f>
        <v/>
      </c>
      <c r="B3106" s="2" t="str">
        <f>IF(TRIM(K3106)="","",I3106)</f>
        <v/>
      </c>
      <c r="C3106" s="2" t="str">
        <f>LEFT(F3106,FIND(".",F3106,6))</f>
        <v>Xmp.crs.</v>
      </c>
      <c r="D3106" s="2" t="str">
        <f>VLOOKUP(C3106,PrefixUebersetzung,2,FALSE)</f>
        <v>Xmp.crs.</v>
      </c>
      <c r="E3106" s="2" t="str">
        <f>MID(F3106,FIND(".",F3106,6)+1,99)</f>
        <v>AutoLateralCA</v>
      </c>
      <c r="F3106" s="3" t="s">
        <v>8143</v>
      </c>
      <c r="G3106" s="3" t="s">
        <v>9526</v>
      </c>
      <c r="H3106" s="3" t="s">
        <v>11242</v>
      </c>
      <c r="I3106" s="3" t="s">
        <v>8140</v>
      </c>
      <c r="J3106" s="3"/>
      <c r="L3106" s="14">
        <v>5</v>
      </c>
      <c r="N3106" s="3" t="str">
        <f>IFERROR(VLOOKUP(I3106,B:K,10,FALSE),"")</f>
        <v>Nicht in XMP Spezifikation, in Beispielen gefunden.</v>
      </c>
      <c r="O3106" s="3" t="str">
        <f>IF(AND(TRIM(J3106)="",M3106=""),"Suffix not translated ",
   IF(AND(TRIM(J3106)&lt;&gt;"",TRIM(M3106)&lt;&gt;"",TRIM(J3106)&lt;&gt;TRIM(M3106)),"Suffix translation &lt;&gt; lookup ", "" ))
&amp;IF(AND(TRIM(K3106)="",N3106=""),"Description not translated ",
   IF(AND(TRIM(K3106)&lt;&gt;"",TRIM(N3106)&lt;&gt;"",TRIM(K3106)&lt;&gt;TRIM(N3106)),"Description translation&lt;&gt; lookup ", "" ))</f>
        <v xml:space="preserve">Suffix not translated </v>
      </c>
      <c r="P3106" s="3" t="s">
        <v>8447</v>
      </c>
    </row>
    <row r="3107" spans="1:17" x14ac:dyDescent="0.25">
      <c r="A3107" s="2" t="str">
        <f>IF(TRIM(J3107)="","",E3107)</f>
        <v>AutoShadows</v>
      </c>
      <c r="B3107" s="2" t="str">
        <f>IF(TRIM(K3107)="","",I3107)</f>
        <v>When true,"Shadows" is automatically adjusted.</v>
      </c>
      <c r="C3107" s="2" t="str">
        <f>LEFT(F3107,FIND(".",F3107,6))</f>
        <v>Xmp.crs.</v>
      </c>
      <c r="D3107" s="2" t="str">
        <f>VLOOKUP(C3107,PrefixUebersetzung,2,FALSE)</f>
        <v>Xmp.crs.</v>
      </c>
      <c r="E3107" s="2" t="str">
        <f>MID(F3107,FIND(".",F3107,6)+1,99)</f>
        <v>AutoShadows</v>
      </c>
      <c r="F3107" s="3" t="s">
        <v>1628</v>
      </c>
      <c r="G3107" s="3" t="s">
        <v>9526</v>
      </c>
      <c r="H3107" s="3" t="s">
        <v>11246</v>
      </c>
      <c r="I3107" s="3" t="s">
        <v>3285</v>
      </c>
      <c r="J3107" s="3" t="s">
        <v>4435</v>
      </c>
      <c r="K3107" s="5" t="s">
        <v>5436</v>
      </c>
      <c r="L3107" s="14"/>
      <c r="O3107" s="3" t="str">
        <f>IF(AND(TRIM(J3107)="",M3107=""),"Suffix not translated ",
   IF(AND(TRIM(J3107)&lt;&gt;"",TRIM(M3107)&lt;&gt;"",TRIM(J3107)&lt;&gt;TRIM(M3107)),"Suffix translation &lt;&gt; lookup ", "" ))
&amp;IF(AND(TRIM(K3107)="",N3107=""),"Description not translated ",
   IF(AND(TRIM(K3107)&lt;&gt;"",TRIM(N3107)&lt;&gt;"",TRIM(K3107)&lt;&gt;TRIM(N3107)),"Description translation&lt;&gt; lookup ", "" ))</f>
        <v/>
      </c>
      <c r="P3107" s="3" t="s">
        <v>8447</v>
      </c>
      <c r="Q3107" s="3" t="s">
        <v>8447</v>
      </c>
    </row>
    <row r="3108" spans="1:17" ht="30" x14ac:dyDescent="0.25">
      <c r="A3108" s="2" t="str">
        <f>IF(TRIM(J3108)="","",E3108)</f>
        <v/>
      </c>
      <c r="B3108" s="2" t="str">
        <f>IF(TRIM(K3108)="","",I3108)</f>
        <v/>
      </c>
      <c r="C3108" s="2" t="str">
        <f>LEFT(F3108,FIND(".",F3108,6))</f>
        <v>Xmp.crs.</v>
      </c>
      <c r="D3108" s="2" t="str">
        <f>VLOOKUP(C3108,PrefixUebersetzung,2,FALSE)</f>
        <v>Xmp.crs.</v>
      </c>
      <c r="E3108" s="2" t="str">
        <f>MID(F3108,FIND(".",F3108,6)+1,99)</f>
        <v>AutoWhiteVersion</v>
      </c>
      <c r="F3108" s="3" t="s">
        <v>8144</v>
      </c>
      <c r="G3108" s="3" t="s">
        <v>9526</v>
      </c>
      <c r="H3108" s="3" t="s">
        <v>11242</v>
      </c>
      <c r="I3108" s="3" t="s">
        <v>8140</v>
      </c>
      <c r="J3108" s="3"/>
      <c r="L3108" s="14">
        <v>5</v>
      </c>
      <c r="N3108" s="3" t="str">
        <f>IFERROR(VLOOKUP(I3108,B:K,10,FALSE),"")</f>
        <v>Nicht in XMP Spezifikation, in Beispielen gefunden.</v>
      </c>
      <c r="O3108" s="3" t="str">
        <f>IF(AND(TRIM(J3108)="",M3108=""),"Suffix not translated ",
   IF(AND(TRIM(J3108)&lt;&gt;"",TRIM(M3108)&lt;&gt;"",TRIM(J3108)&lt;&gt;TRIM(M3108)),"Suffix translation &lt;&gt; lookup ", "" ))
&amp;IF(AND(TRIM(K3108)="",N3108=""),"Description not translated ",
   IF(AND(TRIM(K3108)&lt;&gt;"",TRIM(N3108)&lt;&gt;"",TRIM(K3108)&lt;&gt;TRIM(N3108)),"Description translation&lt;&gt; lookup ", "" ))</f>
        <v xml:space="preserve">Suffix not translated </v>
      </c>
      <c r="P3108" s="3" t="s">
        <v>8447</v>
      </c>
    </row>
    <row r="3109" spans="1:17" ht="30" x14ac:dyDescent="0.25">
      <c r="A3109" s="2" t="str">
        <f>IF(TRIM(J3109)="","",E3109)</f>
        <v/>
      </c>
      <c r="B3109" s="2" t="str">
        <f>IF(TRIM(K3109)="","",I3109)</f>
        <v/>
      </c>
      <c r="C3109" s="2" t="str">
        <f>LEFT(F3109,FIND(".",F3109,6))</f>
        <v>Xmp.crs.</v>
      </c>
      <c r="D3109" s="2" t="str">
        <f>VLOOKUP(C3109,PrefixUebersetzung,2,FALSE)</f>
        <v>Xmp.crs.</v>
      </c>
      <c r="E3109" s="2" t="str">
        <f>MID(F3109,FIND(".",F3109,6)+1,99)</f>
        <v>Blacks2012</v>
      </c>
      <c r="F3109" s="3" t="s">
        <v>8145</v>
      </c>
      <c r="G3109" s="3" t="s">
        <v>9526</v>
      </c>
      <c r="H3109" s="3" t="s">
        <v>11242</v>
      </c>
      <c r="I3109" s="3" t="s">
        <v>8140</v>
      </c>
      <c r="J3109" s="3"/>
      <c r="L3109" s="14">
        <v>5</v>
      </c>
      <c r="N3109" s="3" t="str">
        <f>IFERROR(VLOOKUP(I3109,B:K,10,FALSE),"")</f>
        <v>Nicht in XMP Spezifikation, in Beispielen gefunden.</v>
      </c>
      <c r="O3109" s="3" t="str">
        <f>IF(AND(TRIM(J3109)="",M3109=""),"Suffix not translated ",
   IF(AND(TRIM(J3109)&lt;&gt;"",TRIM(M3109)&lt;&gt;"",TRIM(J3109)&lt;&gt;TRIM(M3109)),"Suffix translation &lt;&gt; lookup ", "" ))
&amp;IF(AND(TRIM(K3109)="",N3109=""),"Description not translated ",
   IF(AND(TRIM(K3109)&lt;&gt;"",TRIM(N3109)&lt;&gt;"",TRIM(K3109)&lt;&gt;TRIM(N3109)),"Description translation&lt;&gt; lookup ", "" ))</f>
        <v xml:space="preserve">Suffix not translated </v>
      </c>
      <c r="P3109" s="3" t="s">
        <v>8447</v>
      </c>
    </row>
    <row r="3110" spans="1:17" x14ac:dyDescent="0.25">
      <c r="A3110" s="2" t="str">
        <f>IF(TRIM(J3110)="","",E3110)</f>
        <v>BlueHue</v>
      </c>
      <c r="B3110" s="2" t="str">
        <f>IF(TRIM(K3110)="","",I3110)</f>
        <v>"Blue Hue" setting. Range -100 to 100.</v>
      </c>
      <c r="C3110" s="2" t="str">
        <f>LEFT(F3110,FIND(".",F3110,6))</f>
        <v>Xmp.crs.</v>
      </c>
      <c r="D3110" s="2" t="str">
        <f>VLOOKUP(C3110,PrefixUebersetzung,2,FALSE)</f>
        <v>Xmp.crs.</v>
      </c>
      <c r="E3110" s="2" t="str">
        <f>MID(F3110,FIND(".",F3110,6)+1,99)</f>
        <v>BlueHue</v>
      </c>
      <c r="F3110" s="3" t="s">
        <v>1629</v>
      </c>
      <c r="G3110" s="3" t="s">
        <v>9526</v>
      </c>
      <c r="H3110" s="3" t="s">
        <v>11242</v>
      </c>
      <c r="I3110" s="3" t="s">
        <v>9536</v>
      </c>
      <c r="J3110" s="3" t="s">
        <v>4436</v>
      </c>
      <c r="K3110" s="5" t="s">
        <v>5437</v>
      </c>
      <c r="L3110" s="14"/>
      <c r="O3110" s="3" t="str">
        <f>IF(AND(TRIM(J3110)="",M3110=""),"Suffix not translated ",
   IF(AND(TRIM(J3110)&lt;&gt;"",TRIM(M3110)&lt;&gt;"",TRIM(J3110)&lt;&gt;TRIM(M3110)),"Suffix translation &lt;&gt; lookup ", "" ))
&amp;IF(AND(TRIM(K3110)="",N3110=""),"Description not translated ",
   IF(AND(TRIM(K3110)&lt;&gt;"",TRIM(N3110)&lt;&gt;"",TRIM(K3110)&lt;&gt;TRIM(N3110)),"Description translation&lt;&gt; lookup ", "" ))</f>
        <v/>
      </c>
      <c r="P3110" s="3" t="s">
        <v>8447</v>
      </c>
      <c r="Q3110" s="3" t="s">
        <v>8447</v>
      </c>
    </row>
    <row r="3111" spans="1:17" x14ac:dyDescent="0.25">
      <c r="A3111" s="2" t="str">
        <f>IF(TRIM(J3111)="","",E3111)</f>
        <v>BlueSaturation</v>
      </c>
      <c r="B3111" s="2" t="str">
        <f>IF(TRIM(K3111)="","",I3111)</f>
        <v>"Blue Saturation" setting. Range -100 to +100.</v>
      </c>
      <c r="C3111" s="2" t="str">
        <f>LEFT(F3111,FIND(".",F3111,6))</f>
        <v>Xmp.crs.</v>
      </c>
      <c r="D3111" s="2" t="str">
        <f>VLOOKUP(C3111,PrefixUebersetzung,2,FALSE)</f>
        <v>Xmp.crs.</v>
      </c>
      <c r="E3111" s="2" t="str">
        <f>MID(F3111,FIND(".",F3111,6)+1,99)</f>
        <v>BlueSaturation</v>
      </c>
      <c r="F3111" s="3" t="s">
        <v>1630</v>
      </c>
      <c r="G3111" s="3" t="s">
        <v>9526</v>
      </c>
      <c r="H3111" s="3" t="s">
        <v>11242</v>
      </c>
      <c r="I3111" s="3" t="s">
        <v>9537</v>
      </c>
      <c r="J3111" s="3" t="s">
        <v>4437</v>
      </c>
      <c r="K3111" s="5" t="s">
        <v>4036</v>
      </c>
      <c r="L3111" s="14"/>
      <c r="O3111" s="3" t="str">
        <f>IF(AND(TRIM(J3111)="",M3111=""),"Suffix not translated ",
   IF(AND(TRIM(J3111)&lt;&gt;"",TRIM(M3111)&lt;&gt;"",TRIM(J3111)&lt;&gt;TRIM(M3111)),"Suffix translation &lt;&gt; lookup ", "" ))
&amp;IF(AND(TRIM(K3111)="",N3111=""),"Description not translated ",
   IF(AND(TRIM(K3111)&lt;&gt;"",TRIM(N3111)&lt;&gt;"",TRIM(K3111)&lt;&gt;TRIM(N3111)),"Description translation&lt;&gt; lookup ", "" ))</f>
        <v/>
      </c>
      <c r="P3111" s="3" t="s">
        <v>8447</v>
      </c>
      <c r="Q3111" s="3" t="s">
        <v>8447</v>
      </c>
    </row>
    <row r="3112" spans="1:17" ht="30" x14ac:dyDescent="0.25">
      <c r="A3112" s="2" t="str">
        <f>IF(TRIM(J3112)="","",E3112)</f>
        <v/>
      </c>
      <c r="B3112" s="2" t="str">
        <f>IF(TRIM(K3112)="","",I3112)</f>
        <v/>
      </c>
      <c r="C3112" s="2" t="str">
        <f>LEFT(F3112,FIND(".",F3112,6))</f>
        <v>Xmp.crs.</v>
      </c>
      <c r="D3112" s="2" t="str">
        <f>VLOOKUP(C3112,PrefixUebersetzung,2,FALSE)</f>
        <v>Xmp.crs.</v>
      </c>
      <c r="E3112" s="2" t="str">
        <f>MID(F3112,FIND(".",F3112,6)+1,99)</f>
        <v>Bottom</v>
      </c>
      <c r="F3112" s="3" t="s">
        <v>8146</v>
      </c>
      <c r="G3112" s="3" t="s">
        <v>9526</v>
      </c>
      <c r="H3112" s="3" t="s">
        <v>11245</v>
      </c>
      <c r="I3112" s="3" t="s">
        <v>8140</v>
      </c>
      <c r="J3112" s="3"/>
      <c r="L3112" s="14">
        <v>5</v>
      </c>
      <c r="N3112" s="3" t="str">
        <f>IFERROR(VLOOKUP(I3112,B:K,10,FALSE),"")</f>
        <v>Nicht in XMP Spezifikation, in Beispielen gefunden.</v>
      </c>
      <c r="O3112" s="3" t="str">
        <f>IF(AND(TRIM(J3112)="",M3112=""),"Suffix not translated ",
   IF(AND(TRIM(J3112)&lt;&gt;"",TRIM(M3112)&lt;&gt;"",TRIM(J3112)&lt;&gt;TRIM(M3112)),"Suffix translation &lt;&gt; lookup ", "" ))
&amp;IF(AND(TRIM(K3112)="",N3112=""),"Description not translated ",
   IF(AND(TRIM(K3112)&lt;&gt;"",TRIM(N3112)&lt;&gt;"",TRIM(K3112)&lt;&gt;TRIM(N3112)),"Description translation&lt;&gt; lookup ", "" ))</f>
        <v xml:space="preserve">Suffix not translated </v>
      </c>
      <c r="P3112" s="3" t="s">
        <v>8447</v>
      </c>
    </row>
    <row r="3113" spans="1:17" x14ac:dyDescent="0.25">
      <c r="A3113" s="2" t="str">
        <f>IF(TRIM(J3113)="","",E3113)</f>
        <v/>
      </c>
      <c r="B3113" s="2" t="str">
        <f>IF(TRIM(K3113)="","",I3113)</f>
        <v>"Brightness" setting. Range 0 to +150.</v>
      </c>
      <c r="C3113" s="2" t="str">
        <f>LEFT(F3113,FIND(".",F3113,6))</f>
        <v>Xmp.crs.</v>
      </c>
      <c r="D3113" s="2" t="str">
        <f>VLOOKUP(C3113,PrefixUebersetzung,2,FALSE)</f>
        <v>Xmp.crs.</v>
      </c>
      <c r="E3113" s="2" t="str">
        <f>MID(F3113,FIND(".",F3113,6)+1,99)</f>
        <v>Brightness</v>
      </c>
      <c r="F3113" s="3" t="s">
        <v>1631</v>
      </c>
      <c r="G3113" s="3" t="s">
        <v>9526</v>
      </c>
      <c r="H3113" s="3" t="s">
        <v>11242</v>
      </c>
      <c r="I3113" s="3" t="s">
        <v>9538</v>
      </c>
      <c r="K3113" s="5" t="s">
        <v>5253</v>
      </c>
      <c r="L3113" s="14"/>
      <c r="M3113" s="3" t="str">
        <f>IFERROR(VLOOKUP(E3113,A:J,10, FALSE),"")</f>
        <v>Helligkeit</v>
      </c>
      <c r="O3113" s="3" t="str">
        <f>IF(AND(TRIM(J3113)="",M3113=""),"Suffix not translated ",
   IF(AND(TRIM(J3113)&lt;&gt;"",TRIM(M3113)&lt;&gt;"",TRIM(J3113)&lt;&gt;TRIM(M3113)),"Suffix translation &lt;&gt; lookup ", "" ))
&amp;IF(AND(TRIM(K3113)="",N3113=""),"Description not translated ",
   IF(AND(TRIM(K3113)&lt;&gt;"",TRIM(N3113)&lt;&gt;"",TRIM(K3113)&lt;&gt;TRIM(N3113)),"Description translation&lt;&gt; lookup ", "" ))</f>
        <v/>
      </c>
      <c r="Q3113" s="3" t="s">
        <v>8447</v>
      </c>
    </row>
    <row r="3114" spans="1:17" x14ac:dyDescent="0.25">
      <c r="A3114" s="2" t="str">
        <f>IF(TRIM(J3114)="","",E3114)</f>
        <v>CameraProfile</v>
      </c>
      <c r="B3114" s="2" t="str">
        <f>IF(TRIM(K3114)="","",I3114)</f>
        <v>"Camera Profile" setting.</v>
      </c>
      <c r="C3114" s="2" t="str">
        <f>LEFT(F3114,FIND(".",F3114,6))</f>
        <v>Xmp.crs.</v>
      </c>
      <c r="D3114" s="2" t="str">
        <f>VLOOKUP(C3114,PrefixUebersetzung,2,FALSE)</f>
        <v>Xmp.crs.</v>
      </c>
      <c r="E3114" s="2" t="str">
        <f>MID(F3114,FIND(".",F3114,6)+1,99)</f>
        <v>CameraProfile</v>
      </c>
      <c r="F3114" s="3" t="s">
        <v>1632</v>
      </c>
      <c r="G3114" s="3" t="s">
        <v>9526</v>
      </c>
      <c r="H3114" s="3" t="s">
        <v>11241</v>
      </c>
      <c r="I3114" s="3" t="s">
        <v>9539</v>
      </c>
      <c r="J3114" s="3" t="s">
        <v>5007</v>
      </c>
      <c r="K3114" s="5" t="s">
        <v>4037</v>
      </c>
      <c r="L3114" s="14"/>
      <c r="O3114" s="3" t="str">
        <f>IF(AND(TRIM(J3114)="",M3114=""),"Suffix not translated ",
   IF(AND(TRIM(J3114)&lt;&gt;"",TRIM(M3114)&lt;&gt;"",TRIM(J3114)&lt;&gt;TRIM(M3114)),"Suffix translation &lt;&gt; lookup ", "" ))
&amp;IF(AND(TRIM(K3114)="",N3114=""),"Description not translated ",
   IF(AND(TRIM(K3114)&lt;&gt;"",TRIM(N3114)&lt;&gt;"",TRIM(K3114)&lt;&gt;TRIM(N3114)),"Description translation&lt;&gt; lookup ", "" ))</f>
        <v/>
      </c>
      <c r="P3114" s="3" t="s">
        <v>8447</v>
      </c>
      <c r="Q3114" s="3" t="s">
        <v>8447</v>
      </c>
    </row>
    <row r="3115" spans="1:17" ht="30" x14ac:dyDescent="0.25">
      <c r="A3115" s="2" t="str">
        <f>IF(TRIM(J3115)="","",E3115)</f>
        <v/>
      </c>
      <c r="B3115" s="2" t="str">
        <f>IF(TRIM(K3115)="","",I3115)</f>
        <v/>
      </c>
      <c r="C3115" s="2" t="str">
        <f>LEFT(F3115,FIND(".",F3115,6))</f>
        <v>Xmp.crs.</v>
      </c>
      <c r="D3115" s="2" t="str">
        <f>VLOOKUP(C3115,PrefixUebersetzung,2,FALSE)</f>
        <v>Xmp.crs.</v>
      </c>
      <c r="E3115" s="2" t="str">
        <f>MID(F3115,FIND(".",F3115,6)+1,99)</f>
        <v>CameraProfileDigest</v>
      </c>
      <c r="F3115" s="3" t="s">
        <v>8147</v>
      </c>
      <c r="G3115" s="3" t="s">
        <v>9526</v>
      </c>
      <c r="H3115" s="3" t="s">
        <v>11241</v>
      </c>
      <c r="I3115" s="3" t="s">
        <v>8140</v>
      </c>
      <c r="J3115" s="3"/>
      <c r="L3115" s="14">
        <v>5</v>
      </c>
      <c r="N3115" s="3" t="str">
        <f>IFERROR(VLOOKUP(I3115,B:K,10,FALSE),"")</f>
        <v>Nicht in XMP Spezifikation, in Beispielen gefunden.</v>
      </c>
      <c r="O3115" s="3" t="str">
        <f>IF(AND(TRIM(J3115)="",M3115=""),"Suffix not translated ",
   IF(AND(TRIM(J3115)&lt;&gt;"",TRIM(M3115)&lt;&gt;"",TRIM(J3115)&lt;&gt;TRIM(M3115)),"Suffix translation &lt;&gt; lookup ", "" ))
&amp;IF(AND(TRIM(K3115)="",N3115=""),"Description not translated ",
   IF(AND(TRIM(K3115)&lt;&gt;"",TRIM(N3115)&lt;&gt;"",TRIM(K3115)&lt;&gt;TRIM(N3115)),"Description translation&lt;&gt; lookup ", "" ))</f>
        <v xml:space="preserve">Suffix not translated </v>
      </c>
      <c r="P3115" s="3" t="s">
        <v>8447</v>
      </c>
    </row>
    <row r="3116" spans="1:17" ht="30" x14ac:dyDescent="0.25">
      <c r="A3116" s="2" t="str">
        <f>IF(TRIM(J3116)="","",E3116)</f>
        <v/>
      </c>
      <c r="B3116" s="2" t="str">
        <f>IF(TRIM(K3116)="","",I3116)</f>
        <v/>
      </c>
      <c r="C3116" s="2" t="str">
        <f>LEFT(F3116,FIND(".",F3116,6))</f>
        <v>Xmp.crs.</v>
      </c>
      <c r="D3116" s="2" t="str">
        <f>VLOOKUP(C3116,PrefixUebersetzung,2,FALSE)</f>
        <v>Xmp.crs.</v>
      </c>
      <c r="E3116" s="2" t="str">
        <f>MID(F3116,FIND(".",F3116,6)+1,99)</f>
        <v>CenterValue</v>
      </c>
      <c r="F3116" s="3" t="s">
        <v>8148</v>
      </c>
      <c r="G3116" s="3" t="s">
        <v>9526</v>
      </c>
      <c r="H3116" s="3" t="s">
        <v>11245</v>
      </c>
      <c r="I3116" s="3" t="s">
        <v>8140</v>
      </c>
      <c r="J3116" s="3"/>
      <c r="L3116" s="14">
        <v>5</v>
      </c>
      <c r="N3116" s="3" t="str">
        <f>IFERROR(VLOOKUP(I3116,B:K,10,FALSE),"")</f>
        <v>Nicht in XMP Spezifikation, in Beispielen gefunden.</v>
      </c>
      <c r="O3116" s="3" t="str">
        <f>IF(AND(TRIM(J3116)="",M3116=""),"Suffix not translated ",
   IF(AND(TRIM(J3116)&lt;&gt;"",TRIM(M3116)&lt;&gt;"",TRIM(J3116)&lt;&gt;TRIM(M3116)),"Suffix translation &lt;&gt; lookup ", "" ))
&amp;IF(AND(TRIM(K3116)="",N3116=""),"Description not translated ",
   IF(AND(TRIM(K3116)&lt;&gt;"",TRIM(N3116)&lt;&gt;"",TRIM(K3116)&lt;&gt;TRIM(N3116)),"Description translation&lt;&gt; lookup ", "" ))</f>
        <v xml:space="preserve">Suffix not translated </v>
      </c>
      <c r="P3116" s="3" t="s">
        <v>8447</v>
      </c>
    </row>
    <row r="3117" spans="1:17" ht="30" x14ac:dyDescent="0.25">
      <c r="A3117" s="2" t="str">
        <f>IF(TRIM(J3117)="","",E3117)</f>
        <v/>
      </c>
      <c r="B3117" s="2" t="str">
        <f>IF(TRIM(K3117)="","",I3117)</f>
        <v/>
      </c>
      <c r="C3117" s="2" t="str">
        <f>LEFT(F3117,FIND(".",F3117,6))</f>
        <v>Xmp.crs.</v>
      </c>
      <c r="D3117" s="2" t="str">
        <f>VLOOKUP(C3117,PrefixUebersetzung,2,FALSE)</f>
        <v>Xmp.crs.</v>
      </c>
      <c r="E3117" s="2" t="str">
        <f>MID(F3117,FIND(".",F3117,6)+1,99)</f>
        <v>CenterWeight</v>
      </c>
      <c r="F3117" s="3" t="s">
        <v>8149</v>
      </c>
      <c r="G3117" s="3" t="s">
        <v>9526</v>
      </c>
      <c r="H3117" s="3" t="s">
        <v>11245</v>
      </c>
      <c r="I3117" s="3" t="s">
        <v>8140</v>
      </c>
      <c r="J3117" s="3"/>
      <c r="L3117" s="14">
        <v>5</v>
      </c>
      <c r="N3117" s="3" t="str">
        <f>IFERROR(VLOOKUP(I3117,B:K,10,FALSE),"")</f>
        <v>Nicht in XMP Spezifikation, in Beispielen gefunden.</v>
      </c>
      <c r="O3117" s="3" t="str">
        <f>IF(AND(TRIM(J3117)="",M3117=""),"Suffix not translated ",
   IF(AND(TRIM(J3117)&lt;&gt;"",TRIM(M3117)&lt;&gt;"",TRIM(J3117)&lt;&gt;TRIM(M3117)),"Suffix translation &lt;&gt; lookup ", "" ))
&amp;IF(AND(TRIM(K3117)="",N3117=""),"Description not translated ",
   IF(AND(TRIM(K3117)&lt;&gt;"",TRIM(N3117)&lt;&gt;"",TRIM(K3117)&lt;&gt;TRIM(N3117)),"Description translation&lt;&gt; lookup ", "" ))</f>
        <v xml:space="preserve">Suffix not translated </v>
      </c>
      <c r="P3117" s="3" t="s">
        <v>8447</v>
      </c>
    </row>
    <row r="3118" spans="1:17" ht="30" x14ac:dyDescent="0.25">
      <c r="A3118" s="2" t="str">
        <f>IF(TRIM(J3118)="","",E3118)</f>
        <v>ChromaticAberrationB</v>
      </c>
      <c r="B3118" s="2" t="str">
        <f>IF(TRIM(K3118)="","",I3118)</f>
        <v>"Chromatic Aberration, Fix Blue/Yellow Fringe" setting. Range -100 to +100.</v>
      </c>
      <c r="C3118" s="2" t="str">
        <f>LEFT(F3118,FIND(".",F3118,6))</f>
        <v>Xmp.crs.</v>
      </c>
      <c r="D3118" s="2" t="str">
        <f>VLOOKUP(C3118,PrefixUebersetzung,2,FALSE)</f>
        <v>Xmp.crs.</v>
      </c>
      <c r="E3118" s="2" t="str">
        <f>MID(F3118,FIND(".",F3118,6)+1,99)</f>
        <v>ChromaticAberrationB</v>
      </c>
      <c r="F3118" s="3" t="s">
        <v>1633</v>
      </c>
      <c r="G3118" s="3" t="s">
        <v>9526</v>
      </c>
      <c r="H3118" s="3" t="s">
        <v>11242</v>
      </c>
      <c r="I3118" s="3" t="s">
        <v>9562</v>
      </c>
      <c r="J3118" s="5" t="s">
        <v>4438</v>
      </c>
      <c r="K3118" s="5" t="s">
        <v>5438</v>
      </c>
      <c r="L3118" s="14"/>
      <c r="O3118" s="3" t="str">
        <f>IF(AND(TRIM(J3118)="",M3118=""),"Suffix not translated ",
   IF(AND(TRIM(J3118)&lt;&gt;"",TRIM(M3118)&lt;&gt;"",TRIM(J3118)&lt;&gt;TRIM(M3118)),"Suffix translation &lt;&gt; lookup ", "" ))
&amp;IF(AND(TRIM(K3118)="",N3118=""),"Description not translated ",
   IF(AND(TRIM(K3118)&lt;&gt;"",TRIM(N3118)&lt;&gt;"",TRIM(K3118)&lt;&gt;TRIM(N3118)),"Description translation&lt;&gt; lookup ", "" ))</f>
        <v/>
      </c>
      <c r="P3118" s="3" t="s">
        <v>8447</v>
      </c>
      <c r="Q3118" s="3" t="s">
        <v>8447</v>
      </c>
    </row>
    <row r="3119" spans="1:17" ht="30" x14ac:dyDescent="0.25">
      <c r="A3119" s="2" t="str">
        <f>IF(TRIM(J3119)="","",E3119)</f>
        <v>ChromaticAberrationR</v>
      </c>
      <c r="B3119" s="2" t="str">
        <f>IF(TRIM(K3119)="","",I3119)</f>
        <v>"Chromatic Aberration, Fix Red/Cyan Fringe" setting. Range -100 to +100.</v>
      </c>
      <c r="C3119" s="2" t="str">
        <f>LEFT(F3119,FIND(".",F3119,6))</f>
        <v>Xmp.crs.</v>
      </c>
      <c r="D3119" s="2" t="str">
        <f>VLOOKUP(C3119,PrefixUebersetzung,2,FALSE)</f>
        <v>Xmp.crs.</v>
      </c>
      <c r="E3119" s="2" t="str">
        <f>MID(F3119,FIND(".",F3119,6)+1,99)</f>
        <v>ChromaticAberrationR</v>
      </c>
      <c r="F3119" s="3" t="s">
        <v>1634</v>
      </c>
      <c r="G3119" s="3" t="s">
        <v>9526</v>
      </c>
      <c r="H3119" s="3" t="s">
        <v>11242</v>
      </c>
      <c r="I3119" s="3" t="s">
        <v>9540</v>
      </c>
      <c r="J3119" s="5" t="s">
        <v>4439</v>
      </c>
      <c r="K3119" s="5" t="s">
        <v>5439</v>
      </c>
      <c r="L3119" s="14"/>
      <c r="O3119" s="3" t="str">
        <f>IF(AND(TRIM(J3119)="",M3119=""),"Suffix not translated ",
   IF(AND(TRIM(J3119)&lt;&gt;"",TRIM(M3119)&lt;&gt;"",TRIM(J3119)&lt;&gt;TRIM(M3119)),"Suffix translation &lt;&gt; lookup ", "" ))
&amp;IF(AND(TRIM(K3119)="",N3119=""),"Description not translated ",
   IF(AND(TRIM(K3119)&lt;&gt;"",TRIM(N3119)&lt;&gt;"",TRIM(K3119)&lt;&gt;TRIM(N3119)),"Description translation&lt;&gt; lookup ", "" ))</f>
        <v/>
      </c>
      <c r="P3119" s="3" t="s">
        <v>8447</v>
      </c>
      <c r="Q3119" s="3" t="s">
        <v>8447</v>
      </c>
    </row>
    <row r="3120" spans="1:17" ht="45" x14ac:dyDescent="0.25">
      <c r="A3120" s="2" t="str">
        <f>IF(TRIM(J3120)="","",E3120)</f>
        <v/>
      </c>
      <c r="B3120" s="2" t="str">
        <f>IF(TRIM(K3120)="","",I3120)</f>
        <v/>
      </c>
      <c r="C3120" s="2" t="str">
        <f>LEFT(F3120,FIND(".",F3120,6))</f>
        <v>Xmp.crs.</v>
      </c>
      <c r="D3120" s="2" t="str">
        <f>VLOOKUP(C3120,PrefixUebersetzung,2,FALSE)</f>
        <v>Xmp.crs.</v>
      </c>
      <c r="E3120" s="2" t="str">
        <f>MID(F3120,FIND(".",F3120,6)+1,99)</f>
        <v>CircularGradientBasedCorrections</v>
      </c>
      <c r="F3120" s="3" t="s">
        <v>8150</v>
      </c>
      <c r="G3120" s="3" t="s">
        <v>9526</v>
      </c>
      <c r="H3120" s="3" t="s">
        <v>11247</v>
      </c>
      <c r="I3120" s="3" t="s">
        <v>8151</v>
      </c>
      <c r="J3120" s="3"/>
      <c r="L3120" s="14">
        <v>5</v>
      </c>
      <c r="N3120" s="3" t="str">
        <f>IFERROR(VLOOKUP(I3120,B:K,10,FALSE),"")</f>
        <v/>
      </c>
      <c r="O3120" s="3" t="str">
        <f>IF(AND(TRIM(J3120)="",M3120=""),"Suffix not translated ",
   IF(AND(TRIM(J3120)&lt;&gt;"",TRIM(M3120)&lt;&gt;"",TRIM(J3120)&lt;&gt;TRIM(M3120)),"Suffix translation &lt;&gt; lookup ", "" ))
&amp;IF(AND(TRIM(K3120)="",N3120=""),"Description not translated ",
   IF(AND(TRIM(K3120)&lt;&gt;"",TRIM(N3120)&lt;&gt;"",TRIM(K3120)&lt;&gt;TRIM(N3120)),"Description translation&lt;&gt; lookup ", "" ))</f>
        <v xml:space="preserve">Suffix not translated Description not translated </v>
      </c>
      <c r="P3120" s="3" t="s">
        <v>8447</v>
      </c>
      <c r="Q3120" s="3" t="s">
        <v>8447</v>
      </c>
    </row>
    <row r="3121" spans="1:18" ht="30" x14ac:dyDescent="0.25">
      <c r="A3121" s="2" t="str">
        <f>IF(TRIM(J3121)="","",E3121)</f>
        <v/>
      </c>
      <c r="B3121" s="2" t="str">
        <f>IF(TRIM(K3121)="","",I3121)</f>
        <v/>
      </c>
      <c r="C3121" s="2" t="str">
        <f>LEFT(F3121,FIND(".",F3121,6))</f>
        <v>Xmp.crs.</v>
      </c>
      <c r="D3121" s="2" t="str">
        <f>VLOOKUP(C3121,PrefixUebersetzung,2,FALSE)</f>
        <v>Xmp.crs.</v>
      </c>
      <c r="E3121" s="2" t="str">
        <f>MID(F3121,FIND(".",F3121,6)+1,99)</f>
        <v>Clarity</v>
      </c>
      <c r="F3121" s="3" t="s">
        <v>8152</v>
      </c>
      <c r="G3121" s="3" t="s">
        <v>9526</v>
      </c>
      <c r="H3121" s="3" t="s">
        <v>11242</v>
      </c>
      <c r="I3121" s="3" t="s">
        <v>8140</v>
      </c>
      <c r="J3121" s="3"/>
      <c r="L3121" s="14">
        <v>5</v>
      </c>
      <c r="M3121" s="3" t="str">
        <f>IFERROR(VLOOKUP(E3121,A:J,10, FALSE),"")</f>
        <v/>
      </c>
      <c r="N3121" s="3" t="str">
        <f>IFERROR(VLOOKUP(I3121,B:K,10,FALSE),"")</f>
        <v>Nicht in XMP Spezifikation, in Beispielen gefunden.</v>
      </c>
      <c r="O3121" s="3" t="str">
        <f>IF(AND(TRIM(J3121)="",M3121=""),"Suffix not translated ",
   IF(AND(TRIM(J3121)&lt;&gt;"",TRIM(M3121)&lt;&gt;"",TRIM(J3121)&lt;&gt;TRIM(M3121)),"Suffix translation &lt;&gt; lookup ", "" ))
&amp;IF(AND(TRIM(K3121)="",N3121=""),"Description not translated ",
   IF(AND(TRIM(K3121)&lt;&gt;"",TRIM(N3121)&lt;&gt;"",TRIM(K3121)&lt;&gt;TRIM(N3121)),"Description translation&lt;&gt; lookup ", "" ))</f>
        <v xml:space="preserve">Suffix not translated </v>
      </c>
    </row>
    <row r="3122" spans="1:18" ht="30" x14ac:dyDescent="0.25">
      <c r="A3122" s="2" t="str">
        <f>IF(TRIM(J3122)="","",E3122)</f>
        <v/>
      </c>
      <c r="B3122" s="2" t="str">
        <f>IF(TRIM(K3122)="","",I3122)</f>
        <v/>
      </c>
      <c r="C3122" s="2" t="str">
        <f>LEFT(F3122,FIND(".",F3122,6))</f>
        <v>Xmp.crs.</v>
      </c>
      <c r="D3122" s="2" t="str">
        <f>VLOOKUP(C3122,PrefixUebersetzung,2,FALSE)</f>
        <v>Xmp.crs.</v>
      </c>
      <c r="E3122" s="2" t="str">
        <f>MID(F3122,FIND(".",F3122,6)+1,99)</f>
        <v>Clarity2012</v>
      </c>
      <c r="F3122" s="3" t="s">
        <v>8153</v>
      </c>
      <c r="G3122" s="3" t="s">
        <v>9526</v>
      </c>
      <c r="H3122" s="3" t="s">
        <v>11242</v>
      </c>
      <c r="I3122" s="3" t="s">
        <v>8140</v>
      </c>
      <c r="J3122" s="3"/>
      <c r="L3122" s="14">
        <v>5</v>
      </c>
      <c r="N3122" s="3" t="str">
        <f>IFERROR(VLOOKUP(I3122,B:K,10,FALSE),"")</f>
        <v>Nicht in XMP Spezifikation, in Beispielen gefunden.</v>
      </c>
      <c r="O3122" s="3" t="str">
        <f>IF(AND(TRIM(J3122)="",M3122=""),"Suffix not translated ",
   IF(AND(TRIM(J3122)&lt;&gt;"",TRIM(M3122)&lt;&gt;"",TRIM(J3122)&lt;&gt;TRIM(M3122)),"Suffix translation &lt;&gt; lookup ", "" ))
&amp;IF(AND(TRIM(K3122)="",N3122=""),"Description not translated ",
   IF(AND(TRIM(K3122)&lt;&gt;"",TRIM(N3122)&lt;&gt;"",TRIM(K3122)&lt;&gt;TRIM(N3122)),"Description translation&lt;&gt; lookup ", "" ))</f>
        <v xml:space="preserve">Suffix not translated </v>
      </c>
      <c r="P3122" s="3" t="s">
        <v>8447</v>
      </c>
    </row>
    <row r="3123" spans="1:18" ht="30" x14ac:dyDescent="0.25">
      <c r="A3123" s="2" t="str">
        <f>IF(TRIM(J3123)="","",E3123)</f>
        <v>ColorNoiseReduction</v>
      </c>
      <c r="B3123" s="2" t="str">
        <f>IF(TRIM(K3123)="","",I3123)</f>
        <v>"Color Noise Reduction" setting. Range 0 to +100.</v>
      </c>
      <c r="C3123" s="2" t="str">
        <f>LEFT(F3123,FIND(".",F3123,6))</f>
        <v>Xmp.crs.</v>
      </c>
      <c r="D3123" s="2" t="str">
        <f>VLOOKUP(C3123,PrefixUebersetzung,2,FALSE)</f>
        <v>Xmp.crs.</v>
      </c>
      <c r="E3123" s="2" t="str">
        <f>MID(F3123,FIND(".",F3123,6)+1,99)</f>
        <v>ColorNoiseReduction</v>
      </c>
      <c r="F3123" s="3" t="s">
        <v>1635</v>
      </c>
      <c r="G3123" s="3" t="s">
        <v>9526</v>
      </c>
      <c r="H3123" s="3" t="s">
        <v>11242</v>
      </c>
      <c r="I3123" s="3" t="s">
        <v>9541</v>
      </c>
      <c r="J3123" s="3" t="s">
        <v>4893</v>
      </c>
      <c r="K3123" s="5" t="s">
        <v>6610</v>
      </c>
      <c r="L3123" s="14"/>
      <c r="M3123" s="3" t="str">
        <f>IFERROR(VLOOKUP(E3123,A:J,10, FALSE),"")</f>
        <v>Farbrauschenreduktion</v>
      </c>
      <c r="N3123" s="3" t="str">
        <f>IFERROR(VLOOKUP(I3123,B:K,10,FALSE),"")</f>
        <v>Farbrauschen-Reduktions-Einstellung. Bereich 0-100.</v>
      </c>
      <c r="O3123" s="3" t="str">
        <f>IF(AND(TRIM(J3123)="",M3123=""),"Suffix not translated ",
   IF(AND(TRIM(J3123)&lt;&gt;"",TRIM(M3123)&lt;&gt;"",TRIM(J3123)&lt;&gt;TRIM(M3123)),"Suffix translation &lt;&gt; lookup ", "" ))
&amp;IF(AND(TRIM(K3123)="",N3123=""),"Description not translated ",
   IF(AND(TRIM(K3123)&lt;&gt;"",TRIM(N3123)&lt;&gt;"",TRIM(K3123)&lt;&gt;TRIM(N3123)),"Description translation&lt;&gt; lookup ", "" ))</f>
        <v/>
      </c>
      <c r="P3123" s="3" t="s">
        <v>8447</v>
      </c>
      <c r="Q3123" s="3" t="s">
        <v>8447</v>
      </c>
    </row>
    <row r="3124" spans="1:18" ht="30" x14ac:dyDescent="0.25">
      <c r="A3124" s="2" t="str">
        <f>IF(TRIM(J3124)="","",E3124)</f>
        <v/>
      </c>
      <c r="B3124" s="2" t="str">
        <f>IF(TRIM(K3124)="","",I3124)</f>
        <v/>
      </c>
      <c r="C3124" s="2" t="str">
        <f>LEFT(F3124,FIND(".",F3124,6))</f>
        <v>Xmp.crs.</v>
      </c>
      <c r="D3124" s="2" t="str">
        <f>VLOOKUP(C3124,PrefixUebersetzung,2,FALSE)</f>
        <v>Xmp.crs.</v>
      </c>
      <c r="E3124" s="2" t="str">
        <f>MID(F3124,FIND(".",F3124,6)+1,99)</f>
        <v>ColorNoiseReductionDetail</v>
      </c>
      <c r="F3124" s="3" t="s">
        <v>8154</v>
      </c>
      <c r="G3124" s="3" t="s">
        <v>9526</v>
      </c>
      <c r="H3124" s="3" t="s">
        <v>11242</v>
      </c>
      <c r="I3124" s="3" t="s">
        <v>8140</v>
      </c>
      <c r="J3124" s="3"/>
      <c r="L3124" s="14">
        <v>5</v>
      </c>
      <c r="N3124" s="3" t="str">
        <f>IFERROR(VLOOKUP(I3124,B:K,10,FALSE),"")</f>
        <v>Nicht in XMP Spezifikation, in Beispielen gefunden.</v>
      </c>
      <c r="O3124" s="3" t="str">
        <f>IF(AND(TRIM(J3124)="",M3124=""),"Suffix not translated ",
   IF(AND(TRIM(J3124)&lt;&gt;"",TRIM(M3124)&lt;&gt;"",TRIM(J3124)&lt;&gt;TRIM(M3124)),"Suffix translation &lt;&gt; lookup ", "" ))
&amp;IF(AND(TRIM(K3124)="",N3124=""),"Description not translated ",
   IF(AND(TRIM(K3124)&lt;&gt;"",TRIM(N3124)&lt;&gt;"",TRIM(K3124)&lt;&gt;TRIM(N3124)),"Description translation&lt;&gt; lookup ", "" ))</f>
        <v xml:space="preserve">Suffix not translated </v>
      </c>
      <c r="P3124" s="3" t="s">
        <v>8447</v>
      </c>
    </row>
    <row r="3125" spans="1:18" ht="30" x14ac:dyDescent="0.25">
      <c r="A3125" s="2" t="str">
        <f>IF(TRIM(J3125)="","",E3125)</f>
        <v/>
      </c>
      <c r="B3125" s="2" t="str">
        <f>IF(TRIM(K3125)="","",I3125)</f>
        <v/>
      </c>
      <c r="C3125" s="2" t="str">
        <f>LEFT(F3125,FIND(".",F3125,6))</f>
        <v>Xmp.crs.</v>
      </c>
      <c r="D3125" s="2" t="str">
        <f>VLOOKUP(C3125,PrefixUebersetzung,2,FALSE)</f>
        <v>Xmp.crs.</v>
      </c>
      <c r="E3125" s="2" t="str">
        <f>MID(F3125,FIND(".",F3125,6)+1,99)</f>
        <v>ColorNoiseReductionSmoothness</v>
      </c>
      <c r="F3125" s="3" t="s">
        <v>8155</v>
      </c>
      <c r="G3125" s="3" t="s">
        <v>9526</v>
      </c>
      <c r="H3125" s="3" t="s">
        <v>11242</v>
      </c>
      <c r="I3125" s="3" t="s">
        <v>8140</v>
      </c>
      <c r="J3125" s="3"/>
      <c r="L3125" s="14">
        <v>5</v>
      </c>
      <c r="N3125" s="3" t="str">
        <f>IFERROR(VLOOKUP(I3125,B:K,10,FALSE),"")</f>
        <v>Nicht in XMP Spezifikation, in Beispielen gefunden.</v>
      </c>
      <c r="O3125" s="3" t="str">
        <f>IF(AND(TRIM(J3125)="",M3125=""),"Suffix not translated ",
   IF(AND(TRIM(J3125)&lt;&gt;"",TRIM(M3125)&lt;&gt;"",TRIM(J3125)&lt;&gt;TRIM(M3125)),"Suffix translation &lt;&gt; lookup ", "" ))
&amp;IF(AND(TRIM(K3125)="",N3125=""),"Description not translated ",
   IF(AND(TRIM(K3125)&lt;&gt;"",TRIM(N3125)&lt;&gt;"",TRIM(K3125)&lt;&gt;TRIM(N3125)),"Description translation&lt;&gt; lookup ", "" ))</f>
        <v xml:space="preserve">Suffix not translated </v>
      </c>
      <c r="P3125" s="3" t="s">
        <v>8447</v>
      </c>
    </row>
    <row r="3126" spans="1:18" x14ac:dyDescent="0.25">
      <c r="A3126" s="2" t="str">
        <f>IF(TRIM(J3126)="","",E3126)</f>
        <v/>
      </c>
      <c r="B3126" s="2" t="str">
        <f>IF(TRIM(K3126)="","",I3126)</f>
        <v>"Contrast" setting. Range -50 to +100.</v>
      </c>
      <c r="C3126" s="2" t="str">
        <f>LEFT(F3126,FIND(".",F3126,6))</f>
        <v>Xmp.crs.</v>
      </c>
      <c r="D3126" s="2" t="str">
        <f>VLOOKUP(C3126,PrefixUebersetzung,2,FALSE)</f>
        <v>Xmp.crs.</v>
      </c>
      <c r="E3126" s="2" t="str">
        <f>MID(F3126,FIND(".",F3126,6)+1,99)</f>
        <v>Contrast</v>
      </c>
      <c r="F3126" s="3" t="s">
        <v>1636</v>
      </c>
      <c r="G3126" s="3" t="s">
        <v>9526</v>
      </c>
      <c r="H3126" s="3" t="s">
        <v>11242</v>
      </c>
      <c r="I3126" s="3" t="s">
        <v>9542</v>
      </c>
      <c r="K3126" s="5" t="s">
        <v>5258</v>
      </c>
      <c r="L3126" s="14">
        <v>1</v>
      </c>
      <c r="M3126" s="3" t="str">
        <f>IFERROR(VLOOKUP(E3126,A:J,10, FALSE),"")</f>
        <v>Kontrast</v>
      </c>
      <c r="O3126" s="3" t="str">
        <f>IF(AND(TRIM(J3126)="",M3126=""),"Suffix not translated ",
   IF(AND(TRIM(J3126)&lt;&gt;"",TRIM(M3126)&lt;&gt;"",TRIM(J3126)&lt;&gt;TRIM(M3126)),"Suffix translation &lt;&gt; lookup ", "" ))
&amp;IF(AND(TRIM(K3126)="",N3126=""),"Description not translated ",
   IF(AND(TRIM(K3126)&lt;&gt;"",TRIM(N3126)&lt;&gt;"",TRIM(K3126)&lt;&gt;TRIM(N3126)),"Description translation&lt;&gt; lookup ", "" ))</f>
        <v/>
      </c>
      <c r="Q3126" s="3" t="s">
        <v>8447</v>
      </c>
    </row>
    <row r="3127" spans="1:18" ht="30" x14ac:dyDescent="0.25">
      <c r="A3127" s="2" t="str">
        <f>IF(TRIM(J3127)="","",E3127)</f>
        <v/>
      </c>
      <c r="B3127" s="2" t="str">
        <f>IF(TRIM(K3127)="","",I3127)</f>
        <v/>
      </c>
      <c r="C3127" s="2" t="str">
        <f>LEFT(F3127,FIND(".",F3127,6))</f>
        <v>Xmp.crs.</v>
      </c>
      <c r="D3127" s="2" t="str">
        <f>VLOOKUP(C3127,PrefixUebersetzung,2,FALSE)</f>
        <v>Xmp.crs.</v>
      </c>
      <c r="E3127" s="2" t="str">
        <f>MID(F3127,FIND(".",F3127,6)+1,99)</f>
        <v>Contrast2012</v>
      </c>
      <c r="F3127" s="3" t="s">
        <v>8156</v>
      </c>
      <c r="G3127" s="3" t="s">
        <v>9526</v>
      </c>
      <c r="H3127" s="3" t="s">
        <v>11242</v>
      </c>
      <c r="I3127" s="3" t="s">
        <v>8140</v>
      </c>
      <c r="J3127" s="3"/>
      <c r="L3127" s="14">
        <v>5</v>
      </c>
      <c r="N3127" s="3" t="str">
        <f>IFERROR(VLOOKUP(I3127,B:K,10,FALSE),"")</f>
        <v>Nicht in XMP Spezifikation, in Beispielen gefunden.</v>
      </c>
      <c r="O3127" s="3" t="str">
        <f>IF(AND(TRIM(J3127)="",M3127=""),"Suffix not translated ",
   IF(AND(TRIM(J3127)&lt;&gt;"",TRIM(M3127)&lt;&gt;"",TRIM(J3127)&lt;&gt;TRIM(M3127)),"Suffix translation &lt;&gt; lookup ", "" ))
&amp;IF(AND(TRIM(K3127)="",N3127=""),"Description not translated ",
   IF(AND(TRIM(K3127)&lt;&gt;"",TRIM(N3127)&lt;&gt;"",TRIM(K3127)&lt;&gt;TRIM(N3127)),"Description translation&lt;&gt; lookup ", "" ))</f>
        <v xml:space="preserve">Suffix not translated </v>
      </c>
      <c r="P3127" s="3" t="s">
        <v>8447</v>
      </c>
    </row>
    <row r="3128" spans="1:18" ht="30" x14ac:dyDescent="0.25">
      <c r="A3128" s="2" t="str">
        <f>IF(TRIM(J3128)="","",E3128)</f>
        <v/>
      </c>
      <c r="B3128" s="2" t="str">
        <f>IF(TRIM(K3128)="","",I3128)</f>
        <v/>
      </c>
      <c r="C3128" s="2" t="str">
        <f>LEFT(F3128,FIND(".",F3128,6))</f>
        <v>Xmp.crs.</v>
      </c>
      <c r="D3128" s="2" t="str">
        <f>VLOOKUP(C3128,PrefixUebersetzung,2,FALSE)</f>
        <v>Xmp.crs.</v>
      </c>
      <c r="E3128" s="2" t="str">
        <f>MID(F3128,FIND(".",F3128,6)+1,99)</f>
        <v>Converter</v>
      </c>
      <c r="F3128" s="3" t="s">
        <v>8157</v>
      </c>
      <c r="G3128" s="3" t="s">
        <v>9526</v>
      </c>
      <c r="H3128" s="3" t="s">
        <v>11241</v>
      </c>
      <c r="I3128" s="3" t="s">
        <v>8140</v>
      </c>
      <c r="J3128" s="3"/>
      <c r="L3128" s="14">
        <v>5</v>
      </c>
      <c r="N3128" s="3" t="str">
        <f>IFERROR(VLOOKUP(I3128,B:K,10,FALSE),"")</f>
        <v>Nicht in XMP Spezifikation, in Beispielen gefunden.</v>
      </c>
      <c r="O3128" s="3" t="str">
        <f>IF(AND(TRIM(J3128)="",M3128=""),"Suffix not translated ",
   IF(AND(TRIM(J3128)&lt;&gt;"",TRIM(M3128)&lt;&gt;"",TRIM(J3128)&lt;&gt;TRIM(M3128)),"Suffix translation &lt;&gt; lookup ", "" ))
&amp;IF(AND(TRIM(K3128)="",N3128=""),"Description not translated ",
   IF(AND(TRIM(K3128)&lt;&gt;"",TRIM(N3128)&lt;&gt;"",TRIM(K3128)&lt;&gt;TRIM(N3128)),"Description translation&lt;&gt; lookup ", "" ))</f>
        <v xml:space="preserve">Suffix not translated </v>
      </c>
      <c r="P3128" s="3" t="s">
        <v>8447</v>
      </c>
    </row>
    <row r="3129" spans="1:18" ht="30" x14ac:dyDescent="0.25">
      <c r="A3129" s="2" t="str">
        <f>IF(TRIM(J3129)="","",E3129)</f>
        <v/>
      </c>
      <c r="B3129" s="2" t="str">
        <f>IF(TRIM(K3129)="","",I3129)</f>
        <v/>
      </c>
      <c r="C3129" s="2" t="str">
        <f>LEFT(F3129,FIND(".",F3129,6))</f>
        <v>Xmp.crs.</v>
      </c>
      <c r="D3129" s="2" t="str">
        <f>VLOOKUP(C3129,PrefixUebersetzung,2,FALSE)</f>
        <v>Xmp.crs.</v>
      </c>
      <c r="E3129" s="2" t="str">
        <f>MID(F3129,FIND(".",F3129,6)+1,99)</f>
        <v>ConvertToGrayscale</v>
      </c>
      <c r="F3129" s="3" t="s">
        <v>8158</v>
      </c>
      <c r="G3129" s="3" t="s">
        <v>9526</v>
      </c>
      <c r="H3129" s="3" t="s">
        <v>11246</v>
      </c>
      <c r="I3129" s="3" t="s">
        <v>8140</v>
      </c>
      <c r="J3129" s="3"/>
      <c r="L3129" s="14">
        <v>5</v>
      </c>
      <c r="N3129" s="3" t="str">
        <f>IFERROR(VLOOKUP(I3129,B:K,10,FALSE),"")</f>
        <v>Nicht in XMP Spezifikation, in Beispielen gefunden.</v>
      </c>
      <c r="O3129" s="3" t="str">
        <f>IF(AND(TRIM(J3129)="",M3129=""),"Suffix not translated ",
   IF(AND(TRIM(J3129)&lt;&gt;"",TRIM(M3129)&lt;&gt;"",TRIM(J3129)&lt;&gt;TRIM(M3129)),"Suffix translation &lt;&gt; lookup ", "" ))
&amp;IF(AND(TRIM(K3129)="",N3129=""),"Description not translated ",
   IF(AND(TRIM(K3129)&lt;&gt;"",TRIM(N3129)&lt;&gt;"",TRIM(K3129)&lt;&gt;TRIM(N3129)),"Description translation&lt;&gt; lookup ", "" ))</f>
        <v xml:space="preserve">Suffix not translated </v>
      </c>
      <c r="P3129" s="3" t="s">
        <v>8447</v>
      </c>
    </row>
    <row r="3130" spans="1:18" ht="30" x14ac:dyDescent="0.25">
      <c r="A3130" s="2" t="str">
        <f>IF(TRIM(J3130)="","",E3130)</f>
        <v/>
      </c>
      <c r="B3130" s="2" t="str">
        <f>IF(TRIM(K3130)="","",I3130)</f>
        <v/>
      </c>
      <c r="C3130" s="2" t="str">
        <f>LEFT(F3130,FIND(".",F3130,6))</f>
        <v>Xmp.crs.</v>
      </c>
      <c r="D3130" s="2" t="str">
        <f>VLOOKUP(C3130,PrefixUebersetzung,2,FALSE)</f>
        <v>Xmp.crs.</v>
      </c>
      <c r="E3130" s="2" t="str">
        <f>MID(F3130,FIND(".",F3130,6)+1,99)</f>
        <v>CorrectionMasks</v>
      </c>
      <c r="F3130" s="3" t="s">
        <v>8159</v>
      </c>
      <c r="G3130" s="3" t="s">
        <v>9526</v>
      </c>
      <c r="H3130" s="3" t="s">
        <v>11248</v>
      </c>
      <c r="I3130" s="3" t="s">
        <v>8160</v>
      </c>
      <c r="J3130" s="3"/>
      <c r="L3130" s="14">
        <v>5</v>
      </c>
      <c r="O3130" s="3" t="str">
        <f>IF(AND(TRIM(J3130)="",M3130=""),"Suffix not translated ",
   IF(AND(TRIM(J3130)&lt;&gt;"",TRIM(M3130)&lt;&gt;"",TRIM(J3130)&lt;&gt;TRIM(M3130)),"Suffix translation &lt;&gt; lookup ", "" ))
&amp;IF(AND(TRIM(K3130)="",N3130=""),"Description not translated ",
   IF(AND(TRIM(K3130)&lt;&gt;"",TRIM(N3130)&lt;&gt;"",TRIM(K3130)&lt;&gt;TRIM(N3130)),"Description translation&lt;&gt; lookup ", "" ))</f>
        <v xml:space="preserve">Suffix not translated Description not translated </v>
      </c>
      <c r="P3130" s="3" t="s">
        <v>8447</v>
      </c>
      <c r="Q3130" s="3" t="s">
        <v>8447</v>
      </c>
    </row>
    <row r="3131" spans="1:18" ht="30" x14ac:dyDescent="0.25">
      <c r="A3131" s="2" t="str">
        <f>IF(TRIM(J3131)="","",E3131)</f>
        <v>CropAngle</v>
      </c>
      <c r="B3131" s="2" t="str">
        <f>IF(TRIM(K3131)="","",I3131)</f>
        <v>When "Has Crop" is true, angle of crop rectangle.</v>
      </c>
      <c r="C3131" s="2" t="str">
        <f>LEFT(F3131,FIND(".",F3131,6))</f>
        <v>Xmp.crs.</v>
      </c>
      <c r="D3131" s="2" t="str">
        <f>VLOOKUP(C3131,PrefixUebersetzung,2,FALSE)</f>
        <v>Xmp.crs.</v>
      </c>
      <c r="E3131" s="2" t="str">
        <f>MID(F3131,FIND(".",F3131,6)+1,99)</f>
        <v>CropAngle</v>
      </c>
      <c r="F3131" s="3" t="s">
        <v>1637</v>
      </c>
      <c r="G3131" s="3" t="s">
        <v>9526</v>
      </c>
      <c r="H3131" s="3" t="s">
        <v>11245</v>
      </c>
      <c r="I3131" s="3" t="s">
        <v>3286</v>
      </c>
      <c r="J3131" s="3" t="s">
        <v>4440</v>
      </c>
      <c r="K3131" s="5" t="s">
        <v>5440</v>
      </c>
      <c r="L3131" s="14"/>
      <c r="O3131" s="3" t="str">
        <f>IF(AND(TRIM(J3131)="",M3131=""),"Suffix not translated ",
   IF(AND(TRIM(J3131)&lt;&gt;"",TRIM(M3131)&lt;&gt;"",TRIM(J3131)&lt;&gt;TRIM(M3131)),"Suffix translation &lt;&gt; lookup ", "" ))
&amp;IF(AND(TRIM(K3131)="",N3131=""),"Description not translated ",
   IF(AND(TRIM(K3131)&lt;&gt;"",TRIM(N3131)&lt;&gt;"",TRIM(K3131)&lt;&gt;TRIM(N3131)),"Description translation&lt;&gt; lookup ", "" ))</f>
        <v/>
      </c>
      <c r="P3131" s="3" t="s">
        <v>8447</v>
      </c>
      <c r="Q3131" s="3" t="s">
        <v>8447</v>
      </c>
    </row>
    <row r="3132" spans="1:18" ht="30" x14ac:dyDescent="0.25">
      <c r="A3132" s="2" t="str">
        <f>IF(TRIM(J3132)="","",E3132)</f>
        <v>CropBottom</v>
      </c>
      <c r="B3132" s="2" t="str">
        <f>IF(TRIM(K3132)="","",I3132)</f>
        <v>When "Has Crop" is true, bottom of crop rectangle.</v>
      </c>
      <c r="C3132" s="2" t="str">
        <f>LEFT(F3132,FIND(".",F3132,6))</f>
        <v>Xmp.crs.</v>
      </c>
      <c r="D3132" s="2" t="str">
        <f>VLOOKUP(C3132,PrefixUebersetzung,2,FALSE)</f>
        <v>Xmp.crs.</v>
      </c>
      <c r="E3132" s="2" t="str">
        <f>MID(F3132,FIND(".",F3132,6)+1,99)</f>
        <v>CropBottom</v>
      </c>
      <c r="F3132" s="3" t="s">
        <v>1638</v>
      </c>
      <c r="G3132" s="3" t="s">
        <v>9526</v>
      </c>
      <c r="H3132" s="3" t="s">
        <v>11245</v>
      </c>
      <c r="I3132" s="3" t="s">
        <v>3287</v>
      </c>
      <c r="J3132" s="3" t="s">
        <v>4441</v>
      </c>
      <c r="K3132" s="5" t="s">
        <v>6567</v>
      </c>
      <c r="L3132" s="14"/>
      <c r="M3132" s="3" t="str">
        <f>IFERROR(VLOOKUP(E3132,A:J,10, FALSE),"")</f>
        <v>Crop unten</v>
      </c>
      <c r="O3132" s="3" t="str">
        <f>IF(AND(TRIM(J3132)="",M3132=""),"Suffix not translated ",
   IF(AND(TRIM(J3132)&lt;&gt;"",TRIM(M3132)&lt;&gt;"",TRIM(J3132)&lt;&gt;TRIM(M3132)),"Suffix translation &lt;&gt; lookup ", "" ))
&amp;IF(AND(TRIM(K3132)="",N3132=""),"Description not translated ",
   IF(AND(TRIM(K3132)&lt;&gt;"",TRIM(N3132)&lt;&gt;"",TRIM(K3132)&lt;&gt;TRIM(N3132)),"Description translation&lt;&gt; lookup ", "" ))</f>
        <v/>
      </c>
      <c r="P3132" s="3" t="s">
        <v>8447</v>
      </c>
      <c r="Q3132" s="3" t="s">
        <v>8447</v>
      </c>
    </row>
    <row r="3133" spans="1:18" ht="30" x14ac:dyDescent="0.25">
      <c r="A3133" s="2" t="str">
        <f>IF(TRIM(J3133)="","",E3133)</f>
        <v/>
      </c>
      <c r="B3133" s="2" t="str">
        <f>IF(TRIM(K3133)="","",I3133)</f>
        <v/>
      </c>
      <c r="C3133" s="2" t="str">
        <f>LEFT(F3133,FIND(".",F3133,6))</f>
        <v>Xmp.crs.</v>
      </c>
      <c r="D3133" s="2" t="str">
        <f>VLOOKUP(C3133,PrefixUebersetzung,2,FALSE)</f>
        <v>Xmp.crs.</v>
      </c>
      <c r="E3133" s="2" t="str">
        <f>MID(F3133,FIND(".",F3133,6)+1,99)</f>
        <v>CropConstrainToWarp</v>
      </c>
      <c r="F3133" s="3" t="s">
        <v>8161</v>
      </c>
      <c r="G3133" s="3" t="s">
        <v>9526</v>
      </c>
      <c r="H3133" s="3" t="s">
        <v>11242</v>
      </c>
      <c r="I3133" s="3" t="s">
        <v>8140</v>
      </c>
      <c r="J3133" s="3"/>
      <c r="L3133" s="14">
        <v>5</v>
      </c>
      <c r="N3133" s="3" t="str">
        <f>IFERROR(VLOOKUP(I3133,B:K,10,FALSE),"")</f>
        <v>Nicht in XMP Spezifikation, in Beispielen gefunden.</v>
      </c>
      <c r="O3133" s="3" t="str">
        <f>IF(AND(TRIM(J3133)="",M3133=""),"Suffix not translated ",
   IF(AND(TRIM(J3133)&lt;&gt;"",TRIM(M3133)&lt;&gt;"",TRIM(J3133)&lt;&gt;TRIM(M3133)),"Suffix translation &lt;&gt; lookup ", "" ))
&amp;IF(AND(TRIM(K3133)="",N3133=""),"Description not translated ",
   IF(AND(TRIM(K3133)&lt;&gt;"",TRIM(N3133)&lt;&gt;"",TRIM(K3133)&lt;&gt;TRIM(N3133)),"Description translation&lt;&gt; lookup ", "" ))</f>
        <v xml:space="preserve">Suffix not translated </v>
      </c>
      <c r="P3133" s="3" t="s">
        <v>8447</v>
      </c>
    </row>
    <row r="3134" spans="1:18" ht="30" x14ac:dyDescent="0.25">
      <c r="A3134" s="2" t="str">
        <f>IF(TRIM(J3134)="","",E3134)</f>
        <v/>
      </c>
      <c r="B3134" s="2" t="str">
        <f>IF(TRIM(K3134)="","",I3134)</f>
        <v>Height of resulting cropped image in CropUnits units.</v>
      </c>
      <c r="C3134" s="2" t="str">
        <f>LEFT(F3134,FIND(".",F3134,6))</f>
        <v>Xmp.crs.</v>
      </c>
      <c r="D3134" s="2" t="str">
        <f>VLOOKUP(C3134,PrefixUebersetzung,2,FALSE)</f>
        <v>Xmp.crs.</v>
      </c>
      <c r="E3134" s="2" t="str">
        <f>MID(F3134,FIND(".",F3134,6)+1,99)</f>
        <v>CropHeight</v>
      </c>
      <c r="F3134" s="3" t="s">
        <v>1639</v>
      </c>
      <c r="G3134" s="3" t="s">
        <v>9526</v>
      </c>
      <c r="H3134" s="3" t="s">
        <v>11245</v>
      </c>
      <c r="I3134" s="3" t="s">
        <v>3288</v>
      </c>
      <c r="J3134" s="3"/>
      <c r="K3134" s="5" t="s">
        <v>5254</v>
      </c>
      <c r="L3134" s="14"/>
      <c r="M3134" s="3" t="str">
        <f>IFERROR(VLOOKUP(E3134,A:J,10, FALSE),"")</f>
        <v>Crop Höhe</v>
      </c>
      <c r="O3134" s="3" t="str">
        <f>IF(AND(TRIM(J3134)="",M3134=""),"Suffix not translated ",
   IF(AND(TRIM(J3134)&lt;&gt;"",TRIM(M3134)&lt;&gt;"",TRIM(J3134)&lt;&gt;TRIM(M3134)),"Suffix translation &lt;&gt; lookup ", "" ))
&amp;IF(AND(TRIM(K3134)="",N3134=""),"Description not translated ",
   IF(AND(TRIM(K3134)&lt;&gt;"",TRIM(N3134)&lt;&gt;"",TRIM(K3134)&lt;&gt;TRIM(N3134)),"Description translation&lt;&gt; lookup ", "" ))</f>
        <v/>
      </c>
      <c r="Q3134" s="3" t="s">
        <v>8447</v>
      </c>
      <c r="R3134" s="3" t="s">
        <v>9199</v>
      </c>
    </row>
    <row r="3135" spans="1:18" ht="30" x14ac:dyDescent="0.25">
      <c r="A3135" s="2" t="str">
        <f>IF(TRIM(J3135)="","",E3135)</f>
        <v/>
      </c>
      <c r="B3135" s="2" t="str">
        <f>IF(TRIM(K3135)="","",I3135)</f>
        <v>When "Has Crop" is true, left of crop rectangle.</v>
      </c>
      <c r="C3135" s="2" t="str">
        <f>LEFT(F3135,FIND(".",F3135,6))</f>
        <v>Xmp.crs.</v>
      </c>
      <c r="D3135" s="2" t="str">
        <f>VLOOKUP(C3135,PrefixUebersetzung,2,FALSE)</f>
        <v>Xmp.crs.</v>
      </c>
      <c r="E3135" s="2" t="str">
        <f>MID(F3135,FIND(".",F3135,6)+1,99)</f>
        <v>CropLeft</v>
      </c>
      <c r="F3135" s="3" t="s">
        <v>1640</v>
      </c>
      <c r="G3135" s="3" t="s">
        <v>9526</v>
      </c>
      <c r="H3135" s="3" t="s">
        <v>11245</v>
      </c>
      <c r="I3135" s="3" t="s">
        <v>3289</v>
      </c>
      <c r="J3135" s="3"/>
      <c r="K3135" s="5" t="s">
        <v>5255</v>
      </c>
      <c r="L3135" s="14"/>
      <c r="M3135" s="3" t="str">
        <f>IFERROR(VLOOKUP(E3135,A:J,10, FALSE),"")</f>
        <v>Crop links</v>
      </c>
      <c r="O3135" s="3" t="str">
        <f>IF(AND(TRIM(J3135)="",M3135=""),"Suffix not translated ",
   IF(AND(TRIM(J3135)&lt;&gt;"",TRIM(M3135)&lt;&gt;"",TRIM(J3135)&lt;&gt;TRIM(M3135)),"Suffix translation &lt;&gt; lookup ", "" ))
&amp;IF(AND(TRIM(K3135)="",N3135=""),"Description not translated ",
   IF(AND(TRIM(K3135)&lt;&gt;"",TRIM(N3135)&lt;&gt;"",TRIM(K3135)&lt;&gt;TRIM(N3135)),"Description translation&lt;&gt; lookup ", "" ))</f>
        <v/>
      </c>
      <c r="Q3135" s="3" t="s">
        <v>8447</v>
      </c>
    </row>
    <row r="3136" spans="1:18" ht="30" x14ac:dyDescent="0.25">
      <c r="A3136" s="2" t="str">
        <f>IF(TRIM(J3136)="","",E3136)</f>
        <v>CropRight</v>
      </c>
      <c r="B3136" s="2" t="str">
        <f>IF(TRIM(K3136)="","",I3136)</f>
        <v>When "Has Crop" is true, right of crop rectangle.</v>
      </c>
      <c r="C3136" s="2" t="str">
        <f>LEFT(F3136,FIND(".",F3136,6))</f>
        <v>Xmp.crs.</v>
      </c>
      <c r="D3136" s="2" t="str">
        <f>VLOOKUP(C3136,PrefixUebersetzung,2,FALSE)</f>
        <v>Xmp.crs.</v>
      </c>
      <c r="E3136" s="2" t="str">
        <f>MID(F3136,FIND(".",F3136,6)+1,99)</f>
        <v>CropRight</v>
      </c>
      <c r="F3136" s="3" t="s">
        <v>1641</v>
      </c>
      <c r="G3136" s="3" t="s">
        <v>9526</v>
      </c>
      <c r="H3136" s="3" t="s">
        <v>11245</v>
      </c>
      <c r="I3136" s="3" t="s">
        <v>3290</v>
      </c>
      <c r="J3136" s="3" t="s">
        <v>4442</v>
      </c>
      <c r="K3136" s="5" t="s">
        <v>5441</v>
      </c>
      <c r="L3136" s="14"/>
      <c r="M3136" s="3" t="str">
        <f>IFERROR(VLOOKUP(E3136,A:J,10, FALSE),"")</f>
        <v>Crop rechts</v>
      </c>
      <c r="O3136" s="3" t="str">
        <f>IF(AND(TRIM(J3136)="",M3136=""),"Suffix not translated ",
   IF(AND(TRIM(J3136)&lt;&gt;"",TRIM(M3136)&lt;&gt;"",TRIM(J3136)&lt;&gt;TRIM(M3136)),"Suffix translation &lt;&gt; lookup ", "" ))
&amp;IF(AND(TRIM(K3136)="",N3136=""),"Description not translated ",
   IF(AND(TRIM(K3136)&lt;&gt;"",TRIM(N3136)&lt;&gt;"",TRIM(K3136)&lt;&gt;TRIM(N3136)),"Description translation&lt;&gt; lookup ", "" ))</f>
        <v/>
      </c>
      <c r="P3136" s="3" t="s">
        <v>8447</v>
      </c>
      <c r="Q3136" s="3" t="s">
        <v>8447</v>
      </c>
    </row>
    <row r="3137" spans="1:18" ht="30" x14ac:dyDescent="0.25">
      <c r="A3137" s="2" t="str">
        <f>IF(TRIM(J3137)="","",E3137)</f>
        <v/>
      </c>
      <c r="B3137" s="2" t="str">
        <f>IF(TRIM(K3137)="","",I3137)</f>
        <v>When "Has Crop" is true, top of crop rectangle</v>
      </c>
      <c r="C3137" s="2" t="str">
        <f>LEFT(F3137,FIND(".",F3137,6))</f>
        <v>Xmp.crs.</v>
      </c>
      <c r="D3137" s="2" t="str">
        <f>VLOOKUP(C3137,PrefixUebersetzung,2,FALSE)</f>
        <v>Xmp.crs.</v>
      </c>
      <c r="E3137" s="2" t="str">
        <f>MID(F3137,FIND(".",F3137,6)+1,99)</f>
        <v>CropTop</v>
      </c>
      <c r="F3137" s="3" t="s">
        <v>1642</v>
      </c>
      <c r="G3137" s="3" t="s">
        <v>9526</v>
      </c>
      <c r="H3137" s="3" t="s">
        <v>11245</v>
      </c>
      <c r="I3137" s="3" t="s">
        <v>3291</v>
      </c>
      <c r="J3137" s="3"/>
      <c r="K3137" s="5" t="s">
        <v>5256</v>
      </c>
      <c r="L3137" s="14"/>
      <c r="M3137" s="3" t="str">
        <f>IFERROR(VLOOKUP(E3137,A:J,10, FALSE),"")</f>
        <v>Crop oben</v>
      </c>
      <c r="O3137" s="3" t="str">
        <f>IF(AND(TRIM(J3137)="",M3137=""),"Suffix not translated ",
   IF(AND(TRIM(J3137)&lt;&gt;"",TRIM(M3137)&lt;&gt;"",TRIM(J3137)&lt;&gt;TRIM(M3137)),"Suffix translation &lt;&gt; lookup ", "" ))
&amp;IF(AND(TRIM(K3137)="",N3137=""),"Description not translated ",
   IF(AND(TRIM(K3137)&lt;&gt;"",TRIM(N3137)&lt;&gt;"",TRIM(K3137)&lt;&gt;TRIM(N3137)),"Description translation&lt;&gt; lookup ", "" ))</f>
        <v/>
      </c>
      <c r="Q3137" s="3" t="s">
        <v>8447</v>
      </c>
    </row>
    <row r="3138" spans="1:18" ht="30" x14ac:dyDescent="0.25">
      <c r="A3138" s="2" t="str">
        <f>IF(TRIM(J3138)="","",E3138)</f>
        <v/>
      </c>
      <c r="B3138" s="2" t="str">
        <f>IF(TRIM(K3138)="","",I3138)</f>
        <v/>
      </c>
      <c r="C3138" s="2" t="str">
        <f>LEFT(F3138,FIND(".",F3138,6))</f>
        <v>Xmp.crs.</v>
      </c>
      <c r="D3138" s="2" t="str">
        <f>VLOOKUP(C3138,PrefixUebersetzung,2,FALSE)</f>
        <v>Xmp.crs.</v>
      </c>
      <c r="E3138" s="2" t="str">
        <f>MID(F3138,FIND(".",F3138,6)+1,99)</f>
        <v>CropUnit</v>
      </c>
      <c r="F3138" s="3" t="s">
        <v>8162</v>
      </c>
      <c r="G3138" s="3" t="s">
        <v>9526</v>
      </c>
      <c r="H3138" s="3" t="s">
        <v>11242</v>
      </c>
      <c r="I3138" s="3" t="s">
        <v>8140</v>
      </c>
      <c r="J3138" s="3"/>
      <c r="L3138" s="14">
        <v>5</v>
      </c>
      <c r="N3138" s="3" t="str">
        <f>IFERROR(VLOOKUP(I3138,B:K,10,FALSE),"")</f>
        <v>Nicht in XMP Spezifikation, in Beispielen gefunden.</v>
      </c>
      <c r="O3138" s="3" t="str">
        <f>IF(AND(TRIM(J3138)="",M3138=""),"Suffix not translated ",
   IF(AND(TRIM(J3138)&lt;&gt;"",TRIM(M3138)&lt;&gt;"",TRIM(J3138)&lt;&gt;TRIM(M3138)),"Suffix translation &lt;&gt; lookup ", "" ))
&amp;IF(AND(TRIM(K3138)="",N3138=""),"Description not translated ",
   IF(AND(TRIM(K3138)&lt;&gt;"",TRIM(N3138)&lt;&gt;"",TRIM(K3138)&lt;&gt;TRIM(N3138)),"Description translation&lt;&gt; lookup ", "" ))</f>
        <v xml:space="preserve">Suffix not translated </v>
      </c>
      <c r="P3138" s="3" t="s">
        <v>8447</v>
      </c>
    </row>
    <row r="3139" spans="1:18" ht="30" x14ac:dyDescent="0.25">
      <c r="A3139" s="2" t="str">
        <f>IF(TRIM(J3139)="","",E3139)</f>
        <v>CropUnits</v>
      </c>
      <c r="B3139" s="2" t="str">
        <f>IF(TRIM(K3139)="","",I3139)</f>
        <v>Units for CropWidth and CropHeight. 0=pixels, 1=inches, 2=cm</v>
      </c>
      <c r="C3139" s="2" t="str">
        <f>LEFT(F3139,FIND(".",F3139,6))</f>
        <v>Xmp.crs.</v>
      </c>
      <c r="D3139" s="2" t="str">
        <f>VLOOKUP(C3139,PrefixUebersetzung,2,FALSE)</f>
        <v>Xmp.crs.</v>
      </c>
      <c r="E3139" s="2" t="str">
        <f>MID(F3139,FIND(".",F3139,6)+1,99)</f>
        <v>CropUnits</v>
      </c>
      <c r="F3139" s="3" t="s">
        <v>4605</v>
      </c>
      <c r="G3139" s="3" t="s">
        <v>9526</v>
      </c>
      <c r="H3139" s="3" t="s">
        <v>11242</v>
      </c>
      <c r="I3139" s="3" t="s">
        <v>3292</v>
      </c>
      <c r="J3139" s="3" t="s">
        <v>4443</v>
      </c>
      <c r="K3139" s="5" t="s">
        <v>4038</v>
      </c>
      <c r="L3139" s="14"/>
      <c r="O3139" s="3" t="str">
        <f>IF(AND(TRIM(J3139)="",M3139=""),"Suffix not translated ",
   IF(AND(TRIM(J3139)&lt;&gt;"",TRIM(M3139)&lt;&gt;"",TRIM(J3139)&lt;&gt;TRIM(M3139)),"Suffix translation &lt;&gt; lookup ", "" ))
&amp;IF(AND(TRIM(K3139)="",N3139=""),"Description not translated ",
   IF(AND(TRIM(K3139)&lt;&gt;"",TRIM(N3139)&lt;&gt;"",TRIM(K3139)&lt;&gt;TRIM(N3139)),"Description translation&lt;&gt; lookup ", "" ))</f>
        <v/>
      </c>
      <c r="P3139" s="3" t="s">
        <v>8447</v>
      </c>
      <c r="Q3139" s="3" t="s">
        <v>8447</v>
      </c>
    </row>
    <row r="3140" spans="1:18" ht="30" x14ac:dyDescent="0.25">
      <c r="A3140" s="2" t="str">
        <f>IF(TRIM(J3140)="","",E3140)</f>
        <v/>
      </c>
      <c r="B3140" s="2" t="str">
        <f>IF(TRIM(K3140)="","",I3140)</f>
        <v>Width of resulting cropped image in CropUnits units.</v>
      </c>
      <c r="C3140" s="2" t="str">
        <f>LEFT(F3140,FIND(".",F3140,6))</f>
        <v>Xmp.crs.</v>
      </c>
      <c r="D3140" s="2" t="str">
        <f>VLOOKUP(C3140,PrefixUebersetzung,2,FALSE)</f>
        <v>Xmp.crs.</v>
      </c>
      <c r="E3140" s="2" t="str">
        <f>MID(F3140,FIND(".",F3140,6)+1,99)</f>
        <v>CropWidth</v>
      </c>
      <c r="F3140" s="3" t="s">
        <v>1643</v>
      </c>
      <c r="G3140" s="3" t="s">
        <v>9526</v>
      </c>
      <c r="H3140" s="3" t="s">
        <v>11245</v>
      </c>
      <c r="I3140" s="3" t="s">
        <v>3293</v>
      </c>
      <c r="J3140" s="3"/>
      <c r="K3140" s="5" t="s">
        <v>5257</v>
      </c>
      <c r="L3140" s="14"/>
      <c r="M3140" s="3" t="str">
        <f>IFERROR(VLOOKUP(E3140,A:J,10, FALSE),"")</f>
        <v>Crop Breite</v>
      </c>
      <c r="O3140" s="3" t="str">
        <f>IF(AND(TRIM(J3140)="",M3140=""),"Suffix not translated ",
   IF(AND(TRIM(J3140)&lt;&gt;"",TRIM(M3140)&lt;&gt;"",TRIM(J3140)&lt;&gt;TRIM(M3140)),"Suffix translation &lt;&gt; lookup ", "" ))
&amp;IF(AND(TRIM(K3140)="",N3140=""),"Description not translated ",
   IF(AND(TRIM(K3140)&lt;&gt;"",TRIM(N3140)&lt;&gt;"",TRIM(K3140)&lt;&gt;TRIM(N3140)),"Description translation&lt;&gt; lookup ", "" ))</f>
        <v/>
      </c>
      <c r="Q3140" s="3" t="s">
        <v>8447</v>
      </c>
      <c r="R3140" s="3" t="s">
        <v>9424</v>
      </c>
    </row>
    <row r="3141" spans="1:18" ht="45" x14ac:dyDescent="0.25">
      <c r="A3141" s="2" t="str">
        <f>IF(TRIM(J3141)="","",E3141)</f>
        <v/>
      </c>
      <c r="B3141" s="2" t="str">
        <f>IF(TRIM(K3141)="","",I3141)</f>
        <v>Array of points (Integer, Integer).</v>
      </c>
      <c r="C3141" s="2" t="str">
        <f>LEFT(F3141,FIND(".",F3141,6))</f>
        <v>Xmp.crs.</v>
      </c>
      <c r="D3141" s="2" t="str">
        <f>VLOOKUP(C3141,PrefixUebersetzung,2,FALSE)</f>
        <v>Xmp.crs.</v>
      </c>
      <c r="E3141" s="2" t="str">
        <f>MID(F3141,FIND(".",F3141,6)+1,99)</f>
        <v>Dabs</v>
      </c>
      <c r="F3141" s="3" t="s">
        <v>8163</v>
      </c>
      <c r="G3141" s="3" t="s">
        <v>9526</v>
      </c>
      <c r="H3141" s="3" t="s">
        <v>11249</v>
      </c>
      <c r="I3141" s="3" t="s">
        <v>8164</v>
      </c>
      <c r="J3141" s="3"/>
      <c r="K3141" s="5" t="s">
        <v>8665</v>
      </c>
      <c r="L3141" s="14">
        <v>5</v>
      </c>
      <c r="O3141" s="3" t="str">
        <f>IF(AND(TRIM(J3141)="",M3141=""),"Suffix not translated ",
   IF(AND(TRIM(J3141)&lt;&gt;"",TRIM(M3141)&lt;&gt;"",TRIM(J3141)&lt;&gt;TRIM(M3141)),"Suffix translation &lt;&gt; lookup ", "" ))
&amp;IF(AND(TRIM(K3141)="",N3141=""),"Description not translated ",
   IF(AND(TRIM(K3141)&lt;&gt;"",TRIM(N3141)&lt;&gt;"",TRIM(K3141)&lt;&gt;TRIM(N3141)),"Description translation&lt;&gt; lookup ", "" ))</f>
        <v xml:space="preserve">Suffix not translated </v>
      </c>
      <c r="P3141" s="3" t="s">
        <v>8447</v>
      </c>
      <c r="Q3141" s="3" t="s">
        <v>8447</v>
      </c>
    </row>
    <row r="3142" spans="1:18" ht="30" x14ac:dyDescent="0.25">
      <c r="A3142" s="2" t="str">
        <f>IF(TRIM(J3142)="","",E3142)</f>
        <v/>
      </c>
      <c r="B3142" s="2" t="str">
        <f>IF(TRIM(K3142)="","",I3142)</f>
        <v/>
      </c>
      <c r="C3142" s="2" t="str">
        <f>LEFT(F3142,FIND(".",F3142,6))</f>
        <v>Xmp.crs.</v>
      </c>
      <c r="D3142" s="2" t="str">
        <f>VLOOKUP(C3142,PrefixUebersetzung,2,FALSE)</f>
        <v>Xmp.crs.</v>
      </c>
      <c r="E3142" s="2" t="str">
        <f>MID(F3142,FIND(".",F3142,6)+1,99)</f>
        <v>DefaultAutoGray</v>
      </c>
      <c r="F3142" s="3" t="s">
        <v>8165</v>
      </c>
      <c r="G3142" s="3" t="s">
        <v>9526</v>
      </c>
      <c r="H3142" s="3" t="s">
        <v>11246</v>
      </c>
      <c r="I3142" s="3" t="s">
        <v>8140</v>
      </c>
      <c r="J3142" s="3"/>
      <c r="L3142" s="14">
        <v>5</v>
      </c>
      <c r="N3142" s="3" t="str">
        <f>IFERROR(VLOOKUP(I3142,B:K,10,FALSE),"")</f>
        <v>Nicht in XMP Spezifikation, in Beispielen gefunden.</v>
      </c>
      <c r="O3142" s="3" t="str">
        <f>IF(AND(TRIM(J3142)="",M3142=""),"Suffix not translated ",
   IF(AND(TRIM(J3142)&lt;&gt;"",TRIM(M3142)&lt;&gt;"",TRIM(J3142)&lt;&gt;TRIM(M3142)),"Suffix translation &lt;&gt; lookup ", "" ))
&amp;IF(AND(TRIM(K3142)="",N3142=""),"Description not translated ",
   IF(AND(TRIM(K3142)&lt;&gt;"",TRIM(N3142)&lt;&gt;"",TRIM(K3142)&lt;&gt;TRIM(N3142)),"Description translation&lt;&gt; lookup ", "" ))</f>
        <v xml:space="preserve">Suffix not translated </v>
      </c>
      <c r="P3142" s="3" t="s">
        <v>8447</v>
      </c>
    </row>
    <row r="3143" spans="1:18" ht="30" x14ac:dyDescent="0.25">
      <c r="A3143" s="2" t="str">
        <f>IF(TRIM(J3143)="","",E3143)</f>
        <v/>
      </c>
      <c r="B3143" s="2" t="str">
        <f>IF(TRIM(K3143)="","",I3143)</f>
        <v/>
      </c>
      <c r="C3143" s="2" t="str">
        <f>LEFT(F3143,FIND(".",F3143,6))</f>
        <v>Xmp.crs.</v>
      </c>
      <c r="D3143" s="2" t="str">
        <f>VLOOKUP(C3143,PrefixUebersetzung,2,FALSE)</f>
        <v>Xmp.crs.</v>
      </c>
      <c r="E3143" s="2" t="str">
        <f>MID(F3143,FIND(".",F3143,6)+1,99)</f>
        <v>DefaultAutoTone</v>
      </c>
      <c r="F3143" s="3" t="s">
        <v>8166</v>
      </c>
      <c r="G3143" s="3" t="s">
        <v>9526</v>
      </c>
      <c r="H3143" s="3" t="s">
        <v>11246</v>
      </c>
      <c r="I3143" s="3" t="s">
        <v>8140</v>
      </c>
      <c r="J3143" s="3"/>
      <c r="L3143" s="14">
        <v>5</v>
      </c>
      <c r="N3143" s="3" t="str">
        <f>IFERROR(VLOOKUP(I3143,B:K,10,FALSE),"")</f>
        <v>Nicht in XMP Spezifikation, in Beispielen gefunden.</v>
      </c>
      <c r="O3143" s="3" t="str">
        <f>IF(AND(TRIM(J3143)="",M3143=""),"Suffix not translated ",
   IF(AND(TRIM(J3143)&lt;&gt;"",TRIM(M3143)&lt;&gt;"",TRIM(J3143)&lt;&gt;TRIM(M3143)),"Suffix translation &lt;&gt; lookup ", "" ))
&amp;IF(AND(TRIM(K3143)="",N3143=""),"Description not translated ",
   IF(AND(TRIM(K3143)&lt;&gt;"",TRIM(N3143)&lt;&gt;"",TRIM(K3143)&lt;&gt;TRIM(N3143)),"Description translation&lt;&gt; lookup ", "" ))</f>
        <v xml:space="preserve">Suffix not translated </v>
      </c>
      <c r="P3143" s="3" t="s">
        <v>8447</v>
      </c>
    </row>
    <row r="3144" spans="1:18" ht="30" x14ac:dyDescent="0.25">
      <c r="A3144" s="2" t="str">
        <f>IF(TRIM(J3144)="","",E3144)</f>
        <v/>
      </c>
      <c r="B3144" s="2" t="str">
        <f>IF(TRIM(K3144)="","",I3144)</f>
        <v/>
      </c>
      <c r="C3144" s="2" t="str">
        <f>LEFT(F3144,FIND(".",F3144,6))</f>
        <v>Xmp.crs.</v>
      </c>
      <c r="D3144" s="2" t="str">
        <f>VLOOKUP(C3144,PrefixUebersetzung,2,FALSE)</f>
        <v>Xmp.crs.</v>
      </c>
      <c r="E3144" s="2" t="str">
        <f>MID(F3144,FIND(".",F3144,6)+1,99)</f>
        <v>DefaultsSpecificToISO</v>
      </c>
      <c r="F3144" s="3" t="s">
        <v>8167</v>
      </c>
      <c r="G3144" s="3" t="s">
        <v>9526</v>
      </c>
      <c r="H3144" s="3" t="s">
        <v>11246</v>
      </c>
      <c r="I3144" s="3" t="s">
        <v>8140</v>
      </c>
      <c r="J3144" s="3"/>
      <c r="L3144" s="14">
        <v>5</v>
      </c>
      <c r="N3144" s="3" t="str">
        <f>IFERROR(VLOOKUP(I3144,B:K,10,FALSE),"")</f>
        <v>Nicht in XMP Spezifikation, in Beispielen gefunden.</v>
      </c>
      <c r="O3144" s="3" t="str">
        <f>IF(AND(TRIM(J3144)="",M3144=""),"Suffix not translated ",
   IF(AND(TRIM(J3144)&lt;&gt;"",TRIM(M3144)&lt;&gt;"",TRIM(J3144)&lt;&gt;TRIM(M3144)),"Suffix translation &lt;&gt; lookup ", "" ))
&amp;IF(AND(TRIM(K3144)="",N3144=""),"Description not translated ",
   IF(AND(TRIM(K3144)&lt;&gt;"",TRIM(N3144)&lt;&gt;"",TRIM(K3144)&lt;&gt;TRIM(N3144)),"Description translation&lt;&gt; lookup ", "" ))</f>
        <v xml:space="preserve">Suffix not translated </v>
      </c>
      <c r="P3144" s="3" t="s">
        <v>8447</v>
      </c>
    </row>
    <row r="3145" spans="1:18" ht="30" x14ac:dyDescent="0.25">
      <c r="A3145" s="2" t="str">
        <f>IF(TRIM(J3145)="","",E3145)</f>
        <v/>
      </c>
      <c r="B3145" s="2" t="str">
        <f>IF(TRIM(K3145)="","",I3145)</f>
        <v/>
      </c>
      <c r="C3145" s="2" t="str">
        <f>LEFT(F3145,FIND(".",F3145,6))</f>
        <v>Xmp.crs.</v>
      </c>
      <c r="D3145" s="2" t="str">
        <f>VLOOKUP(C3145,PrefixUebersetzung,2,FALSE)</f>
        <v>Xmp.crs.</v>
      </c>
      <c r="E3145" s="2" t="str">
        <f>MID(F3145,FIND(".",F3145,6)+1,99)</f>
        <v>DefaultsSpecificToSerial</v>
      </c>
      <c r="F3145" s="3" t="s">
        <v>8168</v>
      </c>
      <c r="G3145" s="3" t="s">
        <v>9526</v>
      </c>
      <c r="H3145" s="3" t="s">
        <v>11246</v>
      </c>
      <c r="I3145" s="3" t="s">
        <v>8140</v>
      </c>
      <c r="J3145" s="3"/>
      <c r="L3145" s="14">
        <v>5</v>
      </c>
      <c r="N3145" s="3" t="str">
        <f>IFERROR(VLOOKUP(I3145,B:K,10,FALSE),"")</f>
        <v>Nicht in XMP Spezifikation, in Beispielen gefunden.</v>
      </c>
      <c r="O3145" s="3" t="str">
        <f>IF(AND(TRIM(J3145)="",M3145=""),"Suffix not translated ",
   IF(AND(TRIM(J3145)&lt;&gt;"",TRIM(M3145)&lt;&gt;"",TRIM(J3145)&lt;&gt;TRIM(M3145)),"Suffix translation &lt;&gt; lookup ", "" ))
&amp;IF(AND(TRIM(K3145)="",N3145=""),"Description not translated ",
   IF(AND(TRIM(K3145)&lt;&gt;"",TRIM(N3145)&lt;&gt;"",TRIM(K3145)&lt;&gt;TRIM(N3145)),"Description translation&lt;&gt; lookup ", "" ))</f>
        <v xml:space="preserve">Suffix not translated </v>
      </c>
      <c r="P3145" s="3" t="s">
        <v>8447</v>
      </c>
    </row>
    <row r="3146" spans="1:18" ht="30" x14ac:dyDescent="0.25">
      <c r="A3146" s="2" t="str">
        <f>IF(TRIM(J3146)="","",E3146)</f>
        <v/>
      </c>
      <c r="B3146" s="2" t="str">
        <f>IF(TRIM(K3146)="","",I3146)</f>
        <v/>
      </c>
      <c r="C3146" s="2" t="str">
        <f>LEFT(F3146,FIND(".",F3146,6))</f>
        <v>Xmp.crs.</v>
      </c>
      <c r="D3146" s="2" t="str">
        <f>VLOOKUP(C3146,PrefixUebersetzung,2,FALSE)</f>
        <v>Xmp.crs.</v>
      </c>
      <c r="E3146" s="2" t="str">
        <f>MID(F3146,FIND(".",F3146,6)+1,99)</f>
        <v>Defringe</v>
      </c>
      <c r="F3146" s="3" t="s">
        <v>8169</v>
      </c>
      <c r="G3146" s="3" t="s">
        <v>9526</v>
      </c>
      <c r="H3146" s="3" t="s">
        <v>11242</v>
      </c>
      <c r="I3146" s="3" t="s">
        <v>8140</v>
      </c>
      <c r="J3146" s="3"/>
      <c r="L3146" s="14">
        <v>5</v>
      </c>
      <c r="N3146" s="3" t="str">
        <f>IFERROR(VLOOKUP(I3146,B:K,10,FALSE),"")</f>
        <v>Nicht in XMP Spezifikation, in Beispielen gefunden.</v>
      </c>
      <c r="O3146" s="3" t="str">
        <f>IF(AND(TRIM(J3146)="",M3146=""),"Suffix not translated ",
   IF(AND(TRIM(J3146)&lt;&gt;"",TRIM(M3146)&lt;&gt;"",TRIM(J3146)&lt;&gt;TRIM(M3146)),"Suffix translation &lt;&gt; lookup ", "" ))
&amp;IF(AND(TRIM(K3146)="",N3146=""),"Description not translated ",
   IF(AND(TRIM(K3146)&lt;&gt;"",TRIM(N3146)&lt;&gt;"",TRIM(K3146)&lt;&gt;TRIM(N3146)),"Description translation&lt;&gt; lookup ", "" ))</f>
        <v xml:space="preserve">Suffix not translated </v>
      </c>
      <c r="P3146" s="3" t="s">
        <v>8447</v>
      </c>
    </row>
    <row r="3147" spans="1:18" ht="30" x14ac:dyDescent="0.25">
      <c r="A3147" s="2" t="str">
        <f>IF(TRIM(J3147)="","",E3147)</f>
        <v/>
      </c>
      <c r="B3147" s="2" t="str">
        <f>IF(TRIM(K3147)="","",I3147)</f>
        <v/>
      </c>
      <c r="C3147" s="2" t="str">
        <f>LEFT(F3147,FIND(".",F3147,6))</f>
        <v>Xmp.crs.</v>
      </c>
      <c r="D3147" s="2" t="str">
        <f>VLOOKUP(C3147,PrefixUebersetzung,2,FALSE)</f>
        <v>Xmp.crs.</v>
      </c>
      <c r="E3147" s="2" t="str">
        <f>MID(F3147,FIND(".",F3147,6)+1,99)</f>
        <v>DefringeGreenAmount</v>
      </c>
      <c r="F3147" s="3" t="s">
        <v>8170</v>
      </c>
      <c r="G3147" s="3" t="s">
        <v>9526</v>
      </c>
      <c r="H3147" s="3" t="s">
        <v>11242</v>
      </c>
      <c r="I3147" s="3" t="s">
        <v>8140</v>
      </c>
      <c r="J3147" s="3"/>
      <c r="L3147" s="14">
        <v>5</v>
      </c>
      <c r="N3147" s="3" t="str">
        <f>IFERROR(VLOOKUP(I3147,B:K,10,FALSE),"")</f>
        <v>Nicht in XMP Spezifikation, in Beispielen gefunden.</v>
      </c>
      <c r="O3147" s="3" t="str">
        <f>IF(AND(TRIM(J3147)="",M3147=""),"Suffix not translated ",
   IF(AND(TRIM(J3147)&lt;&gt;"",TRIM(M3147)&lt;&gt;"",TRIM(J3147)&lt;&gt;TRIM(M3147)),"Suffix translation &lt;&gt; lookup ", "" ))
&amp;IF(AND(TRIM(K3147)="",N3147=""),"Description not translated ",
   IF(AND(TRIM(K3147)&lt;&gt;"",TRIM(N3147)&lt;&gt;"",TRIM(K3147)&lt;&gt;TRIM(N3147)),"Description translation&lt;&gt; lookup ", "" ))</f>
        <v xml:space="preserve">Suffix not translated </v>
      </c>
      <c r="P3147" s="3" t="s">
        <v>8447</v>
      </c>
    </row>
    <row r="3148" spans="1:18" ht="30" x14ac:dyDescent="0.25">
      <c r="A3148" s="2" t="str">
        <f>IF(TRIM(J3148)="","",E3148)</f>
        <v/>
      </c>
      <c r="B3148" s="2" t="str">
        <f>IF(TRIM(K3148)="","",I3148)</f>
        <v/>
      </c>
      <c r="C3148" s="2" t="str">
        <f>LEFT(F3148,FIND(".",F3148,6))</f>
        <v>Xmp.crs.</v>
      </c>
      <c r="D3148" s="2" t="str">
        <f>VLOOKUP(C3148,PrefixUebersetzung,2,FALSE)</f>
        <v>Xmp.crs.</v>
      </c>
      <c r="E3148" s="2" t="str">
        <f>MID(F3148,FIND(".",F3148,6)+1,99)</f>
        <v>DefringeGreenHueHi</v>
      </c>
      <c r="F3148" s="3" t="s">
        <v>8171</v>
      </c>
      <c r="G3148" s="3" t="s">
        <v>9526</v>
      </c>
      <c r="H3148" s="3" t="s">
        <v>11242</v>
      </c>
      <c r="I3148" s="3" t="s">
        <v>8140</v>
      </c>
      <c r="J3148" s="3"/>
      <c r="L3148" s="14">
        <v>5</v>
      </c>
      <c r="N3148" s="3" t="str">
        <f>IFERROR(VLOOKUP(I3148,B:K,10,FALSE),"")</f>
        <v>Nicht in XMP Spezifikation, in Beispielen gefunden.</v>
      </c>
      <c r="O3148" s="3" t="str">
        <f>IF(AND(TRIM(J3148)="",M3148=""),"Suffix not translated ",
   IF(AND(TRIM(J3148)&lt;&gt;"",TRIM(M3148)&lt;&gt;"",TRIM(J3148)&lt;&gt;TRIM(M3148)),"Suffix translation &lt;&gt; lookup ", "" ))
&amp;IF(AND(TRIM(K3148)="",N3148=""),"Description not translated ",
   IF(AND(TRIM(K3148)&lt;&gt;"",TRIM(N3148)&lt;&gt;"",TRIM(K3148)&lt;&gt;TRIM(N3148)),"Description translation&lt;&gt; lookup ", "" ))</f>
        <v xml:space="preserve">Suffix not translated </v>
      </c>
      <c r="P3148" s="3" t="s">
        <v>8447</v>
      </c>
    </row>
    <row r="3149" spans="1:18" ht="30" x14ac:dyDescent="0.25">
      <c r="A3149" s="2" t="str">
        <f>IF(TRIM(J3149)="","",E3149)</f>
        <v/>
      </c>
      <c r="B3149" s="2" t="str">
        <f>IF(TRIM(K3149)="","",I3149)</f>
        <v/>
      </c>
      <c r="C3149" s="2" t="str">
        <f>LEFT(F3149,FIND(".",F3149,6))</f>
        <v>Xmp.crs.</v>
      </c>
      <c r="D3149" s="2" t="str">
        <f>VLOOKUP(C3149,PrefixUebersetzung,2,FALSE)</f>
        <v>Xmp.crs.</v>
      </c>
      <c r="E3149" s="2" t="str">
        <f>MID(F3149,FIND(".",F3149,6)+1,99)</f>
        <v>DefringeGreenHueLo</v>
      </c>
      <c r="F3149" s="3" t="s">
        <v>8172</v>
      </c>
      <c r="G3149" s="3" t="s">
        <v>9526</v>
      </c>
      <c r="H3149" s="3" t="s">
        <v>11242</v>
      </c>
      <c r="I3149" s="3" t="s">
        <v>8140</v>
      </c>
      <c r="J3149" s="3"/>
      <c r="L3149" s="14">
        <v>5</v>
      </c>
      <c r="N3149" s="3" t="str">
        <f>IFERROR(VLOOKUP(I3149,B:K,10,FALSE),"")</f>
        <v>Nicht in XMP Spezifikation, in Beispielen gefunden.</v>
      </c>
      <c r="O3149" s="3" t="str">
        <f>IF(AND(TRIM(J3149)="",M3149=""),"Suffix not translated ",
   IF(AND(TRIM(J3149)&lt;&gt;"",TRIM(M3149)&lt;&gt;"",TRIM(J3149)&lt;&gt;TRIM(M3149)),"Suffix translation &lt;&gt; lookup ", "" ))
&amp;IF(AND(TRIM(K3149)="",N3149=""),"Description not translated ",
   IF(AND(TRIM(K3149)&lt;&gt;"",TRIM(N3149)&lt;&gt;"",TRIM(K3149)&lt;&gt;TRIM(N3149)),"Description translation&lt;&gt; lookup ", "" ))</f>
        <v xml:space="preserve">Suffix not translated </v>
      </c>
      <c r="P3149" s="3" t="s">
        <v>8447</v>
      </c>
    </row>
    <row r="3150" spans="1:18" ht="30" x14ac:dyDescent="0.25">
      <c r="A3150" s="2" t="str">
        <f>IF(TRIM(J3150)="","",E3150)</f>
        <v/>
      </c>
      <c r="B3150" s="2" t="str">
        <f>IF(TRIM(K3150)="","",I3150)</f>
        <v/>
      </c>
      <c r="C3150" s="2" t="str">
        <f>LEFT(F3150,FIND(".",F3150,6))</f>
        <v>Xmp.crs.</v>
      </c>
      <c r="D3150" s="2" t="str">
        <f>VLOOKUP(C3150,PrefixUebersetzung,2,FALSE)</f>
        <v>Xmp.crs.</v>
      </c>
      <c r="E3150" s="2" t="str">
        <f>MID(F3150,FIND(".",F3150,6)+1,99)</f>
        <v>DefringePurpleAmount</v>
      </c>
      <c r="F3150" s="3" t="s">
        <v>8173</v>
      </c>
      <c r="G3150" s="3" t="s">
        <v>9526</v>
      </c>
      <c r="H3150" s="3" t="s">
        <v>11242</v>
      </c>
      <c r="I3150" s="3" t="s">
        <v>8140</v>
      </c>
      <c r="J3150" s="3"/>
      <c r="L3150" s="14">
        <v>5</v>
      </c>
      <c r="N3150" s="3" t="str">
        <f>IFERROR(VLOOKUP(I3150,B:K,10,FALSE),"")</f>
        <v>Nicht in XMP Spezifikation, in Beispielen gefunden.</v>
      </c>
      <c r="O3150" s="3" t="str">
        <f>IF(AND(TRIM(J3150)="",M3150=""),"Suffix not translated ",
   IF(AND(TRIM(J3150)&lt;&gt;"",TRIM(M3150)&lt;&gt;"",TRIM(J3150)&lt;&gt;TRIM(M3150)),"Suffix translation &lt;&gt; lookup ", "" ))
&amp;IF(AND(TRIM(K3150)="",N3150=""),"Description not translated ",
   IF(AND(TRIM(K3150)&lt;&gt;"",TRIM(N3150)&lt;&gt;"",TRIM(K3150)&lt;&gt;TRIM(N3150)),"Description translation&lt;&gt; lookup ", "" ))</f>
        <v xml:space="preserve">Suffix not translated </v>
      </c>
      <c r="P3150" s="3" t="s">
        <v>8447</v>
      </c>
    </row>
    <row r="3151" spans="1:18" ht="30" x14ac:dyDescent="0.25">
      <c r="A3151" s="2" t="str">
        <f>IF(TRIM(J3151)="","",E3151)</f>
        <v/>
      </c>
      <c r="B3151" s="2" t="str">
        <f>IF(TRIM(K3151)="","",I3151)</f>
        <v/>
      </c>
      <c r="C3151" s="2" t="str">
        <f>LEFT(F3151,FIND(".",F3151,6))</f>
        <v>Xmp.crs.</v>
      </c>
      <c r="D3151" s="2" t="str">
        <f>VLOOKUP(C3151,PrefixUebersetzung,2,FALSE)</f>
        <v>Xmp.crs.</v>
      </c>
      <c r="E3151" s="2" t="str">
        <f>MID(F3151,FIND(".",F3151,6)+1,99)</f>
        <v>DefringePurpleHueHi</v>
      </c>
      <c r="F3151" s="3" t="s">
        <v>8174</v>
      </c>
      <c r="G3151" s="3" t="s">
        <v>9526</v>
      </c>
      <c r="H3151" s="3" t="s">
        <v>11242</v>
      </c>
      <c r="I3151" s="3" t="s">
        <v>8140</v>
      </c>
      <c r="J3151" s="3"/>
      <c r="L3151" s="14">
        <v>5</v>
      </c>
      <c r="N3151" s="3" t="str">
        <f>IFERROR(VLOOKUP(I3151,B:K,10,FALSE),"")</f>
        <v>Nicht in XMP Spezifikation, in Beispielen gefunden.</v>
      </c>
      <c r="O3151" s="3" t="str">
        <f>IF(AND(TRIM(J3151)="",M3151=""),"Suffix not translated ",
   IF(AND(TRIM(J3151)&lt;&gt;"",TRIM(M3151)&lt;&gt;"",TRIM(J3151)&lt;&gt;TRIM(M3151)),"Suffix translation &lt;&gt; lookup ", "" ))
&amp;IF(AND(TRIM(K3151)="",N3151=""),"Description not translated ",
   IF(AND(TRIM(K3151)&lt;&gt;"",TRIM(N3151)&lt;&gt;"",TRIM(K3151)&lt;&gt;TRIM(N3151)),"Description translation&lt;&gt; lookup ", "" ))</f>
        <v xml:space="preserve">Suffix not translated </v>
      </c>
      <c r="P3151" s="3" t="s">
        <v>8447</v>
      </c>
    </row>
    <row r="3152" spans="1:18" ht="30" x14ac:dyDescent="0.25">
      <c r="A3152" s="2" t="str">
        <f>IF(TRIM(J3152)="","",E3152)</f>
        <v/>
      </c>
      <c r="B3152" s="2" t="str">
        <f>IF(TRIM(K3152)="","",I3152)</f>
        <v/>
      </c>
      <c r="C3152" s="2" t="str">
        <f>LEFT(F3152,FIND(".",F3152,6))</f>
        <v>Xmp.crs.</v>
      </c>
      <c r="D3152" s="2" t="str">
        <f>VLOOKUP(C3152,PrefixUebersetzung,2,FALSE)</f>
        <v>Xmp.crs.</v>
      </c>
      <c r="E3152" s="2" t="str">
        <f>MID(F3152,FIND(".",F3152,6)+1,99)</f>
        <v>DefringePurpleHueLo</v>
      </c>
      <c r="F3152" s="3" t="s">
        <v>8175</v>
      </c>
      <c r="G3152" s="3" t="s">
        <v>9526</v>
      </c>
      <c r="H3152" s="3" t="s">
        <v>11242</v>
      </c>
      <c r="I3152" s="3" t="s">
        <v>8140</v>
      </c>
      <c r="J3152" s="3"/>
      <c r="L3152" s="14">
        <v>5</v>
      </c>
      <c r="N3152" s="3" t="str">
        <f>IFERROR(VLOOKUP(I3152,B:K,10,FALSE),"")</f>
        <v>Nicht in XMP Spezifikation, in Beispielen gefunden.</v>
      </c>
      <c r="O3152" s="3" t="str">
        <f>IF(AND(TRIM(J3152)="",M3152=""),"Suffix not translated ",
   IF(AND(TRIM(J3152)&lt;&gt;"",TRIM(M3152)&lt;&gt;"",TRIM(J3152)&lt;&gt;TRIM(M3152)),"Suffix translation &lt;&gt; lookup ", "" ))
&amp;IF(AND(TRIM(K3152)="",N3152=""),"Description not translated ",
   IF(AND(TRIM(K3152)&lt;&gt;"",TRIM(N3152)&lt;&gt;"",TRIM(K3152)&lt;&gt;TRIM(N3152)),"Description translation&lt;&gt; lookup ", "" ))</f>
        <v xml:space="preserve">Suffix not translated </v>
      </c>
      <c r="P3152" s="3" t="s">
        <v>8447</v>
      </c>
    </row>
    <row r="3153" spans="1:17" ht="30" x14ac:dyDescent="0.25">
      <c r="A3153" s="2" t="str">
        <f>IF(TRIM(J3153)="","",E3153)</f>
        <v/>
      </c>
      <c r="B3153" s="2" t="str">
        <f>IF(TRIM(K3153)="","",I3153)</f>
        <v/>
      </c>
      <c r="C3153" s="2" t="str">
        <f>LEFT(F3153,FIND(".",F3153,6))</f>
        <v>Xmp.crs.</v>
      </c>
      <c r="D3153" s="2" t="str">
        <f>VLOOKUP(C3153,PrefixUebersetzung,2,FALSE)</f>
        <v>Xmp.crs.</v>
      </c>
      <c r="E3153" s="2" t="str">
        <f>MID(F3153,FIND(".",F3153,6)+1,99)</f>
        <v>DNGIgnoreSidecars</v>
      </c>
      <c r="F3153" s="3" t="s">
        <v>8176</v>
      </c>
      <c r="G3153" s="3" t="s">
        <v>9526</v>
      </c>
      <c r="H3153" s="3" t="s">
        <v>11246</v>
      </c>
      <c r="I3153" s="3" t="s">
        <v>8140</v>
      </c>
      <c r="J3153" s="3"/>
      <c r="L3153" s="14">
        <v>5</v>
      </c>
      <c r="N3153" s="3" t="str">
        <f>IFERROR(VLOOKUP(I3153,B:K,10,FALSE),"")</f>
        <v>Nicht in XMP Spezifikation, in Beispielen gefunden.</v>
      </c>
      <c r="O3153" s="3" t="str">
        <f>IF(AND(TRIM(J3153)="",M3153=""),"Suffix not translated ",
   IF(AND(TRIM(J3153)&lt;&gt;"",TRIM(M3153)&lt;&gt;"",TRIM(J3153)&lt;&gt;TRIM(M3153)),"Suffix translation &lt;&gt; lookup ", "" ))
&amp;IF(AND(TRIM(K3153)="",N3153=""),"Description not translated ",
   IF(AND(TRIM(K3153)&lt;&gt;"",TRIM(N3153)&lt;&gt;"",TRIM(K3153)&lt;&gt;TRIM(N3153)),"Description translation&lt;&gt; lookup ", "" ))</f>
        <v xml:space="preserve">Suffix not translated </v>
      </c>
      <c r="P3153" s="3" t="s">
        <v>8447</v>
      </c>
    </row>
    <row r="3154" spans="1:17" x14ac:dyDescent="0.25">
      <c r="A3154" s="2" t="str">
        <f>IF(TRIM(J3154)="","",E3154)</f>
        <v/>
      </c>
      <c r="B3154" s="2" t="str">
        <f>IF(TRIM(K3154)="","",I3154)</f>
        <v>"Exposure" setting. Range -4.0 to +4.0.</v>
      </c>
      <c r="C3154" s="2" t="str">
        <f>LEFT(F3154,FIND(".",F3154,6))</f>
        <v>Xmp.crs.</v>
      </c>
      <c r="D3154" s="2" t="str">
        <f>VLOOKUP(C3154,PrefixUebersetzung,2,FALSE)</f>
        <v>Xmp.crs.</v>
      </c>
      <c r="E3154" s="2" t="str">
        <f>MID(F3154,FIND(".",F3154,6)+1,99)</f>
        <v>Exposure</v>
      </c>
      <c r="F3154" s="3" t="s">
        <v>1644</v>
      </c>
      <c r="G3154" s="3" t="s">
        <v>9526</v>
      </c>
      <c r="H3154" s="3" t="s">
        <v>11245</v>
      </c>
      <c r="I3154" s="3" t="s">
        <v>9543</v>
      </c>
      <c r="J3154" s="3"/>
      <c r="K3154" s="5" t="s">
        <v>5259</v>
      </c>
      <c r="L3154" s="14"/>
      <c r="M3154" s="3" t="str">
        <f>IFERROR(VLOOKUP(E3154,A:J,10, FALSE),"")</f>
        <v>Belichtung</v>
      </c>
      <c r="O3154" s="3" t="str">
        <f>IF(AND(TRIM(J3154)="",M3154=""),"Suffix not translated ",
   IF(AND(TRIM(J3154)&lt;&gt;"",TRIM(M3154)&lt;&gt;"",TRIM(J3154)&lt;&gt;TRIM(M3154)),"Suffix translation &lt;&gt; lookup ", "" ))
&amp;IF(AND(TRIM(K3154)="",N3154=""),"Description not translated ",
   IF(AND(TRIM(K3154)&lt;&gt;"",TRIM(N3154)&lt;&gt;"",TRIM(K3154)&lt;&gt;TRIM(N3154)),"Description translation&lt;&gt; lookup ", "" ))</f>
        <v/>
      </c>
      <c r="Q3154" s="3" t="s">
        <v>8447</v>
      </c>
    </row>
    <row r="3155" spans="1:17" ht="30" x14ac:dyDescent="0.25">
      <c r="A3155" s="2" t="str">
        <f>IF(TRIM(J3155)="","",E3155)</f>
        <v/>
      </c>
      <c r="B3155" s="2" t="str">
        <f>IF(TRIM(K3155)="","",I3155)</f>
        <v/>
      </c>
      <c r="C3155" s="2" t="str">
        <f>LEFT(F3155,FIND(".",F3155,6))</f>
        <v>Xmp.crs.</v>
      </c>
      <c r="D3155" s="2" t="str">
        <f>VLOOKUP(C3155,PrefixUebersetzung,2,FALSE)</f>
        <v>Xmp.crs.</v>
      </c>
      <c r="E3155" s="2" t="str">
        <f>MID(F3155,FIND(".",F3155,6)+1,99)</f>
        <v>Exposure2012</v>
      </c>
      <c r="F3155" s="3" t="s">
        <v>8177</v>
      </c>
      <c r="G3155" s="3" t="s">
        <v>9526</v>
      </c>
      <c r="H3155" s="3" t="s">
        <v>11245</v>
      </c>
      <c r="I3155" s="3" t="s">
        <v>8140</v>
      </c>
      <c r="J3155" s="3"/>
      <c r="L3155" s="14">
        <v>5</v>
      </c>
      <c r="N3155" s="3" t="str">
        <f>IFERROR(VLOOKUP(I3155,B:K,10,FALSE),"")</f>
        <v>Nicht in XMP Spezifikation, in Beispielen gefunden.</v>
      </c>
      <c r="O3155" s="3" t="str">
        <f>IF(AND(TRIM(J3155)="",M3155=""),"Suffix not translated ",
   IF(AND(TRIM(J3155)&lt;&gt;"",TRIM(M3155)&lt;&gt;"",TRIM(J3155)&lt;&gt;TRIM(M3155)),"Suffix translation &lt;&gt; lookup ", "" ))
&amp;IF(AND(TRIM(K3155)="",N3155=""),"Description not translated ",
   IF(AND(TRIM(K3155)&lt;&gt;"",TRIM(N3155)&lt;&gt;"",TRIM(K3155)&lt;&gt;TRIM(N3155)),"Description translation&lt;&gt; lookup ", "" ))</f>
        <v xml:space="preserve">Suffix not translated </v>
      </c>
      <c r="P3155" s="3" t="s">
        <v>8447</v>
      </c>
    </row>
    <row r="3156" spans="1:17" ht="30" x14ac:dyDescent="0.25">
      <c r="A3156" s="2" t="str">
        <f>IF(TRIM(J3156)="","",E3156)</f>
        <v/>
      </c>
      <c r="B3156" s="2" t="str">
        <f>IF(TRIM(K3156)="","",I3156)</f>
        <v/>
      </c>
      <c r="C3156" s="2" t="str">
        <f>LEFT(F3156,FIND(".",F3156,6))</f>
        <v>Xmp.crs.</v>
      </c>
      <c r="D3156" s="2" t="str">
        <f>VLOOKUP(C3156,PrefixUebersetzung,2,FALSE)</f>
        <v>Xmp.crs.</v>
      </c>
      <c r="E3156" s="2" t="str">
        <f>MID(F3156,FIND(".",F3156,6)+1,99)</f>
        <v>Feather</v>
      </c>
      <c r="F3156" s="3" t="s">
        <v>8178</v>
      </c>
      <c r="G3156" s="3" t="s">
        <v>9526</v>
      </c>
      <c r="H3156" s="3" t="s">
        <v>11245</v>
      </c>
      <c r="I3156" s="3" t="s">
        <v>8140</v>
      </c>
      <c r="J3156" s="3"/>
      <c r="L3156" s="14">
        <v>5</v>
      </c>
      <c r="N3156" s="3" t="str">
        <f>IFERROR(VLOOKUP(I3156,B:K,10,FALSE),"")</f>
        <v>Nicht in XMP Spezifikation, in Beispielen gefunden.</v>
      </c>
      <c r="O3156" s="3" t="str">
        <f>IF(AND(TRIM(J3156)="",M3156=""),"Suffix not translated ",
   IF(AND(TRIM(J3156)&lt;&gt;"",TRIM(M3156)&lt;&gt;"",TRIM(J3156)&lt;&gt;TRIM(M3156)),"Suffix translation &lt;&gt; lookup ", "" ))
&amp;IF(AND(TRIM(K3156)="",N3156=""),"Description not translated ",
   IF(AND(TRIM(K3156)&lt;&gt;"",TRIM(N3156)&lt;&gt;"",TRIM(K3156)&lt;&gt;TRIM(N3156)),"Description translation&lt;&gt; lookup ", "" ))</f>
        <v xml:space="preserve">Suffix not translated </v>
      </c>
      <c r="P3156" s="3" t="s">
        <v>8447</v>
      </c>
    </row>
    <row r="3157" spans="1:17" ht="30" x14ac:dyDescent="0.25">
      <c r="A3157" s="2" t="str">
        <f>IF(TRIM(J3157)="","",E3157)</f>
        <v/>
      </c>
      <c r="B3157" s="2" t="str">
        <f>IF(TRIM(K3157)="","",I3157)</f>
        <v/>
      </c>
      <c r="C3157" s="2" t="str">
        <f>LEFT(F3157,FIND(".",F3157,6))</f>
        <v>Xmp.crs.</v>
      </c>
      <c r="D3157" s="2" t="str">
        <f>VLOOKUP(C3157,PrefixUebersetzung,2,FALSE)</f>
        <v>Xmp.crs.</v>
      </c>
      <c r="E3157" s="2" t="str">
        <f>MID(F3157,FIND(".",F3157,6)+1,99)</f>
        <v>FillLight</v>
      </c>
      <c r="F3157" s="3" t="s">
        <v>8179</v>
      </c>
      <c r="G3157" s="3" t="s">
        <v>9526</v>
      </c>
      <c r="H3157" s="3" t="s">
        <v>11242</v>
      </c>
      <c r="I3157" s="3" t="s">
        <v>8140</v>
      </c>
      <c r="J3157" s="3"/>
      <c r="L3157" s="14">
        <v>5</v>
      </c>
      <c r="M3157" s="3" t="str">
        <f>IFERROR(VLOOKUP(E3157,A:J,10, FALSE),"")</f>
        <v/>
      </c>
      <c r="N3157" s="3" t="str">
        <f>IFERROR(VLOOKUP(I3157,B:K,10,FALSE),"")</f>
        <v>Nicht in XMP Spezifikation, in Beispielen gefunden.</v>
      </c>
      <c r="O3157" s="3" t="str">
        <f>IF(AND(TRIM(J3157)="",M3157=""),"Suffix not translated ",
   IF(AND(TRIM(J3157)&lt;&gt;"",TRIM(M3157)&lt;&gt;"",TRIM(J3157)&lt;&gt;TRIM(M3157)),"Suffix translation &lt;&gt; lookup ", "" ))
&amp;IF(AND(TRIM(K3157)="",N3157=""),"Description not translated ",
   IF(AND(TRIM(K3157)&lt;&gt;"",TRIM(N3157)&lt;&gt;"",TRIM(K3157)&lt;&gt;TRIM(N3157)),"Description translation&lt;&gt; lookup ", "" ))</f>
        <v xml:space="preserve">Suffix not translated </v>
      </c>
    </row>
    <row r="3158" spans="1:17" ht="30" x14ac:dyDescent="0.25">
      <c r="A3158" s="2" t="str">
        <f>IF(TRIM(J3158)="","",E3158)</f>
        <v/>
      </c>
      <c r="B3158" s="2" t="str">
        <f>IF(TRIM(K3158)="","",I3158)</f>
        <v/>
      </c>
      <c r="C3158" s="2" t="str">
        <f>LEFT(F3158,FIND(".",F3158,6))</f>
        <v>Xmp.crs.</v>
      </c>
      <c r="D3158" s="2" t="str">
        <f>VLOOKUP(C3158,PrefixUebersetzung,2,FALSE)</f>
        <v>Xmp.crs.</v>
      </c>
      <c r="E3158" s="2" t="str">
        <f>MID(F3158,FIND(".",F3158,6)+1,99)</f>
        <v>Flipped</v>
      </c>
      <c r="F3158" s="3" t="s">
        <v>8180</v>
      </c>
      <c r="G3158" s="3" t="s">
        <v>9526</v>
      </c>
      <c r="H3158" s="3" t="s">
        <v>11246</v>
      </c>
      <c r="I3158" s="3" t="s">
        <v>8140</v>
      </c>
      <c r="J3158" s="3"/>
      <c r="L3158" s="14">
        <v>5</v>
      </c>
      <c r="N3158" s="3" t="str">
        <f>IFERROR(VLOOKUP(I3158,B:K,10,FALSE),"")</f>
        <v>Nicht in XMP Spezifikation, in Beispielen gefunden.</v>
      </c>
      <c r="O3158" s="3" t="str">
        <f>IF(AND(TRIM(J3158)="",M3158=""),"Suffix not translated ",
   IF(AND(TRIM(J3158)&lt;&gt;"",TRIM(M3158)&lt;&gt;"",TRIM(J3158)&lt;&gt;TRIM(M3158)),"Suffix translation &lt;&gt; lookup ", "" ))
&amp;IF(AND(TRIM(K3158)="",N3158=""),"Description not translated ",
   IF(AND(TRIM(K3158)&lt;&gt;"",TRIM(N3158)&lt;&gt;"",TRIM(K3158)&lt;&gt;TRIM(N3158)),"Description translation&lt;&gt; lookup ", "" ))</f>
        <v xml:space="preserve">Suffix not translated </v>
      </c>
      <c r="P3158" s="3" t="s">
        <v>8447</v>
      </c>
    </row>
    <row r="3159" spans="1:17" ht="30" x14ac:dyDescent="0.25">
      <c r="A3159" s="2" t="str">
        <f>IF(TRIM(J3159)="","",E3159)</f>
        <v/>
      </c>
      <c r="B3159" s="2" t="str">
        <f>IF(TRIM(K3159)="","",I3159)</f>
        <v/>
      </c>
      <c r="C3159" s="2" t="str">
        <f>LEFT(F3159,FIND(".",F3159,6))</f>
        <v>Xmp.crs.</v>
      </c>
      <c r="D3159" s="2" t="str">
        <f>VLOOKUP(C3159,PrefixUebersetzung,2,FALSE)</f>
        <v>Xmp.crs.</v>
      </c>
      <c r="E3159" s="2" t="str">
        <f>MID(F3159,FIND(".",F3159,6)+1,99)</f>
        <v>Flow</v>
      </c>
      <c r="F3159" s="3" t="s">
        <v>8181</v>
      </c>
      <c r="G3159" s="3" t="s">
        <v>9526</v>
      </c>
      <c r="H3159" s="3" t="s">
        <v>11245</v>
      </c>
      <c r="I3159" s="3" t="s">
        <v>8140</v>
      </c>
      <c r="J3159" s="3"/>
      <c r="L3159" s="14">
        <v>5</v>
      </c>
      <c r="N3159" s="3" t="str">
        <f>IFERROR(VLOOKUP(I3159,B:K,10,FALSE),"")</f>
        <v>Nicht in XMP Spezifikation, in Beispielen gefunden.</v>
      </c>
      <c r="O3159" s="3" t="str">
        <f>IF(AND(TRIM(J3159)="",M3159=""),"Suffix not translated ",
   IF(AND(TRIM(J3159)&lt;&gt;"",TRIM(M3159)&lt;&gt;"",TRIM(J3159)&lt;&gt;TRIM(M3159)),"Suffix translation &lt;&gt; lookup ", "" ))
&amp;IF(AND(TRIM(K3159)="",N3159=""),"Description not translated ",
   IF(AND(TRIM(K3159)&lt;&gt;"",TRIM(N3159)&lt;&gt;"",TRIM(K3159)&lt;&gt;TRIM(N3159)),"Description translation&lt;&gt; lookup ", "" ))</f>
        <v xml:space="preserve">Suffix not translated </v>
      </c>
      <c r="P3159" s="3" t="s">
        <v>8447</v>
      </c>
    </row>
    <row r="3160" spans="1:17" ht="30" x14ac:dyDescent="0.25">
      <c r="A3160" s="2" t="str">
        <f>IF(TRIM(J3160)="","",E3160)</f>
        <v/>
      </c>
      <c r="B3160" s="2" t="str">
        <f>IF(TRIM(K3160)="","",I3160)</f>
        <v/>
      </c>
      <c r="C3160" s="2" t="str">
        <f>LEFT(F3160,FIND(".",F3160,6))</f>
        <v>Xmp.crs.</v>
      </c>
      <c r="D3160" s="2" t="str">
        <f>VLOOKUP(C3160,PrefixUebersetzung,2,FALSE)</f>
        <v>Xmp.crs.</v>
      </c>
      <c r="E3160" s="2" t="str">
        <f>MID(F3160,FIND(".",F3160,6)+1,99)</f>
        <v>FullX</v>
      </c>
      <c r="F3160" s="3" t="s">
        <v>8182</v>
      </c>
      <c r="G3160" s="3" t="s">
        <v>9526</v>
      </c>
      <c r="H3160" s="3" t="s">
        <v>11245</v>
      </c>
      <c r="I3160" s="3" t="s">
        <v>8140</v>
      </c>
      <c r="J3160" s="3"/>
      <c r="L3160" s="14">
        <v>5</v>
      </c>
      <c r="N3160" s="3" t="str">
        <f>IFERROR(VLOOKUP(I3160,B:K,10,FALSE),"")</f>
        <v>Nicht in XMP Spezifikation, in Beispielen gefunden.</v>
      </c>
      <c r="O3160" s="3" t="str">
        <f>IF(AND(TRIM(J3160)="",M3160=""),"Suffix not translated ",
   IF(AND(TRIM(J3160)&lt;&gt;"",TRIM(M3160)&lt;&gt;"",TRIM(J3160)&lt;&gt;TRIM(M3160)),"Suffix translation &lt;&gt; lookup ", "" ))
&amp;IF(AND(TRIM(K3160)="",N3160=""),"Description not translated ",
   IF(AND(TRIM(K3160)&lt;&gt;"",TRIM(N3160)&lt;&gt;"",TRIM(K3160)&lt;&gt;TRIM(N3160)),"Description translation&lt;&gt; lookup ", "" ))</f>
        <v xml:space="preserve">Suffix not translated </v>
      </c>
      <c r="P3160" s="3" t="s">
        <v>8447</v>
      </c>
    </row>
    <row r="3161" spans="1:17" ht="30" x14ac:dyDescent="0.25">
      <c r="A3161" s="2" t="str">
        <f>IF(TRIM(J3161)="","",E3161)</f>
        <v/>
      </c>
      <c r="B3161" s="2" t="str">
        <f>IF(TRIM(K3161)="","",I3161)</f>
        <v/>
      </c>
      <c r="C3161" s="2" t="str">
        <f>LEFT(F3161,FIND(".",F3161,6))</f>
        <v>Xmp.crs.</v>
      </c>
      <c r="D3161" s="2" t="str">
        <f>VLOOKUP(C3161,PrefixUebersetzung,2,FALSE)</f>
        <v>Xmp.crs.</v>
      </c>
      <c r="E3161" s="2" t="str">
        <f>MID(F3161,FIND(".",F3161,6)+1,99)</f>
        <v>FullY</v>
      </c>
      <c r="F3161" s="3" t="s">
        <v>8183</v>
      </c>
      <c r="G3161" s="3" t="s">
        <v>9526</v>
      </c>
      <c r="H3161" s="3" t="s">
        <v>11245</v>
      </c>
      <c r="I3161" s="3" t="s">
        <v>8140</v>
      </c>
      <c r="J3161" s="3"/>
      <c r="L3161" s="14">
        <v>5</v>
      </c>
      <c r="N3161" s="3" t="str">
        <f>IFERROR(VLOOKUP(I3161,B:K,10,FALSE),"")</f>
        <v>Nicht in XMP Spezifikation, in Beispielen gefunden.</v>
      </c>
      <c r="O3161" s="3" t="str">
        <f>IF(AND(TRIM(J3161)="",M3161=""),"Suffix not translated ",
   IF(AND(TRIM(J3161)&lt;&gt;"",TRIM(M3161)&lt;&gt;"",TRIM(J3161)&lt;&gt;TRIM(M3161)),"Suffix translation &lt;&gt; lookup ", "" ))
&amp;IF(AND(TRIM(K3161)="",N3161=""),"Description not translated ",
   IF(AND(TRIM(K3161)&lt;&gt;"",TRIM(N3161)&lt;&gt;"",TRIM(K3161)&lt;&gt;TRIM(N3161)),"Description translation&lt;&gt; lookup ", "" ))</f>
        <v xml:space="preserve">Suffix not translated </v>
      </c>
      <c r="P3161" s="3" t="s">
        <v>8447</v>
      </c>
    </row>
    <row r="3162" spans="1:17" ht="30" x14ac:dyDescent="0.25">
      <c r="A3162" s="2" t="str">
        <f>IF(TRIM(J3162)="","",E3162)</f>
        <v/>
      </c>
      <c r="B3162" s="2" t="str">
        <f>IF(TRIM(K3162)="","",I3162)</f>
        <v/>
      </c>
      <c r="C3162" s="2" t="str">
        <f>LEFT(F3162,FIND(".",F3162,6))</f>
        <v>Xmp.crs.</v>
      </c>
      <c r="D3162" s="2" t="str">
        <f>VLOOKUP(C3162,PrefixUebersetzung,2,FALSE)</f>
        <v>Xmp.crs.</v>
      </c>
      <c r="E3162" s="2" t="str">
        <f>MID(F3162,FIND(".",F3162,6)+1,99)</f>
        <v>GrainAmount</v>
      </c>
      <c r="F3162" s="3" t="s">
        <v>8184</v>
      </c>
      <c r="G3162" s="3" t="s">
        <v>9526</v>
      </c>
      <c r="H3162" s="3" t="s">
        <v>11242</v>
      </c>
      <c r="I3162" s="3" t="s">
        <v>8140</v>
      </c>
      <c r="J3162" s="3"/>
      <c r="L3162" s="14">
        <v>5</v>
      </c>
      <c r="N3162" s="3" t="str">
        <f>IFERROR(VLOOKUP(I3162,B:K,10,FALSE),"")</f>
        <v>Nicht in XMP Spezifikation, in Beispielen gefunden.</v>
      </c>
      <c r="O3162" s="3" t="str">
        <f>IF(AND(TRIM(J3162)="",M3162=""),"Suffix not translated ",
   IF(AND(TRIM(J3162)&lt;&gt;"",TRIM(M3162)&lt;&gt;"",TRIM(J3162)&lt;&gt;TRIM(M3162)),"Suffix translation &lt;&gt; lookup ", "" ))
&amp;IF(AND(TRIM(K3162)="",N3162=""),"Description not translated ",
   IF(AND(TRIM(K3162)&lt;&gt;"",TRIM(N3162)&lt;&gt;"",TRIM(K3162)&lt;&gt;TRIM(N3162)),"Description translation&lt;&gt; lookup ", "" ))</f>
        <v xml:space="preserve">Suffix not translated </v>
      </c>
      <c r="P3162" s="3" t="s">
        <v>8447</v>
      </c>
    </row>
    <row r="3163" spans="1:17" ht="30" x14ac:dyDescent="0.25">
      <c r="A3163" s="2" t="str">
        <f>IF(TRIM(J3163)="","",E3163)</f>
        <v/>
      </c>
      <c r="B3163" s="2" t="str">
        <f>IF(TRIM(K3163)="","",I3163)</f>
        <v/>
      </c>
      <c r="C3163" s="2" t="str">
        <f>LEFT(F3163,FIND(".",F3163,6))</f>
        <v>Xmp.crs.</v>
      </c>
      <c r="D3163" s="2" t="str">
        <f>VLOOKUP(C3163,PrefixUebersetzung,2,FALSE)</f>
        <v>Xmp.crs.</v>
      </c>
      <c r="E3163" s="2" t="str">
        <f>MID(F3163,FIND(".",F3163,6)+1,99)</f>
        <v>GrainFrequency</v>
      </c>
      <c r="F3163" s="3" t="s">
        <v>8185</v>
      </c>
      <c r="G3163" s="3" t="s">
        <v>9526</v>
      </c>
      <c r="H3163" s="3" t="s">
        <v>11242</v>
      </c>
      <c r="I3163" s="3" t="s">
        <v>8140</v>
      </c>
      <c r="J3163" s="3"/>
      <c r="L3163" s="14">
        <v>5</v>
      </c>
      <c r="N3163" s="3" t="str">
        <f>IFERROR(VLOOKUP(I3163,B:K,10,FALSE),"")</f>
        <v>Nicht in XMP Spezifikation, in Beispielen gefunden.</v>
      </c>
      <c r="O3163" s="3" t="str">
        <f>IF(AND(TRIM(J3163)="",M3163=""),"Suffix not translated ",
   IF(AND(TRIM(J3163)&lt;&gt;"",TRIM(M3163)&lt;&gt;"",TRIM(J3163)&lt;&gt;TRIM(M3163)),"Suffix translation &lt;&gt; lookup ", "" ))
&amp;IF(AND(TRIM(K3163)="",N3163=""),"Description not translated ",
   IF(AND(TRIM(K3163)&lt;&gt;"",TRIM(N3163)&lt;&gt;"",TRIM(K3163)&lt;&gt;TRIM(N3163)),"Description translation&lt;&gt; lookup ", "" ))</f>
        <v xml:space="preserve">Suffix not translated </v>
      </c>
      <c r="P3163" s="3" t="s">
        <v>8447</v>
      </c>
    </row>
    <row r="3164" spans="1:17" ht="30" x14ac:dyDescent="0.25">
      <c r="A3164" s="2" t="str">
        <f>IF(TRIM(J3164)="","",E3164)</f>
        <v/>
      </c>
      <c r="B3164" s="2" t="str">
        <f>IF(TRIM(K3164)="","",I3164)</f>
        <v/>
      </c>
      <c r="C3164" s="2" t="str">
        <f>LEFT(F3164,FIND(".",F3164,6))</f>
        <v>Xmp.crs.</v>
      </c>
      <c r="D3164" s="2" t="str">
        <f>VLOOKUP(C3164,PrefixUebersetzung,2,FALSE)</f>
        <v>Xmp.crs.</v>
      </c>
      <c r="E3164" s="2" t="str">
        <f>MID(F3164,FIND(".",F3164,6)+1,99)</f>
        <v>GrainSize</v>
      </c>
      <c r="F3164" s="3" t="s">
        <v>8186</v>
      </c>
      <c r="G3164" s="3" t="s">
        <v>9526</v>
      </c>
      <c r="H3164" s="3" t="s">
        <v>11242</v>
      </c>
      <c r="I3164" s="3" t="s">
        <v>8140</v>
      </c>
      <c r="J3164" s="3"/>
      <c r="L3164" s="14">
        <v>5</v>
      </c>
      <c r="N3164" s="3" t="str">
        <f>IFERROR(VLOOKUP(I3164,B:K,10,FALSE),"")</f>
        <v>Nicht in XMP Spezifikation, in Beispielen gefunden.</v>
      </c>
      <c r="O3164" s="3" t="str">
        <f>IF(AND(TRIM(J3164)="",M3164=""),"Suffix not translated ",
   IF(AND(TRIM(J3164)&lt;&gt;"",TRIM(M3164)&lt;&gt;"",TRIM(J3164)&lt;&gt;TRIM(M3164)),"Suffix translation &lt;&gt; lookup ", "" ))
&amp;IF(AND(TRIM(K3164)="",N3164=""),"Description not translated ",
   IF(AND(TRIM(K3164)&lt;&gt;"",TRIM(N3164)&lt;&gt;"",TRIM(K3164)&lt;&gt;TRIM(N3164)),"Description translation&lt;&gt; lookup ", "" ))</f>
        <v xml:space="preserve">Suffix not translated </v>
      </c>
      <c r="P3164" s="3" t="s">
        <v>8447</v>
      </c>
    </row>
    <row r="3165" spans="1:17" ht="30" x14ac:dyDescent="0.25">
      <c r="A3165" s="2" t="str">
        <f>IF(TRIM(J3165)="","",E3165)</f>
        <v/>
      </c>
      <c r="B3165" s="2" t="str">
        <f>IF(TRIM(K3165)="","",I3165)</f>
        <v/>
      </c>
      <c r="C3165" s="2" t="str">
        <f>LEFT(F3165,FIND(".",F3165,6))</f>
        <v>Xmp.crs.</v>
      </c>
      <c r="D3165" s="2" t="str">
        <f>VLOOKUP(C3165,PrefixUebersetzung,2,FALSE)</f>
        <v>Xmp.crs.</v>
      </c>
      <c r="E3165" s="2" t="str">
        <f>MID(F3165,FIND(".",F3165,6)+1,99)</f>
        <v>GrayMixerAqua</v>
      </c>
      <c r="F3165" s="3" t="s">
        <v>8187</v>
      </c>
      <c r="G3165" s="3" t="s">
        <v>9526</v>
      </c>
      <c r="H3165" s="3" t="s">
        <v>11242</v>
      </c>
      <c r="I3165" s="3" t="s">
        <v>8140</v>
      </c>
      <c r="J3165" s="3"/>
      <c r="L3165" s="14">
        <v>5</v>
      </c>
      <c r="N3165" s="3" t="str">
        <f>IFERROR(VLOOKUP(I3165,B:K,10,FALSE),"")</f>
        <v>Nicht in XMP Spezifikation, in Beispielen gefunden.</v>
      </c>
      <c r="O3165" s="3" t="str">
        <f>IF(AND(TRIM(J3165)="",M3165=""),"Suffix not translated ",
   IF(AND(TRIM(J3165)&lt;&gt;"",TRIM(M3165)&lt;&gt;"",TRIM(J3165)&lt;&gt;TRIM(M3165)),"Suffix translation &lt;&gt; lookup ", "" ))
&amp;IF(AND(TRIM(K3165)="",N3165=""),"Description not translated ",
   IF(AND(TRIM(K3165)&lt;&gt;"",TRIM(N3165)&lt;&gt;"",TRIM(K3165)&lt;&gt;TRIM(N3165)),"Description translation&lt;&gt; lookup ", "" ))</f>
        <v xml:space="preserve">Suffix not translated </v>
      </c>
      <c r="P3165" s="3" t="s">
        <v>8447</v>
      </c>
    </row>
    <row r="3166" spans="1:17" ht="30" x14ac:dyDescent="0.25">
      <c r="A3166" s="2" t="str">
        <f>IF(TRIM(J3166)="","",E3166)</f>
        <v/>
      </c>
      <c r="B3166" s="2" t="str">
        <f>IF(TRIM(K3166)="","",I3166)</f>
        <v/>
      </c>
      <c r="C3166" s="2" t="str">
        <f>LEFT(F3166,FIND(".",F3166,6))</f>
        <v>Xmp.crs.</v>
      </c>
      <c r="D3166" s="2" t="str">
        <f>VLOOKUP(C3166,PrefixUebersetzung,2,FALSE)</f>
        <v>Xmp.crs.</v>
      </c>
      <c r="E3166" s="2" t="str">
        <f>MID(F3166,FIND(".",F3166,6)+1,99)</f>
        <v>GrayMixerBlue</v>
      </c>
      <c r="F3166" s="3" t="s">
        <v>8188</v>
      </c>
      <c r="G3166" s="3" t="s">
        <v>9526</v>
      </c>
      <c r="H3166" s="3" t="s">
        <v>11242</v>
      </c>
      <c r="I3166" s="3" t="s">
        <v>8140</v>
      </c>
      <c r="J3166" s="3"/>
      <c r="L3166" s="14">
        <v>5</v>
      </c>
      <c r="N3166" s="3" t="str">
        <f>IFERROR(VLOOKUP(I3166,B:K,10,FALSE),"")</f>
        <v>Nicht in XMP Spezifikation, in Beispielen gefunden.</v>
      </c>
      <c r="O3166" s="3" t="str">
        <f>IF(AND(TRIM(J3166)="",M3166=""),"Suffix not translated ",
   IF(AND(TRIM(J3166)&lt;&gt;"",TRIM(M3166)&lt;&gt;"",TRIM(J3166)&lt;&gt;TRIM(M3166)),"Suffix translation &lt;&gt; lookup ", "" ))
&amp;IF(AND(TRIM(K3166)="",N3166=""),"Description not translated ",
   IF(AND(TRIM(K3166)&lt;&gt;"",TRIM(N3166)&lt;&gt;"",TRIM(K3166)&lt;&gt;TRIM(N3166)),"Description translation&lt;&gt; lookup ", "" ))</f>
        <v xml:space="preserve">Suffix not translated </v>
      </c>
      <c r="P3166" s="3" t="s">
        <v>8447</v>
      </c>
    </row>
    <row r="3167" spans="1:17" ht="30" x14ac:dyDescent="0.25">
      <c r="A3167" s="2" t="str">
        <f>IF(TRIM(J3167)="","",E3167)</f>
        <v/>
      </c>
      <c r="B3167" s="2" t="str">
        <f>IF(TRIM(K3167)="","",I3167)</f>
        <v/>
      </c>
      <c r="C3167" s="2" t="str">
        <f>LEFT(F3167,FIND(".",F3167,6))</f>
        <v>Xmp.crs.</v>
      </c>
      <c r="D3167" s="2" t="str">
        <f>VLOOKUP(C3167,PrefixUebersetzung,2,FALSE)</f>
        <v>Xmp.crs.</v>
      </c>
      <c r="E3167" s="2" t="str">
        <f>MID(F3167,FIND(".",F3167,6)+1,99)</f>
        <v>GrayMixerGreen</v>
      </c>
      <c r="F3167" s="3" t="s">
        <v>8189</v>
      </c>
      <c r="G3167" s="3" t="s">
        <v>9526</v>
      </c>
      <c r="H3167" s="3" t="s">
        <v>11242</v>
      </c>
      <c r="I3167" s="3" t="s">
        <v>8140</v>
      </c>
      <c r="J3167" s="3"/>
      <c r="L3167" s="14">
        <v>5</v>
      </c>
      <c r="N3167" s="3" t="str">
        <f>IFERROR(VLOOKUP(I3167,B:K,10,FALSE),"")</f>
        <v>Nicht in XMP Spezifikation, in Beispielen gefunden.</v>
      </c>
      <c r="O3167" s="3" t="str">
        <f>IF(AND(TRIM(J3167)="",M3167=""),"Suffix not translated ",
   IF(AND(TRIM(J3167)&lt;&gt;"",TRIM(M3167)&lt;&gt;"",TRIM(J3167)&lt;&gt;TRIM(M3167)),"Suffix translation &lt;&gt; lookup ", "" ))
&amp;IF(AND(TRIM(K3167)="",N3167=""),"Description not translated ",
   IF(AND(TRIM(K3167)&lt;&gt;"",TRIM(N3167)&lt;&gt;"",TRIM(K3167)&lt;&gt;TRIM(N3167)),"Description translation&lt;&gt; lookup ", "" ))</f>
        <v xml:space="preserve">Suffix not translated </v>
      </c>
      <c r="P3167" s="3" t="s">
        <v>8447</v>
      </c>
    </row>
    <row r="3168" spans="1:17" ht="30" x14ac:dyDescent="0.25">
      <c r="A3168" s="2" t="str">
        <f>IF(TRIM(J3168)="","",E3168)</f>
        <v/>
      </c>
      <c r="B3168" s="2" t="str">
        <f>IF(TRIM(K3168)="","",I3168)</f>
        <v/>
      </c>
      <c r="C3168" s="2" t="str">
        <f>LEFT(F3168,FIND(".",F3168,6))</f>
        <v>Xmp.crs.</v>
      </c>
      <c r="D3168" s="2" t="str">
        <f>VLOOKUP(C3168,PrefixUebersetzung,2,FALSE)</f>
        <v>Xmp.crs.</v>
      </c>
      <c r="E3168" s="2" t="str">
        <f>MID(F3168,FIND(".",F3168,6)+1,99)</f>
        <v>GrayMixerMagenta</v>
      </c>
      <c r="F3168" s="3" t="s">
        <v>8190</v>
      </c>
      <c r="G3168" s="3" t="s">
        <v>9526</v>
      </c>
      <c r="H3168" s="3" t="s">
        <v>11242</v>
      </c>
      <c r="I3168" s="3" t="s">
        <v>8140</v>
      </c>
      <c r="J3168" s="3"/>
      <c r="L3168" s="14">
        <v>5</v>
      </c>
      <c r="N3168" s="3" t="str">
        <f>IFERROR(VLOOKUP(I3168,B:K,10,FALSE),"")</f>
        <v>Nicht in XMP Spezifikation, in Beispielen gefunden.</v>
      </c>
      <c r="O3168" s="3" t="str">
        <f>IF(AND(TRIM(J3168)="",M3168=""),"Suffix not translated ",
   IF(AND(TRIM(J3168)&lt;&gt;"",TRIM(M3168)&lt;&gt;"",TRIM(J3168)&lt;&gt;TRIM(M3168)),"Suffix translation &lt;&gt; lookup ", "" ))
&amp;IF(AND(TRIM(K3168)="",N3168=""),"Description not translated ",
   IF(AND(TRIM(K3168)&lt;&gt;"",TRIM(N3168)&lt;&gt;"",TRIM(K3168)&lt;&gt;TRIM(N3168)),"Description translation&lt;&gt; lookup ", "" ))</f>
        <v xml:space="preserve">Suffix not translated </v>
      </c>
      <c r="P3168" s="3" t="s">
        <v>8447</v>
      </c>
    </row>
    <row r="3169" spans="1:17" ht="30" x14ac:dyDescent="0.25">
      <c r="A3169" s="2" t="str">
        <f>IF(TRIM(J3169)="","",E3169)</f>
        <v/>
      </c>
      <c r="B3169" s="2" t="str">
        <f>IF(TRIM(K3169)="","",I3169)</f>
        <v/>
      </c>
      <c r="C3169" s="2" t="str">
        <f>LEFT(F3169,FIND(".",F3169,6))</f>
        <v>Xmp.crs.</v>
      </c>
      <c r="D3169" s="2" t="str">
        <f>VLOOKUP(C3169,PrefixUebersetzung,2,FALSE)</f>
        <v>Xmp.crs.</v>
      </c>
      <c r="E3169" s="2" t="str">
        <f>MID(F3169,FIND(".",F3169,6)+1,99)</f>
        <v>GrayMixerOrange</v>
      </c>
      <c r="F3169" s="3" t="s">
        <v>8191</v>
      </c>
      <c r="G3169" s="3" t="s">
        <v>9526</v>
      </c>
      <c r="H3169" s="3" t="s">
        <v>11242</v>
      </c>
      <c r="I3169" s="3" t="s">
        <v>8140</v>
      </c>
      <c r="J3169" s="3"/>
      <c r="L3169" s="14">
        <v>5</v>
      </c>
      <c r="N3169" s="3" t="str">
        <f>IFERROR(VLOOKUP(I3169,B:K,10,FALSE),"")</f>
        <v>Nicht in XMP Spezifikation, in Beispielen gefunden.</v>
      </c>
      <c r="O3169" s="3" t="str">
        <f>IF(AND(TRIM(J3169)="",M3169=""),"Suffix not translated ",
   IF(AND(TRIM(J3169)&lt;&gt;"",TRIM(M3169)&lt;&gt;"",TRIM(J3169)&lt;&gt;TRIM(M3169)),"Suffix translation &lt;&gt; lookup ", "" ))
&amp;IF(AND(TRIM(K3169)="",N3169=""),"Description not translated ",
   IF(AND(TRIM(K3169)&lt;&gt;"",TRIM(N3169)&lt;&gt;"",TRIM(K3169)&lt;&gt;TRIM(N3169)),"Description translation&lt;&gt; lookup ", "" ))</f>
        <v xml:space="preserve">Suffix not translated </v>
      </c>
      <c r="P3169" s="3" t="s">
        <v>8447</v>
      </c>
    </row>
    <row r="3170" spans="1:17" ht="30" x14ac:dyDescent="0.25">
      <c r="A3170" s="2" t="str">
        <f>IF(TRIM(J3170)="","",E3170)</f>
        <v/>
      </c>
      <c r="B3170" s="2" t="str">
        <f>IF(TRIM(K3170)="","",I3170)</f>
        <v/>
      </c>
      <c r="C3170" s="2" t="str">
        <f>LEFT(F3170,FIND(".",F3170,6))</f>
        <v>Xmp.crs.</v>
      </c>
      <c r="D3170" s="2" t="str">
        <f>VLOOKUP(C3170,PrefixUebersetzung,2,FALSE)</f>
        <v>Xmp.crs.</v>
      </c>
      <c r="E3170" s="2" t="str">
        <f>MID(F3170,FIND(".",F3170,6)+1,99)</f>
        <v>GrayMixerPurple</v>
      </c>
      <c r="F3170" s="3" t="s">
        <v>8192</v>
      </c>
      <c r="G3170" s="3" t="s">
        <v>9526</v>
      </c>
      <c r="H3170" s="3" t="s">
        <v>11242</v>
      </c>
      <c r="I3170" s="3" t="s">
        <v>8140</v>
      </c>
      <c r="J3170" s="3"/>
      <c r="L3170" s="14">
        <v>5</v>
      </c>
      <c r="N3170" s="3" t="str">
        <f>IFERROR(VLOOKUP(I3170,B:K,10,FALSE),"")</f>
        <v>Nicht in XMP Spezifikation, in Beispielen gefunden.</v>
      </c>
      <c r="O3170" s="3" t="str">
        <f>IF(AND(TRIM(J3170)="",M3170=""),"Suffix not translated ",
   IF(AND(TRIM(J3170)&lt;&gt;"",TRIM(M3170)&lt;&gt;"",TRIM(J3170)&lt;&gt;TRIM(M3170)),"Suffix translation &lt;&gt; lookup ", "" ))
&amp;IF(AND(TRIM(K3170)="",N3170=""),"Description not translated ",
   IF(AND(TRIM(K3170)&lt;&gt;"",TRIM(N3170)&lt;&gt;"",TRIM(K3170)&lt;&gt;TRIM(N3170)),"Description translation&lt;&gt; lookup ", "" ))</f>
        <v xml:space="preserve">Suffix not translated </v>
      </c>
      <c r="P3170" s="3" t="s">
        <v>8447</v>
      </c>
    </row>
    <row r="3171" spans="1:17" ht="30" x14ac:dyDescent="0.25">
      <c r="A3171" s="2" t="str">
        <f>IF(TRIM(J3171)="","",E3171)</f>
        <v/>
      </c>
      <c r="B3171" s="2" t="str">
        <f>IF(TRIM(K3171)="","",I3171)</f>
        <v/>
      </c>
      <c r="C3171" s="2" t="str">
        <f>LEFT(F3171,FIND(".",F3171,6))</f>
        <v>Xmp.crs.</v>
      </c>
      <c r="D3171" s="2" t="str">
        <f>VLOOKUP(C3171,PrefixUebersetzung,2,FALSE)</f>
        <v>Xmp.crs.</v>
      </c>
      <c r="E3171" s="2" t="str">
        <f>MID(F3171,FIND(".",F3171,6)+1,99)</f>
        <v>GrayMixerRed</v>
      </c>
      <c r="F3171" s="3" t="s">
        <v>8193</v>
      </c>
      <c r="G3171" s="3" t="s">
        <v>9526</v>
      </c>
      <c r="H3171" s="3" t="s">
        <v>11242</v>
      </c>
      <c r="I3171" s="3" t="s">
        <v>8140</v>
      </c>
      <c r="J3171" s="3"/>
      <c r="L3171" s="14">
        <v>5</v>
      </c>
      <c r="N3171" s="3" t="str">
        <f>IFERROR(VLOOKUP(I3171,B:K,10,FALSE),"")</f>
        <v>Nicht in XMP Spezifikation, in Beispielen gefunden.</v>
      </c>
      <c r="O3171" s="3" t="str">
        <f>IF(AND(TRIM(J3171)="",M3171=""),"Suffix not translated ",
   IF(AND(TRIM(J3171)&lt;&gt;"",TRIM(M3171)&lt;&gt;"",TRIM(J3171)&lt;&gt;TRIM(M3171)),"Suffix translation &lt;&gt; lookup ", "" ))
&amp;IF(AND(TRIM(K3171)="",N3171=""),"Description not translated ",
   IF(AND(TRIM(K3171)&lt;&gt;"",TRIM(N3171)&lt;&gt;"",TRIM(K3171)&lt;&gt;TRIM(N3171)),"Description translation&lt;&gt; lookup ", "" ))</f>
        <v xml:space="preserve">Suffix not translated </v>
      </c>
      <c r="P3171" s="3" t="s">
        <v>8447</v>
      </c>
    </row>
    <row r="3172" spans="1:17" ht="30" x14ac:dyDescent="0.25">
      <c r="A3172" s="2" t="str">
        <f>IF(TRIM(J3172)="","",E3172)</f>
        <v/>
      </c>
      <c r="B3172" s="2" t="str">
        <f>IF(TRIM(K3172)="","",I3172)</f>
        <v/>
      </c>
      <c r="C3172" s="2" t="str">
        <f>LEFT(F3172,FIND(".",F3172,6))</f>
        <v>Xmp.crs.</v>
      </c>
      <c r="D3172" s="2" t="str">
        <f>VLOOKUP(C3172,PrefixUebersetzung,2,FALSE)</f>
        <v>Xmp.crs.</v>
      </c>
      <c r="E3172" s="2" t="str">
        <f>MID(F3172,FIND(".",F3172,6)+1,99)</f>
        <v>GrayMixerYellow</v>
      </c>
      <c r="F3172" s="3" t="s">
        <v>8194</v>
      </c>
      <c r="G3172" s="3" t="s">
        <v>9526</v>
      </c>
      <c r="H3172" s="3" t="s">
        <v>11242</v>
      </c>
      <c r="I3172" s="3" t="s">
        <v>8140</v>
      </c>
      <c r="J3172" s="3"/>
      <c r="L3172" s="14">
        <v>5</v>
      </c>
      <c r="N3172" s="3" t="str">
        <f>IFERROR(VLOOKUP(I3172,B:K,10,FALSE),"")</f>
        <v>Nicht in XMP Spezifikation, in Beispielen gefunden.</v>
      </c>
      <c r="O3172" s="3" t="str">
        <f>IF(AND(TRIM(J3172)="",M3172=""),"Suffix not translated ",
   IF(AND(TRIM(J3172)&lt;&gt;"",TRIM(M3172)&lt;&gt;"",TRIM(J3172)&lt;&gt;TRIM(M3172)),"Suffix translation &lt;&gt; lookup ", "" ))
&amp;IF(AND(TRIM(K3172)="",N3172=""),"Description not translated ",
   IF(AND(TRIM(K3172)&lt;&gt;"",TRIM(N3172)&lt;&gt;"",TRIM(K3172)&lt;&gt;TRIM(N3172)),"Description translation&lt;&gt; lookup ", "" ))</f>
        <v xml:space="preserve">Suffix not translated </v>
      </c>
      <c r="P3172" s="3" t="s">
        <v>8447</v>
      </c>
    </row>
    <row r="3173" spans="1:17" x14ac:dyDescent="0.25">
      <c r="A3173" s="2" t="str">
        <f>IF(TRIM(J3173)="","",E3173)</f>
        <v>GreenHue</v>
      </c>
      <c r="B3173" s="2" t="str">
        <f>IF(TRIM(K3173)="","",I3173)</f>
        <v>"Green Hue" setting. Range -100 to +100.</v>
      </c>
      <c r="C3173" s="2" t="str">
        <f>LEFT(F3173,FIND(".",F3173,6))</f>
        <v>Xmp.crs.</v>
      </c>
      <c r="D3173" s="2" t="str">
        <f>VLOOKUP(C3173,PrefixUebersetzung,2,FALSE)</f>
        <v>Xmp.crs.</v>
      </c>
      <c r="E3173" s="2" t="str">
        <f>MID(F3173,FIND(".",F3173,6)+1,99)</f>
        <v>GreenHue</v>
      </c>
      <c r="F3173" s="3" t="s">
        <v>1645</v>
      </c>
      <c r="G3173" s="3" t="s">
        <v>9526</v>
      </c>
      <c r="H3173" s="3" t="s">
        <v>11242</v>
      </c>
      <c r="I3173" s="3" t="s">
        <v>9544</v>
      </c>
      <c r="J3173" s="3" t="s">
        <v>4444</v>
      </c>
      <c r="K3173" s="5" t="s">
        <v>5442</v>
      </c>
      <c r="L3173" s="14"/>
      <c r="O3173" s="3" t="str">
        <f>IF(AND(TRIM(J3173)="",M3173=""),"Suffix not translated ",
   IF(AND(TRIM(J3173)&lt;&gt;"",TRIM(M3173)&lt;&gt;"",TRIM(J3173)&lt;&gt;TRIM(M3173)),"Suffix translation &lt;&gt; lookup ", "" ))
&amp;IF(AND(TRIM(K3173)="",N3173=""),"Description not translated ",
   IF(AND(TRIM(K3173)&lt;&gt;"",TRIM(N3173)&lt;&gt;"",TRIM(K3173)&lt;&gt;TRIM(N3173)),"Description translation&lt;&gt; lookup ", "" ))</f>
        <v/>
      </c>
      <c r="P3173" s="3" t="s">
        <v>8447</v>
      </c>
      <c r="Q3173" s="3" t="s">
        <v>8447</v>
      </c>
    </row>
    <row r="3174" spans="1:17" x14ac:dyDescent="0.25">
      <c r="A3174" s="2" t="str">
        <f>IF(TRIM(J3174)="","",E3174)</f>
        <v>GreenSaturation</v>
      </c>
      <c r="B3174" s="2" t="str">
        <f>IF(TRIM(K3174)="","",I3174)</f>
        <v>"Green Saturation" setting. Range -100 to +100.</v>
      </c>
      <c r="C3174" s="2" t="str">
        <f>LEFT(F3174,FIND(".",F3174,6))</f>
        <v>Xmp.crs.</v>
      </c>
      <c r="D3174" s="2" t="str">
        <f>VLOOKUP(C3174,PrefixUebersetzung,2,FALSE)</f>
        <v>Xmp.crs.</v>
      </c>
      <c r="E3174" s="2" t="str">
        <f>MID(F3174,FIND(".",F3174,6)+1,99)</f>
        <v>GreenSaturation</v>
      </c>
      <c r="F3174" s="3" t="s">
        <v>1646</v>
      </c>
      <c r="G3174" s="3" t="s">
        <v>9526</v>
      </c>
      <c r="H3174" s="3" t="s">
        <v>11242</v>
      </c>
      <c r="I3174" s="3" t="s">
        <v>9545</v>
      </c>
      <c r="J3174" s="3" t="s">
        <v>4445</v>
      </c>
      <c r="K3174" s="5" t="s">
        <v>4039</v>
      </c>
      <c r="L3174" s="14"/>
      <c r="O3174" s="3" t="str">
        <f>IF(AND(TRIM(J3174)="",M3174=""),"Suffix not translated ",
   IF(AND(TRIM(J3174)&lt;&gt;"",TRIM(M3174)&lt;&gt;"",TRIM(J3174)&lt;&gt;TRIM(M3174)),"Suffix translation &lt;&gt; lookup ", "" ))
&amp;IF(AND(TRIM(K3174)="",N3174=""),"Description not translated ",
   IF(AND(TRIM(K3174)&lt;&gt;"",TRIM(N3174)&lt;&gt;"",TRIM(K3174)&lt;&gt;TRIM(N3174)),"Description translation&lt;&gt; lookup ", "" ))</f>
        <v/>
      </c>
      <c r="P3174" s="3" t="s">
        <v>8447</v>
      </c>
      <c r="Q3174" s="3" t="s">
        <v>8447</v>
      </c>
    </row>
    <row r="3175" spans="1:17" x14ac:dyDescent="0.25">
      <c r="A3175" s="2" t="str">
        <f>IF(TRIM(J3175)="","",E3175)</f>
        <v>HasCrop</v>
      </c>
      <c r="B3175" s="2" t="str">
        <f>IF(TRIM(K3175)="","",I3175)</f>
        <v>When true, image has a cropping rectangle.</v>
      </c>
      <c r="C3175" s="2" t="str">
        <f>LEFT(F3175,FIND(".",F3175,6))</f>
        <v>Xmp.crs.</v>
      </c>
      <c r="D3175" s="2" t="str">
        <f>VLOOKUP(C3175,PrefixUebersetzung,2,FALSE)</f>
        <v>Xmp.crs.</v>
      </c>
      <c r="E3175" s="2" t="str">
        <f>MID(F3175,FIND(".",F3175,6)+1,99)</f>
        <v>HasCrop</v>
      </c>
      <c r="F3175" s="3" t="s">
        <v>1647</v>
      </c>
      <c r="G3175" s="3" t="s">
        <v>9526</v>
      </c>
      <c r="H3175" s="3" t="s">
        <v>11246</v>
      </c>
      <c r="I3175" s="3" t="s">
        <v>3294</v>
      </c>
      <c r="J3175" s="3" t="s">
        <v>5001</v>
      </c>
      <c r="K3175" s="5" t="s">
        <v>5443</v>
      </c>
      <c r="L3175" s="14"/>
      <c r="O3175" s="3" t="str">
        <f>IF(AND(TRIM(J3175)="",M3175=""),"Suffix not translated ",
   IF(AND(TRIM(J3175)&lt;&gt;"",TRIM(M3175)&lt;&gt;"",TRIM(J3175)&lt;&gt;TRIM(M3175)),"Suffix translation &lt;&gt; lookup ", "" ))
&amp;IF(AND(TRIM(K3175)="",N3175=""),"Description not translated ",
   IF(AND(TRIM(K3175)&lt;&gt;"",TRIM(N3175)&lt;&gt;"",TRIM(K3175)&lt;&gt;TRIM(N3175)),"Description translation&lt;&gt; lookup ", "" ))</f>
        <v/>
      </c>
      <c r="P3175" s="3" t="s">
        <v>8447</v>
      </c>
      <c r="Q3175" s="3" t="s">
        <v>8447</v>
      </c>
    </row>
    <row r="3176" spans="1:17" ht="30" x14ac:dyDescent="0.25">
      <c r="A3176" s="2" t="str">
        <f>IF(TRIM(J3176)="","",E3176)</f>
        <v>HasSettings</v>
      </c>
      <c r="B3176" s="2" t="str">
        <f>IF(TRIM(K3176)="","",I3176)</f>
        <v>When true, non-default camera raw settings.</v>
      </c>
      <c r="C3176" s="2" t="str">
        <f>LEFT(F3176,FIND(".",F3176,6))</f>
        <v>Xmp.crs.</v>
      </c>
      <c r="D3176" s="2" t="str">
        <f>VLOOKUP(C3176,PrefixUebersetzung,2,FALSE)</f>
        <v>Xmp.crs.</v>
      </c>
      <c r="E3176" s="2" t="str">
        <f>MID(F3176,FIND(".",F3176,6)+1,99)</f>
        <v>HasSettings</v>
      </c>
      <c r="F3176" s="3" t="s">
        <v>1648</v>
      </c>
      <c r="G3176" s="3" t="s">
        <v>9526</v>
      </c>
      <c r="H3176" s="3" t="s">
        <v>11246</v>
      </c>
      <c r="I3176" s="3" t="s">
        <v>3295</v>
      </c>
      <c r="J3176" s="3" t="s">
        <v>4894</v>
      </c>
      <c r="K3176" s="5" t="s">
        <v>5444</v>
      </c>
      <c r="L3176" s="14"/>
      <c r="O3176" s="3" t="str">
        <f>IF(AND(TRIM(J3176)="",M3176=""),"Suffix not translated ",
   IF(AND(TRIM(J3176)&lt;&gt;"",TRIM(M3176)&lt;&gt;"",TRIM(J3176)&lt;&gt;TRIM(M3176)),"Suffix translation &lt;&gt; lookup ", "" ))
&amp;IF(AND(TRIM(K3176)="",N3176=""),"Description not translated ",
   IF(AND(TRIM(K3176)&lt;&gt;"",TRIM(N3176)&lt;&gt;"",TRIM(K3176)&lt;&gt;TRIM(N3176)),"Description translation&lt;&gt; lookup ", "" ))</f>
        <v/>
      </c>
      <c r="P3176" s="3" t="s">
        <v>8447</v>
      </c>
      <c r="Q3176" s="3" t="s">
        <v>8447</v>
      </c>
    </row>
    <row r="3177" spans="1:17" ht="30" x14ac:dyDescent="0.25">
      <c r="A3177" s="2" t="str">
        <f>IF(TRIM(J3177)="","",E3177)</f>
        <v/>
      </c>
      <c r="B3177" s="2" t="str">
        <f>IF(TRIM(K3177)="","",I3177)</f>
        <v/>
      </c>
      <c r="C3177" s="2" t="str">
        <f>LEFT(F3177,FIND(".",F3177,6))</f>
        <v>Xmp.crs.</v>
      </c>
      <c r="D3177" s="2" t="str">
        <f>VLOOKUP(C3177,PrefixUebersetzung,2,FALSE)</f>
        <v>Xmp.crs.</v>
      </c>
      <c r="E3177" s="2" t="str">
        <f>MID(F3177,FIND(".",F3177,6)+1,99)</f>
        <v>HighlightRecovery</v>
      </c>
      <c r="F3177" s="3" t="s">
        <v>8195</v>
      </c>
      <c r="G3177" s="3" t="s">
        <v>9526</v>
      </c>
      <c r="H3177" s="3" t="s">
        <v>11242</v>
      </c>
      <c r="I3177" s="3" t="s">
        <v>8140</v>
      </c>
      <c r="J3177" s="3"/>
      <c r="L3177" s="14">
        <v>5</v>
      </c>
      <c r="N3177" s="3" t="str">
        <f>IFERROR(VLOOKUP(I3177,B:K,10,FALSE),"")</f>
        <v>Nicht in XMP Spezifikation, in Beispielen gefunden.</v>
      </c>
      <c r="O3177" s="3" t="str">
        <f>IF(AND(TRIM(J3177)="",M3177=""),"Suffix not translated ",
   IF(AND(TRIM(J3177)&lt;&gt;"",TRIM(M3177)&lt;&gt;"",TRIM(J3177)&lt;&gt;TRIM(M3177)),"Suffix translation &lt;&gt; lookup ", "" ))
&amp;IF(AND(TRIM(K3177)="",N3177=""),"Description not translated ",
   IF(AND(TRIM(K3177)&lt;&gt;"",TRIM(N3177)&lt;&gt;"",TRIM(K3177)&lt;&gt;TRIM(N3177)),"Description translation&lt;&gt; lookup ", "" ))</f>
        <v xml:space="preserve">Suffix not translated </v>
      </c>
      <c r="P3177" s="3" t="s">
        <v>8447</v>
      </c>
    </row>
    <row r="3178" spans="1:17" ht="30" x14ac:dyDescent="0.25">
      <c r="A3178" s="2" t="str">
        <f>IF(TRIM(J3178)="","",E3178)</f>
        <v/>
      </c>
      <c r="B3178" s="2" t="str">
        <f>IF(TRIM(K3178)="","",I3178)</f>
        <v/>
      </c>
      <c r="C3178" s="2" t="str">
        <f>LEFT(F3178,FIND(".",F3178,6))</f>
        <v>Xmp.crs.</v>
      </c>
      <c r="D3178" s="2" t="str">
        <f>VLOOKUP(C3178,PrefixUebersetzung,2,FALSE)</f>
        <v>Xmp.crs.</v>
      </c>
      <c r="E3178" s="2" t="str">
        <f>MID(F3178,FIND(".",F3178,6)+1,99)</f>
        <v>Highlights2012</v>
      </c>
      <c r="F3178" s="3" t="s">
        <v>8196</v>
      </c>
      <c r="G3178" s="3" t="s">
        <v>9526</v>
      </c>
      <c r="H3178" s="3" t="s">
        <v>11242</v>
      </c>
      <c r="I3178" s="3" t="s">
        <v>8140</v>
      </c>
      <c r="J3178" s="3"/>
      <c r="L3178" s="14">
        <v>5</v>
      </c>
      <c r="N3178" s="3" t="str">
        <f>IFERROR(VLOOKUP(I3178,B:K,10,FALSE),"")</f>
        <v>Nicht in XMP Spezifikation, in Beispielen gefunden.</v>
      </c>
      <c r="O3178" s="3" t="str">
        <f>IF(AND(TRIM(J3178)="",M3178=""),"Suffix not translated ",
   IF(AND(TRIM(J3178)&lt;&gt;"",TRIM(M3178)&lt;&gt;"",TRIM(J3178)&lt;&gt;TRIM(M3178)),"Suffix translation &lt;&gt; lookup ", "" ))
&amp;IF(AND(TRIM(K3178)="",N3178=""),"Description not translated ",
   IF(AND(TRIM(K3178)&lt;&gt;"",TRIM(N3178)&lt;&gt;"",TRIM(K3178)&lt;&gt;TRIM(N3178)),"Description translation&lt;&gt; lookup ", "" ))</f>
        <v xml:space="preserve">Suffix not translated </v>
      </c>
      <c r="P3178" s="3" t="s">
        <v>8447</v>
      </c>
    </row>
    <row r="3179" spans="1:17" ht="30" x14ac:dyDescent="0.25">
      <c r="A3179" s="2" t="str">
        <f>IF(TRIM(J3179)="","",E3179)</f>
        <v/>
      </c>
      <c r="B3179" s="2" t="str">
        <f>IF(TRIM(K3179)="","",I3179)</f>
        <v/>
      </c>
      <c r="C3179" s="2" t="str">
        <f>LEFT(F3179,FIND(".",F3179,6))</f>
        <v>Xmp.crs.</v>
      </c>
      <c r="D3179" s="2" t="str">
        <f>VLOOKUP(C3179,PrefixUebersetzung,2,FALSE)</f>
        <v>Xmp.crs.</v>
      </c>
      <c r="E3179" s="2" t="str">
        <f>MID(F3179,FIND(".",F3179,6)+1,99)</f>
        <v>HueAdjustmentAqua</v>
      </c>
      <c r="F3179" s="3" t="s">
        <v>8197</v>
      </c>
      <c r="G3179" s="3" t="s">
        <v>9526</v>
      </c>
      <c r="H3179" s="3" t="s">
        <v>11242</v>
      </c>
      <c r="I3179" s="3" t="s">
        <v>8140</v>
      </c>
      <c r="J3179" s="3"/>
      <c r="L3179" s="14">
        <v>5</v>
      </c>
      <c r="N3179" s="3" t="str">
        <f>IFERROR(VLOOKUP(I3179,B:K,10,FALSE),"")</f>
        <v>Nicht in XMP Spezifikation, in Beispielen gefunden.</v>
      </c>
      <c r="O3179" s="3" t="str">
        <f>IF(AND(TRIM(J3179)="",M3179=""),"Suffix not translated ",
   IF(AND(TRIM(J3179)&lt;&gt;"",TRIM(M3179)&lt;&gt;"",TRIM(J3179)&lt;&gt;TRIM(M3179)),"Suffix translation &lt;&gt; lookup ", "" ))
&amp;IF(AND(TRIM(K3179)="",N3179=""),"Description not translated ",
   IF(AND(TRIM(K3179)&lt;&gt;"",TRIM(N3179)&lt;&gt;"",TRIM(K3179)&lt;&gt;TRIM(N3179)),"Description translation&lt;&gt; lookup ", "" ))</f>
        <v xml:space="preserve">Suffix not translated </v>
      </c>
      <c r="P3179" s="3" t="s">
        <v>8447</v>
      </c>
    </row>
    <row r="3180" spans="1:17" ht="30" x14ac:dyDescent="0.25">
      <c r="A3180" s="2" t="str">
        <f>IF(TRIM(J3180)="","",E3180)</f>
        <v/>
      </c>
      <c r="B3180" s="2" t="str">
        <f>IF(TRIM(K3180)="","",I3180)</f>
        <v/>
      </c>
      <c r="C3180" s="2" t="str">
        <f>LEFT(F3180,FIND(".",F3180,6))</f>
        <v>Xmp.crs.</v>
      </c>
      <c r="D3180" s="2" t="str">
        <f>VLOOKUP(C3180,PrefixUebersetzung,2,FALSE)</f>
        <v>Xmp.crs.</v>
      </c>
      <c r="E3180" s="2" t="str">
        <f>MID(F3180,FIND(".",F3180,6)+1,99)</f>
        <v>HueAdjustmentBlue</v>
      </c>
      <c r="F3180" s="3" t="s">
        <v>8198</v>
      </c>
      <c r="G3180" s="3" t="s">
        <v>9526</v>
      </c>
      <c r="H3180" s="3" t="s">
        <v>11242</v>
      </c>
      <c r="I3180" s="3" t="s">
        <v>8140</v>
      </c>
      <c r="J3180" s="3"/>
      <c r="L3180" s="14">
        <v>5</v>
      </c>
      <c r="N3180" s="3" t="str">
        <f>IFERROR(VLOOKUP(I3180,B:K,10,FALSE),"")</f>
        <v>Nicht in XMP Spezifikation, in Beispielen gefunden.</v>
      </c>
      <c r="O3180" s="3" t="str">
        <f>IF(AND(TRIM(J3180)="",M3180=""),"Suffix not translated ",
   IF(AND(TRIM(J3180)&lt;&gt;"",TRIM(M3180)&lt;&gt;"",TRIM(J3180)&lt;&gt;TRIM(M3180)),"Suffix translation &lt;&gt; lookup ", "" ))
&amp;IF(AND(TRIM(K3180)="",N3180=""),"Description not translated ",
   IF(AND(TRIM(K3180)&lt;&gt;"",TRIM(N3180)&lt;&gt;"",TRIM(K3180)&lt;&gt;TRIM(N3180)),"Description translation&lt;&gt; lookup ", "" ))</f>
        <v xml:space="preserve">Suffix not translated </v>
      </c>
      <c r="P3180" s="3" t="s">
        <v>8447</v>
      </c>
    </row>
    <row r="3181" spans="1:17" ht="30" x14ac:dyDescent="0.25">
      <c r="A3181" s="2" t="str">
        <f>IF(TRIM(J3181)="","",E3181)</f>
        <v/>
      </c>
      <c r="B3181" s="2" t="str">
        <f>IF(TRIM(K3181)="","",I3181)</f>
        <v/>
      </c>
      <c r="C3181" s="2" t="str">
        <f>LEFT(F3181,FIND(".",F3181,6))</f>
        <v>Xmp.crs.</v>
      </c>
      <c r="D3181" s="2" t="str">
        <f>VLOOKUP(C3181,PrefixUebersetzung,2,FALSE)</f>
        <v>Xmp.crs.</v>
      </c>
      <c r="E3181" s="2" t="str">
        <f>MID(F3181,FIND(".",F3181,6)+1,99)</f>
        <v>HueAdjustmentGreen</v>
      </c>
      <c r="F3181" s="3" t="s">
        <v>8199</v>
      </c>
      <c r="G3181" s="3" t="s">
        <v>9526</v>
      </c>
      <c r="H3181" s="3" t="s">
        <v>11242</v>
      </c>
      <c r="I3181" s="3" t="s">
        <v>8140</v>
      </c>
      <c r="J3181" s="3"/>
      <c r="L3181" s="14">
        <v>5</v>
      </c>
      <c r="N3181" s="3" t="str">
        <f>IFERROR(VLOOKUP(I3181,B:K,10,FALSE),"")</f>
        <v>Nicht in XMP Spezifikation, in Beispielen gefunden.</v>
      </c>
      <c r="O3181" s="3" t="str">
        <f>IF(AND(TRIM(J3181)="",M3181=""),"Suffix not translated ",
   IF(AND(TRIM(J3181)&lt;&gt;"",TRIM(M3181)&lt;&gt;"",TRIM(J3181)&lt;&gt;TRIM(M3181)),"Suffix translation &lt;&gt; lookup ", "" ))
&amp;IF(AND(TRIM(K3181)="",N3181=""),"Description not translated ",
   IF(AND(TRIM(K3181)&lt;&gt;"",TRIM(N3181)&lt;&gt;"",TRIM(K3181)&lt;&gt;TRIM(N3181)),"Description translation&lt;&gt; lookup ", "" ))</f>
        <v xml:space="preserve">Suffix not translated </v>
      </c>
      <c r="P3181" s="3" t="s">
        <v>8447</v>
      </c>
    </row>
    <row r="3182" spans="1:17" ht="30" x14ac:dyDescent="0.25">
      <c r="A3182" s="2" t="str">
        <f>IF(TRIM(J3182)="","",E3182)</f>
        <v/>
      </c>
      <c r="B3182" s="2" t="str">
        <f>IF(TRIM(K3182)="","",I3182)</f>
        <v/>
      </c>
      <c r="C3182" s="2" t="str">
        <f>LEFT(F3182,FIND(".",F3182,6))</f>
        <v>Xmp.crs.</v>
      </c>
      <c r="D3182" s="2" t="str">
        <f>VLOOKUP(C3182,PrefixUebersetzung,2,FALSE)</f>
        <v>Xmp.crs.</v>
      </c>
      <c r="E3182" s="2" t="str">
        <f>MID(F3182,FIND(".",F3182,6)+1,99)</f>
        <v>HueAdjustmentMagenta</v>
      </c>
      <c r="F3182" s="3" t="s">
        <v>8200</v>
      </c>
      <c r="G3182" s="3" t="s">
        <v>9526</v>
      </c>
      <c r="H3182" s="3" t="s">
        <v>11242</v>
      </c>
      <c r="I3182" s="3" t="s">
        <v>8140</v>
      </c>
      <c r="J3182" s="3"/>
      <c r="L3182" s="14">
        <v>5</v>
      </c>
      <c r="N3182" s="3" t="str">
        <f>IFERROR(VLOOKUP(I3182,B:K,10,FALSE),"")</f>
        <v>Nicht in XMP Spezifikation, in Beispielen gefunden.</v>
      </c>
      <c r="O3182" s="3" t="str">
        <f>IF(AND(TRIM(J3182)="",M3182=""),"Suffix not translated ",
   IF(AND(TRIM(J3182)&lt;&gt;"",TRIM(M3182)&lt;&gt;"",TRIM(J3182)&lt;&gt;TRIM(M3182)),"Suffix translation &lt;&gt; lookup ", "" ))
&amp;IF(AND(TRIM(K3182)="",N3182=""),"Description not translated ",
   IF(AND(TRIM(K3182)&lt;&gt;"",TRIM(N3182)&lt;&gt;"",TRIM(K3182)&lt;&gt;TRIM(N3182)),"Description translation&lt;&gt; lookup ", "" ))</f>
        <v xml:space="preserve">Suffix not translated </v>
      </c>
      <c r="P3182" s="3" t="s">
        <v>8447</v>
      </c>
    </row>
    <row r="3183" spans="1:17" ht="30" x14ac:dyDescent="0.25">
      <c r="A3183" s="2" t="str">
        <f>IF(TRIM(J3183)="","",E3183)</f>
        <v/>
      </c>
      <c r="B3183" s="2" t="str">
        <f>IF(TRIM(K3183)="","",I3183)</f>
        <v/>
      </c>
      <c r="C3183" s="2" t="str">
        <f>LEFT(F3183,FIND(".",F3183,6))</f>
        <v>Xmp.crs.</v>
      </c>
      <c r="D3183" s="2" t="str">
        <f>VLOOKUP(C3183,PrefixUebersetzung,2,FALSE)</f>
        <v>Xmp.crs.</v>
      </c>
      <c r="E3183" s="2" t="str">
        <f>MID(F3183,FIND(".",F3183,6)+1,99)</f>
        <v>HueAdjustmentOrange</v>
      </c>
      <c r="F3183" s="3" t="s">
        <v>8201</v>
      </c>
      <c r="G3183" s="3" t="s">
        <v>9526</v>
      </c>
      <c r="H3183" s="3" t="s">
        <v>11242</v>
      </c>
      <c r="I3183" s="3" t="s">
        <v>8140</v>
      </c>
      <c r="J3183" s="3"/>
      <c r="L3183" s="14">
        <v>5</v>
      </c>
      <c r="N3183" s="3" t="str">
        <f>IFERROR(VLOOKUP(I3183,B:K,10,FALSE),"")</f>
        <v>Nicht in XMP Spezifikation, in Beispielen gefunden.</v>
      </c>
      <c r="O3183" s="3" t="str">
        <f>IF(AND(TRIM(J3183)="",M3183=""),"Suffix not translated ",
   IF(AND(TRIM(J3183)&lt;&gt;"",TRIM(M3183)&lt;&gt;"",TRIM(J3183)&lt;&gt;TRIM(M3183)),"Suffix translation &lt;&gt; lookup ", "" ))
&amp;IF(AND(TRIM(K3183)="",N3183=""),"Description not translated ",
   IF(AND(TRIM(K3183)&lt;&gt;"",TRIM(N3183)&lt;&gt;"",TRIM(K3183)&lt;&gt;TRIM(N3183)),"Description translation&lt;&gt; lookup ", "" ))</f>
        <v xml:space="preserve">Suffix not translated </v>
      </c>
      <c r="P3183" s="3" t="s">
        <v>8447</v>
      </c>
    </row>
    <row r="3184" spans="1:17" ht="30" x14ac:dyDescent="0.25">
      <c r="A3184" s="2" t="str">
        <f>IF(TRIM(J3184)="","",E3184)</f>
        <v/>
      </c>
      <c r="B3184" s="2" t="str">
        <f>IF(TRIM(K3184)="","",I3184)</f>
        <v/>
      </c>
      <c r="C3184" s="2" t="str">
        <f>LEFT(F3184,FIND(".",F3184,6))</f>
        <v>Xmp.crs.</v>
      </c>
      <c r="D3184" s="2" t="str">
        <f>VLOOKUP(C3184,PrefixUebersetzung,2,FALSE)</f>
        <v>Xmp.crs.</v>
      </c>
      <c r="E3184" s="2" t="str">
        <f>MID(F3184,FIND(".",F3184,6)+1,99)</f>
        <v>HueAdjustmentPurple</v>
      </c>
      <c r="F3184" s="3" t="s">
        <v>8202</v>
      </c>
      <c r="G3184" s="3" t="s">
        <v>9526</v>
      </c>
      <c r="H3184" s="3" t="s">
        <v>11242</v>
      </c>
      <c r="I3184" s="3" t="s">
        <v>8140</v>
      </c>
      <c r="J3184" s="3"/>
      <c r="L3184" s="14">
        <v>5</v>
      </c>
      <c r="N3184" s="3" t="str">
        <f>IFERROR(VLOOKUP(I3184,B:K,10,FALSE),"")</f>
        <v>Nicht in XMP Spezifikation, in Beispielen gefunden.</v>
      </c>
      <c r="O3184" s="3" t="str">
        <f>IF(AND(TRIM(J3184)="",M3184=""),"Suffix not translated ",
   IF(AND(TRIM(J3184)&lt;&gt;"",TRIM(M3184)&lt;&gt;"",TRIM(J3184)&lt;&gt;TRIM(M3184)),"Suffix translation &lt;&gt; lookup ", "" ))
&amp;IF(AND(TRIM(K3184)="",N3184=""),"Description not translated ",
   IF(AND(TRIM(K3184)&lt;&gt;"",TRIM(N3184)&lt;&gt;"",TRIM(K3184)&lt;&gt;TRIM(N3184)),"Description translation&lt;&gt; lookup ", "" ))</f>
        <v xml:space="preserve">Suffix not translated </v>
      </c>
      <c r="P3184" s="3" t="s">
        <v>8447</v>
      </c>
    </row>
    <row r="3185" spans="1:16" ht="30" x14ac:dyDescent="0.25">
      <c r="A3185" s="2" t="str">
        <f>IF(TRIM(J3185)="","",E3185)</f>
        <v/>
      </c>
      <c r="B3185" s="2" t="str">
        <f>IF(TRIM(K3185)="","",I3185)</f>
        <v/>
      </c>
      <c r="C3185" s="2" t="str">
        <f>LEFT(F3185,FIND(".",F3185,6))</f>
        <v>Xmp.crs.</v>
      </c>
      <c r="D3185" s="2" t="str">
        <f>VLOOKUP(C3185,PrefixUebersetzung,2,FALSE)</f>
        <v>Xmp.crs.</v>
      </c>
      <c r="E3185" s="2" t="str">
        <f>MID(F3185,FIND(".",F3185,6)+1,99)</f>
        <v>HueAdjustmentRed</v>
      </c>
      <c r="F3185" s="3" t="s">
        <v>8203</v>
      </c>
      <c r="G3185" s="3" t="s">
        <v>9526</v>
      </c>
      <c r="H3185" s="3" t="s">
        <v>11242</v>
      </c>
      <c r="I3185" s="3" t="s">
        <v>8140</v>
      </c>
      <c r="J3185" s="3"/>
      <c r="L3185" s="14">
        <v>5</v>
      </c>
      <c r="N3185" s="3" t="str">
        <f>IFERROR(VLOOKUP(I3185,B:K,10,FALSE),"")</f>
        <v>Nicht in XMP Spezifikation, in Beispielen gefunden.</v>
      </c>
      <c r="O3185" s="3" t="str">
        <f>IF(AND(TRIM(J3185)="",M3185=""),"Suffix not translated ",
   IF(AND(TRIM(J3185)&lt;&gt;"",TRIM(M3185)&lt;&gt;"",TRIM(J3185)&lt;&gt;TRIM(M3185)),"Suffix translation &lt;&gt; lookup ", "" ))
&amp;IF(AND(TRIM(K3185)="",N3185=""),"Description not translated ",
   IF(AND(TRIM(K3185)&lt;&gt;"",TRIM(N3185)&lt;&gt;"",TRIM(K3185)&lt;&gt;TRIM(N3185)),"Description translation&lt;&gt; lookup ", "" ))</f>
        <v xml:space="preserve">Suffix not translated </v>
      </c>
      <c r="P3185" s="3" t="s">
        <v>8447</v>
      </c>
    </row>
    <row r="3186" spans="1:16" ht="30" x14ac:dyDescent="0.25">
      <c r="A3186" s="2" t="str">
        <f>IF(TRIM(J3186)="","",E3186)</f>
        <v/>
      </c>
      <c r="B3186" s="2" t="str">
        <f>IF(TRIM(K3186)="","",I3186)</f>
        <v/>
      </c>
      <c r="C3186" s="2" t="str">
        <f>LEFT(F3186,FIND(".",F3186,6))</f>
        <v>Xmp.crs.</v>
      </c>
      <c r="D3186" s="2" t="str">
        <f>VLOOKUP(C3186,PrefixUebersetzung,2,FALSE)</f>
        <v>Xmp.crs.</v>
      </c>
      <c r="E3186" s="2" t="str">
        <f>MID(F3186,FIND(".",F3186,6)+1,99)</f>
        <v>HueAdjustmentYellow</v>
      </c>
      <c r="F3186" s="3" t="s">
        <v>8204</v>
      </c>
      <c r="G3186" s="3" t="s">
        <v>9526</v>
      </c>
      <c r="H3186" s="3" t="s">
        <v>11242</v>
      </c>
      <c r="I3186" s="3" t="s">
        <v>8140</v>
      </c>
      <c r="J3186" s="3"/>
      <c r="L3186" s="14">
        <v>5</v>
      </c>
      <c r="N3186" s="3" t="str">
        <f>IFERROR(VLOOKUP(I3186,B:K,10,FALSE),"")</f>
        <v>Nicht in XMP Spezifikation, in Beispielen gefunden.</v>
      </c>
      <c r="O3186" s="3" t="str">
        <f>IF(AND(TRIM(J3186)="",M3186=""),"Suffix not translated ",
   IF(AND(TRIM(J3186)&lt;&gt;"",TRIM(M3186)&lt;&gt;"",TRIM(J3186)&lt;&gt;TRIM(M3186)),"Suffix translation &lt;&gt; lookup ", "" ))
&amp;IF(AND(TRIM(K3186)="",N3186=""),"Description not translated ",
   IF(AND(TRIM(K3186)&lt;&gt;"",TRIM(N3186)&lt;&gt;"",TRIM(K3186)&lt;&gt;TRIM(N3186)),"Description translation&lt;&gt; lookup ", "" ))</f>
        <v xml:space="preserve">Suffix not translated </v>
      </c>
      <c r="P3186" s="3" t="s">
        <v>8447</v>
      </c>
    </row>
    <row r="3187" spans="1:16" ht="30" x14ac:dyDescent="0.25">
      <c r="A3187" s="2" t="str">
        <f>IF(TRIM(J3187)="","",E3187)</f>
        <v/>
      </c>
      <c r="B3187" s="2" t="str">
        <f>IF(TRIM(K3187)="","",I3187)</f>
        <v/>
      </c>
      <c r="C3187" s="2" t="str">
        <f>LEFT(F3187,FIND(".",F3187,6))</f>
        <v>Xmp.crs.</v>
      </c>
      <c r="D3187" s="2" t="str">
        <f>VLOOKUP(C3187,PrefixUebersetzung,2,FALSE)</f>
        <v>Xmp.crs.</v>
      </c>
      <c r="E3187" s="2" t="str">
        <f>MID(F3187,FIND(".",F3187,6)+1,99)</f>
        <v>IncrementalTemperature</v>
      </c>
      <c r="F3187" s="3" t="s">
        <v>8205</v>
      </c>
      <c r="G3187" s="3" t="s">
        <v>9526</v>
      </c>
      <c r="H3187" s="3" t="s">
        <v>11242</v>
      </c>
      <c r="I3187" s="3" t="s">
        <v>8140</v>
      </c>
      <c r="J3187" s="3"/>
      <c r="L3187" s="14">
        <v>5</v>
      </c>
      <c r="N3187" s="3" t="str">
        <f>IFERROR(VLOOKUP(I3187,B:K,10,FALSE),"")</f>
        <v>Nicht in XMP Spezifikation, in Beispielen gefunden.</v>
      </c>
      <c r="O3187" s="3" t="str">
        <f>IF(AND(TRIM(J3187)="",M3187=""),"Suffix not translated ",
   IF(AND(TRIM(J3187)&lt;&gt;"",TRIM(M3187)&lt;&gt;"",TRIM(J3187)&lt;&gt;TRIM(M3187)),"Suffix translation &lt;&gt; lookup ", "" ))
&amp;IF(AND(TRIM(K3187)="",N3187=""),"Description not translated ",
   IF(AND(TRIM(K3187)&lt;&gt;"",TRIM(N3187)&lt;&gt;"",TRIM(K3187)&lt;&gt;TRIM(N3187)),"Description translation&lt;&gt; lookup ", "" ))</f>
        <v xml:space="preserve">Suffix not translated </v>
      </c>
      <c r="P3187" s="3" t="s">
        <v>8447</v>
      </c>
    </row>
    <row r="3188" spans="1:16" ht="30" x14ac:dyDescent="0.25">
      <c r="A3188" s="2" t="str">
        <f>IF(TRIM(J3188)="","",E3188)</f>
        <v/>
      </c>
      <c r="B3188" s="2" t="str">
        <f>IF(TRIM(K3188)="","",I3188)</f>
        <v/>
      </c>
      <c r="C3188" s="2" t="str">
        <f>LEFT(F3188,FIND(".",F3188,6))</f>
        <v>Xmp.crs.</v>
      </c>
      <c r="D3188" s="2" t="str">
        <f>VLOOKUP(C3188,PrefixUebersetzung,2,FALSE)</f>
        <v>Xmp.crs.</v>
      </c>
      <c r="E3188" s="2" t="str">
        <f>MID(F3188,FIND(".",F3188,6)+1,99)</f>
        <v>IncrementalTint</v>
      </c>
      <c r="F3188" s="3" t="s">
        <v>8206</v>
      </c>
      <c r="G3188" s="3" t="s">
        <v>9526</v>
      </c>
      <c r="H3188" s="3" t="s">
        <v>11242</v>
      </c>
      <c r="I3188" s="3" t="s">
        <v>8140</v>
      </c>
      <c r="J3188" s="3"/>
      <c r="L3188" s="14">
        <v>5</v>
      </c>
      <c r="N3188" s="3" t="str">
        <f>IFERROR(VLOOKUP(I3188,B:K,10,FALSE),"")</f>
        <v>Nicht in XMP Spezifikation, in Beispielen gefunden.</v>
      </c>
      <c r="O3188" s="3" t="str">
        <f>IF(AND(TRIM(J3188)="",M3188=""),"Suffix not translated ",
   IF(AND(TRIM(J3188)&lt;&gt;"",TRIM(M3188)&lt;&gt;"",TRIM(J3188)&lt;&gt;TRIM(M3188)),"Suffix translation &lt;&gt; lookup ", "" ))
&amp;IF(AND(TRIM(K3188)="",N3188=""),"Description not translated ",
   IF(AND(TRIM(K3188)&lt;&gt;"",TRIM(N3188)&lt;&gt;"",TRIM(K3188)&lt;&gt;TRIM(N3188)),"Description translation&lt;&gt; lookup ", "" ))</f>
        <v xml:space="preserve">Suffix not translated </v>
      </c>
      <c r="P3188" s="3" t="s">
        <v>8447</v>
      </c>
    </row>
    <row r="3189" spans="1:16" ht="30" x14ac:dyDescent="0.25">
      <c r="A3189" s="2" t="str">
        <f>IF(TRIM(J3189)="","",E3189)</f>
        <v/>
      </c>
      <c r="B3189" s="2" t="str">
        <f>IF(TRIM(K3189)="","",I3189)</f>
        <v/>
      </c>
      <c r="C3189" s="2" t="str">
        <f>LEFT(F3189,FIND(".",F3189,6))</f>
        <v>Xmp.crs.</v>
      </c>
      <c r="D3189" s="2" t="str">
        <f>VLOOKUP(C3189,PrefixUebersetzung,2,FALSE)</f>
        <v>Xmp.crs.</v>
      </c>
      <c r="E3189" s="2" t="str">
        <f>MID(F3189,FIND(".",F3189,6)+1,99)</f>
        <v>JPEGHandling</v>
      </c>
      <c r="F3189" s="3" t="s">
        <v>8207</v>
      </c>
      <c r="G3189" s="3" t="s">
        <v>9526</v>
      </c>
      <c r="H3189" s="3" t="s">
        <v>11241</v>
      </c>
      <c r="I3189" s="3" t="s">
        <v>8140</v>
      </c>
      <c r="J3189" s="3"/>
      <c r="L3189" s="14">
        <v>5</v>
      </c>
      <c r="N3189" s="3" t="str">
        <f>IFERROR(VLOOKUP(I3189,B:K,10,FALSE),"")</f>
        <v>Nicht in XMP Spezifikation, in Beispielen gefunden.</v>
      </c>
      <c r="O3189" s="3" t="str">
        <f>IF(AND(TRIM(J3189)="",M3189=""),"Suffix not translated ",
   IF(AND(TRIM(J3189)&lt;&gt;"",TRIM(M3189)&lt;&gt;"",TRIM(J3189)&lt;&gt;TRIM(M3189)),"Suffix translation &lt;&gt; lookup ", "" ))
&amp;IF(AND(TRIM(K3189)="",N3189=""),"Description not translated ",
   IF(AND(TRIM(K3189)&lt;&gt;"",TRIM(N3189)&lt;&gt;"",TRIM(K3189)&lt;&gt;TRIM(N3189)),"Description translation&lt;&gt; lookup ", "" ))</f>
        <v xml:space="preserve">Suffix not translated </v>
      </c>
      <c r="P3189" s="3" t="s">
        <v>8447</v>
      </c>
    </row>
    <row r="3190" spans="1:16" ht="30" x14ac:dyDescent="0.25">
      <c r="A3190" s="2" t="str">
        <f>IF(TRIM(J3190)="","",E3190)</f>
        <v/>
      </c>
      <c r="B3190" s="2" t="str">
        <f>IF(TRIM(K3190)="","",I3190)</f>
        <v/>
      </c>
      <c r="C3190" s="2" t="str">
        <f>LEFT(F3190,FIND(".",F3190,6))</f>
        <v>Xmp.crs.</v>
      </c>
      <c r="D3190" s="2" t="str">
        <f>VLOOKUP(C3190,PrefixUebersetzung,2,FALSE)</f>
        <v>Xmp.crs.</v>
      </c>
      <c r="E3190" s="2" t="str">
        <f>MID(F3190,FIND(".",F3190,6)+1,99)</f>
        <v>Left</v>
      </c>
      <c r="F3190" s="3" t="s">
        <v>8208</v>
      </c>
      <c r="G3190" s="3" t="s">
        <v>9526</v>
      </c>
      <c r="H3190" s="3" t="s">
        <v>11245</v>
      </c>
      <c r="I3190" s="3" t="s">
        <v>8140</v>
      </c>
      <c r="J3190" s="3"/>
      <c r="L3190" s="14">
        <v>5</v>
      </c>
      <c r="N3190" s="3" t="str">
        <f>IFERROR(VLOOKUP(I3190,B:K,10,FALSE),"")</f>
        <v>Nicht in XMP Spezifikation, in Beispielen gefunden.</v>
      </c>
      <c r="O3190" s="3" t="str">
        <f>IF(AND(TRIM(J3190)="",M3190=""),"Suffix not translated ",
   IF(AND(TRIM(J3190)&lt;&gt;"",TRIM(M3190)&lt;&gt;"",TRIM(J3190)&lt;&gt;TRIM(M3190)),"Suffix translation &lt;&gt; lookup ", "" ))
&amp;IF(AND(TRIM(K3190)="",N3190=""),"Description not translated ",
   IF(AND(TRIM(K3190)&lt;&gt;"",TRIM(N3190)&lt;&gt;"",TRIM(K3190)&lt;&gt;TRIM(N3190)),"Description translation&lt;&gt; lookup ", "" ))</f>
        <v xml:space="preserve">Suffix not translated </v>
      </c>
      <c r="P3190" s="3" t="s">
        <v>8447</v>
      </c>
    </row>
    <row r="3191" spans="1:16" ht="30" x14ac:dyDescent="0.25">
      <c r="A3191" s="2" t="str">
        <f>IF(TRIM(J3191)="","",E3191)</f>
        <v/>
      </c>
      <c r="B3191" s="2" t="str">
        <f>IF(TRIM(K3191)="","",I3191)</f>
        <v/>
      </c>
      <c r="C3191" s="2" t="str">
        <f>LEFT(F3191,FIND(".",F3191,6))</f>
        <v>Xmp.crs.</v>
      </c>
      <c r="D3191" s="2" t="str">
        <f>VLOOKUP(C3191,PrefixUebersetzung,2,FALSE)</f>
        <v>Xmp.crs.</v>
      </c>
      <c r="E3191" s="2" t="str">
        <f>MID(F3191,FIND(".",F3191,6)+1,99)</f>
        <v>LensManualDistortionAmount</v>
      </c>
      <c r="F3191" s="3" t="s">
        <v>8209</v>
      </c>
      <c r="G3191" s="3" t="s">
        <v>9526</v>
      </c>
      <c r="H3191" s="3" t="s">
        <v>11242</v>
      </c>
      <c r="I3191" s="3" t="s">
        <v>8140</v>
      </c>
      <c r="J3191" s="3"/>
      <c r="L3191" s="14">
        <v>5</v>
      </c>
      <c r="N3191" s="3" t="str">
        <f>IFERROR(VLOOKUP(I3191,B:K,10,FALSE),"")</f>
        <v>Nicht in XMP Spezifikation, in Beispielen gefunden.</v>
      </c>
      <c r="O3191" s="3" t="str">
        <f>IF(AND(TRIM(J3191)="",M3191=""),"Suffix not translated ",
   IF(AND(TRIM(J3191)&lt;&gt;"",TRIM(M3191)&lt;&gt;"",TRIM(J3191)&lt;&gt;TRIM(M3191)),"Suffix translation &lt;&gt; lookup ", "" ))
&amp;IF(AND(TRIM(K3191)="",N3191=""),"Description not translated ",
   IF(AND(TRIM(K3191)&lt;&gt;"",TRIM(N3191)&lt;&gt;"",TRIM(K3191)&lt;&gt;TRIM(N3191)),"Description translation&lt;&gt; lookup ", "" ))</f>
        <v xml:space="preserve">Suffix not translated </v>
      </c>
      <c r="P3191" s="3" t="s">
        <v>8447</v>
      </c>
    </row>
    <row r="3192" spans="1:16" ht="30" x14ac:dyDescent="0.25">
      <c r="A3192" s="2" t="str">
        <f>IF(TRIM(J3192)="","",E3192)</f>
        <v/>
      </c>
      <c r="B3192" s="2" t="str">
        <f>IF(TRIM(K3192)="","",I3192)</f>
        <v/>
      </c>
      <c r="C3192" s="2" t="str">
        <f>LEFT(F3192,FIND(".",F3192,6))</f>
        <v>Xmp.crs.</v>
      </c>
      <c r="D3192" s="2" t="str">
        <f>VLOOKUP(C3192,PrefixUebersetzung,2,FALSE)</f>
        <v>Xmp.crs.</v>
      </c>
      <c r="E3192" s="2" t="str">
        <f>MID(F3192,FIND(".",F3192,6)+1,99)</f>
        <v>LensProfileChromaticAberrationScale</v>
      </c>
      <c r="F3192" s="3" t="s">
        <v>8210</v>
      </c>
      <c r="G3192" s="3" t="s">
        <v>9526</v>
      </c>
      <c r="H3192" s="3" t="s">
        <v>11242</v>
      </c>
      <c r="I3192" s="3" t="s">
        <v>8140</v>
      </c>
      <c r="J3192" s="3"/>
      <c r="L3192" s="14">
        <v>5</v>
      </c>
      <c r="N3192" s="3" t="str">
        <f>IFERROR(VLOOKUP(I3192,B:K,10,FALSE),"")</f>
        <v>Nicht in XMP Spezifikation, in Beispielen gefunden.</v>
      </c>
      <c r="O3192" s="3" t="str">
        <f>IF(AND(TRIM(J3192)="",M3192=""),"Suffix not translated ",
   IF(AND(TRIM(J3192)&lt;&gt;"",TRIM(M3192)&lt;&gt;"",TRIM(J3192)&lt;&gt;TRIM(M3192)),"Suffix translation &lt;&gt; lookup ", "" ))
&amp;IF(AND(TRIM(K3192)="",N3192=""),"Description not translated ",
   IF(AND(TRIM(K3192)&lt;&gt;"",TRIM(N3192)&lt;&gt;"",TRIM(K3192)&lt;&gt;TRIM(N3192)),"Description translation&lt;&gt; lookup ", "" ))</f>
        <v xml:space="preserve">Suffix not translated </v>
      </c>
      <c r="P3192" s="3" t="s">
        <v>8447</v>
      </c>
    </row>
    <row r="3193" spans="1:16" ht="30" x14ac:dyDescent="0.25">
      <c r="A3193" s="2" t="str">
        <f>IF(TRIM(J3193)="","",E3193)</f>
        <v/>
      </c>
      <c r="B3193" s="2" t="str">
        <f>IF(TRIM(K3193)="","",I3193)</f>
        <v/>
      </c>
      <c r="C3193" s="2" t="str">
        <f>LEFT(F3193,FIND(".",F3193,6))</f>
        <v>Xmp.crs.</v>
      </c>
      <c r="D3193" s="2" t="str">
        <f>VLOOKUP(C3193,PrefixUebersetzung,2,FALSE)</f>
        <v>Xmp.crs.</v>
      </c>
      <c r="E3193" s="2" t="str">
        <f>MID(F3193,FIND(".",F3193,6)+1,99)</f>
        <v>LensProfileDigest</v>
      </c>
      <c r="F3193" s="3" t="s">
        <v>8211</v>
      </c>
      <c r="G3193" s="3" t="s">
        <v>9526</v>
      </c>
      <c r="H3193" s="3" t="s">
        <v>11241</v>
      </c>
      <c r="I3193" s="3" t="s">
        <v>8140</v>
      </c>
      <c r="J3193" s="3"/>
      <c r="L3193" s="14">
        <v>5</v>
      </c>
      <c r="N3193" s="3" t="str">
        <f>IFERROR(VLOOKUP(I3193,B:K,10,FALSE),"")</f>
        <v>Nicht in XMP Spezifikation, in Beispielen gefunden.</v>
      </c>
      <c r="O3193" s="3" t="str">
        <f>IF(AND(TRIM(J3193)="",M3193=""),"Suffix not translated ",
   IF(AND(TRIM(J3193)&lt;&gt;"",TRIM(M3193)&lt;&gt;"",TRIM(J3193)&lt;&gt;TRIM(M3193)),"Suffix translation &lt;&gt; lookup ", "" ))
&amp;IF(AND(TRIM(K3193)="",N3193=""),"Description not translated ",
   IF(AND(TRIM(K3193)&lt;&gt;"",TRIM(N3193)&lt;&gt;"",TRIM(K3193)&lt;&gt;TRIM(N3193)),"Description translation&lt;&gt; lookup ", "" ))</f>
        <v xml:space="preserve">Suffix not translated </v>
      </c>
      <c r="P3193" s="3" t="s">
        <v>8447</v>
      </c>
    </row>
    <row r="3194" spans="1:16" ht="30" x14ac:dyDescent="0.25">
      <c r="A3194" s="2" t="str">
        <f>IF(TRIM(J3194)="","",E3194)</f>
        <v/>
      </c>
      <c r="B3194" s="2" t="str">
        <f>IF(TRIM(K3194)="","",I3194)</f>
        <v/>
      </c>
      <c r="C3194" s="2" t="str">
        <f>LEFT(F3194,FIND(".",F3194,6))</f>
        <v>Xmp.crs.</v>
      </c>
      <c r="D3194" s="2" t="str">
        <f>VLOOKUP(C3194,PrefixUebersetzung,2,FALSE)</f>
        <v>Xmp.crs.</v>
      </c>
      <c r="E3194" s="2" t="str">
        <f>MID(F3194,FIND(".",F3194,6)+1,99)</f>
        <v>LensProfileDistortionScale</v>
      </c>
      <c r="F3194" s="3" t="s">
        <v>8212</v>
      </c>
      <c r="G3194" s="3" t="s">
        <v>9526</v>
      </c>
      <c r="H3194" s="3" t="s">
        <v>11242</v>
      </c>
      <c r="I3194" s="3" t="s">
        <v>8140</v>
      </c>
      <c r="J3194" s="3"/>
      <c r="L3194" s="14">
        <v>5</v>
      </c>
      <c r="N3194" s="3" t="str">
        <f>IFERROR(VLOOKUP(I3194,B:K,10,FALSE),"")</f>
        <v>Nicht in XMP Spezifikation, in Beispielen gefunden.</v>
      </c>
      <c r="O3194" s="3" t="str">
        <f>IF(AND(TRIM(J3194)="",M3194=""),"Suffix not translated ",
   IF(AND(TRIM(J3194)&lt;&gt;"",TRIM(M3194)&lt;&gt;"",TRIM(J3194)&lt;&gt;TRIM(M3194)),"Suffix translation &lt;&gt; lookup ", "" ))
&amp;IF(AND(TRIM(K3194)="",N3194=""),"Description not translated ",
   IF(AND(TRIM(K3194)&lt;&gt;"",TRIM(N3194)&lt;&gt;"",TRIM(K3194)&lt;&gt;TRIM(N3194)),"Description translation&lt;&gt; lookup ", "" ))</f>
        <v xml:space="preserve">Suffix not translated </v>
      </c>
      <c r="P3194" s="3" t="s">
        <v>8447</v>
      </c>
    </row>
    <row r="3195" spans="1:16" ht="30" x14ac:dyDescent="0.25">
      <c r="A3195" s="2" t="str">
        <f>IF(TRIM(J3195)="","",E3195)</f>
        <v/>
      </c>
      <c r="B3195" s="2" t="str">
        <f>IF(TRIM(K3195)="","",I3195)</f>
        <v/>
      </c>
      <c r="C3195" s="2" t="str">
        <f>LEFT(F3195,FIND(".",F3195,6))</f>
        <v>Xmp.crs.</v>
      </c>
      <c r="D3195" s="2" t="str">
        <f>VLOOKUP(C3195,PrefixUebersetzung,2,FALSE)</f>
        <v>Xmp.crs.</v>
      </c>
      <c r="E3195" s="2" t="str">
        <f>MID(F3195,FIND(".",F3195,6)+1,99)</f>
        <v>LensProfileEnable</v>
      </c>
      <c r="F3195" s="3" t="s">
        <v>8213</v>
      </c>
      <c r="G3195" s="3" t="s">
        <v>9526</v>
      </c>
      <c r="H3195" s="3" t="s">
        <v>11242</v>
      </c>
      <c r="I3195" s="3" t="s">
        <v>8140</v>
      </c>
      <c r="J3195" s="3"/>
      <c r="L3195" s="14">
        <v>5</v>
      </c>
      <c r="N3195" s="3" t="str">
        <f>IFERROR(VLOOKUP(I3195,B:K,10,FALSE),"")</f>
        <v>Nicht in XMP Spezifikation, in Beispielen gefunden.</v>
      </c>
      <c r="O3195" s="3" t="str">
        <f>IF(AND(TRIM(J3195)="",M3195=""),"Suffix not translated ",
   IF(AND(TRIM(J3195)&lt;&gt;"",TRIM(M3195)&lt;&gt;"",TRIM(J3195)&lt;&gt;TRIM(M3195)),"Suffix translation &lt;&gt; lookup ", "" ))
&amp;IF(AND(TRIM(K3195)="",N3195=""),"Description not translated ",
   IF(AND(TRIM(K3195)&lt;&gt;"",TRIM(N3195)&lt;&gt;"",TRIM(K3195)&lt;&gt;TRIM(N3195)),"Description translation&lt;&gt; lookup ", "" ))</f>
        <v xml:space="preserve">Suffix not translated </v>
      </c>
      <c r="P3195" s="3" t="s">
        <v>8447</v>
      </c>
    </row>
    <row r="3196" spans="1:16" ht="30" x14ac:dyDescent="0.25">
      <c r="A3196" s="2" t="str">
        <f>IF(TRIM(J3196)="","",E3196)</f>
        <v/>
      </c>
      <c r="B3196" s="2" t="str">
        <f>IF(TRIM(K3196)="","",I3196)</f>
        <v/>
      </c>
      <c r="C3196" s="2" t="str">
        <f>LEFT(F3196,FIND(".",F3196,6))</f>
        <v>Xmp.crs.</v>
      </c>
      <c r="D3196" s="2" t="str">
        <f>VLOOKUP(C3196,PrefixUebersetzung,2,FALSE)</f>
        <v>Xmp.crs.</v>
      </c>
      <c r="E3196" s="2" t="str">
        <f>MID(F3196,FIND(".",F3196,6)+1,99)</f>
        <v>LensProfileFilename</v>
      </c>
      <c r="F3196" s="3" t="s">
        <v>8214</v>
      </c>
      <c r="G3196" s="3" t="s">
        <v>9526</v>
      </c>
      <c r="H3196" s="3" t="s">
        <v>11241</v>
      </c>
      <c r="I3196" s="3" t="s">
        <v>8140</v>
      </c>
      <c r="J3196" s="3"/>
      <c r="L3196" s="14">
        <v>5</v>
      </c>
      <c r="N3196" s="3" t="str">
        <f>IFERROR(VLOOKUP(I3196,B:K,10,FALSE),"")</f>
        <v>Nicht in XMP Spezifikation, in Beispielen gefunden.</v>
      </c>
      <c r="O3196" s="3" t="str">
        <f>IF(AND(TRIM(J3196)="",M3196=""),"Suffix not translated ",
   IF(AND(TRIM(J3196)&lt;&gt;"",TRIM(M3196)&lt;&gt;"",TRIM(J3196)&lt;&gt;TRIM(M3196)),"Suffix translation &lt;&gt; lookup ", "" ))
&amp;IF(AND(TRIM(K3196)="",N3196=""),"Description not translated ",
   IF(AND(TRIM(K3196)&lt;&gt;"",TRIM(N3196)&lt;&gt;"",TRIM(K3196)&lt;&gt;TRIM(N3196)),"Description translation&lt;&gt; lookup ", "" ))</f>
        <v xml:space="preserve">Suffix not translated </v>
      </c>
      <c r="P3196" s="3" t="s">
        <v>8447</v>
      </c>
    </row>
    <row r="3197" spans="1:16" ht="30" x14ac:dyDescent="0.25">
      <c r="A3197" s="2" t="str">
        <f>IF(TRIM(J3197)="","",E3197)</f>
        <v/>
      </c>
      <c r="B3197" s="2" t="str">
        <f>IF(TRIM(K3197)="","",I3197)</f>
        <v/>
      </c>
      <c r="C3197" s="2" t="str">
        <f>LEFT(F3197,FIND(".",F3197,6))</f>
        <v>Xmp.crs.</v>
      </c>
      <c r="D3197" s="2" t="str">
        <f>VLOOKUP(C3197,PrefixUebersetzung,2,FALSE)</f>
        <v>Xmp.crs.</v>
      </c>
      <c r="E3197" s="2" t="str">
        <f>MID(F3197,FIND(".",F3197,6)+1,99)</f>
        <v>LensProfileMatchKeyCameraModelName</v>
      </c>
      <c r="F3197" s="3" t="s">
        <v>8215</v>
      </c>
      <c r="G3197" s="3" t="s">
        <v>9526</v>
      </c>
      <c r="H3197" s="3" t="s">
        <v>11241</v>
      </c>
      <c r="I3197" s="3" t="s">
        <v>8140</v>
      </c>
      <c r="J3197" s="3"/>
      <c r="L3197" s="14">
        <v>5</v>
      </c>
      <c r="N3197" s="3" t="str">
        <f>IFERROR(VLOOKUP(I3197,B:K,10,FALSE),"")</f>
        <v>Nicht in XMP Spezifikation, in Beispielen gefunden.</v>
      </c>
      <c r="O3197" s="3" t="str">
        <f>IF(AND(TRIM(J3197)="",M3197=""),"Suffix not translated ",
   IF(AND(TRIM(J3197)&lt;&gt;"",TRIM(M3197)&lt;&gt;"",TRIM(J3197)&lt;&gt;TRIM(M3197)),"Suffix translation &lt;&gt; lookup ", "" ))
&amp;IF(AND(TRIM(K3197)="",N3197=""),"Description not translated ",
   IF(AND(TRIM(K3197)&lt;&gt;"",TRIM(N3197)&lt;&gt;"",TRIM(K3197)&lt;&gt;TRIM(N3197)),"Description translation&lt;&gt; lookup ", "" ))</f>
        <v xml:space="preserve">Suffix not translated </v>
      </c>
      <c r="P3197" s="3" t="s">
        <v>8447</v>
      </c>
    </row>
    <row r="3198" spans="1:16" ht="30" x14ac:dyDescent="0.25">
      <c r="A3198" s="2" t="str">
        <f>IF(TRIM(J3198)="","",E3198)</f>
        <v/>
      </c>
      <c r="B3198" s="2" t="str">
        <f>IF(TRIM(K3198)="","",I3198)</f>
        <v/>
      </c>
      <c r="C3198" s="2" t="str">
        <f>LEFT(F3198,FIND(".",F3198,6))</f>
        <v>Xmp.crs.</v>
      </c>
      <c r="D3198" s="2" t="str">
        <f>VLOOKUP(C3198,PrefixUebersetzung,2,FALSE)</f>
        <v>Xmp.crs.</v>
      </c>
      <c r="E3198" s="2" t="str">
        <f>MID(F3198,FIND(".",F3198,6)+1,99)</f>
        <v>LensProfileMatchKeyExifMake</v>
      </c>
      <c r="F3198" s="3" t="s">
        <v>8216</v>
      </c>
      <c r="G3198" s="3" t="s">
        <v>9526</v>
      </c>
      <c r="H3198" s="3" t="s">
        <v>11241</v>
      </c>
      <c r="I3198" s="3" t="s">
        <v>8140</v>
      </c>
      <c r="J3198" s="3"/>
      <c r="L3198" s="14">
        <v>5</v>
      </c>
      <c r="N3198" s="3" t="str">
        <f>IFERROR(VLOOKUP(I3198,B:K,10,FALSE),"")</f>
        <v>Nicht in XMP Spezifikation, in Beispielen gefunden.</v>
      </c>
      <c r="O3198" s="3" t="str">
        <f>IF(AND(TRIM(J3198)="",M3198=""),"Suffix not translated ",
   IF(AND(TRIM(J3198)&lt;&gt;"",TRIM(M3198)&lt;&gt;"",TRIM(J3198)&lt;&gt;TRIM(M3198)),"Suffix translation &lt;&gt; lookup ", "" ))
&amp;IF(AND(TRIM(K3198)="",N3198=""),"Description not translated ",
   IF(AND(TRIM(K3198)&lt;&gt;"",TRIM(N3198)&lt;&gt;"",TRIM(K3198)&lt;&gt;TRIM(N3198)),"Description translation&lt;&gt; lookup ", "" ))</f>
        <v xml:space="preserve">Suffix not translated </v>
      </c>
      <c r="P3198" s="3" t="s">
        <v>8447</v>
      </c>
    </row>
    <row r="3199" spans="1:16" ht="30" x14ac:dyDescent="0.25">
      <c r="A3199" s="2" t="str">
        <f>IF(TRIM(J3199)="","",E3199)</f>
        <v/>
      </c>
      <c r="B3199" s="2" t="str">
        <f>IF(TRIM(K3199)="","",I3199)</f>
        <v/>
      </c>
      <c r="C3199" s="2" t="str">
        <f>LEFT(F3199,FIND(".",F3199,6))</f>
        <v>Xmp.crs.</v>
      </c>
      <c r="D3199" s="2" t="str">
        <f>VLOOKUP(C3199,PrefixUebersetzung,2,FALSE)</f>
        <v>Xmp.crs.</v>
      </c>
      <c r="E3199" s="2" t="str">
        <f>MID(F3199,FIND(".",F3199,6)+1,99)</f>
        <v>LensProfileMatchKeyExifModel</v>
      </c>
      <c r="F3199" s="3" t="s">
        <v>8217</v>
      </c>
      <c r="G3199" s="3" t="s">
        <v>9526</v>
      </c>
      <c r="H3199" s="3" t="s">
        <v>11241</v>
      </c>
      <c r="I3199" s="3" t="s">
        <v>8140</v>
      </c>
      <c r="J3199" s="3"/>
      <c r="L3199" s="14">
        <v>5</v>
      </c>
      <c r="N3199" s="3" t="str">
        <f>IFERROR(VLOOKUP(I3199,B:K,10,FALSE),"")</f>
        <v>Nicht in XMP Spezifikation, in Beispielen gefunden.</v>
      </c>
      <c r="O3199" s="3" t="str">
        <f>IF(AND(TRIM(J3199)="",M3199=""),"Suffix not translated ",
   IF(AND(TRIM(J3199)&lt;&gt;"",TRIM(M3199)&lt;&gt;"",TRIM(J3199)&lt;&gt;TRIM(M3199)),"Suffix translation &lt;&gt; lookup ", "" ))
&amp;IF(AND(TRIM(K3199)="",N3199=""),"Description not translated ",
   IF(AND(TRIM(K3199)&lt;&gt;"",TRIM(N3199)&lt;&gt;"",TRIM(K3199)&lt;&gt;TRIM(N3199)),"Description translation&lt;&gt; lookup ", "" ))</f>
        <v xml:space="preserve">Suffix not translated </v>
      </c>
      <c r="P3199" s="3" t="s">
        <v>8447</v>
      </c>
    </row>
    <row r="3200" spans="1:16" ht="30" x14ac:dyDescent="0.25">
      <c r="A3200" s="2" t="str">
        <f>IF(TRIM(J3200)="","",E3200)</f>
        <v/>
      </c>
      <c r="B3200" s="2" t="str">
        <f>IF(TRIM(K3200)="","",I3200)</f>
        <v/>
      </c>
      <c r="C3200" s="2" t="str">
        <f>LEFT(F3200,FIND(".",F3200,6))</f>
        <v>Xmp.crs.</v>
      </c>
      <c r="D3200" s="2" t="str">
        <f>VLOOKUP(C3200,PrefixUebersetzung,2,FALSE)</f>
        <v>Xmp.crs.</v>
      </c>
      <c r="E3200" s="2" t="str">
        <f>MID(F3200,FIND(".",F3200,6)+1,99)</f>
        <v>LensProfileMatchKeyIsRaw</v>
      </c>
      <c r="F3200" s="3" t="s">
        <v>8218</v>
      </c>
      <c r="G3200" s="3" t="s">
        <v>9526</v>
      </c>
      <c r="H3200" s="3" t="s">
        <v>11246</v>
      </c>
      <c r="I3200" s="3" t="s">
        <v>8140</v>
      </c>
      <c r="J3200" s="3"/>
      <c r="L3200" s="14">
        <v>5</v>
      </c>
      <c r="N3200" s="3" t="str">
        <f>IFERROR(VLOOKUP(I3200,B:K,10,FALSE),"")</f>
        <v>Nicht in XMP Spezifikation, in Beispielen gefunden.</v>
      </c>
      <c r="O3200" s="3" t="str">
        <f>IF(AND(TRIM(J3200)="",M3200=""),"Suffix not translated ",
   IF(AND(TRIM(J3200)&lt;&gt;"",TRIM(M3200)&lt;&gt;"",TRIM(J3200)&lt;&gt;TRIM(M3200)),"Suffix translation &lt;&gt; lookup ", "" ))
&amp;IF(AND(TRIM(K3200)="",N3200=""),"Description not translated ",
   IF(AND(TRIM(K3200)&lt;&gt;"",TRIM(N3200)&lt;&gt;"",TRIM(K3200)&lt;&gt;TRIM(N3200)),"Description translation&lt;&gt; lookup ", "" ))</f>
        <v xml:space="preserve">Suffix not translated </v>
      </c>
      <c r="P3200" s="3" t="s">
        <v>8447</v>
      </c>
    </row>
    <row r="3201" spans="1:16" ht="30" x14ac:dyDescent="0.25">
      <c r="A3201" s="2" t="str">
        <f>IF(TRIM(J3201)="","",E3201)</f>
        <v/>
      </c>
      <c r="B3201" s="2" t="str">
        <f>IF(TRIM(K3201)="","",I3201)</f>
        <v/>
      </c>
      <c r="C3201" s="2" t="str">
        <f>LEFT(F3201,FIND(".",F3201,6))</f>
        <v>Xmp.crs.</v>
      </c>
      <c r="D3201" s="2" t="str">
        <f>VLOOKUP(C3201,PrefixUebersetzung,2,FALSE)</f>
        <v>Xmp.crs.</v>
      </c>
      <c r="E3201" s="2" t="str">
        <f>MID(F3201,FIND(".",F3201,6)+1,99)</f>
        <v>LensProfileMatchKeyLensID</v>
      </c>
      <c r="F3201" s="3" t="s">
        <v>8219</v>
      </c>
      <c r="G3201" s="3" t="s">
        <v>9526</v>
      </c>
      <c r="H3201" s="3" t="s">
        <v>11241</v>
      </c>
      <c r="I3201" s="3" t="s">
        <v>8140</v>
      </c>
      <c r="J3201" s="3"/>
      <c r="L3201" s="14">
        <v>5</v>
      </c>
      <c r="N3201" s="3" t="str">
        <f>IFERROR(VLOOKUP(I3201,B:K,10,FALSE),"")</f>
        <v>Nicht in XMP Spezifikation, in Beispielen gefunden.</v>
      </c>
      <c r="O3201" s="3" t="str">
        <f>IF(AND(TRIM(J3201)="",M3201=""),"Suffix not translated ",
   IF(AND(TRIM(J3201)&lt;&gt;"",TRIM(M3201)&lt;&gt;"",TRIM(J3201)&lt;&gt;TRIM(M3201)),"Suffix translation &lt;&gt; lookup ", "" ))
&amp;IF(AND(TRIM(K3201)="",N3201=""),"Description not translated ",
   IF(AND(TRIM(K3201)&lt;&gt;"",TRIM(N3201)&lt;&gt;"",TRIM(K3201)&lt;&gt;TRIM(N3201)),"Description translation&lt;&gt; lookup ", "" ))</f>
        <v xml:space="preserve">Suffix not translated </v>
      </c>
      <c r="P3201" s="3" t="s">
        <v>8447</v>
      </c>
    </row>
    <row r="3202" spans="1:16" ht="30" x14ac:dyDescent="0.25">
      <c r="A3202" s="2" t="str">
        <f>IF(TRIM(J3202)="","",E3202)</f>
        <v/>
      </c>
      <c r="B3202" s="2" t="str">
        <f>IF(TRIM(K3202)="","",I3202)</f>
        <v/>
      </c>
      <c r="C3202" s="2" t="str">
        <f>LEFT(F3202,FIND(".",F3202,6))</f>
        <v>Xmp.crs.</v>
      </c>
      <c r="D3202" s="2" t="str">
        <f>VLOOKUP(C3202,PrefixUebersetzung,2,FALSE)</f>
        <v>Xmp.crs.</v>
      </c>
      <c r="E3202" s="2" t="str">
        <f>MID(F3202,FIND(".",F3202,6)+1,99)</f>
        <v>LensProfileMatchKeyLensInfo</v>
      </c>
      <c r="F3202" s="3" t="s">
        <v>8220</v>
      </c>
      <c r="G3202" s="3" t="s">
        <v>9526</v>
      </c>
      <c r="H3202" s="3" t="s">
        <v>11241</v>
      </c>
      <c r="I3202" s="3" t="s">
        <v>8140</v>
      </c>
      <c r="J3202" s="3"/>
      <c r="L3202" s="14">
        <v>5</v>
      </c>
      <c r="N3202" s="3" t="str">
        <f>IFERROR(VLOOKUP(I3202,B:K,10,FALSE),"")</f>
        <v>Nicht in XMP Spezifikation, in Beispielen gefunden.</v>
      </c>
      <c r="O3202" s="3" t="str">
        <f>IF(AND(TRIM(J3202)="",M3202=""),"Suffix not translated ",
   IF(AND(TRIM(J3202)&lt;&gt;"",TRIM(M3202)&lt;&gt;"",TRIM(J3202)&lt;&gt;TRIM(M3202)),"Suffix translation &lt;&gt; lookup ", "" ))
&amp;IF(AND(TRIM(K3202)="",N3202=""),"Description not translated ",
   IF(AND(TRIM(K3202)&lt;&gt;"",TRIM(N3202)&lt;&gt;"",TRIM(K3202)&lt;&gt;TRIM(N3202)),"Description translation&lt;&gt; lookup ", "" ))</f>
        <v xml:space="preserve">Suffix not translated </v>
      </c>
      <c r="P3202" s="3" t="s">
        <v>8447</v>
      </c>
    </row>
    <row r="3203" spans="1:16" ht="30" x14ac:dyDescent="0.25">
      <c r="A3203" s="2" t="str">
        <f>IF(TRIM(J3203)="","",E3203)</f>
        <v/>
      </c>
      <c r="B3203" s="2" t="str">
        <f>IF(TRIM(K3203)="","",I3203)</f>
        <v/>
      </c>
      <c r="C3203" s="2" t="str">
        <f>LEFT(F3203,FIND(".",F3203,6))</f>
        <v>Xmp.crs.</v>
      </c>
      <c r="D3203" s="2" t="str">
        <f>VLOOKUP(C3203,PrefixUebersetzung,2,FALSE)</f>
        <v>Xmp.crs.</v>
      </c>
      <c r="E3203" s="2" t="str">
        <f>MID(F3203,FIND(".",F3203,6)+1,99)</f>
        <v>LensProfileMatchKeyLensName</v>
      </c>
      <c r="F3203" s="3" t="s">
        <v>8221</v>
      </c>
      <c r="G3203" s="3" t="s">
        <v>9526</v>
      </c>
      <c r="H3203" s="3" t="s">
        <v>11241</v>
      </c>
      <c r="I3203" s="3" t="s">
        <v>8140</v>
      </c>
      <c r="J3203" s="3"/>
      <c r="L3203" s="14">
        <v>5</v>
      </c>
      <c r="N3203" s="3" t="str">
        <f>IFERROR(VLOOKUP(I3203,B:K,10,FALSE),"")</f>
        <v>Nicht in XMP Spezifikation, in Beispielen gefunden.</v>
      </c>
      <c r="O3203" s="3" t="str">
        <f>IF(AND(TRIM(J3203)="",M3203=""),"Suffix not translated ",
   IF(AND(TRIM(J3203)&lt;&gt;"",TRIM(M3203)&lt;&gt;"",TRIM(J3203)&lt;&gt;TRIM(M3203)),"Suffix translation &lt;&gt; lookup ", "" ))
&amp;IF(AND(TRIM(K3203)="",N3203=""),"Description not translated ",
   IF(AND(TRIM(K3203)&lt;&gt;"",TRIM(N3203)&lt;&gt;"",TRIM(K3203)&lt;&gt;TRIM(N3203)),"Description translation&lt;&gt; lookup ", "" ))</f>
        <v xml:space="preserve">Suffix not translated </v>
      </c>
      <c r="P3203" s="3" t="s">
        <v>8447</v>
      </c>
    </row>
    <row r="3204" spans="1:16" ht="30" x14ac:dyDescent="0.25">
      <c r="A3204" s="2" t="str">
        <f>IF(TRIM(J3204)="","",E3204)</f>
        <v/>
      </c>
      <c r="B3204" s="2" t="str">
        <f>IF(TRIM(K3204)="","",I3204)</f>
        <v/>
      </c>
      <c r="C3204" s="2" t="str">
        <f>LEFT(F3204,FIND(".",F3204,6))</f>
        <v>Xmp.crs.</v>
      </c>
      <c r="D3204" s="2" t="str">
        <f>VLOOKUP(C3204,PrefixUebersetzung,2,FALSE)</f>
        <v>Xmp.crs.</v>
      </c>
      <c r="E3204" s="2" t="str">
        <f>MID(F3204,FIND(".",F3204,6)+1,99)</f>
        <v>LensProfileMatchKeySensorFormatFactor</v>
      </c>
      <c r="F3204" s="3" t="s">
        <v>8222</v>
      </c>
      <c r="G3204" s="3" t="s">
        <v>9526</v>
      </c>
      <c r="H3204" s="3" t="s">
        <v>11245</v>
      </c>
      <c r="I3204" s="3" t="s">
        <v>8140</v>
      </c>
      <c r="J3204" s="3"/>
      <c r="L3204" s="14">
        <v>5</v>
      </c>
      <c r="N3204" s="3" t="str">
        <f>IFERROR(VLOOKUP(I3204,B:K,10,FALSE),"")</f>
        <v>Nicht in XMP Spezifikation, in Beispielen gefunden.</v>
      </c>
      <c r="O3204" s="3" t="str">
        <f>IF(AND(TRIM(J3204)="",M3204=""),"Suffix not translated ",
   IF(AND(TRIM(J3204)&lt;&gt;"",TRIM(M3204)&lt;&gt;"",TRIM(J3204)&lt;&gt;TRIM(M3204)),"Suffix translation &lt;&gt; lookup ", "" ))
&amp;IF(AND(TRIM(K3204)="",N3204=""),"Description not translated ",
   IF(AND(TRIM(K3204)&lt;&gt;"",TRIM(N3204)&lt;&gt;"",TRIM(K3204)&lt;&gt;TRIM(N3204)),"Description translation&lt;&gt; lookup ", "" ))</f>
        <v xml:space="preserve">Suffix not translated </v>
      </c>
      <c r="P3204" s="3" t="s">
        <v>8447</v>
      </c>
    </row>
    <row r="3205" spans="1:16" ht="30" x14ac:dyDescent="0.25">
      <c r="A3205" s="2" t="str">
        <f>IF(TRIM(J3205)="","",E3205)</f>
        <v/>
      </c>
      <c r="B3205" s="2" t="str">
        <f>IF(TRIM(K3205)="","",I3205)</f>
        <v/>
      </c>
      <c r="C3205" s="2" t="str">
        <f>LEFT(F3205,FIND(".",F3205,6))</f>
        <v>Xmp.crs.</v>
      </c>
      <c r="D3205" s="2" t="str">
        <f>VLOOKUP(C3205,PrefixUebersetzung,2,FALSE)</f>
        <v>Xmp.crs.</v>
      </c>
      <c r="E3205" s="2" t="str">
        <f>MID(F3205,FIND(".",F3205,6)+1,99)</f>
        <v>LensProfileName</v>
      </c>
      <c r="F3205" s="3" t="s">
        <v>8223</v>
      </c>
      <c r="G3205" s="3" t="s">
        <v>9526</v>
      </c>
      <c r="H3205" s="3" t="s">
        <v>11241</v>
      </c>
      <c r="I3205" s="3" t="s">
        <v>8140</v>
      </c>
      <c r="J3205" s="3"/>
      <c r="L3205" s="14">
        <v>5</v>
      </c>
      <c r="N3205" s="3" t="str">
        <f>IFERROR(VLOOKUP(I3205,B:K,10,FALSE),"")</f>
        <v>Nicht in XMP Spezifikation, in Beispielen gefunden.</v>
      </c>
      <c r="O3205" s="3" t="str">
        <f>IF(AND(TRIM(J3205)="",M3205=""),"Suffix not translated ",
   IF(AND(TRIM(J3205)&lt;&gt;"",TRIM(M3205)&lt;&gt;"",TRIM(J3205)&lt;&gt;TRIM(M3205)),"Suffix translation &lt;&gt; lookup ", "" ))
&amp;IF(AND(TRIM(K3205)="",N3205=""),"Description not translated ",
   IF(AND(TRIM(K3205)&lt;&gt;"",TRIM(N3205)&lt;&gt;"",TRIM(K3205)&lt;&gt;TRIM(N3205)),"Description translation&lt;&gt; lookup ", "" ))</f>
        <v xml:space="preserve">Suffix not translated </v>
      </c>
      <c r="P3205" s="3" t="s">
        <v>8447</v>
      </c>
    </row>
    <row r="3206" spans="1:16" ht="30" x14ac:dyDescent="0.25">
      <c r="A3206" s="2" t="str">
        <f>IF(TRIM(J3206)="","",E3206)</f>
        <v/>
      </c>
      <c r="B3206" s="2" t="str">
        <f>IF(TRIM(K3206)="","",I3206)</f>
        <v/>
      </c>
      <c r="C3206" s="2" t="str">
        <f>LEFT(F3206,FIND(".",F3206,6))</f>
        <v>Xmp.crs.</v>
      </c>
      <c r="D3206" s="2" t="str">
        <f>VLOOKUP(C3206,PrefixUebersetzung,2,FALSE)</f>
        <v>Xmp.crs.</v>
      </c>
      <c r="E3206" s="2" t="str">
        <f>MID(F3206,FIND(".",F3206,6)+1,99)</f>
        <v>LensProfileSetup</v>
      </c>
      <c r="F3206" s="3" t="s">
        <v>8224</v>
      </c>
      <c r="G3206" s="3" t="s">
        <v>9526</v>
      </c>
      <c r="H3206" s="3" t="s">
        <v>11241</v>
      </c>
      <c r="I3206" s="3" t="s">
        <v>8140</v>
      </c>
      <c r="J3206" s="3"/>
      <c r="L3206" s="14">
        <v>5</v>
      </c>
      <c r="N3206" s="3" t="str">
        <f>IFERROR(VLOOKUP(I3206,B:K,10,FALSE),"")</f>
        <v>Nicht in XMP Spezifikation, in Beispielen gefunden.</v>
      </c>
      <c r="O3206" s="3" t="str">
        <f>IF(AND(TRIM(J3206)="",M3206=""),"Suffix not translated ",
   IF(AND(TRIM(J3206)&lt;&gt;"",TRIM(M3206)&lt;&gt;"",TRIM(J3206)&lt;&gt;TRIM(M3206)),"Suffix translation &lt;&gt; lookup ", "" ))
&amp;IF(AND(TRIM(K3206)="",N3206=""),"Description not translated ",
   IF(AND(TRIM(K3206)&lt;&gt;"",TRIM(N3206)&lt;&gt;"",TRIM(K3206)&lt;&gt;TRIM(N3206)),"Description translation&lt;&gt; lookup ", "" ))</f>
        <v xml:space="preserve">Suffix not translated </v>
      </c>
      <c r="P3206" s="3" t="s">
        <v>8447</v>
      </c>
    </row>
    <row r="3207" spans="1:16" ht="30" x14ac:dyDescent="0.25">
      <c r="A3207" s="2" t="str">
        <f>IF(TRIM(J3207)="","",E3207)</f>
        <v/>
      </c>
      <c r="B3207" s="2" t="str">
        <f>IF(TRIM(K3207)="","",I3207)</f>
        <v/>
      </c>
      <c r="C3207" s="2" t="str">
        <f>LEFT(F3207,FIND(".",F3207,6))</f>
        <v>Xmp.crs.</v>
      </c>
      <c r="D3207" s="2" t="str">
        <f>VLOOKUP(C3207,PrefixUebersetzung,2,FALSE)</f>
        <v>Xmp.crs.</v>
      </c>
      <c r="E3207" s="2" t="str">
        <f>MID(F3207,FIND(".",F3207,6)+1,99)</f>
        <v>LensProfileVignettingScale</v>
      </c>
      <c r="F3207" s="3" t="s">
        <v>8225</v>
      </c>
      <c r="G3207" s="3" t="s">
        <v>9526</v>
      </c>
      <c r="H3207" s="3" t="s">
        <v>11242</v>
      </c>
      <c r="I3207" s="3" t="s">
        <v>8140</v>
      </c>
      <c r="J3207" s="3"/>
      <c r="L3207" s="14">
        <v>5</v>
      </c>
      <c r="N3207" s="3" t="str">
        <f>IFERROR(VLOOKUP(I3207,B:K,10,FALSE),"")</f>
        <v>Nicht in XMP Spezifikation, in Beispielen gefunden.</v>
      </c>
      <c r="O3207" s="3" t="str">
        <f>IF(AND(TRIM(J3207)="",M3207=""),"Suffix not translated ",
   IF(AND(TRIM(J3207)&lt;&gt;"",TRIM(M3207)&lt;&gt;"",TRIM(J3207)&lt;&gt;TRIM(M3207)),"Suffix translation &lt;&gt; lookup ", "" ))
&amp;IF(AND(TRIM(K3207)="",N3207=""),"Description not translated ",
   IF(AND(TRIM(K3207)&lt;&gt;"",TRIM(N3207)&lt;&gt;"",TRIM(K3207)&lt;&gt;TRIM(N3207)),"Description translation&lt;&gt; lookup ", "" ))</f>
        <v xml:space="preserve">Suffix not translated </v>
      </c>
      <c r="P3207" s="3" t="s">
        <v>8447</v>
      </c>
    </row>
    <row r="3208" spans="1:16" ht="30" x14ac:dyDescent="0.25">
      <c r="A3208" s="2" t="str">
        <f>IF(TRIM(J3208)="","",E3208)</f>
        <v/>
      </c>
      <c r="B3208" s="2" t="str">
        <f>IF(TRIM(K3208)="","",I3208)</f>
        <v/>
      </c>
      <c r="C3208" s="2" t="str">
        <f>LEFT(F3208,FIND(".",F3208,6))</f>
        <v>Xmp.crs.</v>
      </c>
      <c r="D3208" s="2" t="str">
        <f>VLOOKUP(C3208,PrefixUebersetzung,2,FALSE)</f>
        <v>Xmp.crs.</v>
      </c>
      <c r="E3208" s="2" t="str">
        <f>MID(F3208,FIND(".",F3208,6)+1,99)</f>
        <v>LuminanceAdjustmentAqua</v>
      </c>
      <c r="F3208" s="3" t="s">
        <v>8226</v>
      </c>
      <c r="G3208" s="3" t="s">
        <v>9526</v>
      </c>
      <c r="H3208" s="3" t="s">
        <v>11242</v>
      </c>
      <c r="I3208" s="3" t="s">
        <v>8140</v>
      </c>
      <c r="J3208" s="3"/>
      <c r="L3208" s="14">
        <v>5</v>
      </c>
      <c r="N3208" s="3" t="str">
        <f>IFERROR(VLOOKUP(I3208,B:K,10,FALSE),"")</f>
        <v>Nicht in XMP Spezifikation, in Beispielen gefunden.</v>
      </c>
      <c r="O3208" s="3" t="str">
        <f>IF(AND(TRIM(J3208)="",M3208=""),"Suffix not translated ",
   IF(AND(TRIM(J3208)&lt;&gt;"",TRIM(M3208)&lt;&gt;"",TRIM(J3208)&lt;&gt;TRIM(M3208)),"Suffix translation &lt;&gt; lookup ", "" ))
&amp;IF(AND(TRIM(K3208)="",N3208=""),"Description not translated ",
   IF(AND(TRIM(K3208)&lt;&gt;"",TRIM(N3208)&lt;&gt;"",TRIM(K3208)&lt;&gt;TRIM(N3208)),"Description translation&lt;&gt; lookup ", "" ))</f>
        <v xml:space="preserve">Suffix not translated </v>
      </c>
      <c r="P3208" s="3" t="s">
        <v>8447</v>
      </c>
    </row>
    <row r="3209" spans="1:16" ht="30" x14ac:dyDescent="0.25">
      <c r="A3209" s="2" t="str">
        <f>IF(TRIM(J3209)="","",E3209)</f>
        <v/>
      </c>
      <c r="B3209" s="2" t="str">
        <f>IF(TRIM(K3209)="","",I3209)</f>
        <v/>
      </c>
      <c r="C3209" s="2" t="str">
        <f>LEFT(F3209,FIND(".",F3209,6))</f>
        <v>Xmp.crs.</v>
      </c>
      <c r="D3209" s="2" t="str">
        <f>VLOOKUP(C3209,PrefixUebersetzung,2,FALSE)</f>
        <v>Xmp.crs.</v>
      </c>
      <c r="E3209" s="2" t="str">
        <f>MID(F3209,FIND(".",F3209,6)+1,99)</f>
        <v>LuminanceAdjustmentBlue</v>
      </c>
      <c r="F3209" s="3" t="s">
        <v>8227</v>
      </c>
      <c r="G3209" s="3" t="s">
        <v>9526</v>
      </c>
      <c r="H3209" s="3" t="s">
        <v>11242</v>
      </c>
      <c r="I3209" s="3" t="s">
        <v>8140</v>
      </c>
      <c r="J3209" s="3"/>
      <c r="L3209" s="14">
        <v>5</v>
      </c>
      <c r="N3209" s="3" t="str">
        <f>IFERROR(VLOOKUP(I3209,B:K,10,FALSE),"")</f>
        <v>Nicht in XMP Spezifikation, in Beispielen gefunden.</v>
      </c>
      <c r="O3209" s="3" t="str">
        <f>IF(AND(TRIM(J3209)="",M3209=""),"Suffix not translated ",
   IF(AND(TRIM(J3209)&lt;&gt;"",TRIM(M3209)&lt;&gt;"",TRIM(J3209)&lt;&gt;TRIM(M3209)),"Suffix translation &lt;&gt; lookup ", "" ))
&amp;IF(AND(TRIM(K3209)="",N3209=""),"Description not translated ",
   IF(AND(TRIM(K3209)&lt;&gt;"",TRIM(N3209)&lt;&gt;"",TRIM(K3209)&lt;&gt;TRIM(N3209)),"Description translation&lt;&gt; lookup ", "" ))</f>
        <v xml:space="preserve">Suffix not translated </v>
      </c>
      <c r="P3209" s="3" t="s">
        <v>8447</v>
      </c>
    </row>
    <row r="3210" spans="1:16" ht="30" x14ac:dyDescent="0.25">
      <c r="A3210" s="2" t="str">
        <f>IF(TRIM(J3210)="","",E3210)</f>
        <v/>
      </c>
      <c r="B3210" s="2" t="str">
        <f>IF(TRIM(K3210)="","",I3210)</f>
        <v/>
      </c>
      <c r="C3210" s="2" t="str">
        <f>LEFT(F3210,FIND(".",F3210,6))</f>
        <v>Xmp.crs.</v>
      </c>
      <c r="D3210" s="2" t="str">
        <f>VLOOKUP(C3210,PrefixUebersetzung,2,FALSE)</f>
        <v>Xmp.crs.</v>
      </c>
      <c r="E3210" s="2" t="str">
        <f>MID(F3210,FIND(".",F3210,6)+1,99)</f>
        <v>LuminanceAdjustmentGreen</v>
      </c>
      <c r="F3210" s="3" t="s">
        <v>8228</v>
      </c>
      <c r="G3210" s="3" t="s">
        <v>9526</v>
      </c>
      <c r="H3210" s="3" t="s">
        <v>11242</v>
      </c>
      <c r="I3210" s="3" t="s">
        <v>8140</v>
      </c>
      <c r="J3210" s="3"/>
      <c r="L3210" s="14">
        <v>5</v>
      </c>
      <c r="N3210" s="3" t="str">
        <f>IFERROR(VLOOKUP(I3210,B:K,10,FALSE),"")</f>
        <v>Nicht in XMP Spezifikation, in Beispielen gefunden.</v>
      </c>
      <c r="O3210" s="3" t="str">
        <f>IF(AND(TRIM(J3210)="",M3210=""),"Suffix not translated ",
   IF(AND(TRIM(J3210)&lt;&gt;"",TRIM(M3210)&lt;&gt;"",TRIM(J3210)&lt;&gt;TRIM(M3210)),"Suffix translation &lt;&gt; lookup ", "" ))
&amp;IF(AND(TRIM(K3210)="",N3210=""),"Description not translated ",
   IF(AND(TRIM(K3210)&lt;&gt;"",TRIM(N3210)&lt;&gt;"",TRIM(K3210)&lt;&gt;TRIM(N3210)),"Description translation&lt;&gt; lookup ", "" ))</f>
        <v xml:space="preserve">Suffix not translated </v>
      </c>
      <c r="P3210" s="3" t="s">
        <v>8447</v>
      </c>
    </row>
    <row r="3211" spans="1:16" ht="30" x14ac:dyDescent="0.25">
      <c r="A3211" s="2" t="str">
        <f>IF(TRIM(J3211)="","",E3211)</f>
        <v/>
      </c>
      <c r="B3211" s="2" t="str">
        <f>IF(TRIM(K3211)="","",I3211)</f>
        <v/>
      </c>
      <c r="C3211" s="2" t="str">
        <f>LEFT(F3211,FIND(".",F3211,6))</f>
        <v>Xmp.crs.</v>
      </c>
      <c r="D3211" s="2" t="str">
        <f>VLOOKUP(C3211,PrefixUebersetzung,2,FALSE)</f>
        <v>Xmp.crs.</v>
      </c>
      <c r="E3211" s="2" t="str">
        <f>MID(F3211,FIND(".",F3211,6)+1,99)</f>
        <v>LuminanceAdjustmentMagenta</v>
      </c>
      <c r="F3211" s="3" t="s">
        <v>8229</v>
      </c>
      <c r="G3211" s="3" t="s">
        <v>9526</v>
      </c>
      <c r="H3211" s="3" t="s">
        <v>11242</v>
      </c>
      <c r="I3211" s="3" t="s">
        <v>8140</v>
      </c>
      <c r="J3211" s="3"/>
      <c r="L3211" s="14">
        <v>5</v>
      </c>
      <c r="N3211" s="3" t="str">
        <f>IFERROR(VLOOKUP(I3211,B:K,10,FALSE),"")</f>
        <v>Nicht in XMP Spezifikation, in Beispielen gefunden.</v>
      </c>
      <c r="O3211" s="3" t="str">
        <f>IF(AND(TRIM(J3211)="",M3211=""),"Suffix not translated ",
   IF(AND(TRIM(J3211)&lt;&gt;"",TRIM(M3211)&lt;&gt;"",TRIM(J3211)&lt;&gt;TRIM(M3211)),"Suffix translation &lt;&gt; lookup ", "" ))
&amp;IF(AND(TRIM(K3211)="",N3211=""),"Description not translated ",
   IF(AND(TRIM(K3211)&lt;&gt;"",TRIM(N3211)&lt;&gt;"",TRIM(K3211)&lt;&gt;TRIM(N3211)),"Description translation&lt;&gt; lookup ", "" ))</f>
        <v xml:space="preserve">Suffix not translated </v>
      </c>
      <c r="P3211" s="3" t="s">
        <v>8447</v>
      </c>
    </row>
    <row r="3212" spans="1:16" ht="30" x14ac:dyDescent="0.25">
      <c r="A3212" s="2" t="str">
        <f>IF(TRIM(J3212)="","",E3212)</f>
        <v/>
      </c>
      <c r="B3212" s="2" t="str">
        <f>IF(TRIM(K3212)="","",I3212)</f>
        <v/>
      </c>
      <c r="C3212" s="2" t="str">
        <f>LEFT(F3212,FIND(".",F3212,6))</f>
        <v>Xmp.crs.</v>
      </c>
      <c r="D3212" s="2" t="str">
        <f>VLOOKUP(C3212,PrefixUebersetzung,2,FALSE)</f>
        <v>Xmp.crs.</v>
      </c>
      <c r="E3212" s="2" t="str">
        <f>MID(F3212,FIND(".",F3212,6)+1,99)</f>
        <v>LuminanceAdjustmentOrange</v>
      </c>
      <c r="F3212" s="3" t="s">
        <v>8230</v>
      </c>
      <c r="G3212" s="3" t="s">
        <v>9526</v>
      </c>
      <c r="H3212" s="3" t="s">
        <v>11242</v>
      </c>
      <c r="I3212" s="3" t="s">
        <v>8140</v>
      </c>
      <c r="J3212" s="3"/>
      <c r="L3212" s="14">
        <v>5</v>
      </c>
      <c r="N3212" s="3" t="str">
        <f>IFERROR(VLOOKUP(I3212,B:K,10,FALSE),"")</f>
        <v>Nicht in XMP Spezifikation, in Beispielen gefunden.</v>
      </c>
      <c r="O3212" s="3" t="str">
        <f>IF(AND(TRIM(J3212)="",M3212=""),"Suffix not translated ",
   IF(AND(TRIM(J3212)&lt;&gt;"",TRIM(M3212)&lt;&gt;"",TRIM(J3212)&lt;&gt;TRIM(M3212)),"Suffix translation &lt;&gt; lookup ", "" ))
&amp;IF(AND(TRIM(K3212)="",N3212=""),"Description not translated ",
   IF(AND(TRIM(K3212)&lt;&gt;"",TRIM(N3212)&lt;&gt;"",TRIM(K3212)&lt;&gt;TRIM(N3212)),"Description translation&lt;&gt; lookup ", "" ))</f>
        <v xml:space="preserve">Suffix not translated </v>
      </c>
      <c r="P3212" s="3" t="s">
        <v>8447</v>
      </c>
    </row>
    <row r="3213" spans="1:16" ht="30" x14ac:dyDescent="0.25">
      <c r="A3213" s="2" t="str">
        <f>IF(TRIM(J3213)="","",E3213)</f>
        <v/>
      </c>
      <c r="B3213" s="2" t="str">
        <f>IF(TRIM(K3213)="","",I3213)</f>
        <v/>
      </c>
      <c r="C3213" s="2" t="str">
        <f>LEFT(F3213,FIND(".",F3213,6))</f>
        <v>Xmp.crs.</v>
      </c>
      <c r="D3213" s="2" t="str">
        <f>VLOOKUP(C3213,PrefixUebersetzung,2,FALSE)</f>
        <v>Xmp.crs.</v>
      </c>
      <c r="E3213" s="2" t="str">
        <f>MID(F3213,FIND(".",F3213,6)+1,99)</f>
        <v>LuminanceAdjustmentPurple</v>
      </c>
      <c r="F3213" s="3" t="s">
        <v>8231</v>
      </c>
      <c r="G3213" s="3" t="s">
        <v>9526</v>
      </c>
      <c r="H3213" s="3" t="s">
        <v>11242</v>
      </c>
      <c r="I3213" s="3" t="s">
        <v>8140</v>
      </c>
      <c r="J3213" s="3"/>
      <c r="L3213" s="14">
        <v>5</v>
      </c>
      <c r="N3213" s="3" t="str">
        <f>IFERROR(VLOOKUP(I3213,B:K,10,FALSE),"")</f>
        <v>Nicht in XMP Spezifikation, in Beispielen gefunden.</v>
      </c>
      <c r="O3213" s="3" t="str">
        <f>IF(AND(TRIM(J3213)="",M3213=""),"Suffix not translated ",
   IF(AND(TRIM(J3213)&lt;&gt;"",TRIM(M3213)&lt;&gt;"",TRIM(J3213)&lt;&gt;TRIM(M3213)),"Suffix translation &lt;&gt; lookup ", "" ))
&amp;IF(AND(TRIM(K3213)="",N3213=""),"Description not translated ",
   IF(AND(TRIM(K3213)&lt;&gt;"",TRIM(N3213)&lt;&gt;"",TRIM(K3213)&lt;&gt;TRIM(N3213)),"Description translation&lt;&gt; lookup ", "" ))</f>
        <v xml:space="preserve">Suffix not translated </v>
      </c>
      <c r="P3213" s="3" t="s">
        <v>8447</v>
      </c>
    </row>
    <row r="3214" spans="1:16" ht="30" x14ac:dyDescent="0.25">
      <c r="A3214" s="2" t="str">
        <f>IF(TRIM(J3214)="","",E3214)</f>
        <v/>
      </c>
      <c r="B3214" s="2" t="str">
        <f>IF(TRIM(K3214)="","",I3214)</f>
        <v/>
      </c>
      <c r="C3214" s="2" t="str">
        <f>LEFT(F3214,FIND(".",F3214,6))</f>
        <v>Xmp.crs.</v>
      </c>
      <c r="D3214" s="2" t="str">
        <f>VLOOKUP(C3214,PrefixUebersetzung,2,FALSE)</f>
        <v>Xmp.crs.</v>
      </c>
      <c r="E3214" s="2" t="str">
        <f>MID(F3214,FIND(".",F3214,6)+1,99)</f>
        <v>LuminanceAdjustmentRed</v>
      </c>
      <c r="F3214" s="3" t="s">
        <v>8232</v>
      </c>
      <c r="G3214" s="3" t="s">
        <v>9526</v>
      </c>
      <c r="H3214" s="3" t="s">
        <v>11242</v>
      </c>
      <c r="I3214" s="3" t="s">
        <v>8140</v>
      </c>
      <c r="J3214" s="3"/>
      <c r="L3214" s="14">
        <v>5</v>
      </c>
      <c r="N3214" s="3" t="str">
        <f>IFERROR(VLOOKUP(I3214,B:K,10,FALSE),"")</f>
        <v>Nicht in XMP Spezifikation, in Beispielen gefunden.</v>
      </c>
      <c r="O3214" s="3" t="str">
        <f>IF(AND(TRIM(J3214)="",M3214=""),"Suffix not translated ",
   IF(AND(TRIM(J3214)&lt;&gt;"",TRIM(M3214)&lt;&gt;"",TRIM(J3214)&lt;&gt;TRIM(M3214)),"Suffix translation &lt;&gt; lookup ", "" ))
&amp;IF(AND(TRIM(K3214)="",N3214=""),"Description not translated ",
   IF(AND(TRIM(K3214)&lt;&gt;"",TRIM(N3214)&lt;&gt;"",TRIM(K3214)&lt;&gt;TRIM(N3214)),"Description translation&lt;&gt; lookup ", "" ))</f>
        <v xml:space="preserve">Suffix not translated </v>
      </c>
      <c r="P3214" s="3" t="s">
        <v>8447</v>
      </c>
    </row>
    <row r="3215" spans="1:16" ht="30" x14ac:dyDescent="0.25">
      <c r="A3215" s="2" t="str">
        <f>IF(TRIM(J3215)="","",E3215)</f>
        <v/>
      </c>
      <c r="B3215" s="2" t="str">
        <f>IF(TRIM(K3215)="","",I3215)</f>
        <v/>
      </c>
      <c r="C3215" s="2" t="str">
        <f>LEFT(F3215,FIND(".",F3215,6))</f>
        <v>Xmp.crs.</v>
      </c>
      <c r="D3215" s="2" t="str">
        <f>VLOOKUP(C3215,PrefixUebersetzung,2,FALSE)</f>
        <v>Xmp.crs.</v>
      </c>
      <c r="E3215" s="2" t="str">
        <f>MID(F3215,FIND(".",F3215,6)+1,99)</f>
        <v>LuminanceAdjustmentYellow</v>
      </c>
      <c r="F3215" s="3" t="s">
        <v>8233</v>
      </c>
      <c r="G3215" s="3" t="s">
        <v>9526</v>
      </c>
      <c r="H3215" s="3" t="s">
        <v>11242</v>
      </c>
      <c r="I3215" s="3" t="s">
        <v>8140</v>
      </c>
      <c r="J3215" s="3"/>
      <c r="L3215" s="14">
        <v>5</v>
      </c>
      <c r="N3215" s="3" t="str">
        <f>IFERROR(VLOOKUP(I3215,B:K,10,FALSE),"")</f>
        <v>Nicht in XMP Spezifikation, in Beispielen gefunden.</v>
      </c>
      <c r="O3215" s="3" t="str">
        <f>IF(AND(TRIM(J3215)="",M3215=""),"Suffix not translated ",
   IF(AND(TRIM(J3215)&lt;&gt;"",TRIM(M3215)&lt;&gt;"",TRIM(J3215)&lt;&gt;TRIM(M3215)),"Suffix translation &lt;&gt; lookup ", "" ))
&amp;IF(AND(TRIM(K3215)="",N3215=""),"Description not translated ",
   IF(AND(TRIM(K3215)&lt;&gt;"",TRIM(N3215)&lt;&gt;"",TRIM(K3215)&lt;&gt;TRIM(N3215)),"Description translation&lt;&gt; lookup ", "" ))</f>
        <v xml:space="preserve">Suffix not translated </v>
      </c>
      <c r="P3215" s="3" t="s">
        <v>8447</v>
      </c>
    </row>
    <row r="3216" spans="1:16" ht="30" x14ac:dyDescent="0.25">
      <c r="A3216" s="2" t="str">
        <f>IF(TRIM(J3216)="","",E3216)</f>
        <v/>
      </c>
      <c r="B3216" s="2" t="str">
        <f>IF(TRIM(K3216)="","",I3216)</f>
        <v/>
      </c>
      <c r="C3216" s="2" t="str">
        <f>LEFT(F3216,FIND(".",F3216,6))</f>
        <v>Xmp.crs.</v>
      </c>
      <c r="D3216" s="2" t="str">
        <f>VLOOKUP(C3216,PrefixUebersetzung,2,FALSE)</f>
        <v>Xmp.crs.</v>
      </c>
      <c r="E3216" s="2" t="str">
        <f>MID(F3216,FIND(".",F3216,6)+1,99)</f>
        <v>LuminanceNoiseReductionContrast</v>
      </c>
      <c r="F3216" s="3" t="s">
        <v>8234</v>
      </c>
      <c r="G3216" s="3" t="s">
        <v>9526</v>
      </c>
      <c r="H3216" s="3" t="s">
        <v>11242</v>
      </c>
      <c r="I3216" s="3" t="s">
        <v>8140</v>
      </c>
      <c r="J3216" s="3"/>
      <c r="L3216" s="14">
        <v>5</v>
      </c>
      <c r="N3216" s="3" t="str">
        <f>IFERROR(VLOOKUP(I3216,B:K,10,FALSE),"")</f>
        <v>Nicht in XMP Spezifikation, in Beispielen gefunden.</v>
      </c>
      <c r="O3216" s="3" t="str">
        <f>IF(AND(TRIM(J3216)="",M3216=""),"Suffix not translated ",
   IF(AND(TRIM(J3216)&lt;&gt;"",TRIM(M3216)&lt;&gt;"",TRIM(J3216)&lt;&gt;TRIM(M3216)),"Suffix translation &lt;&gt; lookup ", "" ))
&amp;IF(AND(TRIM(K3216)="",N3216=""),"Description not translated ",
   IF(AND(TRIM(K3216)&lt;&gt;"",TRIM(N3216)&lt;&gt;"",TRIM(K3216)&lt;&gt;TRIM(N3216)),"Description translation&lt;&gt; lookup ", "" ))</f>
        <v xml:space="preserve">Suffix not translated </v>
      </c>
      <c r="P3216" s="3" t="s">
        <v>8447</v>
      </c>
    </row>
    <row r="3217" spans="1:17" ht="30" x14ac:dyDescent="0.25">
      <c r="A3217" s="2" t="str">
        <f>IF(TRIM(J3217)="","",E3217)</f>
        <v/>
      </c>
      <c r="B3217" s="2" t="str">
        <f>IF(TRIM(K3217)="","",I3217)</f>
        <v/>
      </c>
      <c r="C3217" s="2" t="str">
        <f>LEFT(F3217,FIND(".",F3217,6))</f>
        <v>Xmp.crs.</v>
      </c>
      <c r="D3217" s="2" t="str">
        <f>VLOOKUP(C3217,PrefixUebersetzung,2,FALSE)</f>
        <v>Xmp.crs.</v>
      </c>
      <c r="E3217" s="2" t="str">
        <f>MID(F3217,FIND(".",F3217,6)+1,99)</f>
        <v>LuminanceNoiseReductionDetail</v>
      </c>
      <c r="F3217" s="3" t="s">
        <v>8235</v>
      </c>
      <c r="G3217" s="3" t="s">
        <v>9526</v>
      </c>
      <c r="H3217" s="3" t="s">
        <v>11242</v>
      </c>
      <c r="I3217" s="3" t="s">
        <v>8140</v>
      </c>
      <c r="J3217" s="3"/>
      <c r="L3217" s="14">
        <v>5</v>
      </c>
      <c r="N3217" s="3" t="str">
        <f>IFERROR(VLOOKUP(I3217,B:K,10,FALSE),"")</f>
        <v>Nicht in XMP Spezifikation, in Beispielen gefunden.</v>
      </c>
      <c r="O3217" s="3" t="str">
        <f>IF(AND(TRIM(J3217)="",M3217=""),"Suffix not translated ",
   IF(AND(TRIM(J3217)&lt;&gt;"",TRIM(M3217)&lt;&gt;"",TRIM(J3217)&lt;&gt;TRIM(M3217)),"Suffix translation &lt;&gt; lookup ", "" ))
&amp;IF(AND(TRIM(K3217)="",N3217=""),"Description not translated ",
   IF(AND(TRIM(K3217)&lt;&gt;"",TRIM(N3217)&lt;&gt;"",TRIM(K3217)&lt;&gt;TRIM(N3217)),"Description translation&lt;&gt; lookup ", "" ))</f>
        <v xml:space="preserve">Suffix not translated </v>
      </c>
      <c r="P3217" s="3" t="s">
        <v>8447</v>
      </c>
    </row>
    <row r="3218" spans="1:17" x14ac:dyDescent="0.25">
      <c r="A3218" s="2" t="str">
        <f>IF(TRIM(J3218)="","",E3218)</f>
        <v/>
      </c>
      <c r="B3218" s="2" t="str">
        <f>IF(TRIM(K3218)="","",I3218)</f>
        <v/>
      </c>
      <c r="C3218" s="2" t="str">
        <f>LEFT(F3218,FIND(".",F3218,6))</f>
        <v>Xmp.crs.</v>
      </c>
      <c r="D3218" s="2" t="str">
        <f>VLOOKUP(C3218,PrefixUebersetzung,2,FALSE)</f>
        <v>Xmp.crs.</v>
      </c>
      <c r="E3218" s="2" t="str">
        <f>MID(F3218,FIND(".",F3218,6)+1,99)</f>
        <v>LuminanceSmoothing</v>
      </c>
      <c r="F3218" s="3" t="s">
        <v>1649</v>
      </c>
      <c r="G3218" s="3" t="s">
        <v>9526</v>
      </c>
      <c r="H3218" s="3" t="s">
        <v>11242</v>
      </c>
      <c r="I3218" s="3" t="s">
        <v>9546</v>
      </c>
      <c r="J3218" s="3"/>
      <c r="L3218" s="14">
        <v>5</v>
      </c>
      <c r="O3218" s="3" t="str">
        <f>IF(AND(TRIM(J3218)="",M3218=""),"Suffix not translated ",
   IF(AND(TRIM(J3218)&lt;&gt;"",TRIM(M3218)&lt;&gt;"",TRIM(J3218)&lt;&gt;TRIM(M3218)),"Suffix translation &lt;&gt; lookup ", "" ))
&amp;IF(AND(TRIM(K3218)="",N3218=""),"Description not translated ",
   IF(AND(TRIM(K3218)&lt;&gt;"",TRIM(N3218)&lt;&gt;"",TRIM(K3218)&lt;&gt;TRIM(N3218)),"Description translation&lt;&gt; lookup ", "" ))</f>
        <v xml:space="preserve">Suffix not translated Description not translated </v>
      </c>
      <c r="P3218" s="3" t="s">
        <v>8447</v>
      </c>
      <c r="Q3218" s="3" t="s">
        <v>8447</v>
      </c>
    </row>
    <row r="3219" spans="1:17" ht="30" x14ac:dyDescent="0.25">
      <c r="A3219" s="2" t="str">
        <f>IF(TRIM(J3219)="","",E3219)</f>
        <v/>
      </c>
      <c r="B3219" s="2" t="str">
        <f>IF(TRIM(K3219)="","",I3219)</f>
        <v/>
      </c>
      <c r="C3219" s="2" t="str">
        <f>LEFT(F3219,FIND(".",F3219,6))</f>
        <v>Xmp.crs.</v>
      </c>
      <c r="D3219" s="2" t="str">
        <f>VLOOKUP(C3219,PrefixUebersetzung,2,FALSE)</f>
        <v>Xmp.crs.</v>
      </c>
      <c r="E3219" s="2" t="str">
        <f>MID(F3219,FIND(".",F3219,6)+1,99)</f>
        <v>MaskValue</v>
      </c>
      <c r="F3219" s="3" t="s">
        <v>8236</v>
      </c>
      <c r="G3219" s="3" t="s">
        <v>9526</v>
      </c>
      <c r="H3219" s="3" t="s">
        <v>11245</v>
      </c>
      <c r="I3219" s="3" t="s">
        <v>8140</v>
      </c>
      <c r="J3219" s="3"/>
      <c r="L3219" s="14">
        <v>5</v>
      </c>
      <c r="N3219" s="3" t="str">
        <f>IFERROR(VLOOKUP(I3219,B:K,10,FALSE),"")</f>
        <v>Nicht in XMP Spezifikation, in Beispielen gefunden.</v>
      </c>
      <c r="O3219" s="3" t="str">
        <f>IF(AND(TRIM(J3219)="",M3219=""),"Suffix not translated ",
   IF(AND(TRIM(J3219)&lt;&gt;"",TRIM(M3219)&lt;&gt;"",TRIM(J3219)&lt;&gt;TRIM(M3219)),"Suffix translation &lt;&gt; lookup ", "" ))
&amp;IF(AND(TRIM(K3219)="",N3219=""),"Description not translated ",
   IF(AND(TRIM(K3219)&lt;&gt;"",TRIM(N3219)&lt;&gt;"",TRIM(K3219)&lt;&gt;TRIM(N3219)),"Description translation&lt;&gt; lookup ", "" ))</f>
        <v xml:space="preserve">Suffix not translated </v>
      </c>
      <c r="P3219" s="3" t="s">
        <v>8447</v>
      </c>
    </row>
    <row r="3220" spans="1:17" ht="30" x14ac:dyDescent="0.25">
      <c r="A3220" s="2" t="str">
        <f>IF(TRIM(J3220)="","",E3220)</f>
        <v>Method</v>
      </c>
      <c r="B3220" s="2" t="str">
        <f>IF(TRIM(K3220)="","",I3220)</f>
        <v/>
      </c>
      <c r="C3220" s="2" t="str">
        <f>LEFT(F3220,FIND(".",F3220,6))</f>
        <v>Xmp.crs.</v>
      </c>
      <c r="D3220" s="2" t="str">
        <f>VLOOKUP(C3220,PrefixUebersetzung,2,FALSE)</f>
        <v>Xmp.crs.</v>
      </c>
      <c r="E3220" s="2" t="str">
        <f>MID(F3220,FIND(".",F3220,6)+1,99)</f>
        <v>Method</v>
      </c>
      <c r="F3220" s="3" t="s">
        <v>8237</v>
      </c>
      <c r="G3220" s="3" t="s">
        <v>9526</v>
      </c>
      <c r="H3220" s="3" t="s">
        <v>11241</v>
      </c>
      <c r="I3220" s="3" t="s">
        <v>8140</v>
      </c>
      <c r="J3220" s="3" t="s">
        <v>8832</v>
      </c>
      <c r="L3220" s="14"/>
      <c r="N3220" s="3" t="str">
        <f>IFERROR(VLOOKUP(I3220,B:K,10,FALSE),"")</f>
        <v>Nicht in XMP Spezifikation, in Beispielen gefunden.</v>
      </c>
      <c r="O3220" s="3" t="str">
        <f>IF(AND(TRIM(J3220)="",M3220=""),"Suffix not translated ",
   IF(AND(TRIM(J3220)&lt;&gt;"",TRIM(M3220)&lt;&gt;"",TRIM(J3220)&lt;&gt;TRIM(M3220)),"Suffix translation &lt;&gt; lookup ", "" ))
&amp;IF(AND(TRIM(K3220)="",N3220=""),"Description not translated ",
   IF(AND(TRIM(K3220)&lt;&gt;"",TRIM(N3220)&lt;&gt;"",TRIM(K3220)&lt;&gt;TRIM(N3220)),"Description translation&lt;&gt; lookup ", "" ))</f>
        <v/>
      </c>
      <c r="P3220" s="3" t="s">
        <v>8447</v>
      </c>
    </row>
    <row r="3221" spans="1:17" ht="30" x14ac:dyDescent="0.25">
      <c r="A3221" s="2" t="str">
        <f>IF(TRIM(J3221)="","",E3221)</f>
        <v>Midpoint</v>
      </c>
      <c r="B3221" s="2" t="str">
        <f>IF(TRIM(K3221)="","",I3221)</f>
        <v/>
      </c>
      <c r="C3221" s="2" t="str">
        <f>LEFT(F3221,FIND(".",F3221,6))</f>
        <v>Xmp.crs.</v>
      </c>
      <c r="D3221" s="2" t="str">
        <f>VLOOKUP(C3221,PrefixUebersetzung,2,FALSE)</f>
        <v>Xmp.crs.</v>
      </c>
      <c r="E3221" s="2" t="str">
        <f>MID(F3221,FIND(".",F3221,6)+1,99)</f>
        <v>Midpoint</v>
      </c>
      <c r="F3221" s="3" t="s">
        <v>8238</v>
      </c>
      <c r="G3221" s="3" t="s">
        <v>9526</v>
      </c>
      <c r="H3221" s="3" t="s">
        <v>11245</v>
      </c>
      <c r="I3221" s="3" t="s">
        <v>8140</v>
      </c>
      <c r="J3221" s="3" t="s">
        <v>8833</v>
      </c>
      <c r="L3221" s="14"/>
      <c r="N3221" s="3" t="str">
        <f>IFERROR(VLOOKUP(I3221,B:K,10,FALSE),"")</f>
        <v>Nicht in XMP Spezifikation, in Beispielen gefunden.</v>
      </c>
      <c r="O3221" s="3" t="str">
        <f>IF(AND(TRIM(J3221)="",M3221=""),"Suffix not translated ",
   IF(AND(TRIM(J3221)&lt;&gt;"",TRIM(M3221)&lt;&gt;"",TRIM(J3221)&lt;&gt;TRIM(M3221)),"Suffix translation &lt;&gt; lookup ", "" ))
&amp;IF(AND(TRIM(K3221)="",N3221=""),"Description not translated ",
   IF(AND(TRIM(K3221)&lt;&gt;"",TRIM(N3221)&lt;&gt;"",TRIM(K3221)&lt;&gt;TRIM(N3221)),"Description translation&lt;&gt; lookup ", "" ))</f>
        <v/>
      </c>
      <c r="P3221" s="3" t="s">
        <v>8447</v>
      </c>
    </row>
    <row r="3222" spans="1:17" ht="30" x14ac:dyDescent="0.25">
      <c r="A3222" s="2" t="str">
        <f>IF(TRIM(J3222)="","",E3222)</f>
        <v>MoireFilter</v>
      </c>
      <c r="B3222" s="2" t="str">
        <f>IF(TRIM(K3222)="","",I3222)</f>
        <v/>
      </c>
      <c r="C3222" s="2" t="str">
        <f>LEFT(F3222,FIND(".",F3222,6))</f>
        <v>Xmp.crs.</v>
      </c>
      <c r="D3222" s="2" t="str">
        <f>VLOOKUP(C3222,PrefixUebersetzung,2,FALSE)</f>
        <v>Xmp.crs.</v>
      </c>
      <c r="E3222" s="2" t="str">
        <f>MID(F3222,FIND(".",F3222,6)+1,99)</f>
        <v>MoireFilter</v>
      </c>
      <c r="F3222" s="3" t="s">
        <v>8239</v>
      </c>
      <c r="G3222" s="3" t="s">
        <v>9526</v>
      </c>
      <c r="H3222" s="3" t="s">
        <v>11241</v>
      </c>
      <c r="I3222" s="3" t="s">
        <v>8140</v>
      </c>
      <c r="J3222" s="3" t="s">
        <v>8834</v>
      </c>
      <c r="L3222" s="14"/>
      <c r="N3222" s="3" t="str">
        <f>IFERROR(VLOOKUP(I3222,B:K,10,FALSE),"")</f>
        <v>Nicht in XMP Spezifikation, in Beispielen gefunden.</v>
      </c>
      <c r="O3222" s="3" t="str">
        <f>IF(AND(TRIM(J3222)="",M3222=""),"Suffix not translated ",
   IF(AND(TRIM(J3222)&lt;&gt;"",TRIM(M3222)&lt;&gt;"",TRIM(J3222)&lt;&gt;TRIM(M3222)),"Suffix translation &lt;&gt; lookup ", "" ))
&amp;IF(AND(TRIM(K3222)="",N3222=""),"Description not translated ",
   IF(AND(TRIM(K3222)&lt;&gt;"",TRIM(N3222)&lt;&gt;"",TRIM(K3222)&lt;&gt;TRIM(N3222)),"Description translation&lt;&gt; lookup ", "" ))</f>
        <v/>
      </c>
      <c r="P3222" s="3" t="s">
        <v>8447</v>
      </c>
    </row>
    <row r="3223" spans="1:17" ht="30" x14ac:dyDescent="0.25">
      <c r="A3223" s="2" t="str">
        <f>IF(TRIM(J3223)="","",E3223)</f>
        <v/>
      </c>
      <c r="B3223" s="2" t="str">
        <f>IF(TRIM(K3223)="","",I3223)</f>
        <v/>
      </c>
      <c r="C3223" s="2" t="str">
        <f>LEFT(F3223,FIND(".",F3223,6))</f>
        <v>Xmp.crs.</v>
      </c>
      <c r="D3223" s="2" t="str">
        <f>VLOOKUP(C3223,PrefixUebersetzung,2,FALSE)</f>
        <v>Xmp.crs.</v>
      </c>
      <c r="E3223" s="2" t="str">
        <f>MID(F3223,FIND(".",F3223,6)+1,99)</f>
        <v>NegativeCacheLargePreviewSize</v>
      </c>
      <c r="F3223" s="3" t="s">
        <v>8240</v>
      </c>
      <c r="G3223" s="3" t="s">
        <v>9526</v>
      </c>
      <c r="H3223" s="3" t="s">
        <v>11242</v>
      </c>
      <c r="I3223" s="3" t="s">
        <v>8140</v>
      </c>
      <c r="J3223" s="3"/>
      <c r="L3223" s="14">
        <v>5</v>
      </c>
      <c r="N3223" s="3" t="str">
        <f>IFERROR(VLOOKUP(I3223,B:K,10,FALSE),"")</f>
        <v>Nicht in XMP Spezifikation, in Beispielen gefunden.</v>
      </c>
      <c r="O3223" s="3" t="str">
        <f>IF(AND(TRIM(J3223)="",M3223=""),"Suffix not translated ",
   IF(AND(TRIM(J3223)&lt;&gt;"",TRIM(M3223)&lt;&gt;"",TRIM(J3223)&lt;&gt;TRIM(M3223)),"Suffix translation &lt;&gt; lookup ", "" ))
&amp;IF(AND(TRIM(K3223)="",N3223=""),"Description not translated ",
   IF(AND(TRIM(K3223)&lt;&gt;"",TRIM(N3223)&lt;&gt;"",TRIM(K3223)&lt;&gt;TRIM(N3223)),"Description translation&lt;&gt; lookup ", "" ))</f>
        <v xml:space="preserve">Suffix not translated </v>
      </c>
      <c r="P3223" s="3" t="s">
        <v>8447</v>
      </c>
    </row>
    <row r="3224" spans="1:17" ht="30" x14ac:dyDescent="0.25">
      <c r="A3224" s="2" t="str">
        <f>IF(TRIM(J3224)="","",E3224)</f>
        <v/>
      </c>
      <c r="B3224" s="2" t="str">
        <f>IF(TRIM(K3224)="","",I3224)</f>
        <v/>
      </c>
      <c r="C3224" s="2" t="str">
        <f>LEFT(F3224,FIND(".",F3224,6))</f>
        <v>Xmp.crs.</v>
      </c>
      <c r="D3224" s="2" t="str">
        <f>VLOOKUP(C3224,PrefixUebersetzung,2,FALSE)</f>
        <v>Xmp.crs.</v>
      </c>
      <c r="E3224" s="2" t="str">
        <f>MID(F3224,FIND(".",F3224,6)+1,99)</f>
        <v>NegativeCacheMaximumSize</v>
      </c>
      <c r="F3224" s="3" t="s">
        <v>8241</v>
      </c>
      <c r="G3224" s="3" t="s">
        <v>9526</v>
      </c>
      <c r="H3224" s="3" t="s">
        <v>11245</v>
      </c>
      <c r="I3224" s="3" t="s">
        <v>8140</v>
      </c>
      <c r="J3224" s="3"/>
      <c r="L3224" s="14">
        <v>5</v>
      </c>
      <c r="N3224" s="3" t="str">
        <f>IFERROR(VLOOKUP(I3224,B:K,10,FALSE),"")</f>
        <v>Nicht in XMP Spezifikation, in Beispielen gefunden.</v>
      </c>
      <c r="O3224" s="3" t="str">
        <f>IF(AND(TRIM(J3224)="",M3224=""),"Suffix not translated ",
   IF(AND(TRIM(J3224)&lt;&gt;"",TRIM(M3224)&lt;&gt;"",TRIM(J3224)&lt;&gt;TRIM(M3224)),"Suffix translation &lt;&gt; lookup ", "" ))
&amp;IF(AND(TRIM(K3224)="",N3224=""),"Description not translated ",
   IF(AND(TRIM(K3224)&lt;&gt;"",TRIM(N3224)&lt;&gt;"",TRIM(K3224)&lt;&gt;TRIM(N3224)),"Description translation&lt;&gt; lookup ", "" ))</f>
        <v xml:space="preserve">Suffix not translated </v>
      </c>
      <c r="P3224" s="3" t="s">
        <v>8447</v>
      </c>
    </row>
    <row r="3225" spans="1:17" ht="30" x14ac:dyDescent="0.25">
      <c r="A3225" s="2" t="str">
        <f>IF(TRIM(J3225)="","",E3225)</f>
        <v/>
      </c>
      <c r="B3225" s="2" t="str">
        <f>IF(TRIM(K3225)="","",I3225)</f>
        <v/>
      </c>
      <c r="C3225" s="2" t="str">
        <f>LEFT(F3225,FIND(".",F3225,6))</f>
        <v>Xmp.crs.</v>
      </c>
      <c r="D3225" s="2" t="str">
        <f>VLOOKUP(C3225,PrefixUebersetzung,2,FALSE)</f>
        <v>Xmp.crs.</v>
      </c>
      <c r="E3225" s="2" t="str">
        <f>MID(F3225,FIND(".",F3225,6)+1,99)</f>
        <v>NegativeCachePath</v>
      </c>
      <c r="F3225" s="3" t="s">
        <v>8242</v>
      </c>
      <c r="G3225" s="3" t="s">
        <v>9526</v>
      </c>
      <c r="H3225" s="3" t="s">
        <v>11241</v>
      </c>
      <c r="I3225" s="3" t="s">
        <v>8140</v>
      </c>
      <c r="J3225" s="3"/>
      <c r="L3225" s="14">
        <v>5</v>
      </c>
      <c r="N3225" s="3" t="str">
        <f>IFERROR(VLOOKUP(I3225,B:K,10,FALSE),"")</f>
        <v>Nicht in XMP Spezifikation, in Beispielen gefunden.</v>
      </c>
      <c r="O3225" s="3" t="str">
        <f>IF(AND(TRIM(J3225)="",M3225=""),"Suffix not translated ",
   IF(AND(TRIM(J3225)&lt;&gt;"",TRIM(M3225)&lt;&gt;"",TRIM(J3225)&lt;&gt;TRIM(M3225)),"Suffix translation &lt;&gt; lookup ", "" ))
&amp;IF(AND(TRIM(K3225)="",N3225=""),"Description not translated ",
   IF(AND(TRIM(K3225)&lt;&gt;"",TRIM(N3225)&lt;&gt;"",TRIM(K3225)&lt;&gt;TRIM(N3225)),"Description translation&lt;&gt; lookup ", "" ))</f>
        <v xml:space="preserve">Suffix not translated </v>
      </c>
      <c r="P3225" s="3" t="s">
        <v>8447</v>
      </c>
    </row>
    <row r="3226" spans="1:17" ht="30" x14ac:dyDescent="0.25">
      <c r="A3226" s="2" t="str">
        <f>IF(TRIM(J3226)="","",E3226)</f>
        <v>OffsetY</v>
      </c>
      <c r="B3226" s="2" t="str">
        <f>IF(TRIM(K3226)="","",I3226)</f>
        <v/>
      </c>
      <c r="C3226" s="2" t="str">
        <f>LEFT(F3226,FIND(".",F3226,6))</f>
        <v>Xmp.crs.</v>
      </c>
      <c r="D3226" s="2" t="str">
        <f>VLOOKUP(C3226,PrefixUebersetzung,2,FALSE)</f>
        <v>Xmp.crs.</v>
      </c>
      <c r="E3226" s="2" t="str">
        <f>MID(F3226,FIND(".",F3226,6)+1,99)</f>
        <v>OffsetY</v>
      </c>
      <c r="F3226" s="3" t="s">
        <v>8243</v>
      </c>
      <c r="G3226" s="3" t="s">
        <v>9526</v>
      </c>
      <c r="H3226" s="3" t="s">
        <v>11245</v>
      </c>
      <c r="I3226" s="3" t="s">
        <v>8140</v>
      </c>
      <c r="J3226" s="3" t="s">
        <v>8835</v>
      </c>
      <c r="L3226" s="14"/>
      <c r="N3226" s="3" t="str">
        <f>IFERROR(VLOOKUP(I3226,B:K,10,FALSE),"")</f>
        <v>Nicht in XMP Spezifikation, in Beispielen gefunden.</v>
      </c>
      <c r="O3226" s="3" t="str">
        <f>IF(AND(TRIM(J3226)="",M3226=""),"Suffix not translated ",
   IF(AND(TRIM(J3226)&lt;&gt;"",TRIM(M3226)&lt;&gt;"",TRIM(J3226)&lt;&gt;TRIM(M3226)),"Suffix translation &lt;&gt; lookup ", "" ))
&amp;IF(AND(TRIM(K3226)="",N3226=""),"Description not translated ",
   IF(AND(TRIM(K3226)&lt;&gt;"",TRIM(N3226)&lt;&gt;"",TRIM(K3226)&lt;&gt;TRIM(N3226)),"Description translation&lt;&gt; lookup ", "" ))</f>
        <v/>
      </c>
      <c r="P3226" s="3" t="s">
        <v>8447</v>
      </c>
    </row>
    <row r="3227" spans="1:17" ht="30" x14ac:dyDescent="0.25">
      <c r="A3227" s="2" t="str">
        <f>IF(TRIM(J3227)="","",E3227)</f>
        <v>Opacity</v>
      </c>
      <c r="B3227" s="2" t="str">
        <f>IF(TRIM(K3227)="","",I3227)</f>
        <v/>
      </c>
      <c r="C3227" s="2" t="str">
        <f>LEFT(F3227,FIND(".",F3227,6))</f>
        <v>Xmp.crs.</v>
      </c>
      <c r="D3227" s="2" t="str">
        <f>VLOOKUP(C3227,PrefixUebersetzung,2,FALSE)</f>
        <v>Xmp.crs.</v>
      </c>
      <c r="E3227" s="2" t="str">
        <f>MID(F3227,FIND(".",F3227,6)+1,99)</f>
        <v>Opacity</v>
      </c>
      <c r="F3227" s="3" t="s">
        <v>8244</v>
      </c>
      <c r="G3227" s="3" t="s">
        <v>9526</v>
      </c>
      <c r="H3227" s="3" t="s">
        <v>11245</v>
      </c>
      <c r="I3227" s="3" t="s">
        <v>8140</v>
      </c>
      <c r="J3227" s="3" t="s">
        <v>8638</v>
      </c>
      <c r="L3227" s="14"/>
      <c r="N3227" s="3" t="str">
        <f>IFERROR(VLOOKUP(I3227,B:K,10,FALSE),"")</f>
        <v>Nicht in XMP Spezifikation, in Beispielen gefunden.</v>
      </c>
      <c r="O3227" s="3" t="str">
        <f>IF(AND(TRIM(J3227)="",M3227=""),"Suffix not translated ",
   IF(AND(TRIM(J3227)&lt;&gt;"",TRIM(M3227)&lt;&gt;"",TRIM(J3227)&lt;&gt;TRIM(M3227)),"Suffix translation &lt;&gt; lookup ", "" ))
&amp;IF(AND(TRIM(K3227)="",N3227=""),"Description not translated ",
   IF(AND(TRIM(K3227)&lt;&gt;"",TRIM(N3227)&lt;&gt;"",TRIM(K3227)&lt;&gt;TRIM(N3227)),"Description translation&lt;&gt; lookup ", "" ))</f>
        <v/>
      </c>
      <c r="P3227" s="3" t="s">
        <v>8447</v>
      </c>
    </row>
    <row r="3228" spans="1:17" ht="30" x14ac:dyDescent="0.25">
      <c r="A3228" s="2" t="str">
        <f>IF(TRIM(J3228)="","",E3228)</f>
        <v/>
      </c>
      <c r="B3228" s="2" t="str">
        <f>IF(TRIM(K3228)="","",I3228)</f>
        <v/>
      </c>
      <c r="C3228" s="2" t="str">
        <f>LEFT(F3228,FIND(".",F3228,6))</f>
        <v>Xmp.crs.</v>
      </c>
      <c r="D3228" s="2" t="str">
        <f>VLOOKUP(C3228,PrefixUebersetzung,2,FALSE)</f>
        <v>Xmp.crs.</v>
      </c>
      <c r="E3228" s="2" t="str">
        <f>MID(F3228,FIND(".",F3228,6)+1,99)</f>
        <v>PaintBasedCorrections</v>
      </c>
      <c r="F3228" s="3" t="s">
        <v>8245</v>
      </c>
      <c r="G3228" s="3" t="s">
        <v>9526</v>
      </c>
      <c r="H3228" s="3" t="s">
        <v>11250</v>
      </c>
      <c r="I3228" s="3" t="s">
        <v>8151</v>
      </c>
      <c r="J3228" s="3"/>
      <c r="L3228" s="14">
        <v>5</v>
      </c>
      <c r="N3228" s="3" t="str">
        <f>IFERROR(VLOOKUP(I3228,B:K,10,FALSE),"")</f>
        <v/>
      </c>
      <c r="O3228" s="3" t="str">
        <f>IF(AND(TRIM(J3228)="",M3228=""),"Suffix not translated ",
   IF(AND(TRIM(J3228)&lt;&gt;"",TRIM(M3228)&lt;&gt;"",TRIM(J3228)&lt;&gt;TRIM(M3228)),"Suffix translation &lt;&gt; lookup ", "" ))
&amp;IF(AND(TRIM(K3228)="",N3228=""),"Description not translated ",
   IF(AND(TRIM(K3228)&lt;&gt;"",TRIM(N3228)&lt;&gt;"",TRIM(K3228)&lt;&gt;TRIM(N3228)),"Description translation&lt;&gt; lookup ", "" ))</f>
        <v xml:space="preserve">Suffix not translated Description not translated </v>
      </c>
      <c r="P3228" s="3" t="s">
        <v>8447</v>
      </c>
    </row>
    <row r="3229" spans="1:17" ht="30" x14ac:dyDescent="0.25">
      <c r="A3229" s="2" t="str">
        <f>IF(TRIM(J3229)="","",E3229)</f>
        <v/>
      </c>
      <c r="B3229" s="2" t="str">
        <f>IF(TRIM(K3229)="","",I3229)</f>
        <v/>
      </c>
      <c r="C3229" s="2" t="str">
        <f>LEFT(F3229,FIND(".",F3229,6))</f>
        <v>Xmp.crs.</v>
      </c>
      <c r="D3229" s="2" t="str">
        <f>VLOOKUP(C3229,PrefixUebersetzung,2,FALSE)</f>
        <v>Xmp.crs.</v>
      </c>
      <c r="E3229" s="2" t="str">
        <f>MID(F3229,FIND(".",F3229,6)+1,99)</f>
        <v>ParametricDarks</v>
      </c>
      <c r="F3229" s="3" t="s">
        <v>8246</v>
      </c>
      <c r="G3229" s="3" t="s">
        <v>9526</v>
      </c>
      <c r="H3229" s="3" t="s">
        <v>11242</v>
      </c>
      <c r="I3229" s="3" t="s">
        <v>8140</v>
      </c>
      <c r="J3229" s="3"/>
      <c r="L3229" s="14">
        <v>5</v>
      </c>
      <c r="N3229" s="3" t="str">
        <f>IFERROR(VLOOKUP(I3229,B:K,10,FALSE),"")</f>
        <v>Nicht in XMP Spezifikation, in Beispielen gefunden.</v>
      </c>
      <c r="O3229" s="3" t="str">
        <f>IF(AND(TRIM(J3229)="",M3229=""),"Suffix not translated ",
   IF(AND(TRIM(J3229)&lt;&gt;"",TRIM(M3229)&lt;&gt;"",TRIM(J3229)&lt;&gt;TRIM(M3229)),"Suffix translation &lt;&gt; lookup ", "" ))
&amp;IF(AND(TRIM(K3229)="",N3229=""),"Description not translated ",
   IF(AND(TRIM(K3229)&lt;&gt;"",TRIM(N3229)&lt;&gt;"",TRIM(K3229)&lt;&gt;TRIM(N3229)),"Description translation&lt;&gt; lookup ", "" ))</f>
        <v xml:space="preserve">Suffix not translated </v>
      </c>
      <c r="P3229" s="3" t="s">
        <v>8447</v>
      </c>
    </row>
    <row r="3230" spans="1:17" ht="30" x14ac:dyDescent="0.25">
      <c r="A3230" s="2" t="str">
        <f>IF(TRIM(J3230)="","",E3230)</f>
        <v/>
      </c>
      <c r="B3230" s="2" t="str">
        <f>IF(TRIM(K3230)="","",I3230)</f>
        <v/>
      </c>
      <c r="C3230" s="2" t="str">
        <f>LEFT(F3230,FIND(".",F3230,6))</f>
        <v>Xmp.crs.</v>
      </c>
      <c r="D3230" s="2" t="str">
        <f>VLOOKUP(C3230,PrefixUebersetzung,2,FALSE)</f>
        <v>Xmp.crs.</v>
      </c>
      <c r="E3230" s="2" t="str">
        <f>MID(F3230,FIND(".",F3230,6)+1,99)</f>
        <v>ParametricHighlights</v>
      </c>
      <c r="F3230" s="3" t="s">
        <v>8247</v>
      </c>
      <c r="G3230" s="3" t="s">
        <v>9526</v>
      </c>
      <c r="H3230" s="3" t="s">
        <v>11242</v>
      </c>
      <c r="I3230" s="3" t="s">
        <v>8140</v>
      </c>
      <c r="J3230" s="3"/>
      <c r="L3230" s="14">
        <v>5</v>
      </c>
      <c r="N3230" s="3" t="str">
        <f>IFERROR(VLOOKUP(I3230,B:K,10,FALSE),"")</f>
        <v>Nicht in XMP Spezifikation, in Beispielen gefunden.</v>
      </c>
      <c r="O3230" s="3" t="str">
        <f>IF(AND(TRIM(J3230)="",M3230=""),"Suffix not translated ",
   IF(AND(TRIM(J3230)&lt;&gt;"",TRIM(M3230)&lt;&gt;"",TRIM(J3230)&lt;&gt;TRIM(M3230)),"Suffix translation &lt;&gt; lookup ", "" ))
&amp;IF(AND(TRIM(K3230)="",N3230=""),"Description not translated ",
   IF(AND(TRIM(K3230)&lt;&gt;"",TRIM(N3230)&lt;&gt;"",TRIM(K3230)&lt;&gt;TRIM(N3230)),"Description translation&lt;&gt; lookup ", "" ))</f>
        <v xml:space="preserve">Suffix not translated </v>
      </c>
      <c r="P3230" s="3" t="s">
        <v>8447</v>
      </c>
    </row>
    <row r="3231" spans="1:17" ht="30" x14ac:dyDescent="0.25">
      <c r="A3231" s="2" t="str">
        <f>IF(TRIM(J3231)="","",E3231)</f>
        <v/>
      </c>
      <c r="B3231" s="2" t="str">
        <f>IF(TRIM(K3231)="","",I3231)</f>
        <v/>
      </c>
      <c r="C3231" s="2" t="str">
        <f>LEFT(F3231,FIND(".",F3231,6))</f>
        <v>Xmp.crs.</v>
      </c>
      <c r="D3231" s="2" t="str">
        <f>VLOOKUP(C3231,PrefixUebersetzung,2,FALSE)</f>
        <v>Xmp.crs.</v>
      </c>
      <c r="E3231" s="2" t="str">
        <f>MID(F3231,FIND(".",F3231,6)+1,99)</f>
        <v>ParametricHighlightSplit</v>
      </c>
      <c r="F3231" s="3" t="s">
        <v>8248</v>
      </c>
      <c r="G3231" s="3" t="s">
        <v>9526</v>
      </c>
      <c r="H3231" s="3" t="s">
        <v>11242</v>
      </c>
      <c r="I3231" s="3" t="s">
        <v>8140</v>
      </c>
      <c r="J3231" s="3"/>
      <c r="L3231" s="14">
        <v>5</v>
      </c>
      <c r="N3231" s="3" t="str">
        <f>IFERROR(VLOOKUP(I3231,B:K,10,FALSE),"")</f>
        <v>Nicht in XMP Spezifikation, in Beispielen gefunden.</v>
      </c>
      <c r="O3231" s="3" t="str">
        <f>IF(AND(TRIM(J3231)="",M3231=""),"Suffix not translated ",
   IF(AND(TRIM(J3231)&lt;&gt;"",TRIM(M3231)&lt;&gt;"",TRIM(J3231)&lt;&gt;TRIM(M3231)),"Suffix translation &lt;&gt; lookup ", "" ))
&amp;IF(AND(TRIM(K3231)="",N3231=""),"Description not translated ",
   IF(AND(TRIM(K3231)&lt;&gt;"",TRIM(N3231)&lt;&gt;"",TRIM(K3231)&lt;&gt;TRIM(N3231)),"Description translation&lt;&gt; lookup ", "" ))</f>
        <v xml:space="preserve">Suffix not translated </v>
      </c>
      <c r="P3231" s="3" t="s">
        <v>8447</v>
      </c>
    </row>
    <row r="3232" spans="1:17" ht="30" x14ac:dyDescent="0.25">
      <c r="A3232" s="2" t="str">
        <f>IF(TRIM(J3232)="","",E3232)</f>
        <v/>
      </c>
      <c r="B3232" s="2" t="str">
        <f>IF(TRIM(K3232)="","",I3232)</f>
        <v/>
      </c>
      <c r="C3232" s="2" t="str">
        <f>LEFT(F3232,FIND(".",F3232,6))</f>
        <v>Xmp.crs.</v>
      </c>
      <c r="D3232" s="2" t="str">
        <f>VLOOKUP(C3232,PrefixUebersetzung,2,FALSE)</f>
        <v>Xmp.crs.</v>
      </c>
      <c r="E3232" s="2" t="str">
        <f>MID(F3232,FIND(".",F3232,6)+1,99)</f>
        <v>ParametricLights</v>
      </c>
      <c r="F3232" s="3" t="s">
        <v>8249</v>
      </c>
      <c r="G3232" s="3" t="s">
        <v>9526</v>
      </c>
      <c r="H3232" s="3" t="s">
        <v>11242</v>
      </c>
      <c r="I3232" s="3" t="s">
        <v>8140</v>
      </c>
      <c r="J3232" s="3"/>
      <c r="L3232" s="14">
        <v>5</v>
      </c>
      <c r="N3232" s="3" t="str">
        <f>IFERROR(VLOOKUP(I3232,B:K,10,FALSE),"")</f>
        <v>Nicht in XMP Spezifikation, in Beispielen gefunden.</v>
      </c>
      <c r="O3232" s="3" t="str">
        <f>IF(AND(TRIM(J3232)="",M3232=""),"Suffix not translated ",
   IF(AND(TRIM(J3232)&lt;&gt;"",TRIM(M3232)&lt;&gt;"",TRIM(J3232)&lt;&gt;TRIM(M3232)),"Suffix translation &lt;&gt; lookup ", "" ))
&amp;IF(AND(TRIM(K3232)="",N3232=""),"Description not translated ",
   IF(AND(TRIM(K3232)&lt;&gt;"",TRIM(N3232)&lt;&gt;"",TRIM(K3232)&lt;&gt;TRIM(N3232)),"Description translation&lt;&gt; lookup ", "" ))</f>
        <v xml:space="preserve">Suffix not translated </v>
      </c>
      <c r="P3232" s="3" t="s">
        <v>8447</v>
      </c>
    </row>
    <row r="3233" spans="1:16" ht="30" x14ac:dyDescent="0.25">
      <c r="A3233" s="2" t="str">
        <f>IF(TRIM(J3233)="","",E3233)</f>
        <v/>
      </c>
      <c r="B3233" s="2" t="str">
        <f>IF(TRIM(K3233)="","",I3233)</f>
        <v/>
      </c>
      <c r="C3233" s="2" t="str">
        <f>LEFT(F3233,FIND(".",F3233,6))</f>
        <v>Xmp.crs.</v>
      </c>
      <c r="D3233" s="2" t="str">
        <f>VLOOKUP(C3233,PrefixUebersetzung,2,FALSE)</f>
        <v>Xmp.crs.</v>
      </c>
      <c r="E3233" s="2" t="str">
        <f>MID(F3233,FIND(".",F3233,6)+1,99)</f>
        <v>ParametricMidtoneSplit</v>
      </c>
      <c r="F3233" s="3" t="s">
        <v>8250</v>
      </c>
      <c r="G3233" s="3" t="s">
        <v>9526</v>
      </c>
      <c r="H3233" s="3" t="s">
        <v>11242</v>
      </c>
      <c r="I3233" s="3" t="s">
        <v>8140</v>
      </c>
      <c r="J3233" s="3"/>
      <c r="L3233" s="14">
        <v>5</v>
      </c>
      <c r="N3233" s="3" t="str">
        <f>IFERROR(VLOOKUP(I3233,B:K,10,FALSE),"")</f>
        <v>Nicht in XMP Spezifikation, in Beispielen gefunden.</v>
      </c>
      <c r="O3233" s="3" t="str">
        <f>IF(AND(TRIM(J3233)="",M3233=""),"Suffix not translated ",
   IF(AND(TRIM(J3233)&lt;&gt;"",TRIM(M3233)&lt;&gt;"",TRIM(J3233)&lt;&gt;TRIM(M3233)),"Suffix translation &lt;&gt; lookup ", "" ))
&amp;IF(AND(TRIM(K3233)="",N3233=""),"Description not translated ",
   IF(AND(TRIM(K3233)&lt;&gt;"",TRIM(N3233)&lt;&gt;"",TRIM(K3233)&lt;&gt;TRIM(N3233)),"Description translation&lt;&gt; lookup ", "" ))</f>
        <v xml:space="preserve">Suffix not translated </v>
      </c>
      <c r="P3233" s="3" t="s">
        <v>8447</v>
      </c>
    </row>
    <row r="3234" spans="1:16" ht="30" x14ac:dyDescent="0.25">
      <c r="A3234" s="2" t="str">
        <f>IF(TRIM(J3234)="","",E3234)</f>
        <v/>
      </c>
      <c r="B3234" s="2" t="str">
        <f>IF(TRIM(K3234)="","",I3234)</f>
        <v/>
      </c>
      <c r="C3234" s="2" t="str">
        <f>LEFT(F3234,FIND(".",F3234,6))</f>
        <v>Xmp.crs.</v>
      </c>
      <c r="D3234" s="2" t="str">
        <f>VLOOKUP(C3234,PrefixUebersetzung,2,FALSE)</f>
        <v>Xmp.crs.</v>
      </c>
      <c r="E3234" s="2" t="str">
        <f>MID(F3234,FIND(".",F3234,6)+1,99)</f>
        <v>ParametricShadows</v>
      </c>
      <c r="F3234" s="3" t="s">
        <v>8251</v>
      </c>
      <c r="G3234" s="3" t="s">
        <v>9526</v>
      </c>
      <c r="H3234" s="3" t="s">
        <v>11242</v>
      </c>
      <c r="I3234" s="3" t="s">
        <v>8140</v>
      </c>
      <c r="J3234" s="3"/>
      <c r="L3234" s="14">
        <v>5</v>
      </c>
      <c r="N3234" s="3" t="str">
        <f>IFERROR(VLOOKUP(I3234,B:K,10,FALSE),"")</f>
        <v>Nicht in XMP Spezifikation, in Beispielen gefunden.</v>
      </c>
      <c r="O3234" s="3" t="str">
        <f>IF(AND(TRIM(J3234)="",M3234=""),"Suffix not translated ",
   IF(AND(TRIM(J3234)&lt;&gt;"",TRIM(M3234)&lt;&gt;"",TRIM(J3234)&lt;&gt;TRIM(M3234)),"Suffix translation &lt;&gt; lookup ", "" ))
&amp;IF(AND(TRIM(K3234)="",N3234=""),"Description not translated ",
   IF(AND(TRIM(K3234)&lt;&gt;"",TRIM(N3234)&lt;&gt;"",TRIM(K3234)&lt;&gt;TRIM(N3234)),"Description translation&lt;&gt; lookup ", "" ))</f>
        <v xml:space="preserve">Suffix not translated </v>
      </c>
      <c r="P3234" s="3" t="s">
        <v>8447</v>
      </c>
    </row>
    <row r="3235" spans="1:16" ht="30" x14ac:dyDescent="0.25">
      <c r="A3235" s="2" t="str">
        <f>IF(TRIM(J3235)="","",E3235)</f>
        <v/>
      </c>
      <c r="B3235" s="2" t="str">
        <f>IF(TRIM(K3235)="","",I3235)</f>
        <v/>
      </c>
      <c r="C3235" s="2" t="str">
        <f>LEFT(F3235,FIND(".",F3235,6))</f>
        <v>Xmp.crs.</v>
      </c>
      <c r="D3235" s="2" t="str">
        <f>VLOOKUP(C3235,PrefixUebersetzung,2,FALSE)</f>
        <v>Xmp.crs.</v>
      </c>
      <c r="E3235" s="2" t="str">
        <f>MID(F3235,FIND(".",F3235,6)+1,99)</f>
        <v>ParametricShadowSplit</v>
      </c>
      <c r="F3235" s="3" t="s">
        <v>8252</v>
      </c>
      <c r="G3235" s="3" t="s">
        <v>9526</v>
      </c>
      <c r="H3235" s="3" t="s">
        <v>11242</v>
      </c>
      <c r="I3235" s="3" t="s">
        <v>8140</v>
      </c>
      <c r="J3235" s="3"/>
      <c r="L3235" s="14">
        <v>5</v>
      </c>
      <c r="N3235" s="3" t="str">
        <f>IFERROR(VLOOKUP(I3235,B:K,10,FALSE),"")</f>
        <v>Nicht in XMP Spezifikation, in Beispielen gefunden.</v>
      </c>
      <c r="O3235" s="3" t="str">
        <f>IF(AND(TRIM(J3235)="",M3235=""),"Suffix not translated ",
   IF(AND(TRIM(J3235)&lt;&gt;"",TRIM(M3235)&lt;&gt;"",TRIM(J3235)&lt;&gt;TRIM(M3235)),"Suffix translation &lt;&gt; lookup ", "" ))
&amp;IF(AND(TRIM(K3235)="",N3235=""),"Description not translated ",
   IF(AND(TRIM(K3235)&lt;&gt;"",TRIM(N3235)&lt;&gt;"",TRIM(K3235)&lt;&gt;TRIM(N3235)),"Description translation&lt;&gt; lookup ", "" ))</f>
        <v xml:space="preserve">Suffix not translated </v>
      </c>
      <c r="P3235" s="3" t="s">
        <v>8447</v>
      </c>
    </row>
    <row r="3236" spans="1:16" ht="30" x14ac:dyDescent="0.25">
      <c r="A3236" s="2" t="str">
        <f>IF(TRIM(J3236)="","",E3236)</f>
        <v/>
      </c>
      <c r="B3236" s="2" t="str">
        <f>IF(TRIM(K3236)="","",I3236)</f>
        <v/>
      </c>
      <c r="C3236" s="2" t="str">
        <f>LEFT(F3236,FIND(".",F3236,6))</f>
        <v>Xmp.crs.</v>
      </c>
      <c r="D3236" s="2" t="str">
        <f>VLOOKUP(C3236,PrefixUebersetzung,2,FALSE)</f>
        <v>Xmp.crs.</v>
      </c>
      <c r="E3236" s="2" t="str">
        <f>MID(F3236,FIND(".",F3236,6)+1,99)</f>
        <v>PerimeterValue</v>
      </c>
      <c r="F3236" s="3" t="s">
        <v>8253</v>
      </c>
      <c r="G3236" s="3" t="s">
        <v>9526</v>
      </c>
      <c r="H3236" s="3" t="s">
        <v>11245</v>
      </c>
      <c r="I3236" s="3" t="s">
        <v>8140</v>
      </c>
      <c r="J3236" s="3"/>
      <c r="L3236" s="14">
        <v>5</v>
      </c>
      <c r="N3236" s="3" t="str">
        <f>IFERROR(VLOOKUP(I3236,B:K,10,FALSE),"")</f>
        <v>Nicht in XMP Spezifikation, in Beispielen gefunden.</v>
      </c>
      <c r="O3236" s="3" t="str">
        <f>IF(AND(TRIM(J3236)="",M3236=""),"Suffix not translated ",
   IF(AND(TRIM(J3236)&lt;&gt;"",TRIM(M3236)&lt;&gt;"",TRIM(J3236)&lt;&gt;TRIM(M3236)),"Suffix translation &lt;&gt; lookup ", "" ))
&amp;IF(AND(TRIM(K3236)="",N3236=""),"Description not translated ",
   IF(AND(TRIM(K3236)&lt;&gt;"",TRIM(N3236)&lt;&gt;"",TRIM(K3236)&lt;&gt;TRIM(N3236)),"Description translation&lt;&gt; lookup ", "" ))</f>
        <v xml:space="preserve">Suffix not translated </v>
      </c>
      <c r="P3236" s="3" t="s">
        <v>8447</v>
      </c>
    </row>
    <row r="3237" spans="1:16" ht="30" x14ac:dyDescent="0.25">
      <c r="A3237" s="2" t="str">
        <f>IF(TRIM(J3237)="","",E3237)</f>
        <v/>
      </c>
      <c r="B3237" s="2" t="str">
        <f>IF(TRIM(K3237)="","",I3237)</f>
        <v/>
      </c>
      <c r="C3237" s="2" t="str">
        <f>LEFT(F3237,FIND(".",F3237,6))</f>
        <v>Xmp.crs.</v>
      </c>
      <c r="D3237" s="2" t="str">
        <f>VLOOKUP(C3237,PrefixUebersetzung,2,FALSE)</f>
        <v>Xmp.crs.</v>
      </c>
      <c r="E3237" s="2" t="str">
        <f>MID(F3237,FIND(".",F3237,6)+1,99)</f>
        <v>PerspectiveAspect</v>
      </c>
      <c r="F3237" s="3" t="s">
        <v>8254</v>
      </c>
      <c r="G3237" s="3" t="s">
        <v>9526</v>
      </c>
      <c r="H3237" s="3" t="s">
        <v>11242</v>
      </c>
      <c r="I3237" s="3" t="s">
        <v>8140</v>
      </c>
      <c r="J3237" s="3"/>
      <c r="L3237" s="14">
        <v>5</v>
      </c>
      <c r="N3237" s="3" t="str">
        <f>IFERROR(VLOOKUP(I3237,B:K,10,FALSE),"")</f>
        <v>Nicht in XMP Spezifikation, in Beispielen gefunden.</v>
      </c>
      <c r="O3237" s="3" t="str">
        <f>IF(AND(TRIM(J3237)="",M3237=""),"Suffix not translated ",
   IF(AND(TRIM(J3237)&lt;&gt;"",TRIM(M3237)&lt;&gt;"",TRIM(J3237)&lt;&gt;TRIM(M3237)),"Suffix translation &lt;&gt; lookup ", "" ))
&amp;IF(AND(TRIM(K3237)="",N3237=""),"Description not translated ",
   IF(AND(TRIM(K3237)&lt;&gt;"",TRIM(N3237)&lt;&gt;"",TRIM(K3237)&lt;&gt;TRIM(N3237)),"Description translation&lt;&gt; lookup ", "" ))</f>
        <v xml:space="preserve">Suffix not translated </v>
      </c>
      <c r="P3237" s="3" t="s">
        <v>8447</v>
      </c>
    </row>
    <row r="3238" spans="1:16" ht="30" x14ac:dyDescent="0.25">
      <c r="A3238" s="2" t="str">
        <f>IF(TRIM(J3238)="","",E3238)</f>
        <v/>
      </c>
      <c r="B3238" s="2" t="str">
        <f>IF(TRIM(K3238)="","",I3238)</f>
        <v/>
      </c>
      <c r="C3238" s="2" t="str">
        <f>LEFT(F3238,FIND(".",F3238,6))</f>
        <v>Xmp.crs.</v>
      </c>
      <c r="D3238" s="2" t="str">
        <f>VLOOKUP(C3238,PrefixUebersetzung,2,FALSE)</f>
        <v>Xmp.crs.</v>
      </c>
      <c r="E3238" s="2" t="str">
        <f>MID(F3238,FIND(".",F3238,6)+1,99)</f>
        <v>PerspectiveHorizontal</v>
      </c>
      <c r="F3238" s="3" t="s">
        <v>8255</v>
      </c>
      <c r="G3238" s="3" t="s">
        <v>9526</v>
      </c>
      <c r="H3238" s="3" t="s">
        <v>11242</v>
      </c>
      <c r="I3238" s="3" t="s">
        <v>8140</v>
      </c>
      <c r="J3238" s="3"/>
      <c r="L3238" s="14">
        <v>5</v>
      </c>
      <c r="N3238" s="3" t="str">
        <f>IFERROR(VLOOKUP(I3238,B:K,10,FALSE),"")</f>
        <v>Nicht in XMP Spezifikation, in Beispielen gefunden.</v>
      </c>
      <c r="O3238" s="3" t="str">
        <f>IF(AND(TRIM(J3238)="",M3238=""),"Suffix not translated ",
   IF(AND(TRIM(J3238)&lt;&gt;"",TRIM(M3238)&lt;&gt;"",TRIM(J3238)&lt;&gt;TRIM(M3238)),"Suffix translation &lt;&gt; lookup ", "" ))
&amp;IF(AND(TRIM(K3238)="",N3238=""),"Description not translated ",
   IF(AND(TRIM(K3238)&lt;&gt;"",TRIM(N3238)&lt;&gt;"",TRIM(K3238)&lt;&gt;TRIM(N3238)),"Description translation&lt;&gt; lookup ", "" ))</f>
        <v xml:space="preserve">Suffix not translated </v>
      </c>
      <c r="P3238" s="3" t="s">
        <v>8447</v>
      </c>
    </row>
    <row r="3239" spans="1:16" ht="30" x14ac:dyDescent="0.25">
      <c r="A3239" s="2" t="str">
        <f>IF(TRIM(J3239)="","",E3239)</f>
        <v/>
      </c>
      <c r="B3239" s="2" t="str">
        <f>IF(TRIM(K3239)="","",I3239)</f>
        <v/>
      </c>
      <c r="C3239" s="2" t="str">
        <f>LEFT(F3239,FIND(".",F3239,6))</f>
        <v>Xmp.crs.</v>
      </c>
      <c r="D3239" s="2" t="str">
        <f>VLOOKUP(C3239,PrefixUebersetzung,2,FALSE)</f>
        <v>Xmp.crs.</v>
      </c>
      <c r="E3239" s="2" t="str">
        <f>MID(F3239,FIND(".",F3239,6)+1,99)</f>
        <v>PerspectiveRotate</v>
      </c>
      <c r="F3239" s="3" t="s">
        <v>8256</v>
      </c>
      <c r="G3239" s="3" t="s">
        <v>9526</v>
      </c>
      <c r="H3239" s="3" t="s">
        <v>11245</v>
      </c>
      <c r="I3239" s="3" t="s">
        <v>8140</v>
      </c>
      <c r="J3239" s="3"/>
      <c r="L3239" s="14">
        <v>5</v>
      </c>
      <c r="N3239" s="3" t="str">
        <f>IFERROR(VLOOKUP(I3239,B:K,10,FALSE),"")</f>
        <v>Nicht in XMP Spezifikation, in Beispielen gefunden.</v>
      </c>
      <c r="O3239" s="3" t="str">
        <f>IF(AND(TRIM(J3239)="",M3239=""),"Suffix not translated ",
   IF(AND(TRIM(J3239)&lt;&gt;"",TRIM(M3239)&lt;&gt;"",TRIM(J3239)&lt;&gt;TRIM(M3239)),"Suffix translation &lt;&gt; lookup ", "" ))
&amp;IF(AND(TRIM(K3239)="",N3239=""),"Description not translated ",
   IF(AND(TRIM(K3239)&lt;&gt;"",TRIM(N3239)&lt;&gt;"",TRIM(K3239)&lt;&gt;TRIM(N3239)),"Description translation&lt;&gt; lookup ", "" ))</f>
        <v xml:space="preserve">Suffix not translated </v>
      </c>
      <c r="P3239" s="3" t="s">
        <v>8447</v>
      </c>
    </row>
    <row r="3240" spans="1:16" ht="30" x14ac:dyDescent="0.25">
      <c r="A3240" s="2" t="str">
        <f>IF(TRIM(J3240)="","",E3240)</f>
        <v/>
      </c>
      <c r="B3240" s="2" t="str">
        <f>IF(TRIM(K3240)="","",I3240)</f>
        <v/>
      </c>
      <c r="C3240" s="2" t="str">
        <f>LEFT(F3240,FIND(".",F3240,6))</f>
        <v>Xmp.crs.</v>
      </c>
      <c r="D3240" s="2" t="str">
        <f>VLOOKUP(C3240,PrefixUebersetzung,2,FALSE)</f>
        <v>Xmp.crs.</v>
      </c>
      <c r="E3240" s="2" t="str">
        <f>MID(F3240,FIND(".",F3240,6)+1,99)</f>
        <v>PerspectiveScale</v>
      </c>
      <c r="F3240" s="3" t="s">
        <v>8257</v>
      </c>
      <c r="G3240" s="3" t="s">
        <v>9526</v>
      </c>
      <c r="H3240" s="3" t="s">
        <v>11242</v>
      </c>
      <c r="I3240" s="3" t="s">
        <v>8140</v>
      </c>
      <c r="J3240" s="3"/>
      <c r="L3240" s="14">
        <v>5</v>
      </c>
      <c r="N3240" s="3" t="str">
        <f>IFERROR(VLOOKUP(I3240,B:K,10,FALSE),"")</f>
        <v>Nicht in XMP Spezifikation, in Beispielen gefunden.</v>
      </c>
      <c r="O3240" s="3" t="str">
        <f>IF(AND(TRIM(J3240)="",M3240=""),"Suffix not translated ",
   IF(AND(TRIM(J3240)&lt;&gt;"",TRIM(M3240)&lt;&gt;"",TRIM(J3240)&lt;&gt;TRIM(M3240)),"Suffix translation &lt;&gt; lookup ", "" ))
&amp;IF(AND(TRIM(K3240)="",N3240=""),"Description not translated ",
   IF(AND(TRIM(K3240)&lt;&gt;"",TRIM(N3240)&lt;&gt;"",TRIM(K3240)&lt;&gt;TRIM(N3240)),"Description translation&lt;&gt; lookup ", "" ))</f>
        <v xml:space="preserve">Suffix not translated </v>
      </c>
      <c r="P3240" s="3" t="s">
        <v>8447</v>
      </c>
    </row>
    <row r="3241" spans="1:16" ht="30" x14ac:dyDescent="0.25">
      <c r="A3241" s="2" t="str">
        <f>IF(TRIM(J3241)="","",E3241)</f>
        <v/>
      </c>
      <c r="B3241" s="2" t="str">
        <f>IF(TRIM(K3241)="","",I3241)</f>
        <v/>
      </c>
      <c r="C3241" s="2" t="str">
        <f>LEFT(F3241,FIND(".",F3241,6))</f>
        <v>Xmp.crs.</v>
      </c>
      <c r="D3241" s="2" t="str">
        <f>VLOOKUP(C3241,PrefixUebersetzung,2,FALSE)</f>
        <v>Xmp.crs.</v>
      </c>
      <c r="E3241" s="2" t="str">
        <f>MID(F3241,FIND(".",F3241,6)+1,99)</f>
        <v>PerspectiveUpright</v>
      </c>
      <c r="F3241" s="3" t="s">
        <v>8258</v>
      </c>
      <c r="G3241" s="3" t="s">
        <v>9526</v>
      </c>
      <c r="H3241" s="3" t="s">
        <v>11242</v>
      </c>
      <c r="I3241" s="3" t="s">
        <v>8140</v>
      </c>
      <c r="J3241" s="3"/>
      <c r="L3241" s="14">
        <v>5</v>
      </c>
      <c r="N3241" s="3" t="str">
        <f>IFERROR(VLOOKUP(I3241,B:K,10,FALSE),"")</f>
        <v>Nicht in XMP Spezifikation, in Beispielen gefunden.</v>
      </c>
      <c r="O3241" s="3" t="str">
        <f>IF(AND(TRIM(J3241)="",M3241=""),"Suffix not translated ",
   IF(AND(TRIM(J3241)&lt;&gt;"",TRIM(M3241)&lt;&gt;"",TRIM(J3241)&lt;&gt;TRIM(M3241)),"Suffix translation &lt;&gt; lookup ", "" ))
&amp;IF(AND(TRIM(K3241)="",N3241=""),"Description not translated ",
   IF(AND(TRIM(K3241)&lt;&gt;"",TRIM(N3241)&lt;&gt;"",TRIM(K3241)&lt;&gt;TRIM(N3241)),"Description translation&lt;&gt; lookup ", "" ))</f>
        <v xml:space="preserve">Suffix not translated </v>
      </c>
      <c r="P3241" s="3" t="s">
        <v>8447</v>
      </c>
    </row>
    <row r="3242" spans="1:16" ht="30" x14ac:dyDescent="0.25">
      <c r="A3242" s="2" t="str">
        <f>IF(TRIM(J3242)="","",E3242)</f>
        <v/>
      </c>
      <c r="B3242" s="2" t="str">
        <f>IF(TRIM(K3242)="","",I3242)</f>
        <v/>
      </c>
      <c r="C3242" s="2" t="str">
        <f>LEFT(F3242,FIND(".",F3242,6))</f>
        <v>Xmp.crs.</v>
      </c>
      <c r="D3242" s="2" t="str">
        <f>VLOOKUP(C3242,PrefixUebersetzung,2,FALSE)</f>
        <v>Xmp.crs.</v>
      </c>
      <c r="E3242" s="2" t="str">
        <f>MID(F3242,FIND(".",F3242,6)+1,99)</f>
        <v>PerspectiveVertical</v>
      </c>
      <c r="F3242" s="3" t="s">
        <v>8259</v>
      </c>
      <c r="G3242" s="3" t="s">
        <v>9526</v>
      </c>
      <c r="H3242" s="3" t="s">
        <v>11242</v>
      </c>
      <c r="I3242" s="3" t="s">
        <v>8140</v>
      </c>
      <c r="J3242" s="3"/>
      <c r="L3242" s="14">
        <v>5</v>
      </c>
      <c r="N3242" s="3" t="str">
        <f>IFERROR(VLOOKUP(I3242,B:K,10,FALSE),"")</f>
        <v>Nicht in XMP Spezifikation, in Beispielen gefunden.</v>
      </c>
      <c r="O3242" s="3" t="str">
        <f>IF(AND(TRIM(J3242)="",M3242=""),"Suffix not translated ",
   IF(AND(TRIM(J3242)&lt;&gt;"",TRIM(M3242)&lt;&gt;"",TRIM(J3242)&lt;&gt;TRIM(M3242)),"Suffix translation &lt;&gt; lookup ", "" ))
&amp;IF(AND(TRIM(K3242)="",N3242=""),"Description not translated ",
   IF(AND(TRIM(K3242)&lt;&gt;"",TRIM(N3242)&lt;&gt;"",TRIM(K3242)&lt;&gt;TRIM(N3242)),"Description translation&lt;&gt; lookup ", "" ))</f>
        <v xml:space="preserve">Suffix not translated </v>
      </c>
      <c r="P3242" s="3" t="s">
        <v>8447</v>
      </c>
    </row>
    <row r="3243" spans="1:16" ht="30" x14ac:dyDescent="0.25">
      <c r="A3243" s="2" t="str">
        <f>IF(TRIM(J3243)="","",E3243)</f>
        <v/>
      </c>
      <c r="B3243" s="2" t="str">
        <f>IF(TRIM(K3243)="","",I3243)</f>
        <v/>
      </c>
      <c r="C3243" s="2" t="str">
        <f>LEFT(F3243,FIND(".",F3243,6))</f>
        <v>Xmp.crs.</v>
      </c>
      <c r="D3243" s="2" t="str">
        <f>VLOOKUP(C3243,PrefixUebersetzung,2,FALSE)</f>
        <v>Xmp.crs.</v>
      </c>
      <c r="E3243" s="2" t="str">
        <f>MID(F3243,FIND(".",F3243,6)+1,99)</f>
        <v>PostCropVignetteAmount</v>
      </c>
      <c r="F3243" s="3" t="s">
        <v>8260</v>
      </c>
      <c r="G3243" s="3" t="s">
        <v>9526</v>
      </c>
      <c r="H3243" s="3" t="s">
        <v>11242</v>
      </c>
      <c r="I3243" s="3" t="s">
        <v>8140</v>
      </c>
      <c r="J3243" s="3"/>
      <c r="L3243" s="14">
        <v>5</v>
      </c>
      <c r="N3243" s="3" t="str">
        <f>IFERROR(VLOOKUP(I3243,B:K,10,FALSE),"")</f>
        <v>Nicht in XMP Spezifikation, in Beispielen gefunden.</v>
      </c>
      <c r="O3243" s="3" t="str">
        <f>IF(AND(TRIM(J3243)="",M3243=""),"Suffix not translated ",
   IF(AND(TRIM(J3243)&lt;&gt;"",TRIM(M3243)&lt;&gt;"",TRIM(J3243)&lt;&gt;TRIM(M3243)),"Suffix translation &lt;&gt; lookup ", "" ))
&amp;IF(AND(TRIM(K3243)="",N3243=""),"Description not translated ",
   IF(AND(TRIM(K3243)&lt;&gt;"",TRIM(N3243)&lt;&gt;"",TRIM(K3243)&lt;&gt;TRIM(N3243)),"Description translation&lt;&gt; lookup ", "" ))</f>
        <v xml:space="preserve">Suffix not translated </v>
      </c>
      <c r="P3243" s="3" t="s">
        <v>8447</v>
      </c>
    </row>
    <row r="3244" spans="1:16" ht="30" x14ac:dyDescent="0.25">
      <c r="A3244" s="2" t="str">
        <f>IF(TRIM(J3244)="","",E3244)</f>
        <v/>
      </c>
      <c r="B3244" s="2" t="str">
        <f>IF(TRIM(K3244)="","",I3244)</f>
        <v/>
      </c>
      <c r="C3244" s="2" t="str">
        <f>LEFT(F3244,FIND(".",F3244,6))</f>
        <v>Xmp.crs.</v>
      </c>
      <c r="D3244" s="2" t="str">
        <f>VLOOKUP(C3244,PrefixUebersetzung,2,FALSE)</f>
        <v>Xmp.crs.</v>
      </c>
      <c r="E3244" s="2" t="str">
        <f>MID(F3244,FIND(".",F3244,6)+1,99)</f>
        <v>PostCropVignetteFeather</v>
      </c>
      <c r="F3244" s="3" t="s">
        <v>8261</v>
      </c>
      <c r="G3244" s="3" t="s">
        <v>9526</v>
      </c>
      <c r="H3244" s="3" t="s">
        <v>11242</v>
      </c>
      <c r="I3244" s="3" t="s">
        <v>8140</v>
      </c>
      <c r="J3244" s="3"/>
      <c r="L3244" s="14">
        <v>5</v>
      </c>
      <c r="N3244" s="3" t="str">
        <f>IFERROR(VLOOKUP(I3244,B:K,10,FALSE),"")</f>
        <v>Nicht in XMP Spezifikation, in Beispielen gefunden.</v>
      </c>
      <c r="O3244" s="3" t="str">
        <f>IF(AND(TRIM(J3244)="",M3244=""),"Suffix not translated ",
   IF(AND(TRIM(J3244)&lt;&gt;"",TRIM(M3244)&lt;&gt;"",TRIM(J3244)&lt;&gt;TRIM(M3244)),"Suffix translation &lt;&gt; lookup ", "" ))
&amp;IF(AND(TRIM(K3244)="",N3244=""),"Description not translated ",
   IF(AND(TRIM(K3244)&lt;&gt;"",TRIM(N3244)&lt;&gt;"",TRIM(K3244)&lt;&gt;TRIM(N3244)),"Description translation&lt;&gt; lookup ", "" ))</f>
        <v xml:space="preserve">Suffix not translated </v>
      </c>
      <c r="P3244" s="3" t="s">
        <v>8447</v>
      </c>
    </row>
    <row r="3245" spans="1:16" ht="30" x14ac:dyDescent="0.25">
      <c r="A3245" s="2" t="str">
        <f>IF(TRIM(J3245)="","",E3245)</f>
        <v/>
      </c>
      <c r="B3245" s="2" t="str">
        <f>IF(TRIM(K3245)="","",I3245)</f>
        <v/>
      </c>
      <c r="C3245" s="2" t="str">
        <f>LEFT(F3245,FIND(".",F3245,6))</f>
        <v>Xmp.crs.</v>
      </c>
      <c r="D3245" s="2" t="str">
        <f>VLOOKUP(C3245,PrefixUebersetzung,2,FALSE)</f>
        <v>Xmp.crs.</v>
      </c>
      <c r="E3245" s="2" t="str">
        <f>MID(F3245,FIND(".",F3245,6)+1,99)</f>
        <v>PostCropVignetteHighlightContrast</v>
      </c>
      <c r="F3245" s="3" t="s">
        <v>8262</v>
      </c>
      <c r="G3245" s="3" t="s">
        <v>9526</v>
      </c>
      <c r="H3245" s="3" t="s">
        <v>11242</v>
      </c>
      <c r="I3245" s="3" t="s">
        <v>8140</v>
      </c>
      <c r="J3245" s="3"/>
      <c r="L3245" s="14">
        <v>5</v>
      </c>
      <c r="N3245" s="3" t="str">
        <f>IFERROR(VLOOKUP(I3245,B:K,10,FALSE),"")</f>
        <v>Nicht in XMP Spezifikation, in Beispielen gefunden.</v>
      </c>
      <c r="O3245" s="3" t="str">
        <f>IF(AND(TRIM(J3245)="",M3245=""),"Suffix not translated ",
   IF(AND(TRIM(J3245)&lt;&gt;"",TRIM(M3245)&lt;&gt;"",TRIM(J3245)&lt;&gt;TRIM(M3245)),"Suffix translation &lt;&gt; lookup ", "" ))
&amp;IF(AND(TRIM(K3245)="",N3245=""),"Description not translated ",
   IF(AND(TRIM(K3245)&lt;&gt;"",TRIM(N3245)&lt;&gt;"",TRIM(K3245)&lt;&gt;TRIM(N3245)),"Description translation&lt;&gt; lookup ", "" ))</f>
        <v xml:space="preserve">Suffix not translated </v>
      </c>
      <c r="P3245" s="3" t="s">
        <v>8447</v>
      </c>
    </row>
    <row r="3246" spans="1:16" ht="30" x14ac:dyDescent="0.25">
      <c r="A3246" s="2" t="str">
        <f>IF(TRIM(J3246)="","",E3246)</f>
        <v/>
      </c>
      <c r="B3246" s="2" t="str">
        <f>IF(TRIM(K3246)="","",I3246)</f>
        <v/>
      </c>
      <c r="C3246" s="2" t="str">
        <f>LEFT(F3246,FIND(".",F3246,6))</f>
        <v>Xmp.crs.</v>
      </c>
      <c r="D3246" s="2" t="str">
        <f>VLOOKUP(C3246,PrefixUebersetzung,2,FALSE)</f>
        <v>Xmp.crs.</v>
      </c>
      <c r="E3246" s="2" t="str">
        <f>MID(F3246,FIND(".",F3246,6)+1,99)</f>
        <v>PostCropVignetteMidpoint</v>
      </c>
      <c r="F3246" s="3" t="s">
        <v>8263</v>
      </c>
      <c r="G3246" s="3" t="s">
        <v>9526</v>
      </c>
      <c r="H3246" s="3" t="s">
        <v>11242</v>
      </c>
      <c r="I3246" s="3" t="s">
        <v>8140</v>
      </c>
      <c r="J3246" s="3"/>
      <c r="L3246" s="14">
        <v>5</v>
      </c>
      <c r="N3246" s="3" t="str">
        <f>IFERROR(VLOOKUP(I3246,B:K,10,FALSE),"")</f>
        <v>Nicht in XMP Spezifikation, in Beispielen gefunden.</v>
      </c>
      <c r="O3246" s="3" t="str">
        <f>IF(AND(TRIM(J3246)="",M3246=""),"Suffix not translated ",
   IF(AND(TRIM(J3246)&lt;&gt;"",TRIM(M3246)&lt;&gt;"",TRIM(J3246)&lt;&gt;TRIM(M3246)),"Suffix translation &lt;&gt; lookup ", "" ))
&amp;IF(AND(TRIM(K3246)="",N3246=""),"Description not translated ",
   IF(AND(TRIM(K3246)&lt;&gt;"",TRIM(N3246)&lt;&gt;"",TRIM(K3246)&lt;&gt;TRIM(N3246)),"Description translation&lt;&gt; lookup ", "" ))</f>
        <v xml:space="preserve">Suffix not translated </v>
      </c>
      <c r="P3246" s="3" t="s">
        <v>8447</v>
      </c>
    </row>
    <row r="3247" spans="1:16" ht="30" x14ac:dyDescent="0.25">
      <c r="A3247" s="2" t="str">
        <f>IF(TRIM(J3247)="","",E3247)</f>
        <v/>
      </c>
      <c r="B3247" s="2" t="str">
        <f>IF(TRIM(K3247)="","",I3247)</f>
        <v/>
      </c>
      <c r="C3247" s="2" t="str">
        <f>LEFT(F3247,FIND(".",F3247,6))</f>
        <v>Xmp.crs.</v>
      </c>
      <c r="D3247" s="2" t="str">
        <f>VLOOKUP(C3247,PrefixUebersetzung,2,FALSE)</f>
        <v>Xmp.crs.</v>
      </c>
      <c r="E3247" s="2" t="str">
        <f>MID(F3247,FIND(".",F3247,6)+1,99)</f>
        <v>PostCropVignetteRoundness</v>
      </c>
      <c r="F3247" s="3" t="s">
        <v>8264</v>
      </c>
      <c r="G3247" s="3" t="s">
        <v>9526</v>
      </c>
      <c r="H3247" s="3" t="s">
        <v>11242</v>
      </c>
      <c r="I3247" s="3" t="s">
        <v>8140</v>
      </c>
      <c r="J3247" s="3"/>
      <c r="L3247" s="14">
        <v>5</v>
      </c>
      <c r="N3247" s="3" t="str">
        <f>IFERROR(VLOOKUP(I3247,B:K,10,FALSE),"")</f>
        <v>Nicht in XMP Spezifikation, in Beispielen gefunden.</v>
      </c>
      <c r="O3247" s="3" t="str">
        <f>IF(AND(TRIM(J3247)="",M3247=""),"Suffix not translated ",
   IF(AND(TRIM(J3247)&lt;&gt;"",TRIM(M3247)&lt;&gt;"",TRIM(J3247)&lt;&gt;TRIM(M3247)),"Suffix translation &lt;&gt; lookup ", "" ))
&amp;IF(AND(TRIM(K3247)="",N3247=""),"Description not translated ",
   IF(AND(TRIM(K3247)&lt;&gt;"",TRIM(N3247)&lt;&gt;"",TRIM(K3247)&lt;&gt;TRIM(N3247)),"Description translation&lt;&gt; lookup ", "" ))</f>
        <v xml:space="preserve">Suffix not translated </v>
      </c>
      <c r="P3247" s="3" t="s">
        <v>8447</v>
      </c>
    </row>
    <row r="3248" spans="1:16" ht="30" x14ac:dyDescent="0.25">
      <c r="A3248" s="2" t="str">
        <f>IF(TRIM(J3248)="","",E3248)</f>
        <v/>
      </c>
      <c r="B3248" s="2" t="str">
        <f>IF(TRIM(K3248)="","",I3248)</f>
        <v/>
      </c>
      <c r="C3248" s="2" t="str">
        <f>LEFT(F3248,FIND(".",F3248,6))</f>
        <v>Xmp.crs.</v>
      </c>
      <c r="D3248" s="2" t="str">
        <f>VLOOKUP(C3248,PrefixUebersetzung,2,FALSE)</f>
        <v>Xmp.crs.</v>
      </c>
      <c r="E3248" s="2" t="str">
        <f>MID(F3248,FIND(".",F3248,6)+1,99)</f>
        <v>PostCropVignetteStyle</v>
      </c>
      <c r="F3248" s="3" t="s">
        <v>8265</v>
      </c>
      <c r="G3248" s="3" t="s">
        <v>9526</v>
      </c>
      <c r="H3248" s="3" t="s">
        <v>11242</v>
      </c>
      <c r="I3248" s="3" t="s">
        <v>8140</v>
      </c>
      <c r="J3248" s="3"/>
      <c r="L3248" s="14">
        <v>5</v>
      </c>
      <c r="N3248" s="3" t="str">
        <f>IFERROR(VLOOKUP(I3248,B:K,10,FALSE),"")</f>
        <v>Nicht in XMP Spezifikation, in Beispielen gefunden.</v>
      </c>
      <c r="O3248" s="3" t="str">
        <f>IF(AND(TRIM(J3248)="",M3248=""),"Suffix not translated ",
   IF(AND(TRIM(J3248)&lt;&gt;"",TRIM(M3248)&lt;&gt;"",TRIM(J3248)&lt;&gt;TRIM(M3248)),"Suffix translation &lt;&gt; lookup ", "" ))
&amp;IF(AND(TRIM(K3248)="",N3248=""),"Description not translated ",
   IF(AND(TRIM(K3248)&lt;&gt;"",TRIM(N3248)&lt;&gt;"",TRIM(K3248)&lt;&gt;TRIM(N3248)),"Description translation&lt;&gt; lookup ", "" ))</f>
        <v xml:space="preserve">Suffix not translated </v>
      </c>
      <c r="P3248" s="3" t="s">
        <v>8447</v>
      </c>
    </row>
    <row r="3249" spans="1:18" ht="30" x14ac:dyDescent="0.25">
      <c r="A3249" s="2" t="str">
        <f>IF(TRIM(J3249)="","",E3249)</f>
        <v/>
      </c>
      <c r="B3249" s="2" t="str">
        <f>IF(TRIM(K3249)="","",I3249)</f>
        <v/>
      </c>
      <c r="C3249" s="2" t="str">
        <f>LEFT(F3249,FIND(".",F3249,6))</f>
        <v>Xmp.crs.</v>
      </c>
      <c r="D3249" s="2" t="str">
        <f>VLOOKUP(C3249,PrefixUebersetzung,2,FALSE)</f>
        <v>Xmp.crs.</v>
      </c>
      <c r="E3249" s="2" t="str">
        <f>MID(F3249,FIND(".",F3249,6)+1,99)</f>
        <v>ProcessVersion</v>
      </c>
      <c r="F3249" s="3" t="s">
        <v>8266</v>
      </c>
      <c r="G3249" s="3" t="s">
        <v>9526</v>
      </c>
      <c r="H3249" s="3" t="s">
        <v>11241</v>
      </c>
      <c r="I3249" s="3" t="s">
        <v>8140</v>
      </c>
      <c r="J3249" s="3"/>
      <c r="L3249" s="14">
        <v>5</v>
      </c>
      <c r="N3249" s="3" t="str">
        <f>IFERROR(VLOOKUP(I3249,B:K,10,FALSE),"")</f>
        <v>Nicht in XMP Spezifikation, in Beispielen gefunden.</v>
      </c>
      <c r="O3249" s="3" t="str">
        <f>IF(AND(TRIM(J3249)="",M3249=""),"Suffix not translated ",
   IF(AND(TRIM(J3249)&lt;&gt;"",TRIM(M3249)&lt;&gt;"",TRIM(J3249)&lt;&gt;TRIM(M3249)),"Suffix translation &lt;&gt; lookup ", "" ))
&amp;IF(AND(TRIM(K3249)="",N3249=""),"Description not translated ",
   IF(AND(TRIM(K3249)&lt;&gt;"",TRIM(N3249)&lt;&gt;"",TRIM(K3249)&lt;&gt;TRIM(N3249)),"Description translation&lt;&gt; lookup ", "" ))</f>
        <v xml:space="preserve">Suffix not translated </v>
      </c>
      <c r="P3249" s="3" t="s">
        <v>8447</v>
      </c>
    </row>
    <row r="3250" spans="1:18" ht="30" x14ac:dyDescent="0.25">
      <c r="A3250" s="2" t="str">
        <f>IF(TRIM(J3250)="","",E3250)</f>
        <v>Radius</v>
      </c>
      <c r="B3250" s="2" t="str">
        <f>IF(TRIM(K3250)="","",I3250)</f>
        <v/>
      </c>
      <c r="C3250" s="2" t="str">
        <f>LEFT(F3250,FIND(".",F3250,6))</f>
        <v>Xmp.crs.</v>
      </c>
      <c r="D3250" s="2" t="str">
        <f>VLOOKUP(C3250,PrefixUebersetzung,2,FALSE)</f>
        <v>Xmp.crs.</v>
      </c>
      <c r="E3250" s="2" t="str">
        <f>MID(F3250,FIND(".",F3250,6)+1,99)</f>
        <v>Radius</v>
      </c>
      <c r="F3250" s="3" t="s">
        <v>8267</v>
      </c>
      <c r="G3250" s="3" t="s">
        <v>9526</v>
      </c>
      <c r="H3250" s="3" t="s">
        <v>11245</v>
      </c>
      <c r="I3250" s="3" t="s">
        <v>8140</v>
      </c>
      <c r="J3250" s="3" t="s">
        <v>8446</v>
      </c>
      <c r="L3250" s="14"/>
      <c r="N3250" s="3" t="str">
        <f>IFERROR(VLOOKUP(I3250,B:K,10,FALSE),"")</f>
        <v>Nicht in XMP Spezifikation, in Beispielen gefunden.</v>
      </c>
      <c r="O3250" s="3" t="str">
        <f>IF(AND(TRIM(J3250)="",M3250=""),"Suffix not translated ",
   IF(AND(TRIM(J3250)&lt;&gt;"",TRIM(M3250)&lt;&gt;"",TRIM(J3250)&lt;&gt;TRIM(M3250)),"Suffix translation &lt;&gt; lookup ", "" ))
&amp;IF(AND(TRIM(K3250)="",N3250=""),"Description not translated ",
   IF(AND(TRIM(K3250)&lt;&gt;"",TRIM(N3250)&lt;&gt;"",TRIM(K3250)&lt;&gt;TRIM(N3250)),"Description translation&lt;&gt; lookup ", "" ))</f>
        <v/>
      </c>
      <c r="P3250" s="3" t="s">
        <v>8447</v>
      </c>
    </row>
    <row r="3251" spans="1:18" ht="30" x14ac:dyDescent="0.25">
      <c r="A3251" s="2" t="str">
        <f>IF(TRIM(J3251)="","",E3251)</f>
        <v>RawFileName</v>
      </c>
      <c r="B3251" s="2" t="str">
        <f>IF(TRIM(K3251)="","",I3251)</f>
        <v>File name of raw file (not a complete path).</v>
      </c>
      <c r="C3251" s="2" t="str">
        <f>LEFT(F3251,FIND(".",F3251,6))</f>
        <v>Xmp.crs.</v>
      </c>
      <c r="D3251" s="2" t="str">
        <f>VLOOKUP(C3251,PrefixUebersetzung,2,FALSE)</f>
        <v>Xmp.crs.</v>
      </c>
      <c r="E3251" s="2" t="str">
        <f>MID(F3251,FIND(".",F3251,6)+1,99)</f>
        <v>RawFileName</v>
      </c>
      <c r="F3251" s="3" t="s">
        <v>1650</v>
      </c>
      <c r="G3251" s="3" t="s">
        <v>9526</v>
      </c>
      <c r="H3251" s="3" t="s">
        <v>11241</v>
      </c>
      <c r="I3251" s="3" t="s">
        <v>3296</v>
      </c>
      <c r="J3251" s="3" t="s">
        <v>5008</v>
      </c>
      <c r="K3251" s="5" t="s">
        <v>6568</v>
      </c>
      <c r="L3251" s="14"/>
      <c r="O3251" s="3" t="str">
        <f>IF(AND(TRIM(J3251)="",M3251=""),"Suffix not translated ",
   IF(AND(TRIM(J3251)&lt;&gt;"",TRIM(M3251)&lt;&gt;"",TRIM(J3251)&lt;&gt;TRIM(M3251)),"Suffix translation &lt;&gt; lookup ", "" ))
&amp;IF(AND(TRIM(K3251)="",N3251=""),"Description not translated ",
   IF(AND(TRIM(K3251)&lt;&gt;"",TRIM(N3251)&lt;&gt;"",TRIM(K3251)&lt;&gt;TRIM(N3251)),"Description translation&lt;&gt; lookup ", "" ))</f>
        <v/>
      </c>
      <c r="P3251" s="3" t="s">
        <v>8447</v>
      </c>
      <c r="Q3251" s="3" t="s">
        <v>8447</v>
      </c>
      <c r="R3251" s="3" t="s">
        <v>9161</v>
      </c>
    </row>
    <row r="3252" spans="1:18" ht="30" x14ac:dyDescent="0.25">
      <c r="A3252" s="2" t="str">
        <f>IF(TRIM(J3252)="","",E3252)</f>
        <v/>
      </c>
      <c r="B3252" s="2" t="str">
        <f>IF(TRIM(K3252)="","",I3252)</f>
        <v/>
      </c>
      <c r="C3252" s="2" t="str">
        <f>LEFT(F3252,FIND(".",F3252,6))</f>
        <v>Xmp.crs.</v>
      </c>
      <c r="D3252" s="2" t="str">
        <f>VLOOKUP(C3252,PrefixUebersetzung,2,FALSE)</f>
        <v>Xmp.crs.</v>
      </c>
      <c r="E3252" s="2" t="str">
        <f>MID(F3252,FIND(".",F3252,6)+1,99)</f>
        <v>RedEyeInfo</v>
      </c>
      <c r="F3252" s="3" t="s">
        <v>8268</v>
      </c>
      <c r="G3252" s="3" t="s">
        <v>9527</v>
      </c>
      <c r="H3252" s="3" t="s">
        <v>11251</v>
      </c>
      <c r="I3252" s="3" t="s">
        <v>8140</v>
      </c>
      <c r="J3252" s="3"/>
      <c r="L3252" s="14">
        <v>5</v>
      </c>
      <c r="N3252" s="3" t="str">
        <f>IFERROR(VLOOKUP(I3252,B:K,10,FALSE),"")</f>
        <v>Nicht in XMP Spezifikation, in Beispielen gefunden.</v>
      </c>
      <c r="O3252" s="3" t="str">
        <f>IF(AND(TRIM(J3252)="",M3252=""),"Suffix not translated ",
   IF(AND(TRIM(J3252)&lt;&gt;"",TRIM(M3252)&lt;&gt;"",TRIM(J3252)&lt;&gt;TRIM(M3252)),"Suffix translation &lt;&gt; lookup ", "" ))
&amp;IF(AND(TRIM(K3252)="",N3252=""),"Description not translated ",
   IF(AND(TRIM(K3252)&lt;&gt;"",TRIM(N3252)&lt;&gt;"",TRIM(K3252)&lt;&gt;TRIM(N3252)),"Description translation&lt;&gt; lookup ", "" ))</f>
        <v xml:space="preserve">Suffix not translated </v>
      </c>
      <c r="P3252" s="3" t="s">
        <v>8447</v>
      </c>
    </row>
    <row r="3253" spans="1:18" x14ac:dyDescent="0.25">
      <c r="A3253" s="2" t="str">
        <f>IF(TRIM(J3253)="","",E3253)</f>
        <v>RedHue</v>
      </c>
      <c r="B3253" s="2" t="str">
        <f>IF(TRIM(K3253)="","",I3253)</f>
        <v>"Red Hue" setting. Range -100 to +100.</v>
      </c>
      <c r="C3253" s="2" t="str">
        <f>LEFT(F3253,FIND(".",F3253,6))</f>
        <v>Xmp.crs.</v>
      </c>
      <c r="D3253" s="2" t="str">
        <f>VLOOKUP(C3253,PrefixUebersetzung,2,FALSE)</f>
        <v>Xmp.crs.</v>
      </c>
      <c r="E3253" s="2" t="str">
        <f>MID(F3253,FIND(".",F3253,6)+1,99)</f>
        <v>RedHue</v>
      </c>
      <c r="F3253" s="3" t="s">
        <v>1651</v>
      </c>
      <c r="G3253" s="3" t="s">
        <v>9526</v>
      </c>
      <c r="H3253" s="3" t="s">
        <v>11242</v>
      </c>
      <c r="I3253" s="3" t="s">
        <v>9547</v>
      </c>
      <c r="J3253" s="3" t="s">
        <v>4446</v>
      </c>
      <c r="K3253" s="5" t="s">
        <v>5445</v>
      </c>
      <c r="L3253" s="14"/>
      <c r="O3253" s="3" t="str">
        <f>IF(AND(TRIM(J3253)="",M3253=""),"Suffix not translated ",
   IF(AND(TRIM(J3253)&lt;&gt;"",TRIM(M3253)&lt;&gt;"",TRIM(J3253)&lt;&gt;TRIM(M3253)),"Suffix translation &lt;&gt; lookup ", "" ))
&amp;IF(AND(TRIM(K3253)="",N3253=""),"Description not translated ",
   IF(AND(TRIM(K3253)&lt;&gt;"",TRIM(N3253)&lt;&gt;"",TRIM(K3253)&lt;&gt;TRIM(N3253)),"Description translation&lt;&gt; lookup ", "" ))</f>
        <v/>
      </c>
      <c r="P3253" s="3" t="s">
        <v>8447</v>
      </c>
      <c r="Q3253" s="3" t="s">
        <v>8447</v>
      </c>
    </row>
    <row r="3254" spans="1:18" x14ac:dyDescent="0.25">
      <c r="A3254" s="2" t="str">
        <f>IF(TRIM(J3254)="","",E3254)</f>
        <v>RedSaturation</v>
      </c>
      <c r="B3254" s="2" t="str">
        <f>IF(TRIM(K3254)="","",I3254)</f>
        <v>"Red Saturation" setting. Range -100 to +100.</v>
      </c>
      <c r="C3254" s="2" t="str">
        <f>LEFT(F3254,FIND(".",F3254,6))</f>
        <v>Xmp.crs.</v>
      </c>
      <c r="D3254" s="2" t="str">
        <f>VLOOKUP(C3254,PrefixUebersetzung,2,FALSE)</f>
        <v>Xmp.crs.</v>
      </c>
      <c r="E3254" s="2" t="str">
        <f>MID(F3254,FIND(".",F3254,6)+1,99)</f>
        <v>RedSaturation</v>
      </c>
      <c r="F3254" s="3" t="s">
        <v>1652</v>
      </c>
      <c r="G3254" s="3" t="s">
        <v>9526</v>
      </c>
      <c r="H3254" s="3" t="s">
        <v>11242</v>
      </c>
      <c r="I3254" s="3" t="s">
        <v>9548</v>
      </c>
      <c r="J3254" s="3" t="s">
        <v>4447</v>
      </c>
      <c r="K3254" s="5" t="s">
        <v>5446</v>
      </c>
      <c r="L3254" s="14"/>
      <c r="O3254" s="3" t="str">
        <f>IF(AND(TRIM(J3254)="",M3254=""),"Suffix not translated ",
   IF(AND(TRIM(J3254)&lt;&gt;"",TRIM(M3254)&lt;&gt;"",TRIM(J3254)&lt;&gt;TRIM(M3254)),"Suffix translation &lt;&gt; lookup ", "" ))
&amp;IF(AND(TRIM(K3254)="",N3254=""),"Description not translated ",
   IF(AND(TRIM(K3254)&lt;&gt;"",TRIM(N3254)&lt;&gt;"",TRIM(K3254)&lt;&gt;TRIM(N3254)),"Description translation&lt;&gt; lookup ", "" ))</f>
        <v/>
      </c>
      <c r="P3254" s="3" t="s">
        <v>8447</v>
      </c>
      <c r="Q3254" s="3" t="s">
        <v>8447</v>
      </c>
    </row>
    <row r="3255" spans="1:18" x14ac:dyDescent="0.25">
      <c r="A3255" s="2" t="str">
        <f>IF(TRIM(J3255)="","",E3255)</f>
        <v/>
      </c>
      <c r="B3255" s="2" t="str">
        <f>IF(TRIM(K3255)="","",I3255)</f>
        <v/>
      </c>
      <c r="C3255" s="2" t="str">
        <f>LEFT(F3255,FIND(".",F3255,6))</f>
        <v>Xmp.crs.</v>
      </c>
      <c r="D3255" s="2" t="str">
        <f>VLOOKUP(C3255,PrefixUebersetzung,2,FALSE)</f>
        <v>Xmp.crs.</v>
      </c>
      <c r="E3255" s="2" t="str">
        <f>MID(F3255,FIND(".",F3255,6)+1,99)</f>
        <v>RetouchAreas</v>
      </c>
      <c r="F3255" s="3" t="s">
        <v>8269</v>
      </c>
      <c r="G3255" s="3" t="s">
        <v>9526</v>
      </c>
      <c r="H3255" s="3" t="s">
        <v>11252</v>
      </c>
      <c r="I3255" s="3" t="s">
        <v>8151</v>
      </c>
      <c r="J3255" s="3"/>
      <c r="L3255" s="14">
        <v>5</v>
      </c>
      <c r="N3255" s="3" t="str">
        <f>IFERROR(VLOOKUP(I3255,B:K,10,FALSE),"")</f>
        <v/>
      </c>
      <c r="O3255" s="3" t="str">
        <f>IF(AND(TRIM(J3255)="",M3255=""),"Suffix not translated ",
   IF(AND(TRIM(J3255)&lt;&gt;"",TRIM(M3255)&lt;&gt;"",TRIM(J3255)&lt;&gt;TRIM(M3255)),"Suffix translation &lt;&gt; lookup ", "" ))
&amp;IF(AND(TRIM(K3255)="",N3255=""),"Description not translated ",
   IF(AND(TRIM(K3255)&lt;&gt;"",TRIM(N3255)&lt;&gt;"",TRIM(K3255)&lt;&gt;TRIM(N3255)),"Description translation&lt;&gt; lookup ", "" ))</f>
        <v xml:space="preserve">Suffix not translated Description not translated </v>
      </c>
      <c r="P3255" s="3" t="s">
        <v>8447</v>
      </c>
    </row>
    <row r="3256" spans="1:18" ht="30" x14ac:dyDescent="0.25">
      <c r="A3256" s="2" t="str">
        <f>IF(TRIM(J3256)="","",E3256)</f>
        <v/>
      </c>
      <c r="B3256" s="2" t="str">
        <f>IF(TRIM(K3256)="","",I3256)</f>
        <v/>
      </c>
      <c r="C3256" s="2" t="str">
        <f>LEFT(F3256,FIND(".",F3256,6))</f>
        <v>Xmp.crs.</v>
      </c>
      <c r="D3256" s="2" t="str">
        <f>VLOOKUP(C3256,PrefixUebersetzung,2,FALSE)</f>
        <v>Xmp.crs.</v>
      </c>
      <c r="E3256" s="2" t="str">
        <f>MID(F3256,FIND(".",F3256,6)+1,99)</f>
        <v>RetouchInfo</v>
      </c>
      <c r="F3256" s="3" t="s">
        <v>8270</v>
      </c>
      <c r="G3256" s="3" t="s">
        <v>9527</v>
      </c>
      <c r="H3256" s="3" t="s">
        <v>11251</v>
      </c>
      <c r="I3256" s="3" t="s">
        <v>8140</v>
      </c>
      <c r="J3256" s="3"/>
      <c r="L3256" s="14">
        <v>5</v>
      </c>
      <c r="N3256" s="3" t="str">
        <f>IFERROR(VLOOKUP(I3256,B:K,10,FALSE),"")</f>
        <v>Nicht in XMP Spezifikation, in Beispielen gefunden.</v>
      </c>
      <c r="O3256" s="3" t="str">
        <f>IF(AND(TRIM(J3256)="",M3256=""),"Suffix not translated ",
   IF(AND(TRIM(J3256)&lt;&gt;"",TRIM(M3256)&lt;&gt;"",TRIM(J3256)&lt;&gt;TRIM(M3256)),"Suffix translation &lt;&gt; lookup ", "" ))
&amp;IF(AND(TRIM(K3256)="",N3256=""),"Description not translated ",
   IF(AND(TRIM(K3256)&lt;&gt;"",TRIM(N3256)&lt;&gt;"",TRIM(K3256)&lt;&gt;TRIM(N3256)),"Description translation&lt;&gt; lookup ", "" ))</f>
        <v xml:space="preserve">Suffix not translated </v>
      </c>
      <c r="P3256" s="3" t="s">
        <v>8447</v>
      </c>
    </row>
    <row r="3257" spans="1:18" ht="30" x14ac:dyDescent="0.25">
      <c r="A3257" s="2" t="str">
        <f>IF(TRIM(J3257)="","",E3257)</f>
        <v/>
      </c>
      <c r="B3257" s="2" t="str">
        <f>IF(TRIM(K3257)="","",I3257)</f>
        <v/>
      </c>
      <c r="C3257" s="2" t="str">
        <f>LEFT(F3257,FIND(".",F3257,6))</f>
        <v>Xmp.crs.</v>
      </c>
      <c r="D3257" s="2" t="str">
        <f>VLOOKUP(C3257,PrefixUebersetzung,2,FALSE)</f>
        <v>Xmp.crs.</v>
      </c>
      <c r="E3257" s="2" t="str">
        <f>MID(F3257,FIND(".",F3257,6)+1,99)</f>
        <v>Right</v>
      </c>
      <c r="F3257" s="3" t="s">
        <v>8271</v>
      </c>
      <c r="G3257" s="3" t="s">
        <v>9526</v>
      </c>
      <c r="H3257" s="3" t="s">
        <v>11245</v>
      </c>
      <c r="I3257" s="3" t="s">
        <v>8140</v>
      </c>
      <c r="J3257" s="3"/>
      <c r="L3257" s="14">
        <v>5</v>
      </c>
      <c r="N3257" s="3" t="str">
        <f>IFERROR(VLOOKUP(I3257,B:K,10,FALSE),"")</f>
        <v>Nicht in XMP Spezifikation, in Beispielen gefunden.</v>
      </c>
      <c r="O3257" s="3" t="str">
        <f>IF(AND(TRIM(J3257)="",M3257=""),"Suffix not translated ",
   IF(AND(TRIM(J3257)&lt;&gt;"",TRIM(M3257)&lt;&gt;"",TRIM(J3257)&lt;&gt;TRIM(M3257)),"Suffix translation &lt;&gt; lookup ", "" ))
&amp;IF(AND(TRIM(K3257)="",N3257=""),"Description not translated ",
   IF(AND(TRIM(K3257)&lt;&gt;"",TRIM(N3257)&lt;&gt;"",TRIM(K3257)&lt;&gt;TRIM(N3257)),"Description translation&lt;&gt; lookup ", "" ))</f>
        <v xml:space="preserve">Suffix not translated </v>
      </c>
      <c r="P3257" s="3" t="s">
        <v>8447</v>
      </c>
    </row>
    <row r="3258" spans="1:18" ht="30" x14ac:dyDescent="0.25">
      <c r="A3258" s="2" t="str">
        <f>IF(TRIM(J3258)="","",E3258)</f>
        <v/>
      </c>
      <c r="B3258" s="2" t="str">
        <f>IF(TRIM(K3258)="","",I3258)</f>
        <v/>
      </c>
      <c r="C3258" s="2" t="str">
        <f>LEFT(F3258,FIND(".",F3258,6))</f>
        <v>Xmp.crs.</v>
      </c>
      <c r="D3258" s="2" t="str">
        <f>VLOOKUP(C3258,PrefixUebersetzung,2,FALSE)</f>
        <v>Xmp.crs.</v>
      </c>
      <c r="E3258" s="2" t="str">
        <f>MID(F3258,FIND(".",F3258,6)+1,99)</f>
        <v>Roundness</v>
      </c>
      <c r="F3258" s="3" t="s">
        <v>8272</v>
      </c>
      <c r="G3258" s="3" t="s">
        <v>9526</v>
      </c>
      <c r="H3258" s="3" t="s">
        <v>11245</v>
      </c>
      <c r="I3258" s="3" t="s">
        <v>8140</v>
      </c>
      <c r="J3258" s="3"/>
      <c r="L3258" s="14">
        <v>5</v>
      </c>
      <c r="N3258" s="3" t="str">
        <f>IFERROR(VLOOKUP(I3258,B:K,10,FALSE),"")</f>
        <v>Nicht in XMP Spezifikation, in Beispielen gefunden.</v>
      </c>
      <c r="O3258" s="3" t="str">
        <f>IF(AND(TRIM(J3258)="",M3258=""),"Suffix not translated ",
   IF(AND(TRIM(J3258)&lt;&gt;"",TRIM(M3258)&lt;&gt;"",TRIM(J3258)&lt;&gt;TRIM(M3258)),"Suffix translation &lt;&gt; lookup ", "" ))
&amp;IF(AND(TRIM(K3258)="",N3258=""),"Description not translated ",
   IF(AND(TRIM(K3258)&lt;&gt;"",TRIM(N3258)&lt;&gt;"",TRIM(K3258)&lt;&gt;TRIM(N3258)),"Description translation&lt;&gt; lookup ", "" ))</f>
        <v xml:space="preserve">Suffix not translated </v>
      </c>
      <c r="P3258" s="3" t="s">
        <v>8447</v>
      </c>
    </row>
    <row r="3259" spans="1:18" x14ac:dyDescent="0.25">
      <c r="A3259" s="2" t="str">
        <f>IF(TRIM(J3259)="","",E3259)</f>
        <v/>
      </c>
      <c r="B3259" s="2" t="str">
        <f>IF(TRIM(K3259)="","",I3259)</f>
        <v>"Saturation" setting. Range -100 to +100.</v>
      </c>
      <c r="C3259" s="2" t="str">
        <f>LEFT(F3259,FIND(".",F3259,6))</f>
        <v>Xmp.crs.</v>
      </c>
      <c r="D3259" s="2" t="str">
        <f>VLOOKUP(C3259,PrefixUebersetzung,2,FALSE)</f>
        <v>Xmp.crs.</v>
      </c>
      <c r="E3259" s="2" t="str">
        <f>MID(F3259,FIND(".",F3259,6)+1,99)</f>
        <v>Saturation</v>
      </c>
      <c r="F3259" s="3" t="s">
        <v>1653</v>
      </c>
      <c r="G3259" s="3" t="s">
        <v>9526</v>
      </c>
      <c r="H3259" s="3" t="s">
        <v>11242</v>
      </c>
      <c r="I3259" s="3" t="s">
        <v>9549</v>
      </c>
      <c r="J3259" s="3"/>
      <c r="K3259" s="5" t="s">
        <v>5260</v>
      </c>
      <c r="L3259" s="14">
        <v>1</v>
      </c>
      <c r="M3259" s="3" t="str">
        <f>IFERROR(VLOOKUP(E3259,A:J,10, FALSE),"")</f>
        <v>Sättigung</v>
      </c>
      <c r="O3259" s="3" t="str">
        <f>IF(AND(TRIM(J3259)="",M3259=""),"Suffix not translated ",
   IF(AND(TRIM(J3259)&lt;&gt;"",TRIM(M3259)&lt;&gt;"",TRIM(J3259)&lt;&gt;TRIM(M3259)),"Suffix translation &lt;&gt; lookup ", "" ))
&amp;IF(AND(TRIM(K3259)="",N3259=""),"Description not translated ",
   IF(AND(TRIM(K3259)&lt;&gt;"",TRIM(N3259)&lt;&gt;"",TRIM(K3259)&lt;&gt;TRIM(N3259)),"Description translation&lt;&gt; lookup ", "" ))</f>
        <v/>
      </c>
      <c r="Q3259" s="3" t="s">
        <v>8447</v>
      </c>
    </row>
    <row r="3260" spans="1:18" ht="30" x14ac:dyDescent="0.25">
      <c r="A3260" s="2" t="str">
        <f>IF(TRIM(J3260)="","",E3260)</f>
        <v/>
      </c>
      <c r="B3260" s="2" t="str">
        <f>IF(TRIM(K3260)="","",I3260)</f>
        <v/>
      </c>
      <c r="C3260" s="2" t="str">
        <f>LEFT(F3260,FIND(".",F3260,6))</f>
        <v>Xmp.crs.</v>
      </c>
      <c r="D3260" s="2" t="str">
        <f>VLOOKUP(C3260,PrefixUebersetzung,2,FALSE)</f>
        <v>Xmp.crs.</v>
      </c>
      <c r="E3260" s="2" t="str">
        <f>MID(F3260,FIND(".",F3260,6)+1,99)</f>
        <v>SaturationAdjustmentAqua</v>
      </c>
      <c r="F3260" s="3" t="s">
        <v>8273</v>
      </c>
      <c r="G3260" s="3" t="s">
        <v>9526</v>
      </c>
      <c r="H3260" s="3" t="s">
        <v>11242</v>
      </c>
      <c r="I3260" s="3" t="s">
        <v>8140</v>
      </c>
      <c r="J3260" s="3"/>
      <c r="L3260" s="14">
        <v>5</v>
      </c>
      <c r="N3260" s="3" t="str">
        <f>IFERROR(VLOOKUP(I3260,B:K,10,FALSE),"")</f>
        <v>Nicht in XMP Spezifikation, in Beispielen gefunden.</v>
      </c>
      <c r="O3260" s="3" t="str">
        <f>IF(AND(TRIM(J3260)="",M3260=""),"Suffix not translated ",
   IF(AND(TRIM(J3260)&lt;&gt;"",TRIM(M3260)&lt;&gt;"",TRIM(J3260)&lt;&gt;TRIM(M3260)),"Suffix translation &lt;&gt; lookup ", "" ))
&amp;IF(AND(TRIM(K3260)="",N3260=""),"Description not translated ",
   IF(AND(TRIM(K3260)&lt;&gt;"",TRIM(N3260)&lt;&gt;"",TRIM(K3260)&lt;&gt;TRIM(N3260)),"Description translation&lt;&gt; lookup ", "" ))</f>
        <v xml:space="preserve">Suffix not translated </v>
      </c>
      <c r="P3260" s="3" t="s">
        <v>8447</v>
      </c>
    </row>
    <row r="3261" spans="1:18" ht="30" x14ac:dyDescent="0.25">
      <c r="A3261" s="2" t="str">
        <f>IF(TRIM(J3261)="","",E3261)</f>
        <v/>
      </c>
      <c r="B3261" s="2" t="str">
        <f>IF(TRIM(K3261)="","",I3261)</f>
        <v/>
      </c>
      <c r="C3261" s="2" t="str">
        <f>LEFT(F3261,FIND(".",F3261,6))</f>
        <v>Xmp.crs.</v>
      </c>
      <c r="D3261" s="2" t="str">
        <f>VLOOKUP(C3261,PrefixUebersetzung,2,FALSE)</f>
        <v>Xmp.crs.</v>
      </c>
      <c r="E3261" s="2" t="str">
        <f>MID(F3261,FIND(".",F3261,6)+1,99)</f>
        <v>SaturationAdjustmentBlue</v>
      </c>
      <c r="F3261" s="3" t="s">
        <v>8274</v>
      </c>
      <c r="G3261" s="3" t="s">
        <v>9526</v>
      </c>
      <c r="H3261" s="3" t="s">
        <v>11242</v>
      </c>
      <c r="I3261" s="3" t="s">
        <v>8140</v>
      </c>
      <c r="J3261" s="3"/>
      <c r="L3261" s="14">
        <v>5</v>
      </c>
      <c r="N3261" s="3" t="str">
        <f>IFERROR(VLOOKUP(I3261,B:K,10,FALSE),"")</f>
        <v>Nicht in XMP Spezifikation, in Beispielen gefunden.</v>
      </c>
      <c r="O3261" s="3" t="str">
        <f>IF(AND(TRIM(J3261)="",M3261=""),"Suffix not translated ",
   IF(AND(TRIM(J3261)&lt;&gt;"",TRIM(M3261)&lt;&gt;"",TRIM(J3261)&lt;&gt;TRIM(M3261)),"Suffix translation &lt;&gt; lookup ", "" ))
&amp;IF(AND(TRIM(K3261)="",N3261=""),"Description not translated ",
   IF(AND(TRIM(K3261)&lt;&gt;"",TRIM(N3261)&lt;&gt;"",TRIM(K3261)&lt;&gt;TRIM(N3261)),"Description translation&lt;&gt; lookup ", "" ))</f>
        <v xml:space="preserve">Suffix not translated </v>
      </c>
      <c r="P3261" s="3" t="s">
        <v>8447</v>
      </c>
    </row>
    <row r="3262" spans="1:18" ht="30" x14ac:dyDescent="0.25">
      <c r="A3262" s="2" t="str">
        <f>IF(TRIM(J3262)="","",E3262)</f>
        <v/>
      </c>
      <c r="B3262" s="2" t="str">
        <f>IF(TRIM(K3262)="","",I3262)</f>
        <v/>
      </c>
      <c r="C3262" s="2" t="str">
        <f>LEFT(F3262,FIND(".",F3262,6))</f>
        <v>Xmp.crs.</v>
      </c>
      <c r="D3262" s="2" t="str">
        <f>VLOOKUP(C3262,PrefixUebersetzung,2,FALSE)</f>
        <v>Xmp.crs.</v>
      </c>
      <c r="E3262" s="2" t="str">
        <f>MID(F3262,FIND(".",F3262,6)+1,99)</f>
        <v>SaturationAdjustmentGreen</v>
      </c>
      <c r="F3262" s="3" t="s">
        <v>8275</v>
      </c>
      <c r="G3262" s="3" t="s">
        <v>9526</v>
      </c>
      <c r="H3262" s="3" t="s">
        <v>11242</v>
      </c>
      <c r="I3262" s="3" t="s">
        <v>8140</v>
      </c>
      <c r="J3262" s="3"/>
      <c r="L3262" s="14">
        <v>5</v>
      </c>
      <c r="N3262" s="3" t="str">
        <f>IFERROR(VLOOKUP(I3262,B:K,10,FALSE),"")</f>
        <v>Nicht in XMP Spezifikation, in Beispielen gefunden.</v>
      </c>
      <c r="O3262" s="3" t="str">
        <f>IF(AND(TRIM(J3262)="",M3262=""),"Suffix not translated ",
   IF(AND(TRIM(J3262)&lt;&gt;"",TRIM(M3262)&lt;&gt;"",TRIM(J3262)&lt;&gt;TRIM(M3262)),"Suffix translation &lt;&gt; lookup ", "" ))
&amp;IF(AND(TRIM(K3262)="",N3262=""),"Description not translated ",
   IF(AND(TRIM(K3262)&lt;&gt;"",TRIM(N3262)&lt;&gt;"",TRIM(K3262)&lt;&gt;TRIM(N3262)),"Description translation&lt;&gt; lookup ", "" ))</f>
        <v xml:space="preserve">Suffix not translated </v>
      </c>
      <c r="P3262" s="3" t="s">
        <v>8447</v>
      </c>
    </row>
    <row r="3263" spans="1:18" ht="30" x14ac:dyDescent="0.25">
      <c r="A3263" s="2" t="str">
        <f>IF(TRIM(J3263)="","",E3263)</f>
        <v/>
      </c>
      <c r="B3263" s="2" t="str">
        <f>IF(TRIM(K3263)="","",I3263)</f>
        <v/>
      </c>
      <c r="C3263" s="2" t="str">
        <f>LEFT(F3263,FIND(".",F3263,6))</f>
        <v>Xmp.crs.</v>
      </c>
      <c r="D3263" s="2" t="str">
        <f>VLOOKUP(C3263,PrefixUebersetzung,2,FALSE)</f>
        <v>Xmp.crs.</v>
      </c>
      <c r="E3263" s="2" t="str">
        <f>MID(F3263,FIND(".",F3263,6)+1,99)</f>
        <v>SaturationAdjustmentMagenta</v>
      </c>
      <c r="F3263" s="3" t="s">
        <v>8276</v>
      </c>
      <c r="G3263" s="3" t="s">
        <v>9526</v>
      </c>
      <c r="H3263" s="3" t="s">
        <v>11242</v>
      </c>
      <c r="I3263" s="3" t="s">
        <v>8140</v>
      </c>
      <c r="J3263" s="3"/>
      <c r="L3263" s="14">
        <v>5</v>
      </c>
      <c r="N3263" s="3" t="str">
        <f>IFERROR(VLOOKUP(I3263,B:K,10,FALSE),"")</f>
        <v>Nicht in XMP Spezifikation, in Beispielen gefunden.</v>
      </c>
      <c r="O3263" s="3" t="str">
        <f>IF(AND(TRIM(J3263)="",M3263=""),"Suffix not translated ",
   IF(AND(TRIM(J3263)&lt;&gt;"",TRIM(M3263)&lt;&gt;"",TRIM(J3263)&lt;&gt;TRIM(M3263)),"Suffix translation &lt;&gt; lookup ", "" ))
&amp;IF(AND(TRIM(K3263)="",N3263=""),"Description not translated ",
   IF(AND(TRIM(K3263)&lt;&gt;"",TRIM(N3263)&lt;&gt;"",TRIM(K3263)&lt;&gt;TRIM(N3263)),"Description translation&lt;&gt; lookup ", "" ))</f>
        <v xml:space="preserve">Suffix not translated </v>
      </c>
      <c r="P3263" s="3" t="s">
        <v>8447</v>
      </c>
    </row>
    <row r="3264" spans="1:18" ht="30" x14ac:dyDescent="0.25">
      <c r="A3264" s="2" t="str">
        <f>IF(TRIM(J3264)="","",E3264)</f>
        <v/>
      </c>
      <c r="B3264" s="2" t="str">
        <f>IF(TRIM(K3264)="","",I3264)</f>
        <v/>
      </c>
      <c r="C3264" s="2" t="str">
        <f>LEFT(F3264,FIND(".",F3264,6))</f>
        <v>Xmp.crs.</v>
      </c>
      <c r="D3264" s="2" t="str">
        <f>VLOOKUP(C3264,PrefixUebersetzung,2,FALSE)</f>
        <v>Xmp.crs.</v>
      </c>
      <c r="E3264" s="2" t="str">
        <f>MID(F3264,FIND(".",F3264,6)+1,99)</f>
        <v>SaturationAdjustmentOrange</v>
      </c>
      <c r="F3264" s="3" t="s">
        <v>8277</v>
      </c>
      <c r="G3264" s="3" t="s">
        <v>9526</v>
      </c>
      <c r="H3264" s="3" t="s">
        <v>11242</v>
      </c>
      <c r="I3264" s="3" t="s">
        <v>8140</v>
      </c>
      <c r="J3264" s="3"/>
      <c r="L3264" s="14">
        <v>5</v>
      </c>
      <c r="N3264" s="3" t="str">
        <f>IFERROR(VLOOKUP(I3264,B:K,10,FALSE),"")</f>
        <v>Nicht in XMP Spezifikation, in Beispielen gefunden.</v>
      </c>
      <c r="O3264" s="3" t="str">
        <f>IF(AND(TRIM(J3264)="",M3264=""),"Suffix not translated ",
   IF(AND(TRIM(J3264)&lt;&gt;"",TRIM(M3264)&lt;&gt;"",TRIM(J3264)&lt;&gt;TRIM(M3264)),"Suffix translation &lt;&gt; lookup ", "" ))
&amp;IF(AND(TRIM(K3264)="",N3264=""),"Description not translated ",
   IF(AND(TRIM(K3264)&lt;&gt;"",TRIM(N3264)&lt;&gt;"",TRIM(K3264)&lt;&gt;TRIM(N3264)),"Description translation&lt;&gt; lookup ", "" ))</f>
        <v xml:space="preserve">Suffix not translated </v>
      </c>
      <c r="P3264" s="3" t="s">
        <v>8447</v>
      </c>
    </row>
    <row r="3265" spans="1:17" ht="30" x14ac:dyDescent="0.25">
      <c r="A3265" s="2" t="str">
        <f>IF(TRIM(J3265)="","",E3265)</f>
        <v/>
      </c>
      <c r="B3265" s="2" t="str">
        <f>IF(TRIM(K3265)="","",I3265)</f>
        <v/>
      </c>
      <c r="C3265" s="2" t="str">
        <f>LEFT(F3265,FIND(".",F3265,6))</f>
        <v>Xmp.crs.</v>
      </c>
      <c r="D3265" s="2" t="str">
        <f>VLOOKUP(C3265,PrefixUebersetzung,2,FALSE)</f>
        <v>Xmp.crs.</v>
      </c>
      <c r="E3265" s="2" t="str">
        <f>MID(F3265,FIND(".",F3265,6)+1,99)</f>
        <v>SaturationAdjustmentPurple</v>
      </c>
      <c r="F3265" s="3" t="s">
        <v>8278</v>
      </c>
      <c r="G3265" s="3" t="s">
        <v>9526</v>
      </c>
      <c r="H3265" s="3" t="s">
        <v>11242</v>
      </c>
      <c r="I3265" s="3" t="s">
        <v>8140</v>
      </c>
      <c r="J3265" s="3"/>
      <c r="L3265" s="14">
        <v>5</v>
      </c>
      <c r="N3265" s="3" t="str">
        <f>IFERROR(VLOOKUP(I3265,B:K,10,FALSE),"")</f>
        <v>Nicht in XMP Spezifikation, in Beispielen gefunden.</v>
      </c>
      <c r="O3265" s="3" t="str">
        <f>IF(AND(TRIM(J3265)="",M3265=""),"Suffix not translated ",
   IF(AND(TRIM(J3265)&lt;&gt;"",TRIM(M3265)&lt;&gt;"",TRIM(J3265)&lt;&gt;TRIM(M3265)),"Suffix translation &lt;&gt; lookup ", "" ))
&amp;IF(AND(TRIM(K3265)="",N3265=""),"Description not translated ",
   IF(AND(TRIM(K3265)&lt;&gt;"",TRIM(N3265)&lt;&gt;"",TRIM(K3265)&lt;&gt;TRIM(N3265)),"Description translation&lt;&gt; lookup ", "" ))</f>
        <v xml:space="preserve">Suffix not translated </v>
      </c>
      <c r="P3265" s="3" t="s">
        <v>8447</v>
      </c>
    </row>
    <row r="3266" spans="1:17" ht="30" x14ac:dyDescent="0.25">
      <c r="A3266" s="2" t="str">
        <f>IF(TRIM(J3266)="","",E3266)</f>
        <v/>
      </c>
      <c r="B3266" s="2" t="str">
        <f>IF(TRIM(K3266)="","",I3266)</f>
        <v/>
      </c>
      <c r="C3266" s="2" t="str">
        <f>LEFT(F3266,FIND(".",F3266,6))</f>
        <v>Xmp.crs.</v>
      </c>
      <c r="D3266" s="2" t="str">
        <f>VLOOKUP(C3266,PrefixUebersetzung,2,FALSE)</f>
        <v>Xmp.crs.</v>
      </c>
      <c r="E3266" s="2" t="str">
        <f>MID(F3266,FIND(".",F3266,6)+1,99)</f>
        <v>SaturationAdjustmentRed</v>
      </c>
      <c r="F3266" s="3" t="s">
        <v>8279</v>
      </c>
      <c r="G3266" s="3" t="s">
        <v>9526</v>
      </c>
      <c r="H3266" s="3" t="s">
        <v>11242</v>
      </c>
      <c r="I3266" s="3" t="s">
        <v>8140</v>
      </c>
      <c r="J3266" s="3"/>
      <c r="L3266" s="14">
        <v>5</v>
      </c>
      <c r="N3266" s="3" t="str">
        <f>IFERROR(VLOOKUP(I3266,B:K,10,FALSE),"")</f>
        <v>Nicht in XMP Spezifikation, in Beispielen gefunden.</v>
      </c>
      <c r="O3266" s="3" t="str">
        <f>IF(AND(TRIM(J3266)="",M3266=""),"Suffix not translated ",
   IF(AND(TRIM(J3266)&lt;&gt;"",TRIM(M3266)&lt;&gt;"",TRIM(J3266)&lt;&gt;TRIM(M3266)),"Suffix translation &lt;&gt; lookup ", "" ))
&amp;IF(AND(TRIM(K3266)="",N3266=""),"Description not translated ",
   IF(AND(TRIM(K3266)&lt;&gt;"",TRIM(N3266)&lt;&gt;"",TRIM(K3266)&lt;&gt;TRIM(N3266)),"Description translation&lt;&gt; lookup ", "" ))</f>
        <v xml:space="preserve">Suffix not translated </v>
      </c>
      <c r="P3266" s="3" t="s">
        <v>8447</v>
      </c>
    </row>
    <row r="3267" spans="1:17" ht="30" x14ac:dyDescent="0.25">
      <c r="A3267" s="2" t="str">
        <f>IF(TRIM(J3267)="","",E3267)</f>
        <v/>
      </c>
      <c r="B3267" s="2" t="str">
        <f>IF(TRIM(K3267)="","",I3267)</f>
        <v/>
      </c>
      <c r="C3267" s="2" t="str">
        <f>LEFT(F3267,FIND(".",F3267,6))</f>
        <v>Xmp.crs.</v>
      </c>
      <c r="D3267" s="2" t="str">
        <f>VLOOKUP(C3267,PrefixUebersetzung,2,FALSE)</f>
        <v>Xmp.crs.</v>
      </c>
      <c r="E3267" s="2" t="str">
        <f>MID(F3267,FIND(".",F3267,6)+1,99)</f>
        <v>SaturationAdjustmentYellow</v>
      </c>
      <c r="F3267" s="3" t="s">
        <v>8280</v>
      </c>
      <c r="G3267" s="3" t="s">
        <v>9526</v>
      </c>
      <c r="H3267" s="3" t="s">
        <v>11242</v>
      </c>
      <c r="I3267" s="3" t="s">
        <v>8140</v>
      </c>
      <c r="J3267" s="3"/>
      <c r="L3267" s="14">
        <v>5</v>
      </c>
      <c r="N3267" s="3" t="str">
        <f>IFERROR(VLOOKUP(I3267,B:K,10,FALSE),"")</f>
        <v>Nicht in XMP Spezifikation, in Beispielen gefunden.</v>
      </c>
      <c r="O3267" s="3" t="str">
        <f>IF(AND(TRIM(J3267)="",M3267=""),"Suffix not translated ",
   IF(AND(TRIM(J3267)&lt;&gt;"",TRIM(M3267)&lt;&gt;"",TRIM(J3267)&lt;&gt;TRIM(M3267)),"Suffix translation &lt;&gt; lookup ", "" ))
&amp;IF(AND(TRIM(K3267)="",N3267=""),"Description not translated ",
   IF(AND(TRIM(K3267)&lt;&gt;"",TRIM(N3267)&lt;&gt;"",TRIM(K3267)&lt;&gt;TRIM(N3267)),"Description translation&lt;&gt; lookup ", "" ))</f>
        <v xml:space="preserve">Suffix not translated </v>
      </c>
      <c r="P3267" s="3" t="s">
        <v>8447</v>
      </c>
    </row>
    <row r="3268" spans="1:17" ht="30" x14ac:dyDescent="0.25">
      <c r="A3268" s="2" t="str">
        <f>IF(TRIM(J3268)="","",E3268)</f>
        <v/>
      </c>
      <c r="B3268" s="2" t="str">
        <f>IF(TRIM(K3268)="","",I3268)</f>
        <v/>
      </c>
      <c r="C3268" s="2" t="str">
        <f>LEFT(F3268,FIND(".",F3268,6))</f>
        <v>Xmp.crs.</v>
      </c>
      <c r="D3268" s="2" t="str">
        <f>VLOOKUP(C3268,PrefixUebersetzung,2,FALSE)</f>
        <v>Xmp.crs.</v>
      </c>
      <c r="E3268" s="2" t="str">
        <f>MID(F3268,FIND(".",F3268,6)+1,99)</f>
        <v>Seed</v>
      </c>
      <c r="F3268" s="3" t="s">
        <v>8281</v>
      </c>
      <c r="G3268" s="3" t="s">
        <v>9526</v>
      </c>
      <c r="H3268" s="3" t="s">
        <v>11242</v>
      </c>
      <c r="I3268" s="3" t="s">
        <v>8140</v>
      </c>
      <c r="J3268" s="3"/>
      <c r="L3268" s="14">
        <v>5</v>
      </c>
      <c r="N3268" s="3" t="str">
        <f>IFERROR(VLOOKUP(I3268,B:K,10,FALSE),"")</f>
        <v>Nicht in XMP Spezifikation, in Beispielen gefunden.</v>
      </c>
      <c r="O3268" s="3" t="str">
        <f>IF(AND(TRIM(J3268)="",M3268=""),"Suffix not translated ",
   IF(AND(TRIM(J3268)&lt;&gt;"",TRIM(M3268)&lt;&gt;"",TRIM(J3268)&lt;&gt;TRIM(M3268)),"Suffix translation &lt;&gt; lookup ", "" ))
&amp;IF(AND(TRIM(K3268)="",N3268=""),"Description not translated ",
   IF(AND(TRIM(K3268)&lt;&gt;"",TRIM(N3268)&lt;&gt;"",TRIM(K3268)&lt;&gt;TRIM(N3268)),"Description translation&lt;&gt; lookup ", "" ))</f>
        <v xml:space="preserve">Suffix not translated </v>
      </c>
      <c r="P3268" s="3" t="s">
        <v>8447</v>
      </c>
    </row>
    <row r="3269" spans="1:17" x14ac:dyDescent="0.25">
      <c r="A3269" s="2" t="str">
        <f>IF(TRIM(J3269)="","",E3269)</f>
        <v>Shadows</v>
      </c>
      <c r="B3269" s="2" t="str">
        <f>IF(TRIM(K3269)="","",I3269)</f>
        <v>"Shadows" setting. Range 0 to +100.</v>
      </c>
      <c r="C3269" s="2" t="str">
        <f>LEFT(F3269,FIND(".",F3269,6))</f>
        <v>Xmp.crs.</v>
      </c>
      <c r="D3269" s="2" t="str">
        <f>VLOOKUP(C3269,PrefixUebersetzung,2,FALSE)</f>
        <v>Xmp.crs.</v>
      </c>
      <c r="E3269" s="2" t="str">
        <f>MID(F3269,FIND(".",F3269,6)+1,99)</f>
        <v>Shadows</v>
      </c>
      <c r="F3269" s="3" t="s">
        <v>1654</v>
      </c>
      <c r="G3269" s="3" t="s">
        <v>9526</v>
      </c>
      <c r="H3269" s="3" t="s">
        <v>11242</v>
      </c>
      <c r="I3269" s="3" t="s">
        <v>9550</v>
      </c>
      <c r="J3269" s="3" t="s">
        <v>4019</v>
      </c>
      <c r="K3269" s="5" t="s">
        <v>4040</v>
      </c>
      <c r="L3269" s="14"/>
      <c r="M3269" s="3" t="str">
        <f>IFERROR(VLOOKUP(E3269,A:J,10, FALSE),"")</f>
        <v>Schatten</v>
      </c>
      <c r="O3269" s="3" t="str">
        <f>IF(AND(TRIM(J3269)="",M3269=""),"Suffix not translated ",
   IF(AND(TRIM(J3269)&lt;&gt;"",TRIM(M3269)&lt;&gt;"",TRIM(J3269)&lt;&gt;TRIM(M3269)),"Suffix translation &lt;&gt; lookup ", "" ))
&amp;IF(AND(TRIM(K3269)="",N3269=""),"Description not translated ",
   IF(AND(TRIM(K3269)&lt;&gt;"",TRIM(N3269)&lt;&gt;"",TRIM(K3269)&lt;&gt;TRIM(N3269)),"Description translation&lt;&gt; lookup ", "" ))</f>
        <v/>
      </c>
      <c r="Q3269" s="3" t="s">
        <v>8447</v>
      </c>
    </row>
    <row r="3270" spans="1:17" ht="30" x14ac:dyDescent="0.25">
      <c r="A3270" s="2" t="str">
        <f>IF(TRIM(J3270)="","",E3270)</f>
        <v/>
      </c>
      <c r="B3270" s="2" t="str">
        <f>IF(TRIM(K3270)="","",I3270)</f>
        <v/>
      </c>
      <c r="C3270" s="2" t="str">
        <f>LEFT(F3270,FIND(".",F3270,6))</f>
        <v>Xmp.crs.</v>
      </c>
      <c r="D3270" s="2" t="str">
        <f>VLOOKUP(C3270,PrefixUebersetzung,2,FALSE)</f>
        <v>Xmp.crs.</v>
      </c>
      <c r="E3270" s="2" t="str">
        <f>MID(F3270,FIND(".",F3270,6)+1,99)</f>
        <v>Shadows2012</v>
      </c>
      <c r="F3270" s="3" t="s">
        <v>8282</v>
      </c>
      <c r="G3270" s="3" t="s">
        <v>9526</v>
      </c>
      <c r="H3270" s="3" t="s">
        <v>11242</v>
      </c>
      <c r="I3270" s="3" t="s">
        <v>8140</v>
      </c>
      <c r="J3270" s="3"/>
      <c r="L3270" s="14">
        <v>5</v>
      </c>
      <c r="N3270" s="3" t="str">
        <f>IFERROR(VLOOKUP(I3270,B:K,10,FALSE),"")</f>
        <v>Nicht in XMP Spezifikation, in Beispielen gefunden.</v>
      </c>
      <c r="O3270" s="3" t="str">
        <f>IF(AND(TRIM(J3270)="",M3270=""),"Suffix not translated ",
   IF(AND(TRIM(J3270)&lt;&gt;"",TRIM(M3270)&lt;&gt;"",TRIM(J3270)&lt;&gt;TRIM(M3270)),"Suffix translation &lt;&gt; lookup ", "" ))
&amp;IF(AND(TRIM(K3270)="",N3270=""),"Description not translated ",
   IF(AND(TRIM(K3270)&lt;&gt;"",TRIM(N3270)&lt;&gt;"",TRIM(K3270)&lt;&gt;TRIM(N3270)),"Description translation&lt;&gt; lookup ", "" ))</f>
        <v xml:space="preserve">Suffix not translated </v>
      </c>
      <c r="P3270" s="3" t="s">
        <v>8447</v>
      </c>
    </row>
    <row r="3271" spans="1:17" x14ac:dyDescent="0.25">
      <c r="A3271" s="2" t="str">
        <f>IF(TRIM(J3271)="","",E3271)</f>
        <v>ShadowTint</v>
      </c>
      <c r="B3271" s="2" t="str">
        <f>IF(TRIM(K3271)="","",I3271)</f>
        <v>"Shadow Tint" setting. Range -100 to +100.</v>
      </c>
      <c r="C3271" s="2" t="str">
        <f>LEFT(F3271,FIND(".",F3271,6))</f>
        <v>Xmp.crs.</v>
      </c>
      <c r="D3271" s="2" t="str">
        <f>VLOOKUP(C3271,PrefixUebersetzung,2,FALSE)</f>
        <v>Xmp.crs.</v>
      </c>
      <c r="E3271" s="2" t="str">
        <f>MID(F3271,FIND(".",F3271,6)+1,99)</f>
        <v>ShadowTint</v>
      </c>
      <c r="F3271" s="3" t="s">
        <v>1655</v>
      </c>
      <c r="G3271" s="3" t="s">
        <v>9526</v>
      </c>
      <c r="H3271" s="3" t="s">
        <v>11242</v>
      </c>
      <c r="I3271" s="3" t="s">
        <v>9551</v>
      </c>
      <c r="J3271" s="3" t="s">
        <v>4448</v>
      </c>
      <c r="K3271" s="5" t="s">
        <v>4041</v>
      </c>
      <c r="L3271" s="14"/>
      <c r="O3271" s="3" t="str">
        <f>IF(AND(TRIM(J3271)="",M3271=""),"Suffix not translated ",
   IF(AND(TRIM(J3271)&lt;&gt;"",TRIM(M3271)&lt;&gt;"",TRIM(J3271)&lt;&gt;TRIM(M3271)),"Suffix translation &lt;&gt; lookup ", "" ))
&amp;IF(AND(TRIM(K3271)="",N3271=""),"Description not translated ",
   IF(AND(TRIM(K3271)&lt;&gt;"",TRIM(N3271)&lt;&gt;"",TRIM(K3271)&lt;&gt;TRIM(N3271)),"Description translation&lt;&gt; lookup ", "" ))</f>
        <v/>
      </c>
      <c r="P3271" s="3" t="s">
        <v>8447</v>
      </c>
      <c r="Q3271" s="3" t="s">
        <v>8447</v>
      </c>
    </row>
    <row r="3272" spans="1:17" ht="30" x14ac:dyDescent="0.25">
      <c r="A3272" s="2" t="str">
        <f>IF(TRIM(J3272)="","",E3272)</f>
        <v/>
      </c>
      <c r="B3272" s="2" t="str">
        <f>IF(TRIM(K3272)="","",I3272)</f>
        <v/>
      </c>
      <c r="C3272" s="2" t="str">
        <f>LEFT(F3272,FIND(".",F3272,6))</f>
        <v>Xmp.crs.</v>
      </c>
      <c r="D3272" s="2" t="str">
        <f>VLOOKUP(C3272,PrefixUebersetzung,2,FALSE)</f>
        <v>Xmp.crs.</v>
      </c>
      <c r="E3272" s="2" t="str">
        <f>MID(F3272,FIND(".",F3272,6)+1,99)</f>
        <v>SharpenDetail</v>
      </c>
      <c r="F3272" s="3" t="s">
        <v>8283</v>
      </c>
      <c r="G3272" s="3" t="s">
        <v>9526</v>
      </c>
      <c r="H3272" s="3" t="s">
        <v>11242</v>
      </c>
      <c r="I3272" s="3" t="s">
        <v>8140</v>
      </c>
      <c r="J3272" s="3"/>
      <c r="L3272" s="14">
        <v>5</v>
      </c>
      <c r="N3272" s="3" t="str">
        <f>IFERROR(VLOOKUP(I3272,B:K,10,FALSE),"")</f>
        <v>Nicht in XMP Spezifikation, in Beispielen gefunden.</v>
      </c>
      <c r="O3272" s="3" t="str">
        <f>IF(AND(TRIM(J3272)="",M3272=""),"Suffix not translated ",
   IF(AND(TRIM(J3272)&lt;&gt;"",TRIM(M3272)&lt;&gt;"",TRIM(J3272)&lt;&gt;TRIM(M3272)),"Suffix translation &lt;&gt; lookup ", "" ))
&amp;IF(AND(TRIM(K3272)="",N3272=""),"Description not translated ",
   IF(AND(TRIM(K3272)&lt;&gt;"",TRIM(N3272)&lt;&gt;"",TRIM(K3272)&lt;&gt;TRIM(N3272)),"Description translation&lt;&gt; lookup ", "" ))</f>
        <v xml:space="preserve">Suffix not translated </v>
      </c>
      <c r="P3272" s="3" t="s">
        <v>8447</v>
      </c>
    </row>
    <row r="3273" spans="1:17" ht="30" x14ac:dyDescent="0.25">
      <c r="A3273" s="2" t="str">
        <f>IF(TRIM(J3273)="","",E3273)</f>
        <v/>
      </c>
      <c r="B3273" s="2" t="str">
        <f>IF(TRIM(K3273)="","",I3273)</f>
        <v/>
      </c>
      <c r="C3273" s="2" t="str">
        <f>LEFT(F3273,FIND(".",F3273,6))</f>
        <v>Xmp.crs.</v>
      </c>
      <c r="D3273" s="2" t="str">
        <f>VLOOKUP(C3273,PrefixUebersetzung,2,FALSE)</f>
        <v>Xmp.crs.</v>
      </c>
      <c r="E3273" s="2" t="str">
        <f>MID(F3273,FIND(".",F3273,6)+1,99)</f>
        <v>SharpenEdgeMasking</v>
      </c>
      <c r="F3273" s="3" t="s">
        <v>8284</v>
      </c>
      <c r="G3273" s="3" t="s">
        <v>9526</v>
      </c>
      <c r="H3273" s="3" t="s">
        <v>11242</v>
      </c>
      <c r="I3273" s="3" t="s">
        <v>8140</v>
      </c>
      <c r="J3273" s="3"/>
      <c r="L3273" s="14">
        <v>5</v>
      </c>
      <c r="N3273" s="3" t="str">
        <f>IFERROR(VLOOKUP(I3273,B:K,10,FALSE),"")</f>
        <v>Nicht in XMP Spezifikation, in Beispielen gefunden.</v>
      </c>
      <c r="O3273" s="3" t="str">
        <f>IF(AND(TRIM(J3273)="",M3273=""),"Suffix not translated ",
   IF(AND(TRIM(J3273)&lt;&gt;"",TRIM(M3273)&lt;&gt;"",TRIM(J3273)&lt;&gt;TRIM(M3273)),"Suffix translation &lt;&gt; lookup ", "" ))
&amp;IF(AND(TRIM(K3273)="",N3273=""),"Description not translated ",
   IF(AND(TRIM(K3273)&lt;&gt;"",TRIM(N3273)&lt;&gt;"",TRIM(K3273)&lt;&gt;TRIM(N3273)),"Description translation&lt;&gt; lookup ", "" ))</f>
        <v xml:space="preserve">Suffix not translated </v>
      </c>
      <c r="P3273" s="3" t="s">
        <v>8447</v>
      </c>
    </row>
    <row r="3274" spans="1:17" ht="30" x14ac:dyDescent="0.25">
      <c r="A3274" s="2" t="str">
        <f>IF(TRIM(J3274)="","",E3274)</f>
        <v/>
      </c>
      <c r="B3274" s="2" t="str">
        <f>IF(TRIM(K3274)="","",I3274)</f>
        <v/>
      </c>
      <c r="C3274" s="2" t="str">
        <f>LEFT(F3274,FIND(".",F3274,6))</f>
        <v>Xmp.crs.</v>
      </c>
      <c r="D3274" s="2" t="str">
        <f>VLOOKUP(C3274,PrefixUebersetzung,2,FALSE)</f>
        <v>Xmp.crs.</v>
      </c>
      <c r="E3274" s="2" t="str">
        <f>MID(F3274,FIND(".",F3274,6)+1,99)</f>
        <v>SharpenRadius</v>
      </c>
      <c r="F3274" s="3" t="s">
        <v>8285</v>
      </c>
      <c r="G3274" s="3" t="s">
        <v>9526</v>
      </c>
      <c r="H3274" s="3" t="s">
        <v>11245</v>
      </c>
      <c r="I3274" s="3" t="s">
        <v>8140</v>
      </c>
      <c r="J3274" s="3"/>
      <c r="L3274" s="14">
        <v>5</v>
      </c>
      <c r="N3274" s="3" t="str">
        <f>IFERROR(VLOOKUP(I3274,B:K,10,FALSE),"")</f>
        <v>Nicht in XMP Spezifikation, in Beispielen gefunden.</v>
      </c>
      <c r="O3274" s="3" t="str">
        <f>IF(AND(TRIM(J3274)="",M3274=""),"Suffix not translated ",
   IF(AND(TRIM(J3274)&lt;&gt;"",TRIM(M3274)&lt;&gt;"",TRIM(J3274)&lt;&gt;TRIM(M3274)),"Suffix translation &lt;&gt; lookup ", "" ))
&amp;IF(AND(TRIM(K3274)="",N3274=""),"Description not translated ",
   IF(AND(TRIM(K3274)&lt;&gt;"",TRIM(N3274)&lt;&gt;"",TRIM(K3274)&lt;&gt;TRIM(N3274)),"Description translation&lt;&gt; lookup ", "" ))</f>
        <v xml:space="preserve">Suffix not translated </v>
      </c>
      <c r="P3274" s="3" t="s">
        <v>8447</v>
      </c>
    </row>
    <row r="3275" spans="1:17" ht="30" x14ac:dyDescent="0.25">
      <c r="A3275" s="2" t="str">
        <f>IF(TRIM(J3275)="","",E3275)</f>
        <v/>
      </c>
      <c r="B3275" s="2" t="str">
        <f>IF(TRIM(K3275)="","",I3275)</f>
        <v>"Sharpness" setting. Range 0 to +100.</v>
      </c>
      <c r="C3275" s="2" t="str">
        <f>LEFT(F3275,FIND(".",F3275,6))</f>
        <v>Xmp.crs.</v>
      </c>
      <c r="D3275" s="2" t="str">
        <f>VLOOKUP(C3275,PrefixUebersetzung,2,FALSE)</f>
        <v>Xmp.crs.</v>
      </c>
      <c r="E3275" s="2" t="str">
        <f>MID(F3275,FIND(".",F3275,6)+1,99)</f>
        <v>Sharpness</v>
      </c>
      <c r="F3275" s="3" t="s">
        <v>1656</v>
      </c>
      <c r="G3275" s="3" t="s">
        <v>9526</v>
      </c>
      <c r="H3275" s="3" t="s">
        <v>11242</v>
      </c>
      <c r="I3275" s="3" t="s">
        <v>9535</v>
      </c>
      <c r="J3275" s="3"/>
      <c r="K3275" s="5" t="s">
        <v>5261</v>
      </c>
      <c r="L3275" s="14">
        <v>1</v>
      </c>
      <c r="M3275" s="3" t="str">
        <f>IFERROR(VLOOKUP(E3275,A:J,10, FALSE),"")</f>
        <v>Schärfe</v>
      </c>
      <c r="N3275" s="3" t="str">
        <f>IFERROR(VLOOKUP(I3275,B:K,10,FALSE),"")</f>
        <v>Einstellung für die Schärfe. Bereich 0 bis 100.</v>
      </c>
      <c r="O3275" s="3" t="str">
        <f>IF(AND(TRIM(J3275)="",M3275=""),"Suffix not translated ",
   IF(AND(TRIM(J3275)&lt;&gt;"",TRIM(M3275)&lt;&gt;"",TRIM(J3275)&lt;&gt;TRIM(M3275)),"Suffix translation &lt;&gt; lookup ", "" ))
&amp;IF(AND(TRIM(K3275)="",N3275=""),"Description not translated ",
   IF(AND(TRIM(K3275)&lt;&gt;"",TRIM(N3275)&lt;&gt;"",TRIM(K3275)&lt;&gt;TRIM(N3275)),"Description translation&lt;&gt; lookup ", "" ))</f>
        <v/>
      </c>
      <c r="Q3275" s="3" t="s">
        <v>8447</v>
      </c>
    </row>
    <row r="3276" spans="1:17" ht="30" x14ac:dyDescent="0.25">
      <c r="A3276" s="2" t="str">
        <f>IF(TRIM(J3276)="","",E3276)</f>
        <v/>
      </c>
      <c r="B3276" s="2" t="str">
        <f>IF(TRIM(K3276)="","",I3276)</f>
        <v/>
      </c>
      <c r="C3276" s="2" t="str">
        <f>LEFT(F3276,FIND(".",F3276,6))</f>
        <v>Xmp.crs.</v>
      </c>
      <c r="D3276" s="2" t="str">
        <f>VLOOKUP(C3276,PrefixUebersetzung,2,FALSE)</f>
        <v>Xmp.crs.</v>
      </c>
      <c r="E3276" s="2" t="str">
        <f>MID(F3276,FIND(".",F3276,6)+1,99)</f>
        <v>SizeX</v>
      </c>
      <c r="F3276" s="3" t="s">
        <v>8286</v>
      </c>
      <c r="G3276" s="3" t="s">
        <v>9526</v>
      </c>
      <c r="H3276" s="3" t="s">
        <v>11245</v>
      </c>
      <c r="I3276" s="3" t="s">
        <v>8140</v>
      </c>
      <c r="J3276" s="3"/>
      <c r="L3276" s="14">
        <v>5</v>
      </c>
      <c r="N3276" s="3" t="str">
        <f>IFERROR(VLOOKUP(I3276,B:K,10,FALSE),"")</f>
        <v>Nicht in XMP Spezifikation, in Beispielen gefunden.</v>
      </c>
      <c r="O3276" s="3" t="str">
        <f>IF(AND(TRIM(J3276)="",M3276=""),"Suffix not translated ",
   IF(AND(TRIM(J3276)&lt;&gt;"",TRIM(M3276)&lt;&gt;"",TRIM(J3276)&lt;&gt;TRIM(M3276)),"Suffix translation &lt;&gt; lookup ", "" ))
&amp;IF(AND(TRIM(K3276)="",N3276=""),"Description not translated ",
   IF(AND(TRIM(K3276)&lt;&gt;"",TRIM(N3276)&lt;&gt;"",TRIM(K3276)&lt;&gt;TRIM(N3276)),"Description translation&lt;&gt; lookup ", "" ))</f>
        <v xml:space="preserve">Suffix not translated </v>
      </c>
      <c r="P3276" s="3" t="s">
        <v>8447</v>
      </c>
    </row>
    <row r="3277" spans="1:17" ht="30" x14ac:dyDescent="0.25">
      <c r="A3277" s="2" t="str">
        <f>IF(TRIM(J3277)="","",E3277)</f>
        <v/>
      </c>
      <c r="B3277" s="2" t="str">
        <f>IF(TRIM(K3277)="","",I3277)</f>
        <v/>
      </c>
      <c r="C3277" s="2" t="str">
        <f>LEFT(F3277,FIND(".",F3277,6))</f>
        <v>Xmp.crs.</v>
      </c>
      <c r="D3277" s="2" t="str">
        <f>VLOOKUP(C3277,PrefixUebersetzung,2,FALSE)</f>
        <v>Xmp.crs.</v>
      </c>
      <c r="E3277" s="2" t="str">
        <f>MID(F3277,FIND(".",F3277,6)+1,99)</f>
        <v>SizeY</v>
      </c>
      <c r="F3277" s="3" t="s">
        <v>8287</v>
      </c>
      <c r="G3277" s="3" t="s">
        <v>9526</v>
      </c>
      <c r="H3277" s="3" t="s">
        <v>11245</v>
      </c>
      <c r="I3277" s="3" t="s">
        <v>8140</v>
      </c>
      <c r="J3277" s="3"/>
      <c r="L3277" s="14">
        <v>5</v>
      </c>
      <c r="N3277" s="3" t="str">
        <f>IFERROR(VLOOKUP(I3277,B:K,10,FALSE),"")</f>
        <v>Nicht in XMP Spezifikation, in Beispielen gefunden.</v>
      </c>
      <c r="O3277" s="3" t="str">
        <f>IF(AND(TRIM(J3277)="",M3277=""),"Suffix not translated ",
   IF(AND(TRIM(J3277)&lt;&gt;"",TRIM(M3277)&lt;&gt;"",TRIM(J3277)&lt;&gt;TRIM(M3277)),"Suffix translation &lt;&gt; lookup ", "" ))
&amp;IF(AND(TRIM(K3277)="",N3277=""),"Description not translated ",
   IF(AND(TRIM(K3277)&lt;&gt;"",TRIM(N3277)&lt;&gt;"",TRIM(K3277)&lt;&gt;TRIM(N3277)),"Description translation&lt;&gt; lookup ", "" ))</f>
        <v xml:space="preserve">Suffix not translated </v>
      </c>
      <c r="P3277" s="3" t="s">
        <v>8447</v>
      </c>
    </row>
    <row r="3278" spans="1:17" ht="30" x14ac:dyDescent="0.25">
      <c r="A3278" s="2" t="str">
        <f>IF(TRIM(J3278)="","",E3278)</f>
        <v/>
      </c>
      <c r="B3278" s="2" t="str">
        <f>IF(TRIM(K3278)="","",I3278)</f>
        <v/>
      </c>
      <c r="C3278" s="2" t="str">
        <f>LEFT(F3278,FIND(".",F3278,6))</f>
        <v>Xmp.crs.</v>
      </c>
      <c r="D3278" s="2" t="str">
        <f>VLOOKUP(C3278,PrefixUebersetzung,2,FALSE)</f>
        <v>Xmp.crs.</v>
      </c>
      <c r="E3278" s="2" t="str">
        <f>MID(F3278,FIND(".",F3278,6)+1,99)</f>
        <v>Smoothness</v>
      </c>
      <c r="F3278" s="3" t="s">
        <v>8288</v>
      </c>
      <c r="G3278" s="3" t="s">
        <v>9526</v>
      </c>
      <c r="H3278" s="3" t="s">
        <v>11242</v>
      </c>
      <c r="I3278" s="3" t="s">
        <v>8140</v>
      </c>
      <c r="J3278" s="3"/>
      <c r="L3278" s="14">
        <v>5</v>
      </c>
      <c r="N3278" s="3" t="str">
        <f>IFERROR(VLOOKUP(I3278,B:K,10,FALSE),"")</f>
        <v>Nicht in XMP Spezifikation, in Beispielen gefunden.</v>
      </c>
      <c r="O3278" s="3" t="str">
        <f>IF(AND(TRIM(J3278)="",M3278=""),"Suffix not translated ",
   IF(AND(TRIM(J3278)&lt;&gt;"",TRIM(M3278)&lt;&gt;"",TRIM(J3278)&lt;&gt;TRIM(M3278)),"Suffix translation &lt;&gt; lookup ", "" ))
&amp;IF(AND(TRIM(K3278)="",N3278=""),"Description not translated ",
   IF(AND(TRIM(K3278)&lt;&gt;"",TRIM(N3278)&lt;&gt;"",TRIM(K3278)&lt;&gt;TRIM(N3278)),"Description translation&lt;&gt; lookup ", "" ))</f>
        <v xml:space="preserve">Suffix not translated </v>
      </c>
      <c r="P3278" s="3" t="s">
        <v>8447</v>
      </c>
    </row>
    <row r="3279" spans="1:17" ht="30" x14ac:dyDescent="0.25">
      <c r="A3279" s="2" t="str">
        <f>IF(TRIM(J3279)="","",E3279)</f>
        <v/>
      </c>
      <c r="B3279" s="2" t="str">
        <f>IF(TRIM(K3279)="","",I3279)</f>
        <v/>
      </c>
      <c r="C3279" s="2" t="str">
        <f>LEFT(F3279,FIND(".",F3279,6))</f>
        <v>Xmp.crs.</v>
      </c>
      <c r="D3279" s="2" t="str">
        <f>VLOOKUP(C3279,PrefixUebersetzung,2,FALSE)</f>
        <v>Xmp.crs.</v>
      </c>
      <c r="E3279" s="2" t="str">
        <f>MID(F3279,FIND(".",F3279,6)+1,99)</f>
        <v>SourceState</v>
      </c>
      <c r="F3279" s="3" t="s">
        <v>8289</v>
      </c>
      <c r="G3279" s="3" t="s">
        <v>9526</v>
      </c>
      <c r="H3279" s="3" t="s">
        <v>11241</v>
      </c>
      <c r="I3279" s="3" t="s">
        <v>8140</v>
      </c>
      <c r="J3279" s="3"/>
      <c r="L3279" s="14">
        <v>5</v>
      </c>
      <c r="N3279" s="3" t="str">
        <f>IFERROR(VLOOKUP(I3279,B:K,10,FALSE),"")</f>
        <v>Nicht in XMP Spezifikation, in Beispielen gefunden.</v>
      </c>
      <c r="O3279" s="3" t="str">
        <f>IF(AND(TRIM(J3279)="",M3279=""),"Suffix not translated ",
   IF(AND(TRIM(J3279)&lt;&gt;"",TRIM(M3279)&lt;&gt;"",TRIM(J3279)&lt;&gt;TRIM(M3279)),"Suffix translation &lt;&gt; lookup ", "" ))
&amp;IF(AND(TRIM(K3279)="",N3279=""),"Description not translated ",
   IF(AND(TRIM(K3279)&lt;&gt;"",TRIM(N3279)&lt;&gt;"",TRIM(K3279)&lt;&gt;TRIM(N3279)),"Description translation&lt;&gt; lookup ", "" ))</f>
        <v xml:space="preserve">Suffix not translated </v>
      </c>
      <c r="P3279" s="3" t="s">
        <v>8447</v>
      </c>
    </row>
    <row r="3280" spans="1:17" ht="30" x14ac:dyDescent="0.25">
      <c r="A3280" s="2" t="str">
        <f>IF(TRIM(J3280)="","",E3280)</f>
        <v/>
      </c>
      <c r="B3280" s="2" t="str">
        <f>IF(TRIM(K3280)="","",I3280)</f>
        <v/>
      </c>
      <c r="C3280" s="2" t="str">
        <f>LEFT(F3280,FIND(".",F3280,6))</f>
        <v>Xmp.crs.</v>
      </c>
      <c r="D3280" s="2" t="str">
        <f>VLOOKUP(C3280,PrefixUebersetzung,2,FALSE)</f>
        <v>Xmp.crs.</v>
      </c>
      <c r="E3280" s="2" t="str">
        <f>MID(F3280,FIND(".",F3280,6)+1,99)</f>
        <v>SourceX</v>
      </c>
      <c r="F3280" s="3" t="s">
        <v>8290</v>
      </c>
      <c r="G3280" s="3" t="s">
        <v>9526</v>
      </c>
      <c r="H3280" s="3" t="s">
        <v>11245</v>
      </c>
      <c r="I3280" s="3" t="s">
        <v>8140</v>
      </c>
      <c r="J3280" s="3"/>
      <c r="L3280" s="14">
        <v>5</v>
      </c>
      <c r="N3280" s="3" t="str">
        <f>IFERROR(VLOOKUP(I3280,B:K,10,FALSE),"")</f>
        <v>Nicht in XMP Spezifikation, in Beispielen gefunden.</v>
      </c>
      <c r="O3280" s="3" t="str">
        <f>IF(AND(TRIM(J3280)="",M3280=""),"Suffix not translated ",
   IF(AND(TRIM(J3280)&lt;&gt;"",TRIM(M3280)&lt;&gt;"",TRIM(J3280)&lt;&gt;TRIM(M3280)),"Suffix translation &lt;&gt; lookup ", "" ))
&amp;IF(AND(TRIM(K3280)="",N3280=""),"Description not translated ",
   IF(AND(TRIM(K3280)&lt;&gt;"",TRIM(N3280)&lt;&gt;"",TRIM(K3280)&lt;&gt;TRIM(N3280)),"Description translation&lt;&gt; lookup ", "" ))</f>
        <v xml:space="preserve">Suffix not translated </v>
      </c>
      <c r="P3280" s="3" t="s">
        <v>8447</v>
      </c>
    </row>
    <row r="3281" spans="1:17" ht="30" x14ac:dyDescent="0.25">
      <c r="A3281" s="2" t="str">
        <f>IF(TRIM(J3281)="","",E3281)</f>
        <v/>
      </c>
      <c r="B3281" s="2" t="str">
        <f>IF(TRIM(K3281)="","",I3281)</f>
        <v/>
      </c>
      <c r="C3281" s="2" t="str">
        <f>LEFT(F3281,FIND(".",F3281,6))</f>
        <v>Xmp.crs.</v>
      </c>
      <c r="D3281" s="2" t="str">
        <f>VLOOKUP(C3281,PrefixUebersetzung,2,FALSE)</f>
        <v>Xmp.crs.</v>
      </c>
      <c r="E3281" s="2" t="str">
        <f>MID(F3281,FIND(".",F3281,6)+1,99)</f>
        <v>SplitToningBalance</v>
      </c>
      <c r="F3281" s="3" t="s">
        <v>8291</v>
      </c>
      <c r="G3281" s="3" t="s">
        <v>9526</v>
      </c>
      <c r="H3281" s="3" t="s">
        <v>11242</v>
      </c>
      <c r="I3281" s="3" t="s">
        <v>8140</v>
      </c>
      <c r="J3281" s="3"/>
      <c r="L3281" s="14">
        <v>5</v>
      </c>
      <c r="N3281" s="3" t="str">
        <f>IFERROR(VLOOKUP(I3281,B:K,10,FALSE),"")</f>
        <v>Nicht in XMP Spezifikation, in Beispielen gefunden.</v>
      </c>
      <c r="O3281" s="3" t="str">
        <f>IF(AND(TRIM(J3281)="",M3281=""),"Suffix not translated ",
   IF(AND(TRIM(J3281)&lt;&gt;"",TRIM(M3281)&lt;&gt;"",TRIM(J3281)&lt;&gt;TRIM(M3281)),"Suffix translation &lt;&gt; lookup ", "" ))
&amp;IF(AND(TRIM(K3281)="",N3281=""),"Description not translated ",
   IF(AND(TRIM(K3281)&lt;&gt;"",TRIM(N3281)&lt;&gt;"",TRIM(K3281)&lt;&gt;TRIM(N3281)),"Description translation&lt;&gt; lookup ", "" ))</f>
        <v xml:space="preserve">Suffix not translated </v>
      </c>
      <c r="P3281" s="3" t="s">
        <v>8447</v>
      </c>
    </row>
    <row r="3282" spans="1:17" ht="30" x14ac:dyDescent="0.25">
      <c r="A3282" s="2" t="str">
        <f>IF(TRIM(J3282)="","",E3282)</f>
        <v/>
      </c>
      <c r="B3282" s="2" t="str">
        <f>IF(TRIM(K3282)="","",I3282)</f>
        <v/>
      </c>
      <c r="C3282" s="2" t="str">
        <f>LEFT(F3282,FIND(".",F3282,6))</f>
        <v>Xmp.crs.</v>
      </c>
      <c r="D3282" s="2" t="str">
        <f>VLOOKUP(C3282,PrefixUebersetzung,2,FALSE)</f>
        <v>Xmp.crs.</v>
      </c>
      <c r="E3282" s="2" t="str">
        <f>MID(F3282,FIND(".",F3282,6)+1,99)</f>
        <v>SplitToningHighlightHue</v>
      </c>
      <c r="F3282" s="3" t="s">
        <v>8292</v>
      </c>
      <c r="G3282" s="3" t="s">
        <v>9526</v>
      </c>
      <c r="H3282" s="3" t="s">
        <v>11242</v>
      </c>
      <c r="I3282" s="3" t="s">
        <v>8140</v>
      </c>
      <c r="J3282" s="3"/>
      <c r="L3282" s="14">
        <v>5</v>
      </c>
      <c r="N3282" s="3" t="str">
        <f>IFERROR(VLOOKUP(I3282,B:K,10,FALSE),"")</f>
        <v>Nicht in XMP Spezifikation, in Beispielen gefunden.</v>
      </c>
      <c r="O3282" s="3" t="str">
        <f>IF(AND(TRIM(J3282)="",M3282=""),"Suffix not translated ",
   IF(AND(TRIM(J3282)&lt;&gt;"",TRIM(M3282)&lt;&gt;"",TRIM(J3282)&lt;&gt;TRIM(M3282)),"Suffix translation &lt;&gt; lookup ", "" ))
&amp;IF(AND(TRIM(K3282)="",N3282=""),"Description not translated ",
   IF(AND(TRIM(K3282)&lt;&gt;"",TRIM(N3282)&lt;&gt;"",TRIM(K3282)&lt;&gt;TRIM(N3282)),"Description translation&lt;&gt; lookup ", "" ))</f>
        <v xml:space="preserve">Suffix not translated </v>
      </c>
      <c r="P3282" s="3" t="s">
        <v>8447</v>
      </c>
    </row>
    <row r="3283" spans="1:17" ht="30" x14ac:dyDescent="0.25">
      <c r="A3283" s="2" t="str">
        <f>IF(TRIM(J3283)="","",E3283)</f>
        <v/>
      </c>
      <c r="B3283" s="2" t="str">
        <f>IF(TRIM(K3283)="","",I3283)</f>
        <v/>
      </c>
      <c r="C3283" s="2" t="str">
        <f>LEFT(F3283,FIND(".",F3283,6))</f>
        <v>Xmp.crs.</v>
      </c>
      <c r="D3283" s="2" t="str">
        <f>VLOOKUP(C3283,PrefixUebersetzung,2,FALSE)</f>
        <v>Xmp.crs.</v>
      </c>
      <c r="E3283" s="2" t="str">
        <f>MID(F3283,FIND(".",F3283,6)+1,99)</f>
        <v>SplitToningHighlightSaturation</v>
      </c>
      <c r="F3283" s="3" t="s">
        <v>8293</v>
      </c>
      <c r="G3283" s="3" t="s">
        <v>9526</v>
      </c>
      <c r="H3283" s="3" t="s">
        <v>11242</v>
      </c>
      <c r="I3283" s="3" t="s">
        <v>8140</v>
      </c>
      <c r="J3283" s="3"/>
      <c r="L3283" s="14">
        <v>5</v>
      </c>
      <c r="N3283" s="3" t="str">
        <f>IFERROR(VLOOKUP(I3283,B:K,10,FALSE),"")</f>
        <v>Nicht in XMP Spezifikation, in Beispielen gefunden.</v>
      </c>
      <c r="O3283" s="3" t="str">
        <f>IF(AND(TRIM(J3283)="",M3283=""),"Suffix not translated ",
   IF(AND(TRIM(J3283)&lt;&gt;"",TRIM(M3283)&lt;&gt;"",TRIM(J3283)&lt;&gt;TRIM(M3283)),"Suffix translation &lt;&gt; lookup ", "" ))
&amp;IF(AND(TRIM(K3283)="",N3283=""),"Description not translated ",
   IF(AND(TRIM(K3283)&lt;&gt;"",TRIM(N3283)&lt;&gt;"",TRIM(K3283)&lt;&gt;TRIM(N3283)),"Description translation&lt;&gt; lookup ", "" ))</f>
        <v xml:space="preserve">Suffix not translated </v>
      </c>
      <c r="P3283" s="3" t="s">
        <v>8447</v>
      </c>
    </row>
    <row r="3284" spans="1:17" ht="30" x14ac:dyDescent="0.25">
      <c r="A3284" s="2" t="str">
        <f>IF(TRIM(J3284)="","",E3284)</f>
        <v/>
      </c>
      <c r="B3284" s="2" t="str">
        <f>IF(TRIM(K3284)="","",I3284)</f>
        <v/>
      </c>
      <c r="C3284" s="2" t="str">
        <f>LEFT(F3284,FIND(".",F3284,6))</f>
        <v>Xmp.crs.</v>
      </c>
      <c r="D3284" s="2" t="str">
        <f>VLOOKUP(C3284,PrefixUebersetzung,2,FALSE)</f>
        <v>Xmp.crs.</v>
      </c>
      <c r="E3284" s="2" t="str">
        <f>MID(F3284,FIND(".",F3284,6)+1,99)</f>
        <v>SplitToningShadowHue</v>
      </c>
      <c r="F3284" s="3" t="s">
        <v>8294</v>
      </c>
      <c r="G3284" s="3" t="s">
        <v>9526</v>
      </c>
      <c r="H3284" s="3" t="s">
        <v>11242</v>
      </c>
      <c r="I3284" s="3" t="s">
        <v>8140</v>
      </c>
      <c r="J3284" s="3"/>
      <c r="L3284" s="14">
        <v>5</v>
      </c>
      <c r="N3284" s="3" t="str">
        <f>IFERROR(VLOOKUP(I3284,B:K,10,FALSE),"")</f>
        <v>Nicht in XMP Spezifikation, in Beispielen gefunden.</v>
      </c>
      <c r="O3284" s="3" t="str">
        <f>IF(AND(TRIM(J3284)="",M3284=""),"Suffix not translated ",
   IF(AND(TRIM(J3284)&lt;&gt;"",TRIM(M3284)&lt;&gt;"",TRIM(J3284)&lt;&gt;TRIM(M3284)),"Suffix translation &lt;&gt; lookup ", "" ))
&amp;IF(AND(TRIM(K3284)="",N3284=""),"Description not translated ",
   IF(AND(TRIM(K3284)&lt;&gt;"",TRIM(N3284)&lt;&gt;"",TRIM(K3284)&lt;&gt;TRIM(N3284)),"Description translation&lt;&gt; lookup ", "" ))</f>
        <v xml:space="preserve">Suffix not translated </v>
      </c>
      <c r="P3284" s="3" t="s">
        <v>8447</v>
      </c>
    </row>
    <row r="3285" spans="1:17" ht="30" x14ac:dyDescent="0.25">
      <c r="A3285" s="2" t="str">
        <f>IF(TRIM(J3285)="","",E3285)</f>
        <v/>
      </c>
      <c r="B3285" s="2" t="str">
        <f>IF(TRIM(K3285)="","",I3285)</f>
        <v/>
      </c>
      <c r="C3285" s="2" t="str">
        <f>LEFT(F3285,FIND(".",F3285,6))</f>
        <v>Xmp.crs.</v>
      </c>
      <c r="D3285" s="2" t="str">
        <f>VLOOKUP(C3285,PrefixUebersetzung,2,FALSE)</f>
        <v>Xmp.crs.</v>
      </c>
      <c r="E3285" s="2" t="str">
        <f>MID(F3285,FIND(".",F3285,6)+1,99)</f>
        <v>SplitToningShadowSaturation</v>
      </c>
      <c r="F3285" s="3" t="s">
        <v>8295</v>
      </c>
      <c r="G3285" s="3" t="s">
        <v>9526</v>
      </c>
      <c r="H3285" s="3" t="s">
        <v>11242</v>
      </c>
      <c r="I3285" s="3" t="s">
        <v>8140</v>
      </c>
      <c r="J3285" s="3"/>
      <c r="L3285" s="14">
        <v>5</v>
      </c>
      <c r="N3285" s="3" t="str">
        <f>IFERROR(VLOOKUP(I3285,B:K,10,FALSE),"")</f>
        <v>Nicht in XMP Spezifikation, in Beispielen gefunden.</v>
      </c>
      <c r="O3285" s="3" t="str">
        <f>IF(AND(TRIM(J3285)="",M3285=""),"Suffix not translated ",
   IF(AND(TRIM(J3285)&lt;&gt;"",TRIM(M3285)&lt;&gt;"",TRIM(J3285)&lt;&gt;TRIM(M3285)),"Suffix translation &lt;&gt; lookup ", "" ))
&amp;IF(AND(TRIM(K3285)="",N3285=""),"Description not translated ",
   IF(AND(TRIM(K3285)&lt;&gt;"",TRIM(N3285)&lt;&gt;"",TRIM(K3285)&lt;&gt;TRIM(N3285)),"Description translation&lt;&gt; lookup ", "" ))</f>
        <v xml:space="preserve">Suffix not translated </v>
      </c>
      <c r="P3285" s="3" t="s">
        <v>8447</v>
      </c>
    </row>
    <row r="3286" spans="1:17" ht="30" x14ac:dyDescent="0.25">
      <c r="A3286" s="2" t="str">
        <f>IF(TRIM(J3286)="","",E3286)</f>
        <v/>
      </c>
      <c r="B3286" s="2" t="str">
        <f>IF(TRIM(K3286)="","",I3286)</f>
        <v/>
      </c>
      <c r="C3286" s="2" t="str">
        <f>LEFT(F3286,FIND(".",F3286,6))</f>
        <v>Xmp.crs.</v>
      </c>
      <c r="D3286" s="2" t="str">
        <f>VLOOKUP(C3286,PrefixUebersetzung,2,FALSE)</f>
        <v>Xmp.crs.</v>
      </c>
      <c r="E3286" s="2" t="str">
        <f>MID(F3286,FIND(".",F3286,6)+1,99)</f>
        <v>SpotType</v>
      </c>
      <c r="F3286" s="3" t="s">
        <v>8296</v>
      </c>
      <c r="G3286" s="3" t="s">
        <v>9526</v>
      </c>
      <c r="H3286" s="3" t="s">
        <v>11241</v>
      </c>
      <c r="I3286" s="3" t="s">
        <v>8140</v>
      </c>
      <c r="J3286" s="3"/>
      <c r="L3286" s="14">
        <v>5</v>
      </c>
      <c r="N3286" s="3" t="str">
        <f>IFERROR(VLOOKUP(I3286,B:K,10,FALSE),"")</f>
        <v>Nicht in XMP Spezifikation, in Beispielen gefunden.</v>
      </c>
      <c r="O3286" s="3" t="str">
        <f>IF(AND(TRIM(J3286)="",M3286=""),"Suffix not translated ",
   IF(AND(TRIM(J3286)&lt;&gt;"",TRIM(M3286)&lt;&gt;"",TRIM(J3286)&lt;&gt;TRIM(M3286)),"Suffix translation &lt;&gt; lookup ", "" ))
&amp;IF(AND(TRIM(K3286)="",N3286=""),"Description not translated ",
   IF(AND(TRIM(K3286)&lt;&gt;"",TRIM(N3286)&lt;&gt;"",TRIM(K3286)&lt;&gt;TRIM(N3286)),"Description translation&lt;&gt; lookup ", "" ))</f>
        <v xml:space="preserve">Suffix not translated </v>
      </c>
      <c r="P3286" s="3" t="s">
        <v>8447</v>
      </c>
    </row>
    <row r="3287" spans="1:17" x14ac:dyDescent="0.25">
      <c r="A3287" s="2" t="str">
        <f>IF(TRIM(J3287)="","",E3287)</f>
        <v/>
      </c>
      <c r="B3287" s="2" t="str">
        <f>IF(TRIM(K3287)="","",I3287)</f>
        <v>"Temperature" setting. Range 2000 to 50000.</v>
      </c>
      <c r="C3287" s="2" t="str">
        <f>LEFT(F3287,FIND(".",F3287,6))</f>
        <v>Xmp.crs.</v>
      </c>
      <c r="D3287" s="2" t="str">
        <f>VLOOKUP(C3287,PrefixUebersetzung,2,FALSE)</f>
        <v>Xmp.crs.</v>
      </c>
      <c r="E3287" s="2" t="str">
        <f>MID(F3287,FIND(".",F3287,6)+1,99)</f>
        <v>Temperature</v>
      </c>
      <c r="F3287" s="3" t="s">
        <v>1657</v>
      </c>
      <c r="G3287" s="3" t="s">
        <v>9526</v>
      </c>
      <c r="H3287" s="3" t="s">
        <v>11242</v>
      </c>
      <c r="I3287" s="3" t="s">
        <v>9552</v>
      </c>
      <c r="J3287" s="3"/>
      <c r="K3287" s="5" t="s">
        <v>4042</v>
      </c>
      <c r="L3287" s="14"/>
      <c r="M3287" s="3" t="str">
        <f>IFERROR(VLOOKUP(E3287,A:J,10, FALSE),"")</f>
        <v>Temperatur</v>
      </c>
      <c r="O3287" s="3" t="str">
        <f>IF(AND(TRIM(J3287)="",M3287=""),"Suffix not translated ",
   IF(AND(TRIM(J3287)&lt;&gt;"",TRIM(M3287)&lt;&gt;"",TRIM(J3287)&lt;&gt;TRIM(M3287)),"Suffix translation &lt;&gt; lookup ", "" ))
&amp;IF(AND(TRIM(K3287)="",N3287=""),"Description not translated ",
   IF(AND(TRIM(K3287)&lt;&gt;"",TRIM(N3287)&lt;&gt;"",TRIM(K3287)&lt;&gt;TRIM(N3287)),"Description translation&lt;&gt; lookup ", "" ))</f>
        <v/>
      </c>
      <c r="Q3287" s="3" t="s">
        <v>8447</v>
      </c>
    </row>
    <row r="3288" spans="1:17" ht="30" x14ac:dyDescent="0.25">
      <c r="A3288" s="2" t="str">
        <f>IF(TRIM(J3288)="","",E3288)</f>
        <v/>
      </c>
      <c r="B3288" s="2" t="str">
        <f>IF(TRIM(K3288)="","",I3288)</f>
        <v/>
      </c>
      <c r="C3288" s="2" t="str">
        <f>LEFT(F3288,FIND(".",F3288,6))</f>
        <v>Xmp.crs.</v>
      </c>
      <c r="D3288" s="2" t="str">
        <f>VLOOKUP(C3288,PrefixUebersetzung,2,FALSE)</f>
        <v>Xmp.crs.</v>
      </c>
      <c r="E3288" s="2" t="str">
        <f>MID(F3288,FIND(".",F3288,6)+1,99)</f>
        <v>TIFFHandling</v>
      </c>
      <c r="F3288" s="3" t="s">
        <v>8297</v>
      </c>
      <c r="G3288" s="3" t="s">
        <v>9526</v>
      </c>
      <c r="H3288" s="3" t="s">
        <v>11241</v>
      </c>
      <c r="I3288" s="3" t="s">
        <v>8140</v>
      </c>
      <c r="J3288" s="3"/>
      <c r="L3288" s="14">
        <v>5</v>
      </c>
      <c r="N3288" s="3" t="str">
        <f>IFERROR(VLOOKUP(I3288,B:K,10,FALSE),"")</f>
        <v>Nicht in XMP Spezifikation, in Beispielen gefunden.</v>
      </c>
      <c r="O3288" s="3" t="str">
        <f>IF(AND(TRIM(J3288)="",M3288=""),"Suffix not translated ",
   IF(AND(TRIM(J3288)&lt;&gt;"",TRIM(M3288)&lt;&gt;"",TRIM(J3288)&lt;&gt;TRIM(M3288)),"Suffix translation &lt;&gt; lookup ", "" ))
&amp;IF(AND(TRIM(K3288)="",N3288=""),"Description not translated ",
   IF(AND(TRIM(K3288)&lt;&gt;"",TRIM(N3288)&lt;&gt;"",TRIM(K3288)&lt;&gt;TRIM(N3288)),"Description translation&lt;&gt; lookup ", "" ))</f>
        <v xml:space="preserve">Suffix not translated </v>
      </c>
      <c r="P3288" s="3" t="s">
        <v>8447</v>
      </c>
    </row>
    <row r="3289" spans="1:17" x14ac:dyDescent="0.25">
      <c r="A3289" s="2" t="str">
        <f>IF(TRIM(J3289)="","",E3289)</f>
        <v>Tint</v>
      </c>
      <c r="B3289" s="2" t="str">
        <f>IF(TRIM(K3289)="","",I3289)</f>
        <v>"Tint" setting. Range -150 to +150.</v>
      </c>
      <c r="C3289" s="2" t="str">
        <f>LEFT(F3289,FIND(".",F3289,6))</f>
        <v>Xmp.crs.</v>
      </c>
      <c r="D3289" s="2" t="str">
        <f>VLOOKUP(C3289,PrefixUebersetzung,2,FALSE)</f>
        <v>Xmp.crs.</v>
      </c>
      <c r="E3289" s="2" t="str">
        <f>MID(F3289,FIND(".",F3289,6)+1,99)</f>
        <v>Tint</v>
      </c>
      <c r="F3289" s="3" t="s">
        <v>1658</v>
      </c>
      <c r="G3289" s="3" t="s">
        <v>9526</v>
      </c>
      <c r="H3289" s="3" t="s">
        <v>11242</v>
      </c>
      <c r="I3289" s="3" t="s">
        <v>9553</v>
      </c>
      <c r="J3289" s="3" t="s">
        <v>4449</v>
      </c>
      <c r="K3289" s="5" t="s">
        <v>5447</v>
      </c>
      <c r="L3289" s="14"/>
      <c r="O3289" s="3" t="str">
        <f>IF(AND(TRIM(J3289)="",M3289=""),"Suffix not translated ",
   IF(AND(TRIM(J3289)&lt;&gt;"",TRIM(M3289)&lt;&gt;"",TRIM(J3289)&lt;&gt;TRIM(M3289)),"Suffix translation &lt;&gt; lookup ", "" ))
&amp;IF(AND(TRIM(K3289)="",N3289=""),"Description not translated ",
   IF(AND(TRIM(K3289)&lt;&gt;"",TRIM(N3289)&lt;&gt;"",TRIM(K3289)&lt;&gt;TRIM(N3289)),"Description translation&lt;&gt; lookup ", "" ))</f>
        <v/>
      </c>
      <c r="P3289" s="3" t="s">
        <v>8447</v>
      </c>
      <c r="Q3289" s="3" t="s">
        <v>8447</v>
      </c>
    </row>
    <row r="3290" spans="1:17" ht="45" x14ac:dyDescent="0.25">
      <c r="A3290" s="2" t="str">
        <f>IF(TRIM(J3290)="","",E3290)</f>
        <v/>
      </c>
      <c r="B3290" s="2" t="str">
        <f>IF(TRIM(K3290)="","",I3290)</f>
        <v>Array of points (Integer, Integer) defining a "Tone Curve".</v>
      </c>
      <c r="C3290" s="2" t="str">
        <f>LEFT(F3290,FIND(".",F3290,6))</f>
        <v>Xmp.crs.</v>
      </c>
      <c r="D3290" s="2" t="str">
        <f>VLOOKUP(C3290,PrefixUebersetzung,2,FALSE)</f>
        <v>Xmp.crs.</v>
      </c>
      <c r="E3290" s="2" t="str">
        <f>MID(F3290,FIND(".",F3290,6)+1,99)</f>
        <v>ToneCurve</v>
      </c>
      <c r="F3290" s="3" t="s">
        <v>1659</v>
      </c>
      <c r="G3290" s="3" t="s">
        <v>9526</v>
      </c>
      <c r="H3290" s="3" t="s">
        <v>11249</v>
      </c>
      <c r="I3290" s="3" t="s">
        <v>3297</v>
      </c>
      <c r="J3290" s="3"/>
      <c r="K3290" s="5" t="s">
        <v>5262</v>
      </c>
      <c r="L3290" s="14"/>
      <c r="M3290" s="3" t="str">
        <f>IFERROR(VLOOKUP(E3290,A:J,10, FALSE),"")</f>
        <v>Tonkurve</v>
      </c>
      <c r="N3290" s="3" t="str">
        <f>IFERROR(VLOOKUP(I3290,B:K,10,FALSE),"")</f>
        <v>Tabelle von Punkten (Integer, Integer), die eine "Tone Curve" definieren.</v>
      </c>
      <c r="O3290" s="3" t="str">
        <f>IF(AND(TRIM(J3290)="",M3290=""),"Suffix not translated ",
   IF(AND(TRIM(J3290)&lt;&gt;"",TRIM(M3290)&lt;&gt;"",TRIM(J3290)&lt;&gt;TRIM(M3290)),"Suffix translation &lt;&gt; lookup ", "" ))
&amp;IF(AND(TRIM(K3290)="",N3290=""),"Description not translated ",
   IF(AND(TRIM(K3290)&lt;&gt;"",TRIM(N3290)&lt;&gt;"",TRIM(K3290)&lt;&gt;TRIM(N3290)),"Description translation&lt;&gt; lookup ", "" ))</f>
        <v/>
      </c>
      <c r="Q3290" s="3" t="s">
        <v>8447</v>
      </c>
    </row>
    <row r="3291" spans="1:17" ht="45" x14ac:dyDescent="0.25">
      <c r="A3291" s="2" t="str">
        <f>IF(TRIM(J3291)="","",E3291)</f>
        <v/>
      </c>
      <c r="B3291" s="2" t="str">
        <f>IF(TRIM(K3291)="","",I3291)</f>
        <v/>
      </c>
      <c r="C3291" s="2" t="str">
        <f>LEFT(F3291,FIND(".",F3291,6))</f>
        <v>Xmp.crs.</v>
      </c>
      <c r="D3291" s="2" t="str">
        <f>VLOOKUP(C3291,PrefixUebersetzung,2,FALSE)</f>
        <v>Xmp.crs.</v>
      </c>
      <c r="E3291" s="2" t="str">
        <f>MID(F3291,FIND(".",F3291,6)+1,99)</f>
        <v>ToneCurveBlue</v>
      </c>
      <c r="F3291" s="3" t="s">
        <v>8298</v>
      </c>
      <c r="G3291" s="3" t="s">
        <v>9526</v>
      </c>
      <c r="H3291" s="3" t="s">
        <v>11249</v>
      </c>
      <c r="I3291" s="3" t="s">
        <v>3297</v>
      </c>
      <c r="J3291" s="3"/>
      <c r="L3291" s="14">
        <v>5</v>
      </c>
      <c r="N3291" s="3" t="str">
        <f>IFERROR(VLOOKUP(I3291,B:K,10,FALSE),"")</f>
        <v>Tabelle von Punkten (Integer, Integer), die eine "Tone Curve" definieren.</v>
      </c>
      <c r="O3291" s="3" t="str">
        <f>IF(AND(TRIM(J3291)="",M3291=""),"Suffix not translated ",
   IF(AND(TRIM(J3291)&lt;&gt;"",TRIM(M3291)&lt;&gt;"",TRIM(J3291)&lt;&gt;TRIM(M3291)),"Suffix translation &lt;&gt; lookup ", "" ))
&amp;IF(AND(TRIM(K3291)="",N3291=""),"Description not translated ",
   IF(AND(TRIM(K3291)&lt;&gt;"",TRIM(N3291)&lt;&gt;"",TRIM(K3291)&lt;&gt;TRIM(N3291)),"Description translation&lt;&gt; lookup ", "" ))</f>
        <v xml:space="preserve">Suffix not translated </v>
      </c>
      <c r="P3291" s="3" t="s">
        <v>8447</v>
      </c>
    </row>
    <row r="3292" spans="1:17" ht="45" x14ac:dyDescent="0.25">
      <c r="A3292" s="2" t="str">
        <f>IF(TRIM(J3292)="","",E3292)</f>
        <v/>
      </c>
      <c r="B3292" s="2" t="str">
        <f>IF(TRIM(K3292)="","",I3292)</f>
        <v/>
      </c>
      <c r="C3292" s="2" t="str">
        <f>LEFT(F3292,FIND(".",F3292,6))</f>
        <v>Xmp.crs.</v>
      </c>
      <c r="D3292" s="2" t="str">
        <f>VLOOKUP(C3292,PrefixUebersetzung,2,FALSE)</f>
        <v>Xmp.crs.</v>
      </c>
      <c r="E3292" s="2" t="str">
        <f>MID(F3292,FIND(".",F3292,6)+1,99)</f>
        <v>ToneCurveGreen</v>
      </c>
      <c r="F3292" s="3" t="s">
        <v>8299</v>
      </c>
      <c r="G3292" s="3" t="s">
        <v>9526</v>
      </c>
      <c r="H3292" s="3" t="s">
        <v>11249</v>
      </c>
      <c r="I3292" s="3" t="s">
        <v>3297</v>
      </c>
      <c r="J3292" s="3"/>
      <c r="L3292" s="14">
        <v>5</v>
      </c>
      <c r="N3292" s="3" t="str">
        <f>IFERROR(VLOOKUP(I3292,B:K,10,FALSE),"")</f>
        <v>Tabelle von Punkten (Integer, Integer), die eine "Tone Curve" definieren.</v>
      </c>
      <c r="O3292" s="3" t="str">
        <f>IF(AND(TRIM(J3292)="",M3292=""),"Suffix not translated ",
   IF(AND(TRIM(J3292)&lt;&gt;"",TRIM(M3292)&lt;&gt;"",TRIM(J3292)&lt;&gt;TRIM(M3292)),"Suffix translation &lt;&gt; lookup ", "" ))
&amp;IF(AND(TRIM(K3292)="",N3292=""),"Description not translated ",
   IF(AND(TRIM(K3292)&lt;&gt;"",TRIM(N3292)&lt;&gt;"",TRIM(K3292)&lt;&gt;TRIM(N3292)),"Description translation&lt;&gt; lookup ", "" ))</f>
        <v xml:space="preserve">Suffix not translated </v>
      </c>
      <c r="P3292" s="3" t="s">
        <v>8447</v>
      </c>
    </row>
    <row r="3293" spans="1:17" ht="60" x14ac:dyDescent="0.25">
      <c r="A3293" s="2" t="str">
        <f>IF(TRIM(J3293)="","",E3293)</f>
        <v>ToneCurveName</v>
      </c>
      <c r="B3293" s="2" t="str">
        <f>IF(TRIM(K3293)="","",I3293)</f>
        <v>The name of the Tone Curve described by ToneCurve. One of: Linear, Medium Contrast, Strong Contrast, Custom or a user-defined preset name.</v>
      </c>
      <c r="C3293" s="2" t="str">
        <f>LEFT(F3293,FIND(".",F3293,6))</f>
        <v>Xmp.crs.</v>
      </c>
      <c r="D3293" s="2" t="str">
        <f>VLOOKUP(C3293,PrefixUebersetzung,2,FALSE)</f>
        <v>Xmp.crs.</v>
      </c>
      <c r="E3293" s="2" t="str">
        <f>MID(F3293,FIND(".",F3293,6)+1,99)</f>
        <v>ToneCurveName</v>
      </c>
      <c r="F3293" s="3" t="s">
        <v>1660</v>
      </c>
      <c r="G3293" s="3" t="s">
        <v>9526</v>
      </c>
      <c r="H3293" s="3" t="s">
        <v>11253</v>
      </c>
      <c r="I3293" s="3" t="s">
        <v>3298</v>
      </c>
      <c r="J3293" s="3" t="s">
        <v>4895</v>
      </c>
      <c r="K3293" s="5" t="s">
        <v>5448</v>
      </c>
      <c r="L3293" s="14"/>
      <c r="O3293" s="3" t="str">
        <f>IF(AND(TRIM(J3293)="",M3293=""),"Suffix not translated ",
   IF(AND(TRIM(J3293)&lt;&gt;"",TRIM(M3293)&lt;&gt;"",TRIM(J3293)&lt;&gt;TRIM(M3293)),"Suffix translation &lt;&gt; lookup ", "" ))
&amp;IF(AND(TRIM(K3293)="",N3293=""),"Description not translated ",
   IF(AND(TRIM(K3293)&lt;&gt;"",TRIM(N3293)&lt;&gt;"",TRIM(K3293)&lt;&gt;TRIM(N3293)),"Description translation&lt;&gt; lookup ", "" ))</f>
        <v/>
      </c>
      <c r="P3293" s="3" t="s">
        <v>8447</v>
      </c>
      <c r="Q3293" s="3" t="s">
        <v>8447</v>
      </c>
    </row>
    <row r="3294" spans="1:17" ht="45" x14ac:dyDescent="0.25">
      <c r="A3294" s="2" t="str">
        <f>IF(TRIM(J3294)="","",E3294)</f>
        <v/>
      </c>
      <c r="B3294" s="2" t="str">
        <f>IF(TRIM(K3294)="","",I3294)</f>
        <v>Values: Linear, Medium Contrast, Strong Contrast, Custom. Not in XMP Specification. Found in sample files.</v>
      </c>
      <c r="C3294" s="2" t="str">
        <f>LEFT(F3294,FIND(".",F3294,6))</f>
        <v>Xmp.crs.</v>
      </c>
      <c r="D3294" s="2" t="str">
        <f>VLOOKUP(C3294,PrefixUebersetzung,2,FALSE)</f>
        <v>Xmp.crs.</v>
      </c>
      <c r="E3294" s="2" t="str">
        <f>MID(F3294,FIND(".",F3294,6)+1,99)</f>
        <v>ToneCurveName2012</v>
      </c>
      <c r="F3294" s="3" t="s">
        <v>8300</v>
      </c>
      <c r="G3294" s="3" t="s">
        <v>9526</v>
      </c>
      <c r="H3294" s="3" t="s">
        <v>11241</v>
      </c>
      <c r="I3294" s="3" t="s">
        <v>8301</v>
      </c>
      <c r="J3294" s="3"/>
      <c r="K3294" s="5" t="s">
        <v>8726</v>
      </c>
      <c r="L3294" s="14">
        <v>5</v>
      </c>
      <c r="O3294" s="3" t="str">
        <f>IF(AND(TRIM(J3294)="",M3294=""),"Suffix not translated ",
   IF(AND(TRIM(J3294)&lt;&gt;"",TRIM(M3294)&lt;&gt;"",TRIM(J3294)&lt;&gt;TRIM(M3294)),"Suffix translation &lt;&gt; lookup ", "" ))
&amp;IF(AND(TRIM(K3294)="",N3294=""),"Description not translated ",
   IF(AND(TRIM(K3294)&lt;&gt;"",TRIM(N3294)&lt;&gt;"",TRIM(K3294)&lt;&gt;TRIM(N3294)),"Description translation&lt;&gt; lookup ", "" ))</f>
        <v xml:space="preserve">Suffix not translated </v>
      </c>
      <c r="P3294" s="3" t="s">
        <v>8447</v>
      </c>
      <c r="Q3294" s="3" t="s">
        <v>8447</v>
      </c>
    </row>
    <row r="3295" spans="1:17" ht="45" x14ac:dyDescent="0.25">
      <c r="A3295" s="2" t="str">
        <f>IF(TRIM(J3295)="","",E3295)</f>
        <v/>
      </c>
      <c r="B3295" s="2" t="str">
        <f>IF(TRIM(K3295)="","",I3295)</f>
        <v/>
      </c>
      <c r="C3295" s="2" t="str">
        <f>LEFT(F3295,FIND(".",F3295,6))</f>
        <v>Xmp.crs.</v>
      </c>
      <c r="D3295" s="2" t="str">
        <f>VLOOKUP(C3295,PrefixUebersetzung,2,FALSE)</f>
        <v>Xmp.crs.</v>
      </c>
      <c r="E3295" s="2" t="str">
        <f>MID(F3295,FIND(".",F3295,6)+1,99)</f>
        <v>ToneCurvePV2012</v>
      </c>
      <c r="F3295" s="3" t="s">
        <v>8302</v>
      </c>
      <c r="G3295" s="3" t="s">
        <v>9526</v>
      </c>
      <c r="H3295" s="3" t="s">
        <v>11249</v>
      </c>
      <c r="I3295" s="3" t="s">
        <v>3297</v>
      </c>
      <c r="J3295" s="3"/>
      <c r="L3295" s="14">
        <v>5</v>
      </c>
      <c r="N3295" s="3" t="str">
        <f>IFERROR(VLOOKUP(I3295,B:K,10,FALSE),"")</f>
        <v>Tabelle von Punkten (Integer, Integer), die eine "Tone Curve" definieren.</v>
      </c>
      <c r="O3295" s="3" t="str">
        <f>IF(AND(TRIM(J3295)="",M3295=""),"Suffix not translated ",
   IF(AND(TRIM(J3295)&lt;&gt;"",TRIM(M3295)&lt;&gt;"",TRIM(J3295)&lt;&gt;TRIM(M3295)),"Suffix translation &lt;&gt; lookup ", "" ))
&amp;IF(AND(TRIM(K3295)="",N3295=""),"Description not translated ",
   IF(AND(TRIM(K3295)&lt;&gt;"",TRIM(N3295)&lt;&gt;"",TRIM(K3295)&lt;&gt;TRIM(N3295)),"Description translation&lt;&gt; lookup ", "" ))</f>
        <v xml:space="preserve">Suffix not translated </v>
      </c>
      <c r="P3295" s="3" t="s">
        <v>8447</v>
      </c>
    </row>
    <row r="3296" spans="1:17" ht="45" x14ac:dyDescent="0.25">
      <c r="A3296" s="2" t="str">
        <f>IF(TRIM(J3296)="","",E3296)</f>
        <v/>
      </c>
      <c r="B3296" s="2" t="str">
        <f>IF(TRIM(K3296)="","",I3296)</f>
        <v/>
      </c>
      <c r="C3296" s="2" t="str">
        <f>LEFT(F3296,FIND(".",F3296,6))</f>
        <v>Xmp.crs.</v>
      </c>
      <c r="D3296" s="2" t="str">
        <f>VLOOKUP(C3296,PrefixUebersetzung,2,FALSE)</f>
        <v>Xmp.crs.</v>
      </c>
      <c r="E3296" s="2" t="str">
        <f>MID(F3296,FIND(".",F3296,6)+1,99)</f>
        <v>ToneCurvePV2012Blue</v>
      </c>
      <c r="F3296" s="3" t="s">
        <v>8303</v>
      </c>
      <c r="G3296" s="3" t="s">
        <v>9526</v>
      </c>
      <c r="H3296" s="3" t="s">
        <v>11249</v>
      </c>
      <c r="I3296" s="3" t="s">
        <v>3297</v>
      </c>
      <c r="J3296" s="3"/>
      <c r="L3296" s="14">
        <v>5</v>
      </c>
      <c r="N3296" s="3" t="str">
        <f>IFERROR(VLOOKUP(I3296,B:K,10,FALSE),"")</f>
        <v>Tabelle von Punkten (Integer, Integer), die eine "Tone Curve" definieren.</v>
      </c>
      <c r="O3296" s="3" t="str">
        <f>IF(AND(TRIM(J3296)="",M3296=""),"Suffix not translated ",
   IF(AND(TRIM(J3296)&lt;&gt;"",TRIM(M3296)&lt;&gt;"",TRIM(J3296)&lt;&gt;TRIM(M3296)),"Suffix translation &lt;&gt; lookup ", "" ))
&amp;IF(AND(TRIM(K3296)="",N3296=""),"Description not translated ",
   IF(AND(TRIM(K3296)&lt;&gt;"",TRIM(N3296)&lt;&gt;"",TRIM(K3296)&lt;&gt;TRIM(N3296)),"Description translation&lt;&gt; lookup ", "" ))</f>
        <v xml:space="preserve">Suffix not translated </v>
      </c>
      <c r="P3296" s="3" t="s">
        <v>8447</v>
      </c>
    </row>
    <row r="3297" spans="1:16" ht="45" x14ac:dyDescent="0.25">
      <c r="A3297" s="2" t="str">
        <f>IF(TRIM(J3297)="","",E3297)</f>
        <v/>
      </c>
      <c r="B3297" s="2" t="str">
        <f>IF(TRIM(K3297)="","",I3297)</f>
        <v/>
      </c>
      <c r="C3297" s="2" t="str">
        <f>LEFT(F3297,FIND(".",F3297,6))</f>
        <v>Xmp.crs.</v>
      </c>
      <c r="D3297" s="2" t="str">
        <f>VLOOKUP(C3297,PrefixUebersetzung,2,FALSE)</f>
        <v>Xmp.crs.</v>
      </c>
      <c r="E3297" s="2" t="str">
        <f>MID(F3297,FIND(".",F3297,6)+1,99)</f>
        <v>ToneCurvePV2012Green</v>
      </c>
      <c r="F3297" s="3" t="s">
        <v>8304</v>
      </c>
      <c r="G3297" s="3" t="s">
        <v>9526</v>
      </c>
      <c r="H3297" s="3" t="s">
        <v>11249</v>
      </c>
      <c r="I3297" s="3" t="s">
        <v>3297</v>
      </c>
      <c r="J3297" s="3"/>
      <c r="L3297" s="14">
        <v>5</v>
      </c>
      <c r="N3297" s="3" t="str">
        <f>IFERROR(VLOOKUP(I3297,B:K,10,FALSE),"")</f>
        <v>Tabelle von Punkten (Integer, Integer), die eine "Tone Curve" definieren.</v>
      </c>
      <c r="O3297" s="3" t="str">
        <f>IF(AND(TRIM(J3297)="",M3297=""),"Suffix not translated ",
   IF(AND(TRIM(J3297)&lt;&gt;"",TRIM(M3297)&lt;&gt;"",TRIM(J3297)&lt;&gt;TRIM(M3297)),"Suffix translation &lt;&gt; lookup ", "" ))
&amp;IF(AND(TRIM(K3297)="",N3297=""),"Description not translated ",
   IF(AND(TRIM(K3297)&lt;&gt;"",TRIM(N3297)&lt;&gt;"",TRIM(K3297)&lt;&gt;TRIM(N3297)),"Description translation&lt;&gt; lookup ", "" ))</f>
        <v xml:space="preserve">Suffix not translated </v>
      </c>
      <c r="P3297" s="3" t="s">
        <v>8447</v>
      </c>
    </row>
    <row r="3298" spans="1:16" ht="45" x14ac:dyDescent="0.25">
      <c r="A3298" s="2" t="str">
        <f>IF(TRIM(J3298)="","",E3298)</f>
        <v/>
      </c>
      <c r="B3298" s="2" t="str">
        <f>IF(TRIM(K3298)="","",I3298)</f>
        <v/>
      </c>
      <c r="C3298" s="2" t="str">
        <f>LEFT(F3298,FIND(".",F3298,6))</f>
        <v>Xmp.crs.</v>
      </c>
      <c r="D3298" s="2" t="str">
        <f>VLOOKUP(C3298,PrefixUebersetzung,2,FALSE)</f>
        <v>Xmp.crs.</v>
      </c>
      <c r="E3298" s="2" t="str">
        <f>MID(F3298,FIND(".",F3298,6)+1,99)</f>
        <v>ToneCurvePV2012Red</v>
      </c>
      <c r="F3298" s="3" t="s">
        <v>8305</v>
      </c>
      <c r="G3298" s="3" t="s">
        <v>9526</v>
      </c>
      <c r="H3298" s="3" t="s">
        <v>11249</v>
      </c>
      <c r="I3298" s="3" t="s">
        <v>3297</v>
      </c>
      <c r="J3298" s="3"/>
      <c r="L3298" s="14">
        <v>5</v>
      </c>
      <c r="N3298" s="3" t="str">
        <f>IFERROR(VLOOKUP(I3298,B:K,10,FALSE),"")</f>
        <v>Tabelle von Punkten (Integer, Integer), die eine "Tone Curve" definieren.</v>
      </c>
      <c r="O3298" s="3" t="str">
        <f>IF(AND(TRIM(J3298)="",M3298=""),"Suffix not translated ",
   IF(AND(TRIM(J3298)&lt;&gt;"",TRIM(M3298)&lt;&gt;"",TRIM(J3298)&lt;&gt;TRIM(M3298)),"Suffix translation &lt;&gt; lookup ", "" ))
&amp;IF(AND(TRIM(K3298)="",N3298=""),"Description not translated ",
   IF(AND(TRIM(K3298)&lt;&gt;"",TRIM(N3298)&lt;&gt;"",TRIM(K3298)&lt;&gt;TRIM(N3298)),"Description translation&lt;&gt; lookup ", "" ))</f>
        <v xml:space="preserve">Suffix not translated </v>
      </c>
      <c r="P3298" s="3" t="s">
        <v>8447</v>
      </c>
    </row>
    <row r="3299" spans="1:16" ht="45" x14ac:dyDescent="0.25">
      <c r="A3299" s="2" t="str">
        <f>IF(TRIM(J3299)="","",E3299)</f>
        <v/>
      </c>
      <c r="B3299" s="2" t="str">
        <f>IF(TRIM(K3299)="","",I3299)</f>
        <v/>
      </c>
      <c r="C3299" s="2" t="str">
        <f>LEFT(F3299,FIND(".",F3299,6))</f>
        <v>Xmp.crs.</v>
      </c>
      <c r="D3299" s="2" t="str">
        <f>VLOOKUP(C3299,PrefixUebersetzung,2,FALSE)</f>
        <v>Xmp.crs.</v>
      </c>
      <c r="E3299" s="2" t="str">
        <f>MID(F3299,FIND(".",F3299,6)+1,99)</f>
        <v>ToneCurveRed</v>
      </c>
      <c r="F3299" s="3" t="s">
        <v>8306</v>
      </c>
      <c r="G3299" s="3" t="s">
        <v>9526</v>
      </c>
      <c r="H3299" s="3" t="s">
        <v>11249</v>
      </c>
      <c r="I3299" s="3" t="s">
        <v>3297</v>
      </c>
      <c r="J3299" s="3"/>
      <c r="L3299" s="14">
        <v>5</v>
      </c>
      <c r="N3299" s="3" t="str">
        <f>IFERROR(VLOOKUP(I3299,B:K,10,FALSE),"")</f>
        <v>Tabelle von Punkten (Integer, Integer), die eine "Tone Curve" definieren.</v>
      </c>
      <c r="O3299" s="3" t="str">
        <f>IF(AND(TRIM(J3299)="",M3299=""),"Suffix not translated ",
   IF(AND(TRIM(J3299)&lt;&gt;"",TRIM(M3299)&lt;&gt;"",TRIM(J3299)&lt;&gt;TRIM(M3299)),"Suffix translation &lt;&gt; lookup ", "" ))
&amp;IF(AND(TRIM(K3299)="",N3299=""),"Description not translated ",
   IF(AND(TRIM(K3299)&lt;&gt;"",TRIM(N3299)&lt;&gt;"",TRIM(K3299)&lt;&gt;TRIM(N3299)),"Description translation&lt;&gt; lookup ", "" ))</f>
        <v xml:space="preserve">Suffix not translated </v>
      </c>
      <c r="P3299" s="3" t="s">
        <v>8447</v>
      </c>
    </row>
    <row r="3300" spans="1:16" ht="30" x14ac:dyDescent="0.25">
      <c r="A3300" s="2" t="str">
        <f>IF(TRIM(J3300)="","",E3300)</f>
        <v/>
      </c>
      <c r="B3300" s="2" t="str">
        <f>IF(TRIM(K3300)="","",I3300)</f>
        <v/>
      </c>
      <c r="C3300" s="2" t="str">
        <f>LEFT(F3300,FIND(".",F3300,6))</f>
        <v>Xmp.crs.</v>
      </c>
      <c r="D3300" s="2" t="str">
        <f>VLOOKUP(C3300,PrefixUebersetzung,2,FALSE)</f>
        <v>Xmp.crs.</v>
      </c>
      <c r="E3300" s="2" t="str">
        <f>MID(F3300,FIND(".",F3300,6)+1,99)</f>
        <v>Top</v>
      </c>
      <c r="F3300" s="3" t="s">
        <v>8307</v>
      </c>
      <c r="G3300" s="3" t="s">
        <v>9526</v>
      </c>
      <c r="H3300" s="3" t="s">
        <v>11245</v>
      </c>
      <c r="I3300" s="3" t="s">
        <v>8140</v>
      </c>
      <c r="J3300" s="3"/>
      <c r="L3300" s="14">
        <v>5</v>
      </c>
      <c r="N3300" s="3" t="str">
        <f>IFERROR(VLOOKUP(I3300,B:K,10,FALSE),"")</f>
        <v>Nicht in XMP Spezifikation, in Beispielen gefunden.</v>
      </c>
      <c r="O3300" s="3" t="str">
        <f>IF(AND(TRIM(J3300)="",M3300=""),"Suffix not translated ",
   IF(AND(TRIM(J3300)&lt;&gt;"",TRIM(M3300)&lt;&gt;"",TRIM(J3300)&lt;&gt;TRIM(M3300)),"Suffix translation &lt;&gt; lookup ", "" ))
&amp;IF(AND(TRIM(K3300)="",N3300=""),"Description not translated ",
   IF(AND(TRIM(K3300)&lt;&gt;"",TRIM(N3300)&lt;&gt;"",TRIM(K3300)&lt;&gt;TRIM(N3300)),"Description translation&lt;&gt; lookup ", "" ))</f>
        <v xml:space="preserve">Suffix not translated </v>
      </c>
      <c r="P3300" s="3" t="s">
        <v>8447</v>
      </c>
    </row>
    <row r="3301" spans="1:16" ht="30" x14ac:dyDescent="0.25">
      <c r="A3301" s="2" t="str">
        <f>IF(TRIM(J3301)="","",E3301)</f>
        <v/>
      </c>
      <c r="B3301" s="2" t="str">
        <f>IF(TRIM(K3301)="","",I3301)</f>
        <v/>
      </c>
      <c r="C3301" s="2" t="str">
        <f>LEFT(F3301,FIND(".",F3301,6))</f>
        <v>Xmp.crs.</v>
      </c>
      <c r="D3301" s="2" t="str">
        <f>VLOOKUP(C3301,PrefixUebersetzung,2,FALSE)</f>
        <v>Xmp.crs.</v>
      </c>
      <c r="E3301" s="2" t="str">
        <f>MID(F3301,FIND(".",F3301,6)+1,99)</f>
        <v>UprightCenterMode</v>
      </c>
      <c r="F3301" s="3" t="s">
        <v>8308</v>
      </c>
      <c r="G3301" s="3" t="s">
        <v>9526</v>
      </c>
      <c r="H3301" s="3" t="s">
        <v>11242</v>
      </c>
      <c r="I3301" s="3" t="s">
        <v>8140</v>
      </c>
      <c r="J3301" s="3"/>
      <c r="L3301" s="14">
        <v>5</v>
      </c>
      <c r="N3301" s="3" t="str">
        <f>IFERROR(VLOOKUP(I3301,B:K,10,FALSE),"")</f>
        <v>Nicht in XMP Spezifikation, in Beispielen gefunden.</v>
      </c>
      <c r="O3301" s="3" t="str">
        <f>IF(AND(TRIM(J3301)="",M3301=""),"Suffix not translated ",
   IF(AND(TRIM(J3301)&lt;&gt;"",TRIM(M3301)&lt;&gt;"",TRIM(J3301)&lt;&gt;TRIM(M3301)),"Suffix translation &lt;&gt; lookup ", "" ))
&amp;IF(AND(TRIM(K3301)="",N3301=""),"Description not translated ",
   IF(AND(TRIM(K3301)&lt;&gt;"",TRIM(N3301)&lt;&gt;"",TRIM(K3301)&lt;&gt;TRIM(N3301)),"Description translation&lt;&gt; lookup ", "" ))</f>
        <v xml:space="preserve">Suffix not translated </v>
      </c>
      <c r="P3301" s="3" t="s">
        <v>8447</v>
      </c>
    </row>
    <row r="3302" spans="1:16" ht="30" x14ac:dyDescent="0.25">
      <c r="A3302" s="2" t="str">
        <f>IF(TRIM(J3302)="","",E3302)</f>
        <v/>
      </c>
      <c r="B3302" s="2" t="str">
        <f>IF(TRIM(K3302)="","",I3302)</f>
        <v/>
      </c>
      <c r="C3302" s="2" t="str">
        <f>LEFT(F3302,FIND(".",F3302,6))</f>
        <v>Xmp.crs.</v>
      </c>
      <c r="D3302" s="2" t="str">
        <f>VLOOKUP(C3302,PrefixUebersetzung,2,FALSE)</f>
        <v>Xmp.crs.</v>
      </c>
      <c r="E3302" s="2" t="str">
        <f>MID(F3302,FIND(".",F3302,6)+1,99)</f>
        <v>UprightCenterNormX</v>
      </c>
      <c r="F3302" s="3" t="s">
        <v>8309</v>
      </c>
      <c r="G3302" s="3" t="s">
        <v>9526</v>
      </c>
      <c r="H3302" s="3" t="s">
        <v>11245</v>
      </c>
      <c r="I3302" s="3" t="s">
        <v>8140</v>
      </c>
      <c r="J3302" s="3"/>
      <c r="L3302" s="14">
        <v>5</v>
      </c>
      <c r="N3302" s="3" t="str">
        <f>IFERROR(VLOOKUP(I3302,B:K,10,FALSE),"")</f>
        <v>Nicht in XMP Spezifikation, in Beispielen gefunden.</v>
      </c>
      <c r="O3302" s="3" t="str">
        <f>IF(AND(TRIM(J3302)="",M3302=""),"Suffix not translated ",
   IF(AND(TRIM(J3302)&lt;&gt;"",TRIM(M3302)&lt;&gt;"",TRIM(J3302)&lt;&gt;TRIM(M3302)),"Suffix translation &lt;&gt; lookup ", "" ))
&amp;IF(AND(TRIM(K3302)="",N3302=""),"Description not translated ",
   IF(AND(TRIM(K3302)&lt;&gt;"",TRIM(N3302)&lt;&gt;"",TRIM(K3302)&lt;&gt;TRIM(N3302)),"Description translation&lt;&gt; lookup ", "" ))</f>
        <v xml:space="preserve">Suffix not translated </v>
      </c>
      <c r="P3302" s="3" t="s">
        <v>8447</v>
      </c>
    </row>
    <row r="3303" spans="1:16" ht="30" x14ac:dyDescent="0.25">
      <c r="A3303" s="2" t="str">
        <f>IF(TRIM(J3303)="","",E3303)</f>
        <v/>
      </c>
      <c r="B3303" s="2" t="str">
        <f>IF(TRIM(K3303)="","",I3303)</f>
        <v/>
      </c>
      <c r="C3303" s="2" t="str">
        <f>LEFT(F3303,FIND(".",F3303,6))</f>
        <v>Xmp.crs.</v>
      </c>
      <c r="D3303" s="2" t="str">
        <f>VLOOKUP(C3303,PrefixUebersetzung,2,FALSE)</f>
        <v>Xmp.crs.</v>
      </c>
      <c r="E3303" s="2" t="str">
        <f>MID(F3303,FIND(".",F3303,6)+1,99)</f>
        <v>UprightCenterNormY</v>
      </c>
      <c r="F3303" s="3" t="s">
        <v>8310</v>
      </c>
      <c r="G3303" s="3" t="s">
        <v>9526</v>
      </c>
      <c r="H3303" s="3" t="s">
        <v>11245</v>
      </c>
      <c r="I3303" s="3" t="s">
        <v>8140</v>
      </c>
      <c r="J3303" s="3"/>
      <c r="L3303" s="14">
        <v>5</v>
      </c>
      <c r="N3303" s="3" t="str">
        <f>IFERROR(VLOOKUP(I3303,B:K,10,FALSE),"")</f>
        <v>Nicht in XMP Spezifikation, in Beispielen gefunden.</v>
      </c>
      <c r="O3303" s="3" t="str">
        <f>IF(AND(TRIM(J3303)="",M3303=""),"Suffix not translated ",
   IF(AND(TRIM(J3303)&lt;&gt;"",TRIM(M3303)&lt;&gt;"",TRIM(J3303)&lt;&gt;TRIM(M3303)),"Suffix translation &lt;&gt; lookup ", "" ))
&amp;IF(AND(TRIM(K3303)="",N3303=""),"Description not translated ",
   IF(AND(TRIM(K3303)&lt;&gt;"",TRIM(N3303)&lt;&gt;"",TRIM(K3303)&lt;&gt;TRIM(N3303)),"Description translation&lt;&gt; lookup ", "" ))</f>
        <v xml:space="preserve">Suffix not translated </v>
      </c>
      <c r="P3303" s="3" t="s">
        <v>8447</v>
      </c>
    </row>
    <row r="3304" spans="1:16" ht="30" x14ac:dyDescent="0.25">
      <c r="A3304" s="2" t="str">
        <f>IF(TRIM(J3304)="","",E3304)</f>
        <v/>
      </c>
      <c r="B3304" s="2" t="str">
        <f>IF(TRIM(K3304)="","",I3304)</f>
        <v/>
      </c>
      <c r="C3304" s="2" t="str">
        <f>LEFT(F3304,FIND(".",F3304,6))</f>
        <v>Xmp.crs.</v>
      </c>
      <c r="D3304" s="2" t="str">
        <f>VLOOKUP(C3304,PrefixUebersetzung,2,FALSE)</f>
        <v>Xmp.crs.</v>
      </c>
      <c r="E3304" s="2" t="str">
        <f>MID(F3304,FIND(".",F3304,6)+1,99)</f>
        <v>UprightDependentDigest</v>
      </c>
      <c r="F3304" s="3" t="s">
        <v>8311</v>
      </c>
      <c r="G3304" s="3" t="s">
        <v>9526</v>
      </c>
      <c r="H3304" s="3" t="s">
        <v>11241</v>
      </c>
      <c r="I3304" s="3" t="s">
        <v>8140</v>
      </c>
      <c r="J3304" s="3"/>
      <c r="L3304" s="14">
        <v>5</v>
      </c>
      <c r="N3304" s="3" t="str">
        <f>IFERROR(VLOOKUP(I3304,B:K,10,FALSE),"")</f>
        <v>Nicht in XMP Spezifikation, in Beispielen gefunden.</v>
      </c>
      <c r="O3304" s="3" t="str">
        <f>IF(AND(TRIM(J3304)="",M3304=""),"Suffix not translated ",
   IF(AND(TRIM(J3304)&lt;&gt;"",TRIM(M3304)&lt;&gt;"",TRIM(J3304)&lt;&gt;TRIM(M3304)),"Suffix translation &lt;&gt; lookup ", "" ))
&amp;IF(AND(TRIM(K3304)="",N3304=""),"Description not translated ",
   IF(AND(TRIM(K3304)&lt;&gt;"",TRIM(N3304)&lt;&gt;"",TRIM(K3304)&lt;&gt;TRIM(N3304)),"Description translation&lt;&gt; lookup ", "" ))</f>
        <v xml:space="preserve">Suffix not translated </v>
      </c>
      <c r="P3304" s="3" t="s">
        <v>8447</v>
      </c>
    </row>
    <row r="3305" spans="1:16" ht="30" x14ac:dyDescent="0.25">
      <c r="A3305" s="2" t="str">
        <f>IF(TRIM(J3305)="","",E3305)</f>
        <v/>
      </c>
      <c r="B3305" s="2" t="str">
        <f>IF(TRIM(K3305)="","",I3305)</f>
        <v/>
      </c>
      <c r="C3305" s="2" t="str">
        <f>LEFT(F3305,FIND(".",F3305,6))</f>
        <v>Xmp.crs.</v>
      </c>
      <c r="D3305" s="2" t="str">
        <f>VLOOKUP(C3305,PrefixUebersetzung,2,FALSE)</f>
        <v>Xmp.crs.</v>
      </c>
      <c r="E3305" s="2" t="str">
        <f>MID(F3305,FIND(".",F3305,6)+1,99)</f>
        <v>UprightFocalLength35mm</v>
      </c>
      <c r="F3305" s="3" t="s">
        <v>8312</v>
      </c>
      <c r="G3305" s="3" t="s">
        <v>9526</v>
      </c>
      <c r="H3305" s="3" t="s">
        <v>11245</v>
      </c>
      <c r="I3305" s="3" t="s">
        <v>8140</v>
      </c>
      <c r="J3305" s="3"/>
      <c r="L3305" s="14">
        <v>5</v>
      </c>
      <c r="N3305" s="3" t="str">
        <f>IFERROR(VLOOKUP(I3305,B:K,10,FALSE),"")</f>
        <v>Nicht in XMP Spezifikation, in Beispielen gefunden.</v>
      </c>
      <c r="O3305" s="3" t="str">
        <f>IF(AND(TRIM(J3305)="",M3305=""),"Suffix not translated ",
   IF(AND(TRIM(J3305)&lt;&gt;"",TRIM(M3305)&lt;&gt;"",TRIM(J3305)&lt;&gt;TRIM(M3305)),"Suffix translation &lt;&gt; lookup ", "" ))
&amp;IF(AND(TRIM(K3305)="",N3305=""),"Description not translated ",
   IF(AND(TRIM(K3305)&lt;&gt;"",TRIM(N3305)&lt;&gt;"",TRIM(K3305)&lt;&gt;TRIM(N3305)),"Description translation&lt;&gt; lookup ", "" ))</f>
        <v xml:space="preserve">Suffix not translated </v>
      </c>
      <c r="P3305" s="3" t="s">
        <v>8447</v>
      </c>
    </row>
    <row r="3306" spans="1:16" ht="30" x14ac:dyDescent="0.25">
      <c r="A3306" s="2" t="str">
        <f>IF(TRIM(J3306)="","",E3306)</f>
        <v/>
      </c>
      <c r="B3306" s="2" t="str">
        <f>IF(TRIM(K3306)="","",I3306)</f>
        <v/>
      </c>
      <c r="C3306" s="2" t="str">
        <f>LEFT(F3306,FIND(".",F3306,6))</f>
        <v>Xmp.crs.</v>
      </c>
      <c r="D3306" s="2" t="str">
        <f>VLOOKUP(C3306,PrefixUebersetzung,2,FALSE)</f>
        <v>Xmp.crs.</v>
      </c>
      <c r="E3306" s="2" t="str">
        <f>MID(F3306,FIND(".",F3306,6)+1,99)</f>
        <v>UprightFocalMode</v>
      </c>
      <c r="F3306" s="3" t="s">
        <v>8313</v>
      </c>
      <c r="G3306" s="3" t="s">
        <v>9526</v>
      </c>
      <c r="H3306" s="3" t="s">
        <v>11242</v>
      </c>
      <c r="I3306" s="3" t="s">
        <v>8140</v>
      </c>
      <c r="J3306" s="3"/>
      <c r="L3306" s="14">
        <v>5</v>
      </c>
      <c r="N3306" s="3" t="str">
        <f>IFERROR(VLOOKUP(I3306,B:K,10,FALSE),"")</f>
        <v>Nicht in XMP Spezifikation, in Beispielen gefunden.</v>
      </c>
      <c r="O3306" s="3" t="str">
        <f>IF(AND(TRIM(J3306)="",M3306=""),"Suffix not translated ",
   IF(AND(TRIM(J3306)&lt;&gt;"",TRIM(M3306)&lt;&gt;"",TRIM(J3306)&lt;&gt;TRIM(M3306)),"Suffix translation &lt;&gt; lookup ", "" ))
&amp;IF(AND(TRIM(K3306)="",N3306=""),"Description not translated ",
   IF(AND(TRIM(K3306)&lt;&gt;"",TRIM(N3306)&lt;&gt;"",TRIM(K3306)&lt;&gt;TRIM(N3306)),"Description translation&lt;&gt; lookup ", "" ))</f>
        <v xml:space="preserve">Suffix not translated </v>
      </c>
      <c r="P3306" s="3" t="s">
        <v>8447</v>
      </c>
    </row>
    <row r="3307" spans="1:16" ht="30" x14ac:dyDescent="0.25">
      <c r="A3307" s="2" t="str">
        <f>IF(TRIM(J3307)="","",E3307)</f>
        <v/>
      </c>
      <c r="B3307" s="2" t="str">
        <f>IF(TRIM(K3307)="","",I3307)</f>
        <v/>
      </c>
      <c r="C3307" s="2" t="str">
        <f>LEFT(F3307,FIND(".",F3307,6))</f>
        <v>Xmp.crs.</v>
      </c>
      <c r="D3307" s="2" t="str">
        <f>VLOOKUP(C3307,PrefixUebersetzung,2,FALSE)</f>
        <v>Xmp.crs.</v>
      </c>
      <c r="E3307" s="2" t="str">
        <f>MID(F3307,FIND(".",F3307,6)+1,99)</f>
        <v>UprightPreview</v>
      </c>
      <c r="F3307" s="3" t="s">
        <v>8314</v>
      </c>
      <c r="G3307" s="3" t="s">
        <v>9526</v>
      </c>
      <c r="H3307" s="3" t="s">
        <v>11246</v>
      </c>
      <c r="I3307" s="3" t="s">
        <v>8140</v>
      </c>
      <c r="J3307" s="3"/>
      <c r="L3307" s="14">
        <v>5</v>
      </c>
      <c r="N3307" s="3" t="str">
        <f>IFERROR(VLOOKUP(I3307,B:K,10,FALSE),"")</f>
        <v>Nicht in XMP Spezifikation, in Beispielen gefunden.</v>
      </c>
      <c r="O3307" s="3" t="str">
        <f>IF(AND(TRIM(J3307)="",M3307=""),"Suffix not translated ",
   IF(AND(TRIM(J3307)&lt;&gt;"",TRIM(M3307)&lt;&gt;"",TRIM(J3307)&lt;&gt;TRIM(M3307)),"Suffix translation &lt;&gt; lookup ", "" ))
&amp;IF(AND(TRIM(K3307)="",N3307=""),"Description not translated ",
   IF(AND(TRIM(K3307)&lt;&gt;"",TRIM(N3307)&lt;&gt;"",TRIM(K3307)&lt;&gt;TRIM(N3307)),"Description translation&lt;&gt; lookup ", "" ))</f>
        <v xml:space="preserve">Suffix not translated </v>
      </c>
      <c r="P3307" s="3" t="s">
        <v>8447</v>
      </c>
    </row>
    <row r="3308" spans="1:16" ht="30" x14ac:dyDescent="0.25">
      <c r="A3308" s="2" t="str">
        <f>IF(TRIM(J3308)="","",E3308)</f>
        <v/>
      </c>
      <c r="B3308" s="2" t="str">
        <f>IF(TRIM(K3308)="","",I3308)</f>
        <v/>
      </c>
      <c r="C3308" s="2" t="str">
        <f>LEFT(F3308,FIND(".",F3308,6))</f>
        <v>Xmp.crs.</v>
      </c>
      <c r="D3308" s="2" t="str">
        <f>VLOOKUP(C3308,PrefixUebersetzung,2,FALSE)</f>
        <v>Xmp.crs.</v>
      </c>
      <c r="E3308" s="2" t="str">
        <f>MID(F3308,FIND(".",F3308,6)+1,99)</f>
        <v>UprightTransform_0</v>
      </c>
      <c r="F3308" s="3" t="s">
        <v>8315</v>
      </c>
      <c r="G3308" s="3" t="s">
        <v>9526</v>
      </c>
      <c r="H3308" s="3" t="s">
        <v>11241</v>
      </c>
      <c r="I3308" s="3" t="s">
        <v>8140</v>
      </c>
      <c r="J3308" s="3"/>
      <c r="L3308" s="14">
        <v>5</v>
      </c>
      <c r="N3308" s="3" t="str">
        <f>IFERROR(VLOOKUP(I3308,B:K,10,FALSE),"")</f>
        <v>Nicht in XMP Spezifikation, in Beispielen gefunden.</v>
      </c>
      <c r="O3308" s="3" t="str">
        <f>IF(AND(TRIM(J3308)="",M3308=""),"Suffix not translated ",
   IF(AND(TRIM(J3308)&lt;&gt;"",TRIM(M3308)&lt;&gt;"",TRIM(J3308)&lt;&gt;TRIM(M3308)),"Suffix translation &lt;&gt; lookup ", "" ))
&amp;IF(AND(TRIM(K3308)="",N3308=""),"Description not translated ",
   IF(AND(TRIM(K3308)&lt;&gt;"",TRIM(N3308)&lt;&gt;"",TRIM(K3308)&lt;&gt;TRIM(N3308)),"Description translation&lt;&gt; lookup ", "" ))</f>
        <v xml:space="preserve">Suffix not translated </v>
      </c>
      <c r="P3308" s="3" t="s">
        <v>8447</v>
      </c>
    </row>
    <row r="3309" spans="1:16" ht="30" x14ac:dyDescent="0.25">
      <c r="A3309" s="2" t="str">
        <f>IF(TRIM(J3309)="","",E3309)</f>
        <v/>
      </c>
      <c r="B3309" s="2" t="str">
        <f>IF(TRIM(K3309)="","",I3309)</f>
        <v/>
      </c>
      <c r="C3309" s="2" t="str">
        <f>LEFT(F3309,FIND(".",F3309,6))</f>
        <v>Xmp.crs.</v>
      </c>
      <c r="D3309" s="2" t="str">
        <f>VLOOKUP(C3309,PrefixUebersetzung,2,FALSE)</f>
        <v>Xmp.crs.</v>
      </c>
      <c r="E3309" s="2" t="str">
        <f>MID(F3309,FIND(".",F3309,6)+1,99)</f>
        <v>UprightTransform_1</v>
      </c>
      <c r="F3309" s="3" t="s">
        <v>8316</v>
      </c>
      <c r="G3309" s="3" t="s">
        <v>9526</v>
      </c>
      <c r="H3309" s="3" t="s">
        <v>11241</v>
      </c>
      <c r="I3309" s="3" t="s">
        <v>8140</v>
      </c>
      <c r="J3309" s="3"/>
      <c r="L3309" s="14">
        <v>5</v>
      </c>
      <c r="N3309" s="3" t="str">
        <f>IFERROR(VLOOKUP(I3309,B:K,10,FALSE),"")</f>
        <v>Nicht in XMP Spezifikation, in Beispielen gefunden.</v>
      </c>
      <c r="O3309" s="3" t="str">
        <f>IF(AND(TRIM(J3309)="",M3309=""),"Suffix not translated ",
   IF(AND(TRIM(J3309)&lt;&gt;"",TRIM(M3309)&lt;&gt;"",TRIM(J3309)&lt;&gt;TRIM(M3309)),"Suffix translation &lt;&gt; lookup ", "" ))
&amp;IF(AND(TRIM(K3309)="",N3309=""),"Description not translated ",
   IF(AND(TRIM(K3309)&lt;&gt;"",TRIM(N3309)&lt;&gt;"",TRIM(K3309)&lt;&gt;TRIM(N3309)),"Description translation&lt;&gt; lookup ", "" ))</f>
        <v xml:space="preserve">Suffix not translated </v>
      </c>
      <c r="P3309" s="3" t="s">
        <v>8447</v>
      </c>
    </row>
    <row r="3310" spans="1:16" ht="30" x14ac:dyDescent="0.25">
      <c r="A3310" s="2" t="str">
        <f>IF(TRIM(J3310)="","",E3310)</f>
        <v/>
      </c>
      <c r="B3310" s="2" t="str">
        <f>IF(TRIM(K3310)="","",I3310)</f>
        <v/>
      </c>
      <c r="C3310" s="2" t="str">
        <f>LEFT(F3310,FIND(".",F3310,6))</f>
        <v>Xmp.crs.</v>
      </c>
      <c r="D3310" s="2" t="str">
        <f>VLOOKUP(C3310,PrefixUebersetzung,2,FALSE)</f>
        <v>Xmp.crs.</v>
      </c>
      <c r="E3310" s="2" t="str">
        <f>MID(F3310,FIND(".",F3310,6)+1,99)</f>
        <v>UprightTransform_2</v>
      </c>
      <c r="F3310" s="3" t="s">
        <v>8317</v>
      </c>
      <c r="G3310" s="3" t="s">
        <v>9526</v>
      </c>
      <c r="H3310" s="3" t="s">
        <v>11241</v>
      </c>
      <c r="I3310" s="3" t="s">
        <v>8140</v>
      </c>
      <c r="J3310" s="3"/>
      <c r="L3310" s="14">
        <v>5</v>
      </c>
      <c r="N3310" s="3" t="str">
        <f>IFERROR(VLOOKUP(I3310,B:K,10,FALSE),"")</f>
        <v>Nicht in XMP Spezifikation, in Beispielen gefunden.</v>
      </c>
      <c r="O3310" s="3" t="str">
        <f>IF(AND(TRIM(J3310)="",M3310=""),"Suffix not translated ",
   IF(AND(TRIM(J3310)&lt;&gt;"",TRIM(M3310)&lt;&gt;"",TRIM(J3310)&lt;&gt;TRIM(M3310)),"Suffix translation &lt;&gt; lookup ", "" ))
&amp;IF(AND(TRIM(K3310)="",N3310=""),"Description not translated ",
   IF(AND(TRIM(K3310)&lt;&gt;"",TRIM(N3310)&lt;&gt;"",TRIM(K3310)&lt;&gt;TRIM(N3310)),"Description translation&lt;&gt; lookup ", "" ))</f>
        <v xml:space="preserve">Suffix not translated </v>
      </c>
      <c r="P3310" s="3" t="s">
        <v>8447</v>
      </c>
    </row>
    <row r="3311" spans="1:16" ht="30" x14ac:dyDescent="0.25">
      <c r="A3311" s="2" t="str">
        <f>IF(TRIM(J3311)="","",E3311)</f>
        <v/>
      </c>
      <c r="B3311" s="2" t="str">
        <f>IF(TRIM(K3311)="","",I3311)</f>
        <v/>
      </c>
      <c r="C3311" s="2" t="str">
        <f>LEFT(F3311,FIND(".",F3311,6))</f>
        <v>Xmp.crs.</v>
      </c>
      <c r="D3311" s="2" t="str">
        <f>VLOOKUP(C3311,PrefixUebersetzung,2,FALSE)</f>
        <v>Xmp.crs.</v>
      </c>
      <c r="E3311" s="2" t="str">
        <f>MID(F3311,FIND(".",F3311,6)+1,99)</f>
        <v>UprightTransform_3</v>
      </c>
      <c r="F3311" s="3" t="s">
        <v>8318</v>
      </c>
      <c r="G3311" s="3" t="s">
        <v>9526</v>
      </c>
      <c r="H3311" s="3" t="s">
        <v>11241</v>
      </c>
      <c r="I3311" s="3" t="s">
        <v>8140</v>
      </c>
      <c r="J3311" s="3"/>
      <c r="L3311" s="14">
        <v>5</v>
      </c>
      <c r="N3311" s="3" t="str">
        <f>IFERROR(VLOOKUP(I3311,B:K,10,FALSE),"")</f>
        <v>Nicht in XMP Spezifikation, in Beispielen gefunden.</v>
      </c>
      <c r="O3311" s="3" t="str">
        <f>IF(AND(TRIM(J3311)="",M3311=""),"Suffix not translated ",
   IF(AND(TRIM(J3311)&lt;&gt;"",TRIM(M3311)&lt;&gt;"",TRIM(J3311)&lt;&gt;TRIM(M3311)),"Suffix translation &lt;&gt; lookup ", "" ))
&amp;IF(AND(TRIM(K3311)="",N3311=""),"Description not translated ",
   IF(AND(TRIM(K3311)&lt;&gt;"",TRIM(N3311)&lt;&gt;"",TRIM(K3311)&lt;&gt;TRIM(N3311)),"Description translation&lt;&gt; lookup ", "" ))</f>
        <v xml:space="preserve">Suffix not translated </v>
      </c>
      <c r="P3311" s="3" t="s">
        <v>8447</v>
      </c>
    </row>
    <row r="3312" spans="1:16" ht="30" x14ac:dyDescent="0.25">
      <c r="A3312" s="2" t="str">
        <f>IF(TRIM(J3312)="","",E3312)</f>
        <v/>
      </c>
      <c r="B3312" s="2" t="str">
        <f>IF(TRIM(K3312)="","",I3312)</f>
        <v/>
      </c>
      <c r="C3312" s="2" t="str">
        <f>LEFT(F3312,FIND(".",F3312,6))</f>
        <v>Xmp.crs.</v>
      </c>
      <c r="D3312" s="2" t="str">
        <f>VLOOKUP(C3312,PrefixUebersetzung,2,FALSE)</f>
        <v>Xmp.crs.</v>
      </c>
      <c r="E3312" s="2" t="str">
        <f>MID(F3312,FIND(".",F3312,6)+1,99)</f>
        <v>UprightTransform_4</v>
      </c>
      <c r="F3312" s="3" t="s">
        <v>8319</v>
      </c>
      <c r="G3312" s="3" t="s">
        <v>9526</v>
      </c>
      <c r="H3312" s="3" t="s">
        <v>11241</v>
      </c>
      <c r="I3312" s="3" t="s">
        <v>8140</v>
      </c>
      <c r="J3312" s="3"/>
      <c r="L3312" s="14">
        <v>5</v>
      </c>
      <c r="N3312" s="3" t="str">
        <f>IFERROR(VLOOKUP(I3312,B:K,10,FALSE),"")</f>
        <v>Nicht in XMP Spezifikation, in Beispielen gefunden.</v>
      </c>
      <c r="O3312" s="3" t="str">
        <f>IF(AND(TRIM(J3312)="",M3312=""),"Suffix not translated ",
   IF(AND(TRIM(J3312)&lt;&gt;"",TRIM(M3312)&lt;&gt;"",TRIM(J3312)&lt;&gt;TRIM(M3312)),"Suffix translation &lt;&gt; lookup ", "" ))
&amp;IF(AND(TRIM(K3312)="",N3312=""),"Description not translated ",
   IF(AND(TRIM(K3312)&lt;&gt;"",TRIM(N3312)&lt;&gt;"",TRIM(K3312)&lt;&gt;TRIM(N3312)),"Description translation&lt;&gt; lookup ", "" ))</f>
        <v xml:space="preserve">Suffix not translated </v>
      </c>
      <c r="P3312" s="3" t="s">
        <v>8447</v>
      </c>
    </row>
    <row r="3313" spans="1:18" ht="30" x14ac:dyDescent="0.25">
      <c r="A3313" s="2" t="str">
        <f>IF(TRIM(J3313)="","",E3313)</f>
        <v/>
      </c>
      <c r="B3313" s="2" t="str">
        <f>IF(TRIM(K3313)="","",I3313)</f>
        <v/>
      </c>
      <c r="C3313" s="2" t="str">
        <f>LEFT(F3313,FIND(".",F3313,6))</f>
        <v>Xmp.crs.</v>
      </c>
      <c r="D3313" s="2" t="str">
        <f>VLOOKUP(C3313,PrefixUebersetzung,2,FALSE)</f>
        <v>Xmp.crs.</v>
      </c>
      <c r="E3313" s="2" t="str">
        <f>MID(F3313,FIND(".",F3313,6)+1,99)</f>
        <v>UprightTransformCount</v>
      </c>
      <c r="F3313" s="3" t="s">
        <v>8320</v>
      </c>
      <c r="G3313" s="3" t="s">
        <v>9526</v>
      </c>
      <c r="H3313" s="3" t="s">
        <v>11242</v>
      </c>
      <c r="I3313" s="3" t="s">
        <v>8140</v>
      </c>
      <c r="J3313" s="3"/>
      <c r="L3313" s="14">
        <v>5</v>
      </c>
      <c r="N3313" s="3" t="str">
        <f>IFERROR(VLOOKUP(I3313,B:K,10,FALSE),"")</f>
        <v>Nicht in XMP Spezifikation, in Beispielen gefunden.</v>
      </c>
      <c r="O3313" s="3" t="str">
        <f>IF(AND(TRIM(J3313)="",M3313=""),"Suffix not translated ",
   IF(AND(TRIM(J3313)&lt;&gt;"",TRIM(M3313)&lt;&gt;"",TRIM(J3313)&lt;&gt;TRIM(M3313)),"Suffix translation &lt;&gt; lookup ", "" ))
&amp;IF(AND(TRIM(K3313)="",N3313=""),"Description not translated ",
   IF(AND(TRIM(K3313)&lt;&gt;"",TRIM(N3313)&lt;&gt;"",TRIM(K3313)&lt;&gt;TRIM(N3313)),"Description translation&lt;&gt; lookup ", "" ))</f>
        <v xml:space="preserve">Suffix not translated </v>
      </c>
      <c r="P3313" s="3" t="s">
        <v>8447</v>
      </c>
    </row>
    <row r="3314" spans="1:18" ht="30" x14ac:dyDescent="0.25">
      <c r="A3314" s="2" t="str">
        <f>IF(TRIM(J3314)="","",E3314)</f>
        <v/>
      </c>
      <c r="B3314" s="2" t="str">
        <f>IF(TRIM(K3314)="","",I3314)</f>
        <v/>
      </c>
      <c r="C3314" s="2" t="str">
        <f>LEFT(F3314,FIND(".",F3314,6))</f>
        <v>Xmp.crs.</v>
      </c>
      <c r="D3314" s="2" t="str">
        <f>VLOOKUP(C3314,PrefixUebersetzung,2,FALSE)</f>
        <v>Xmp.crs.</v>
      </c>
      <c r="E3314" s="2" t="str">
        <f>MID(F3314,FIND(".",F3314,6)+1,99)</f>
        <v>UprightVersion</v>
      </c>
      <c r="F3314" s="3" t="s">
        <v>8321</v>
      </c>
      <c r="G3314" s="3" t="s">
        <v>9526</v>
      </c>
      <c r="H3314" s="3" t="s">
        <v>11242</v>
      </c>
      <c r="I3314" s="3" t="s">
        <v>8140</v>
      </c>
      <c r="J3314" s="3"/>
      <c r="L3314" s="14">
        <v>5</v>
      </c>
      <c r="N3314" s="3" t="str">
        <f>IFERROR(VLOOKUP(I3314,B:K,10,FALSE),"")</f>
        <v>Nicht in XMP Spezifikation, in Beispielen gefunden.</v>
      </c>
      <c r="O3314" s="3" t="str">
        <f>IF(AND(TRIM(J3314)="",M3314=""),"Suffix not translated ",
   IF(AND(TRIM(J3314)&lt;&gt;"",TRIM(M3314)&lt;&gt;"",TRIM(J3314)&lt;&gt;TRIM(M3314)),"Suffix translation &lt;&gt; lookup ", "" ))
&amp;IF(AND(TRIM(K3314)="",N3314=""),"Description not translated ",
   IF(AND(TRIM(K3314)&lt;&gt;"",TRIM(N3314)&lt;&gt;"",TRIM(K3314)&lt;&gt;TRIM(N3314)),"Description translation&lt;&gt; lookup ", "" ))</f>
        <v xml:space="preserve">Suffix not translated </v>
      </c>
      <c r="P3314" s="3" t="s">
        <v>8447</v>
      </c>
    </row>
    <row r="3315" spans="1:18" x14ac:dyDescent="0.25">
      <c r="A3315" s="2" t="str">
        <f>IF(TRIM(J3315)="","",E3315)</f>
        <v/>
      </c>
      <c r="B3315" s="2" t="str">
        <f>IF(TRIM(K3315)="","",I3315)</f>
        <v>Version of Camera Raw plugin.</v>
      </c>
      <c r="C3315" s="2" t="str">
        <f>LEFT(F3315,FIND(".",F3315,6))</f>
        <v>Xmp.crs.</v>
      </c>
      <c r="D3315" s="2" t="str">
        <f>VLOOKUP(C3315,PrefixUebersetzung,2,FALSE)</f>
        <v>Xmp.crs.</v>
      </c>
      <c r="E3315" s="2" t="str">
        <f>MID(F3315,FIND(".",F3315,6)+1,99)</f>
        <v>Version</v>
      </c>
      <c r="F3315" s="3" t="s">
        <v>1661</v>
      </c>
      <c r="G3315" s="3" t="s">
        <v>9526</v>
      </c>
      <c r="H3315" s="3" t="s">
        <v>11241</v>
      </c>
      <c r="I3315" s="3" t="s">
        <v>3299</v>
      </c>
      <c r="J3315" s="3"/>
      <c r="K3315" s="5" t="s">
        <v>5263</v>
      </c>
      <c r="L3315" s="14"/>
      <c r="M3315" s="3" t="str">
        <f>IFERROR(VLOOKUP(E3315,A:J,10, FALSE),"")</f>
        <v>Version</v>
      </c>
      <c r="O3315" s="3" t="str">
        <f>IF(AND(TRIM(J3315)="",M3315=""),"Suffix not translated ",
   IF(AND(TRIM(J3315)&lt;&gt;"",TRIM(M3315)&lt;&gt;"",TRIM(J3315)&lt;&gt;TRIM(M3315)),"Suffix translation &lt;&gt; lookup ", "" ))
&amp;IF(AND(TRIM(K3315)="",N3315=""),"Description not translated ",
   IF(AND(TRIM(K3315)&lt;&gt;"",TRIM(N3315)&lt;&gt;"",TRIM(K3315)&lt;&gt;TRIM(N3315)),"Description translation&lt;&gt; lookup ", "" ))</f>
        <v/>
      </c>
      <c r="Q3315" s="3" t="s">
        <v>8447</v>
      </c>
      <c r="R3315" s="3" t="s">
        <v>9409</v>
      </c>
    </row>
    <row r="3316" spans="1:18" ht="30" x14ac:dyDescent="0.25">
      <c r="A3316" s="2" t="str">
        <f>IF(TRIM(J3316)="","",E3316)</f>
        <v/>
      </c>
      <c r="B3316" s="2" t="str">
        <f>IF(TRIM(K3316)="","",I3316)</f>
        <v/>
      </c>
      <c r="C3316" s="2" t="str">
        <f>LEFT(F3316,FIND(".",F3316,6))</f>
        <v>Xmp.crs.</v>
      </c>
      <c r="D3316" s="2" t="str">
        <f>VLOOKUP(C3316,PrefixUebersetzung,2,FALSE)</f>
        <v>Xmp.crs.</v>
      </c>
      <c r="E3316" s="2" t="str">
        <f>MID(F3316,FIND(".",F3316,6)+1,99)</f>
        <v>Vibrance</v>
      </c>
      <c r="F3316" s="3" t="s">
        <v>8322</v>
      </c>
      <c r="G3316" s="3" t="s">
        <v>9526</v>
      </c>
      <c r="H3316" s="3" t="s">
        <v>11242</v>
      </c>
      <c r="I3316" s="3" t="s">
        <v>8140</v>
      </c>
      <c r="J3316" s="3"/>
      <c r="L3316" s="14">
        <v>5</v>
      </c>
      <c r="N3316" s="3" t="str">
        <f>IFERROR(VLOOKUP(I3316,B:K,10,FALSE),"")</f>
        <v>Nicht in XMP Spezifikation, in Beispielen gefunden.</v>
      </c>
      <c r="O3316" s="3" t="str">
        <f>IF(AND(TRIM(J3316)="",M3316=""),"Suffix not translated ",
   IF(AND(TRIM(J3316)&lt;&gt;"",TRIM(M3316)&lt;&gt;"",TRIM(J3316)&lt;&gt;TRIM(M3316)),"Suffix translation &lt;&gt; lookup ", "" ))
&amp;IF(AND(TRIM(K3316)="",N3316=""),"Description not translated ",
   IF(AND(TRIM(K3316)&lt;&gt;"",TRIM(N3316)&lt;&gt;"",TRIM(K3316)&lt;&gt;TRIM(N3316)),"Description translation&lt;&gt; lookup ", "" ))</f>
        <v xml:space="preserve">Suffix not translated </v>
      </c>
      <c r="P3316" s="3" t="s">
        <v>8447</v>
      </c>
    </row>
    <row r="3317" spans="1:18" x14ac:dyDescent="0.25">
      <c r="A3317" s="2" t="str">
        <f>IF(TRIM(J3317)="","",E3317)</f>
        <v>VignetteAmount</v>
      </c>
      <c r="B3317" s="2" t="str">
        <f>IF(TRIM(K3317)="","",I3317)</f>
        <v>"Vignetting Amount" setting. Range -100 to +100.</v>
      </c>
      <c r="C3317" s="2" t="str">
        <f>LEFT(F3317,FIND(".",F3317,6))</f>
        <v>Xmp.crs.</v>
      </c>
      <c r="D3317" s="2" t="str">
        <f>VLOOKUP(C3317,PrefixUebersetzung,2,FALSE)</f>
        <v>Xmp.crs.</v>
      </c>
      <c r="E3317" s="2" t="str">
        <f>MID(F3317,FIND(".",F3317,6)+1,99)</f>
        <v>VignetteAmount</v>
      </c>
      <c r="F3317" s="3" t="s">
        <v>1662</v>
      </c>
      <c r="G3317" s="3" t="s">
        <v>9526</v>
      </c>
      <c r="H3317" s="3" t="s">
        <v>11242</v>
      </c>
      <c r="I3317" s="3" t="s">
        <v>9554</v>
      </c>
      <c r="J3317" s="3" t="s">
        <v>4450</v>
      </c>
      <c r="K3317" s="5" t="s">
        <v>5449</v>
      </c>
      <c r="L3317" s="14"/>
      <c r="O3317" s="3" t="str">
        <f>IF(AND(TRIM(J3317)="",M3317=""),"Suffix not translated ",
   IF(AND(TRIM(J3317)&lt;&gt;"",TRIM(M3317)&lt;&gt;"",TRIM(J3317)&lt;&gt;TRIM(M3317)),"Suffix translation &lt;&gt; lookup ", "" ))
&amp;IF(AND(TRIM(K3317)="",N3317=""),"Description not translated ",
   IF(AND(TRIM(K3317)&lt;&gt;"",TRIM(N3317)&lt;&gt;"",TRIM(K3317)&lt;&gt;TRIM(N3317)),"Description translation&lt;&gt; lookup ", "" ))</f>
        <v/>
      </c>
      <c r="P3317" s="3" t="s">
        <v>8447</v>
      </c>
      <c r="Q3317" s="3" t="s">
        <v>8447</v>
      </c>
    </row>
    <row r="3318" spans="1:18" x14ac:dyDescent="0.25">
      <c r="A3318" s="2" t="str">
        <f>IF(TRIM(J3318)="","",E3318)</f>
        <v>VignetteMidpoint</v>
      </c>
      <c r="B3318" s="2" t="str">
        <f>IF(TRIM(K3318)="","",I3318)</f>
        <v>"Vignetting Midpoint" setting. Range 0 to +100.</v>
      </c>
      <c r="C3318" s="2" t="str">
        <f>LEFT(F3318,FIND(".",F3318,6))</f>
        <v>Xmp.crs.</v>
      </c>
      <c r="D3318" s="2" t="str">
        <f>VLOOKUP(C3318,PrefixUebersetzung,2,FALSE)</f>
        <v>Xmp.crs.</v>
      </c>
      <c r="E3318" s="2" t="str">
        <f>MID(F3318,FIND(".",F3318,6)+1,99)</f>
        <v>VignetteMidpoint</v>
      </c>
      <c r="F3318" s="3" t="s">
        <v>1663</v>
      </c>
      <c r="G3318" s="3" t="s">
        <v>9526</v>
      </c>
      <c r="H3318" s="3" t="s">
        <v>11242</v>
      </c>
      <c r="I3318" s="3" t="s">
        <v>9555</v>
      </c>
      <c r="J3318" s="3" t="s">
        <v>4451</v>
      </c>
      <c r="K3318" s="5" t="s">
        <v>4043</v>
      </c>
      <c r="L3318" s="14"/>
      <c r="O3318" s="3" t="str">
        <f>IF(AND(TRIM(J3318)="",M3318=""),"Suffix not translated ",
   IF(AND(TRIM(J3318)&lt;&gt;"",TRIM(M3318)&lt;&gt;"",TRIM(J3318)&lt;&gt;TRIM(M3318)),"Suffix translation &lt;&gt; lookup ", "" ))
&amp;IF(AND(TRIM(K3318)="",N3318=""),"Description not translated ",
   IF(AND(TRIM(K3318)&lt;&gt;"",TRIM(N3318)&lt;&gt;"",TRIM(K3318)&lt;&gt;TRIM(N3318)),"Description translation&lt;&gt; lookup ", "" ))</f>
        <v/>
      </c>
      <c r="P3318" s="3" t="s">
        <v>8447</v>
      </c>
      <c r="Q3318" s="3" t="s">
        <v>8447</v>
      </c>
    </row>
    <row r="3319" spans="1:18" ht="30" x14ac:dyDescent="0.25">
      <c r="A3319" s="2" t="str">
        <f>IF(TRIM(J3319)="","",E3319)</f>
        <v/>
      </c>
      <c r="B3319" s="2" t="str">
        <f>IF(TRIM(K3319)="","",I3319)</f>
        <v/>
      </c>
      <c r="C3319" s="2" t="str">
        <f>LEFT(F3319,FIND(".",F3319,6))</f>
        <v>Xmp.crs.</v>
      </c>
      <c r="D3319" s="2" t="str">
        <f>VLOOKUP(C3319,PrefixUebersetzung,2,FALSE)</f>
        <v>Xmp.crs.</v>
      </c>
      <c r="E3319" s="2" t="str">
        <f>MID(F3319,FIND(".",F3319,6)+1,99)</f>
        <v>What</v>
      </c>
      <c r="F3319" s="3" t="s">
        <v>8323</v>
      </c>
      <c r="G3319" s="3" t="s">
        <v>9526</v>
      </c>
      <c r="H3319" s="3" t="s">
        <v>11241</v>
      </c>
      <c r="I3319" s="3" t="s">
        <v>8140</v>
      </c>
      <c r="J3319" s="3"/>
      <c r="L3319" s="14">
        <v>5</v>
      </c>
      <c r="N3319" s="3" t="str">
        <f>IFERROR(VLOOKUP(I3319,B:K,10,FALSE),"")</f>
        <v>Nicht in XMP Spezifikation, in Beispielen gefunden.</v>
      </c>
      <c r="O3319" s="3" t="str">
        <f>IF(AND(TRIM(J3319)="",M3319=""),"Suffix not translated ",
   IF(AND(TRIM(J3319)&lt;&gt;"",TRIM(M3319)&lt;&gt;"",TRIM(J3319)&lt;&gt;TRIM(M3319)),"Suffix translation &lt;&gt; lookup ", "" ))
&amp;IF(AND(TRIM(K3319)="",N3319=""),"Description not translated ",
   IF(AND(TRIM(K3319)&lt;&gt;"",TRIM(N3319)&lt;&gt;"",TRIM(K3319)&lt;&gt;TRIM(N3319)),"Description translation&lt;&gt; lookup ", "" ))</f>
        <v xml:space="preserve">Suffix not translated </v>
      </c>
      <c r="P3319" s="3" t="s">
        <v>8447</v>
      </c>
    </row>
    <row r="3320" spans="1:18" ht="60" x14ac:dyDescent="0.25">
      <c r="A3320" s="2" t="str">
        <f>IF(TRIM(J3320)="","",E3320)</f>
        <v/>
      </c>
      <c r="B3320" s="2" t="str">
        <f>IF(TRIM(K3320)="","",I3320)</f>
        <v>"White Balance" setting. One of: As Shot, Auto, Daylight, Cloudy, Shade, Tungsten, Fluorescent, Flash, Custom</v>
      </c>
      <c r="C3320" s="2" t="str">
        <f>LEFT(F3320,FIND(".",F3320,6))</f>
        <v>Xmp.crs.</v>
      </c>
      <c r="D3320" s="2" t="str">
        <f>VLOOKUP(C3320,PrefixUebersetzung,2,FALSE)</f>
        <v>Xmp.crs.</v>
      </c>
      <c r="E3320" s="2" t="str">
        <f>MID(F3320,FIND(".",F3320,6)+1,99)</f>
        <v>WhiteBalance</v>
      </c>
      <c r="F3320" s="3" t="s">
        <v>1664</v>
      </c>
      <c r="G3320" s="3" t="s">
        <v>9526</v>
      </c>
      <c r="H3320" s="3" t="s">
        <v>11254</v>
      </c>
      <c r="I3320" s="3" t="s">
        <v>9556</v>
      </c>
      <c r="J3320" s="3"/>
      <c r="K3320" s="5" t="s">
        <v>5264</v>
      </c>
      <c r="L3320" s="14">
        <v>1</v>
      </c>
      <c r="M3320" s="3" t="str">
        <f>IFERROR(VLOOKUP(E3320,A:J,10, FALSE),"")</f>
        <v>Weißabgleich</v>
      </c>
      <c r="N3320" s="3" t="str">
        <f>IFERROR(VLOOKUP(I3320,B:K,10,FALSE),"")</f>
        <v>Weißabgleich-Einstellung. Einer von: Wie aufgenommen, Auto, Tageslicht, Bewölkt, Schatten, Kunstlicht, Fluoreszenz, Blitz, Benutzerdefiniert</v>
      </c>
      <c r="O3320" s="3" t="str">
        <f>IF(AND(TRIM(J3320)="",M3320=""),"Suffix not translated ",
   IF(AND(TRIM(J3320)&lt;&gt;"",TRIM(M3320)&lt;&gt;"",TRIM(J3320)&lt;&gt;TRIM(M3320)),"Suffix translation &lt;&gt; lookup ", "" ))
&amp;IF(AND(TRIM(K3320)="",N3320=""),"Description not translated ",
   IF(AND(TRIM(K3320)&lt;&gt;"",TRIM(N3320)&lt;&gt;"",TRIM(K3320)&lt;&gt;TRIM(N3320)),"Description translation&lt;&gt; lookup ", "" ))</f>
        <v/>
      </c>
      <c r="Q3320" s="3" t="s">
        <v>8447</v>
      </c>
    </row>
    <row r="3321" spans="1:18" ht="30" x14ac:dyDescent="0.25">
      <c r="A3321" s="2" t="str">
        <f>IF(TRIM(J3321)="","",E3321)</f>
        <v/>
      </c>
      <c r="B3321" s="2" t="str">
        <f>IF(TRIM(K3321)="","",I3321)</f>
        <v/>
      </c>
      <c r="C3321" s="2" t="str">
        <f>LEFT(F3321,FIND(".",F3321,6))</f>
        <v>Xmp.crs.</v>
      </c>
      <c r="D3321" s="2" t="str">
        <f>VLOOKUP(C3321,PrefixUebersetzung,2,FALSE)</f>
        <v>Xmp.crs.</v>
      </c>
      <c r="E3321" s="2" t="str">
        <f>MID(F3321,FIND(".",F3321,6)+1,99)</f>
        <v>Whites2012</v>
      </c>
      <c r="F3321" s="3" t="s">
        <v>8324</v>
      </c>
      <c r="G3321" s="3" t="s">
        <v>9526</v>
      </c>
      <c r="H3321" s="3" t="s">
        <v>11242</v>
      </c>
      <c r="I3321" s="3" t="s">
        <v>8140</v>
      </c>
      <c r="J3321" s="3"/>
      <c r="L3321" s="14">
        <v>5</v>
      </c>
      <c r="N3321" s="3" t="str">
        <f>IFERROR(VLOOKUP(I3321,B:K,10,FALSE),"")</f>
        <v>Nicht in XMP Spezifikation, in Beispielen gefunden.</v>
      </c>
      <c r="O3321" s="3" t="str">
        <f>IF(AND(TRIM(J3321)="",M3321=""),"Suffix not translated ",
   IF(AND(TRIM(J3321)&lt;&gt;"",TRIM(M3321)&lt;&gt;"",TRIM(J3321)&lt;&gt;TRIM(M3321)),"Suffix translation &lt;&gt; lookup ", "" ))
&amp;IF(AND(TRIM(K3321)="",N3321=""),"Description not translated ",
   IF(AND(TRIM(K3321)&lt;&gt;"",TRIM(N3321)&lt;&gt;"",TRIM(K3321)&lt;&gt;TRIM(N3321)),"Description translation&lt;&gt; lookup ", "" ))</f>
        <v xml:space="preserve">Suffix not translated </v>
      </c>
      <c r="P3321" s="3" t="s">
        <v>8447</v>
      </c>
    </row>
    <row r="3322" spans="1:18" ht="30" x14ac:dyDescent="0.25">
      <c r="A3322" s="2" t="str">
        <f>IF(TRIM(J3322)="","",E3322)</f>
        <v>X</v>
      </c>
      <c r="B3322" s="2" t="str">
        <f>IF(TRIM(K3322)="","",I3322)</f>
        <v/>
      </c>
      <c r="C3322" s="2" t="str">
        <f>LEFT(F3322,FIND(".",F3322,6))</f>
        <v>Xmp.crs.</v>
      </c>
      <c r="D3322" s="2" t="str">
        <f>VLOOKUP(C3322,PrefixUebersetzung,2,FALSE)</f>
        <v>Xmp.crs.</v>
      </c>
      <c r="E3322" s="2" t="str">
        <f>MID(F3322,FIND(".",F3322,6)+1,99)</f>
        <v>X</v>
      </c>
      <c r="F3322" s="3" t="s">
        <v>8325</v>
      </c>
      <c r="G3322" s="3" t="s">
        <v>9526</v>
      </c>
      <c r="H3322" s="3" t="s">
        <v>11245</v>
      </c>
      <c r="I3322" s="3" t="s">
        <v>8140</v>
      </c>
      <c r="J3322" s="3" t="s">
        <v>8447</v>
      </c>
      <c r="L3322" s="14"/>
      <c r="N3322" s="3" t="str">
        <f>IFERROR(VLOOKUP(I3322,B:K,10,FALSE),"")</f>
        <v>Nicht in XMP Spezifikation, in Beispielen gefunden.</v>
      </c>
      <c r="O3322" s="3" t="str">
        <f>IF(AND(TRIM(J3322)="",M3322=""),"Suffix not translated ",
   IF(AND(TRIM(J3322)&lt;&gt;"",TRIM(M3322)&lt;&gt;"",TRIM(J3322)&lt;&gt;TRIM(M3322)),"Suffix translation &lt;&gt; lookup ", "" ))
&amp;IF(AND(TRIM(K3322)="",N3322=""),"Description not translated ",
   IF(AND(TRIM(K3322)&lt;&gt;"",TRIM(N3322)&lt;&gt;"",TRIM(K3322)&lt;&gt;TRIM(N3322)),"Description translation&lt;&gt; lookup ", "" ))</f>
        <v/>
      </c>
      <c r="P3322" s="3" t="s">
        <v>8447</v>
      </c>
    </row>
    <row r="3323" spans="1:18" ht="30" x14ac:dyDescent="0.25">
      <c r="A3323" s="2" t="str">
        <f>IF(TRIM(J3323)="","",E3323)</f>
        <v>Y</v>
      </c>
      <c r="B3323" s="2" t="str">
        <f>IF(TRIM(K3323)="","",I3323)</f>
        <v/>
      </c>
      <c r="C3323" s="2" t="str">
        <f>LEFT(F3323,FIND(".",F3323,6))</f>
        <v>Xmp.crs.</v>
      </c>
      <c r="D3323" s="2" t="str">
        <f>VLOOKUP(C3323,PrefixUebersetzung,2,FALSE)</f>
        <v>Xmp.crs.</v>
      </c>
      <c r="E3323" s="2" t="str">
        <f>MID(F3323,FIND(".",F3323,6)+1,99)</f>
        <v>Y</v>
      </c>
      <c r="F3323" s="3" t="s">
        <v>8326</v>
      </c>
      <c r="G3323" s="3" t="s">
        <v>9526</v>
      </c>
      <c r="H3323" s="3" t="s">
        <v>11245</v>
      </c>
      <c r="I3323" s="3" t="s">
        <v>8140</v>
      </c>
      <c r="J3323" s="3" t="s">
        <v>8448</v>
      </c>
      <c r="L3323" s="14"/>
      <c r="N3323" s="3" t="str">
        <f>IFERROR(VLOOKUP(I3323,B:K,10,FALSE),"")</f>
        <v>Nicht in XMP Spezifikation, in Beispielen gefunden.</v>
      </c>
      <c r="O3323" s="3" t="str">
        <f>IF(AND(TRIM(J3323)="",M3323=""),"Suffix not translated ",
   IF(AND(TRIM(J3323)&lt;&gt;"",TRIM(M3323)&lt;&gt;"",TRIM(J3323)&lt;&gt;TRIM(M3323)),"Suffix translation &lt;&gt; lookup ", "" ))
&amp;IF(AND(TRIM(K3323)="",N3323=""),"Description not translated ",
   IF(AND(TRIM(K3323)&lt;&gt;"",TRIM(N3323)&lt;&gt;"",TRIM(K3323)&lt;&gt;TRIM(N3323)),"Description translation&lt;&gt; lookup ", "" ))</f>
        <v/>
      </c>
      <c r="P3323" s="3" t="s">
        <v>8447</v>
      </c>
    </row>
    <row r="3324" spans="1:18" ht="30" x14ac:dyDescent="0.25">
      <c r="A3324" s="2" t="str">
        <f>IF(TRIM(J3324)="","",E3324)</f>
        <v/>
      </c>
      <c r="B3324" s="2" t="str">
        <f>IF(TRIM(K3324)="","",I3324)</f>
        <v/>
      </c>
      <c r="C3324" s="2" t="str">
        <f>LEFT(F3324,FIND(".",F3324,6))</f>
        <v>Xmp.crs.</v>
      </c>
      <c r="D3324" s="2" t="str">
        <f>VLOOKUP(C3324,PrefixUebersetzung,2,FALSE)</f>
        <v>Xmp.crs.</v>
      </c>
      <c r="E3324" s="2" t="str">
        <f>MID(F3324,FIND(".",F3324,6)+1,99)</f>
        <v>ZeroX</v>
      </c>
      <c r="F3324" s="3" t="s">
        <v>8327</v>
      </c>
      <c r="G3324" s="3" t="s">
        <v>9526</v>
      </c>
      <c r="H3324" s="3" t="s">
        <v>11245</v>
      </c>
      <c r="I3324" s="3" t="s">
        <v>8140</v>
      </c>
      <c r="J3324" s="3"/>
      <c r="L3324" s="14">
        <v>5</v>
      </c>
      <c r="N3324" s="3" t="str">
        <f>IFERROR(VLOOKUP(I3324,B:K,10,FALSE),"")</f>
        <v>Nicht in XMP Spezifikation, in Beispielen gefunden.</v>
      </c>
      <c r="O3324" s="3" t="str">
        <f>IF(AND(TRIM(J3324)="",M3324=""),"Suffix not translated ",
   IF(AND(TRIM(J3324)&lt;&gt;"",TRIM(M3324)&lt;&gt;"",TRIM(J3324)&lt;&gt;TRIM(M3324)),"Suffix translation &lt;&gt; lookup ", "" ))
&amp;IF(AND(TRIM(K3324)="",N3324=""),"Description not translated ",
   IF(AND(TRIM(K3324)&lt;&gt;"",TRIM(N3324)&lt;&gt;"",TRIM(K3324)&lt;&gt;TRIM(N3324)),"Description translation&lt;&gt; lookup ", "" ))</f>
        <v xml:space="preserve">Suffix not translated </v>
      </c>
      <c r="P3324" s="3" t="s">
        <v>8447</v>
      </c>
    </row>
    <row r="3325" spans="1:18" ht="30" x14ac:dyDescent="0.25">
      <c r="A3325" s="2" t="str">
        <f>IF(TRIM(J3325)="","",E3325)</f>
        <v/>
      </c>
      <c r="B3325" s="2" t="str">
        <f>IF(TRIM(K3325)="","",I3325)</f>
        <v/>
      </c>
      <c r="C3325" s="2" t="str">
        <f>LEFT(F3325,FIND(".",F3325,6))</f>
        <v>Xmp.crs.</v>
      </c>
      <c r="D3325" s="2" t="str">
        <f>VLOOKUP(C3325,PrefixUebersetzung,2,FALSE)</f>
        <v>Xmp.crs.</v>
      </c>
      <c r="E3325" s="2" t="str">
        <f>MID(F3325,FIND(".",F3325,6)+1,99)</f>
        <v>ZeroY</v>
      </c>
      <c r="F3325" s="3" t="s">
        <v>8328</v>
      </c>
      <c r="G3325" s="3" t="s">
        <v>9526</v>
      </c>
      <c r="H3325" s="3" t="s">
        <v>11245</v>
      </c>
      <c r="I3325" s="3" t="s">
        <v>8140</v>
      </c>
      <c r="J3325" s="3"/>
      <c r="L3325" s="14">
        <v>5</v>
      </c>
      <c r="N3325" s="3" t="str">
        <f>IFERROR(VLOOKUP(I3325,B:K,10,FALSE),"")</f>
        <v>Nicht in XMP Spezifikation, in Beispielen gefunden.</v>
      </c>
      <c r="O3325" s="3" t="str">
        <f>IF(AND(TRIM(J3325)="",M3325=""),"Suffix not translated ",
   IF(AND(TRIM(J3325)&lt;&gt;"",TRIM(M3325)&lt;&gt;"",TRIM(J3325)&lt;&gt;TRIM(M3325)),"Suffix translation &lt;&gt; lookup ", "" ))
&amp;IF(AND(TRIM(K3325)="",N3325=""),"Description not translated ",
   IF(AND(TRIM(K3325)&lt;&gt;"",TRIM(N3325)&lt;&gt;"",TRIM(K3325)&lt;&gt;TRIM(N3325)),"Description translation&lt;&gt; lookup ", "" ))</f>
        <v xml:space="preserve">Suffix not translated </v>
      </c>
      <c r="P3325" s="3" t="s">
        <v>8447</v>
      </c>
    </row>
    <row r="3326" spans="1:18" x14ac:dyDescent="0.25">
      <c r="A3326" s="2" t="str">
        <f>IF(TRIM(J3326)="","",E3326)</f>
        <v/>
      </c>
      <c r="B3326" s="2" t="str">
        <f>IF(TRIM(K3326)="","",I3326)</f>
        <v>Camera Raw Saved Settings Name.</v>
      </c>
      <c r="C3326" s="2" t="str">
        <f>LEFT(F3326,FIND(".",F3326,6))</f>
        <v>Xmp.crss.</v>
      </c>
      <c r="D3326" s="2" t="str">
        <f>VLOOKUP(C3326,PrefixUebersetzung,2,FALSE)</f>
        <v>Xmp.crss.</v>
      </c>
      <c r="E3326" s="2" t="str">
        <f>MID(F3326,FIND(".",F3326,6)+1,99)</f>
        <v>Name</v>
      </c>
      <c r="F3326" s="3" t="s">
        <v>8329</v>
      </c>
      <c r="G3326" s="3" t="s">
        <v>9526</v>
      </c>
      <c r="H3326" s="3" t="s">
        <v>11241</v>
      </c>
      <c r="I3326" s="3" t="s">
        <v>8330</v>
      </c>
      <c r="J3326" s="3"/>
      <c r="K3326" s="5" t="s">
        <v>8703</v>
      </c>
      <c r="L3326" s="14"/>
      <c r="M3326" s="3" t="str">
        <f>IFERROR(VLOOKUP(E3326,A:J,10, FALSE),"")</f>
        <v>Name</v>
      </c>
      <c r="O3326" s="3" t="str">
        <f>IF(AND(TRIM(J3326)="",M3326=""),"Suffix not translated ",
   IF(AND(TRIM(J3326)&lt;&gt;"",TRIM(M3326)&lt;&gt;"",TRIM(J3326)&lt;&gt;TRIM(M3326)),"Suffix translation &lt;&gt; lookup ", "" ))
&amp;IF(AND(TRIM(K3326)="",N3326=""),"Description not translated ",
   IF(AND(TRIM(K3326)&lt;&gt;"",TRIM(N3326)&lt;&gt;"",TRIM(K3326)&lt;&gt;TRIM(N3326)),"Description translation&lt;&gt; lookup ", "" ))</f>
        <v/>
      </c>
      <c r="Q3326" s="3" t="s">
        <v>8447</v>
      </c>
      <c r="R3326" s="3" t="s">
        <v>9042</v>
      </c>
    </row>
    <row r="3327" spans="1:18" ht="30" x14ac:dyDescent="0.25">
      <c r="A3327" s="2" t="str">
        <f>IF(TRIM(J3327)="","",E3327)</f>
        <v>Parameters</v>
      </c>
      <c r="B3327" s="2" t="str">
        <f>IF(TRIM(K3327)="","",I3327)</f>
        <v>*Main structure* Camera Raw Saved Settings Parameters.</v>
      </c>
      <c r="C3327" s="2" t="str">
        <f>LEFT(F3327,FIND(".",F3327,6))</f>
        <v>Xmp.crss.</v>
      </c>
      <c r="D3327" s="2" t="str">
        <f>VLOOKUP(C3327,PrefixUebersetzung,2,FALSE)</f>
        <v>Xmp.crss.</v>
      </c>
      <c r="E3327" s="2" t="str">
        <f>MID(F3327,FIND(".",F3327,6)+1,99)</f>
        <v>Parameters</v>
      </c>
      <c r="F3327" s="3" t="s">
        <v>8331</v>
      </c>
      <c r="G3327" s="3" t="s">
        <v>9526</v>
      </c>
      <c r="H3327" s="3" t="s">
        <v>11255</v>
      </c>
      <c r="I3327" s="3" t="s">
        <v>8332</v>
      </c>
      <c r="J3327" s="3" t="s">
        <v>8637</v>
      </c>
      <c r="K3327" s="5" t="s">
        <v>8706</v>
      </c>
      <c r="L3327" s="14"/>
      <c r="O3327" s="3" t="str">
        <f>IF(AND(TRIM(J3327)="",M3327=""),"Suffix not translated ",
   IF(AND(TRIM(J3327)&lt;&gt;"",TRIM(M3327)&lt;&gt;"",TRIM(J3327)&lt;&gt;TRIM(M3327)),"Suffix translation &lt;&gt; lookup ", "" ))
&amp;IF(AND(TRIM(K3327)="",N3327=""),"Description not translated ",
   IF(AND(TRIM(K3327)&lt;&gt;"",TRIM(N3327)&lt;&gt;"",TRIM(K3327)&lt;&gt;TRIM(N3327)),"Description translation&lt;&gt; lookup ", "" ))</f>
        <v/>
      </c>
      <c r="P3327" s="3" t="s">
        <v>8447</v>
      </c>
      <c r="Q3327" s="3" t="s">
        <v>8447</v>
      </c>
    </row>
    <row r="3328" spans="1:18" ht="30" x14ac:dyDescent="0.25">
      <c r="A3328" s="2" t="str">
        <f>IF(TRIM(J3328)="","",E3328)</f>
        <v>SavedSettings</v>
      </c>
      <c r="B3328" s="2" t="str">
        <f>IF(TRIM(K3328)="","",I3328)</f>
        <v>*Main structure* Camera Raw Saved Settings.</v>
      </c>
      <c r="C3328" s="2" t="str">
        <f>LEFT(F3328,FIND(".",F3328,6))</f>
        <v>Xmp.crss.</v>
      </c>
      <c r="D3328" s="2" t="str">
        <f>VLOOKUP(C3328,PrefixUebersetzung,2,FALSE)</f>
        <v>Xmp.crss.</v>
      </c>
      <c r="E3328" s="2" t="str">
        <f>MID(F3328,FIND(".",F3328,6)+1,99)</f>
        <v>SavedSettings</v>
      </c>
      <c r="F3328" s="3" t="s">
        <v>8333</v>
      </c>
      <c r="G3328" s="3" t="s">
        <v>9526</v>
      </c>
      <c r="H3328" s="3" t="s">
        <v>11256</v>
      </c>
      <c r="I3328" s="3" t="s">
        <v>8334</v>
      </c>
      <c r="J3328" s="3" t="s">
        <v>8639</v>
      </c>
      <c r="K3328" s="5" t="s">
        <v>8773</v>
      </c>
      <c r="L3328" s="14"/>
      <c r="O3328" s="3" t="str">
        <f>IF(AND(TRIM(J3328)="",M3328=""),"Suffix not translated ",
   IF(AND(TRIM(J3328)&lt;&gt;"",TRIM(M3328)&lt;&gt;"",TRIM(J3328)&lt;&gt;TRIM(M3328)),"Suffix translation &lt;&gt; lookup ", "" ))
&amp;IF(AND(TRIM(K3328)="",N3328=""),"Description not translated ",
   IF(AND(TRIM(K3328)&lt;&gt;"",TRIM(N3328)&lt;&gt;"",TRIM(K3328)&lt;&gt;TRIM(N3328)),"Description translation&lt;&gt; lookup ", "" ))</f>
        <v/>
      </c>
      <c r="P3328" s="3" t="s">
        <v>8447</v>
      </c>
      <c r="Q3328" s="3" t="s">
        <v>8447</v>
      </c>
    </row>
    <row r="3329" spans="1:18" x14ac:dyDescent="0.25">
      <c r="A3329" s="2" t="str">
        <f>IF(TRIM(J3329)="","",E3329)</f>
        <v>Type</v>
      </c>
      <c r="B3329" s="2" t="str">
        <f>IF(TRIM(K3329)="","",I3329)</f>
        <v>Camera Raw Saved Settings Type.</v>
      </c>
      <c r="C3329" s="2" t="str">
        <f>LEFT(F3329,FIND(".",F3329,6))</f>
        <v>Xmp.crss.</v>
      </c>
      <c r="D3329" s="2" t="str">
        <f>VLOOKUP(C3329,PrefixUebersetzung,2,FALSE)</f>
        <v>Xmp.crss.</v>
      </c>
      <c r="E3329" s="2" t="str">
        <f>MID(F3329,FIND(".",F3329,6)+1,99)</f>
        <v>Type</v>
      </c>
      <c r="F3329" s="3" t="s">
        <v>8335</v>
      </c>
      <c r="G3329" s="3" t="s">
        <v>9526</v>
      </c>
      <c r="H3329" s="3" t="s">
        <v>11241</v>
      </c>
      <c r="I3329" s="3" t="s">
        <v>8336</v>
      </c>
      <c r="J3329" s="3" t="s">
        <v>4461</v>
      </c>
      <c r="K3329" s="5" t="s">
        <v>8774</v>
      </c>
      <c r="L3329" s="14"/>
      <c r="M3329" s="3" t="str">
        <f>IFERROR(VLOOKUP(E3329,A:J,10, FALSE),"")</f>
        <v>Typ</v>
      </c>
      <c r="O3329" s="3" t="str">
        <f>IF(AND(TRIM(J3329)="",M3329=""),"Suffix not translated ",
   IF(AND(TRIM(J3329)&lt;&gt;"",TRIM(M3329)&lt;&gt;"",TRIM(J3329)&lt;&gt;TRIM(M3329)),"Suffix translation &lt;&gt; lookup ", "" ))
&amp;IF(AND(TRIM(K3329)="",N3329=""),"Description not translated ",
   IF(AND(TRIM(K3329)&lt;&gt;"",TRIM(N3329)&lt;&gt;"",TRIM(K3329)&lt;&gt;TRIM(N3329)),"Description translation&lt;&gt; lookup ", "" ))</f>
        <v/>
      </c>
      <c r="P3329" s="3" t="s">
        <v>8447</v>
      </c>
      <c r="Q3329" s="3" t="s">
        <v>8447</v>
      </c>
      <c r="R3329" s="3" t="s">
        <v>4766</v>
      </c>
    </row>
    <row r="3330" spans="1:18" ht="30" x14ac:dyDescent="0.25">
      <c r="A3330" s="2" t="str">
        <f>IF(TRIM(J3330)="","",E3330)</f>
        <v>contributor</v>
      </c>
      <c r="B3330" s="2" t="str">
        <f>IF(TRIM(K3330)="","",I3330)</f>
        <v>Contributors to the resource (other than the authors).</v>
      </c>
      <c r="C3330" s="2" t="str">
        <f>LEFT(F3330,FIND(".",F3330,6))</f>
        <v>Xmp.dc.</v>
      </c>
      <c r="D3330" s="2" t="str">
        <f>VLOOKUP(C3330,PrefixUebersetzung,2,FALSE)</f>
        <v>Xmp.dc.</v>
      </c>
      <c r="E3330" s="2" t="str">
        <f>MID(F3330,FIND(".",F3330,6)+1,99)</f>
        <v>contributor</v>
      </c>
      <c r="F3330" s="3" t="s">
        <v>1665</v>
      </c>
      <c r="G3330" s="3" t="s">
        <v>9527</v>
      </c>
      <c r="H3330" s="3" t="s">
        <v>11257</v>
      </c>
      <c r="I3330" s="3" t="s">
        <v>3300</v>
      </c>
      <c r="J3330" s="3" t="s">
        <v>4452</v>
      </c>
      <c r="K3330" s="5" t="s">
        <v>5450</v>
      </c>
      <c r="L3330" s="14"/>
      <c r="O3330" s="3" t="str">
        <f>IF(AND(TRIM(J3330)="",M3330=""),"Suffix not translated ",
   IF(AND(TRIM(J3330)&lt;&gt;"",TRIM(M3330)&lt;&gt;"",TRIM(J3330)&lt;&gt;TRIM(M3330)),"Suffix translation &lt;&gt; lookup ", "" ))
&amp;IF(AND(TRIM(K3330)="",N3330=""),"Description not translated ",
   IF(AND(TRIM(K3330)&lt;&gt;"",TRIM(N3330)&lt;&gt;"",TRIM(K3330)&lt;&gt;TRIM(N3330)),"Description translation&lt;&gt; lookup ", "" ))</f>
        <v/>
      </c>
      <c r="P3330" s="3" t="s">
        <v>8447</v>
      </c>
      <c r="Q3330" s="3" t="s">
        <v>8447</v>
      </c>
      <c r="R3330" s="3" t="s">
        <v>9080</v>
      </c>
    </row>
    <row r="3331" spans="1:18" ht="60" x14ac:dyDescent="0.25">
      <c r="A3331" s="2" t="str">
        <f>IF(TRIM(J3331)="","",E3331)</f>
        <v>coverage</v>
      </c>
      <c r="B3331" s="2" t="str">
        <f>IF(TRIM(K3331)="","",I3331)</f>
        <v>The spatial or temporal topic of the resource, the spatial applicability of the resource, or the jurisdiction under which the resource is relevant.</v>
      </c>
      <c r="C3331" s="2" t="str">
        <f>LEFT(F3331,FIND(".",F3331,6))</f>
        <v>Xmp.dc.</v>
      </c>
      <c r="D3331" s="2" t="str">
        <f>VLOOKUP(C3331,PrefixUebersetzung,2,FALSE)</f>
        <v>Xmp.dc.</v>
      </c>
      <c r="E3331" s="2" t="str">
        <f>MID(F3331,FIND(".",F3331,6)+1,99)</f>
        <v>coverage</v>
      </c>
      <c r="F3331" s="3" t="s">
        <v>1666</v>
      </c>
      <c r="G3331" s="3" t="s">
        <v>9526</v>
      </c>
      <c r="H3331" s="3" t="s">
        <v>11241</v>
      </c>
      <c r="I3331" s="3" t="s">
        <v>3301</v>
      </c>
      <c r="J3331" s="3" t="s">
        <v>4453</v>
      </c>
      <c r="K3331" s="5" t="s">
        <v>5451</v>
      </c>
      <c r="L3331" s="14"/>
      <c r="O3331" s="3" t="str">
        <f>IF(AND(TRIM(J3331)="",M3331=""),"Suffix not translated ",
   IF(AND(TRIM(J3331)&lt;&gt;"",TRIM(M3331)&lt;&gt;"",TRIM(J3331)&lt;&gt;TRIM(M3331)),"Suffix translation &lt;&gt; lookup ", "" ))
&amp;IF(AND(TRIM(K3331)="",N3331=""),"Description not translated ",
   IF(AND(TRIM(K3331)&lt;&gt;"",TRIM(N3331)&lt;&gt;"",TRIM(K3331)&lt;&gt;TRIM(N3331)),"Description translation&lt;&gt; lookup ", "" ))</f>
        <v/>
      </c>
      <c r="P3331" s="3" t="s">
        <v>8447</v>
      </c>
      <c r="Q3331" s="3" t="s">
        <v>8447</v>
      </c>
    </row>
    <row r="3332" spans="1:18" ht="30" x14ac:dyDescent="0.25">
      <c r="A3332" s="2" t="str">
        <f>IF(TRIM(J3332)="","",E3332)</f>
        <v>creator</v>
      </c>
      <c r="B3332" s="2" t="str">
        <f>IF(TRIM(K3332)="","",I3332)</f>
        <v>The authors of the resource (listed in order of precedence, if significant).</v>
      </c>
      <c r="C3332" s="2" t="str">
        <f>LEFT(F3332,FIND(".",F3332,6))</f>
        <v>Xmp.dc.</v>
      </c>
      <c r="D3332" s="2" t="str">
        <f>VLOOKUP(C3332,PrefixUebersetzung,2,FALSE)</f>
        <v>Xmp.dc.</v>
      </c>
      <c r="E3332" s="2" t="str">
        <f>MID(F3332,FIND(".",F3332,6)+1,99)</f>
        <v>creator</v>
      </c>
      <c r="F3332" s="3" t="s">
        <v>1667</v>
      </c>
      <c r="G3332" s="3" t="s">
        <v>9528</v>
      </c>
      <c r="H3332" s="3" t="s">
        <v>11258</v>
      </c>
      <c r="I3332" s="3" t="s">
        <v>3302</v>
      </c>
      <c r="J3332" s="3" t="s">
        <v>4454</v>
      </c>
      <c r="K3332" s="5" t="s">
        <v>5452</v>
      </c>
      <c r="L3332" s="14"/>
      <c r="O3332" s="3" t="str">
        <f>IF(AND(TRIM(J3332)="",M3332=""),"Suffix not translated ",
   IF(AND(TRIM(J3332)&lt;&gt;"",TRIM(M3332)&lt;&gt;"",TRIM(J3332)&lt;&gt;TRIM(M3332)),"Suffix translation &lt;&gt; lookup ", "" ))
&amp;IF(AND(TRIM(K3332)="",N3332=""),"Description not translated ",
   IF(AND(TRIM(K3332)&lt;&gt;"",TRIM(N3332)&lt;&gt;"",TRIM(K3332)&lt;&gt;TRIM(N3332)),"Description translation&lt;&gt; lookup ", "" ))</f>
        <v/>
      </c>
      <c r="P3332" s="3" t="s">
        <v>8447</v>
      </c>
      <c r="Q3332" s="3" t="s">
        <v>8447</v>
      </c>
    </row>
    <row r="3333" spans="1:18" ht="30" x14ac:dyDescent="0.25">
      <c r="A3333" s="2" t="str">
        <f>IF(TRIM(J3333)="","",E3333)</f>
        <v/>
      </c>
      <c r="B3333" s="2" t="str">
        <f>IF(TRIM(K3333)="","",I3333)</f>
        <v>Date(s) that something interesting happened to the resource.</v>
      </c>
      <c r="C3333" s="2" t="str">
        <f>LEFT(F3333,FIND(".",F3333,6))</f>
        <v>Xmp.dc.</v>
      </c>
      <c r="D3333" s="2" t="str">
        <f>VLOOKUP(C3333,PrefixUebersetzung,2,FALSE)</f>
        <v>Xmp.dc.</v>
      </c>
      <c r="E3333" s="2" t="str">
        <f>MID(F3333,FIND(".",F3333,6)+1,99)</f>
        <v>date</v>
      </c>
      <c r="F3333" s="3" t="s">
        <v>1668</v>
      </c>
      <c r="G3333" s="3" t="s">
        <v>11259</v>
      </c>
      <c r="I3333" s="3" t="s">
        <v>3303</v>
      </c>
      <c r="J3333" s="3"/>
      <c r="K3333" s="5" t="s">
        <v>5265</v>
      </c>
      <c r="L3333" s="14"/>
      <c r="M3333" s="3" t="str">
        <f>IFERROR(VLOOKUP(E3333,A:J,10, FALSE),"")</f>
        <v>Datum</v>
      </c>
      <c r="O3333" s="3" t="str">
        <f>IF(AND(TRIM(J3333)="",M3333=""),"Suffix not translated ",
   IF(AND(TRIM(J3333)&lt;&gt;"",TRIM(M3333)&lt;&gt;"",TRIM(J3333)&lt;&gt;TRIM(M3333)),"Suffix translation &lt;&gt; lookup ", "" ))
&amp;IF(AND(TRIM(K3333)="",N3333=""),"Description not translated ",
   IF(AND(TRIM(K3333)&lt;&gt;"",TRIM(N3333)&lt;&gt;"",TRIM(K3333)&lt;&gt;TRIM(N3333)),"Description translation&lt;&gt; lookup ", "" ))</f>
        <v/>
      </c>
      <c r="Q3333" s="3" t="s">
        <v>8447</v>
      </c>
      <c r="R3333" s="3" t="s">
        <v>9100</v>
      </c>
    </row>
    <row r="3334" spans="1:18" ht="45" x14ac:dyDescent="0.25">
      <c r="A3334" s="2" t="str">
        <f>IF(TRIM(J3334)="","",E3334)</f>
        <v>description</v>
      </c>
      <c r="B3334" s="2" t="str">
        <f>IF(TRIM(K3334)="","",I3334)</f>
        <v>A textual description of the content of the resource. Multiple values may be present for different languages.</v>
      </c>
      <c r="C3334" s="2" t="str">
        <f>LEFT(F3334,FIND(".",F3334,6))</f>
        <v>Xmp.dc.</v>
      </c>
      <c r="D3334" s="2" t="str">
        <f>VLOOKUP(C3334,PrefixUebersetzung,2,FALSE)</f>
        <v>Xmp.dc.</v>
      </c>
      <c r="E3334" s="2" t="str">
        <f>MID(F3334,FIND(".",F3334,6)+1,99)</f>
        <v>description</v>
      </c>
      <c r="F3334" s="3" t="s">
        <v>1669</v>
      </c>
      <c r="G3334" s="3" t="s">
        <v>9529</v>
      </c>
      <c r="H3334" s="3" t="s">
        <v>11260</v>
      </c>
      <c r="I3334" s="3" t="s">
        <v>3304</v>
      </c>
      <c r="J3334" s="3" t="s">
        <v>3648</v>
      </c>
      <c r="K3334" s="5" t="s">
        <v>5453</v>
      </c>
      <c r="L3334" s="14"/>
      <c r="M3334" s="3" t="str">
        <f>IFERROR(VLOOKUP(E3334,A:J,10, FALSE),"")</f>
        <v>Beschreibung</v>
      </c>
      <c r="O3334" s="3" t="str">
        <f>IF(AND(TRIM(J3334)="",M3334=""),"Suffix not translated ",
   IF(AND(TRIM(J3334)&lt;&gt;"",TRIM(M3334)&lt;&gt;"",TRIM(J3334)&lt;&gt;TRIM(M3334)),"Suffix translation &lt;&gt; lookup ", "" ))
&amp;IF(AND(TRIM(K3334)="",N3334=""),"Description not translated ",
   IF(AND(TRIM(K3334)&lt;&gt;"",TRIM(N3334)&lt;&gt;"",TRIM(K3334)&lt;&gt;TRIM(N3334)),"Description translation&lt;&gt; lookup ", "" ))</f>
        <v/>
      </c>
      <c r="P3334" s="3" t="s">
        <v>8447</v>
      </c>
      <c r="Q3334" s="3" t="s">
        <v>8447</v>
      </c>
    </row>
    <row r="3335" spans="1:18" ht="75" x14ac:dyDescent="0.25">
      <c r="A3335" s="2" t="str">
        <f>IF(TRIM(J3335)="","",E3335)</f>
        <v/>
      </c>
      <c r="B3335" s="2" t="str">
        <f>IF(TRIM(K3335)="","",I3335)</f>
        <v>The file format used when saving the resource. Tools and applications should set this property to the save format of the data. It may include appropriate qualifiers.</v>
      </c>
      <c r="C3335" s="2" t="str">
        <f>LEFT(F3335,FIND(".",F3335,6))</f>
        <v>Xmp.dc.</v>
      </c>
      <c r="D3335" s="2" t="str">
        <f>VLOOKUP(C3335,PrefixUebersetzung,2,FALSE)</f>
        <v>Xmp.dc.</v>
      </c>
      <c r="E3335" s="2" t="str">
        <f>MID(F3335,FIND(".",F3335,6)+1,99)</f>
        <v>format</v>
      </c>
      <c r="F3335" s="3" t="s">
        <v>1670</v>
      </c>
      <c r="G3335" s="3" t="s">
        <v>9526</v>
      </c>
      <c r="H3335" s="3" t="s">
        <v>11261</v>
      </c>
      <c r="I3335" s="3" t="s">
        <v>3305</v>
      </c>
      <c r="J3335" s="3"/>
      <c r="K3335" s="5" t="s">
        <v>5454</v>
      </c>
      <c r="L3335" s="14"/>
      <c r="M3335" s="3" t="str">
        <f>IFERROR(VLOOKUP(E3335,A:J,10, FALSE),"")</f>
        <v>Format</v>
      </c>
      <c r="O3335" s="3" t="str">
        <f>IF(AND(TRIM(J3335)="",M3335=""),"Suffix not translated ",
   IF(AND(TRIM(J3335)&lt;&gt;"",TRIM(M3335)&lt;&gt;"",TRIM(J3335)&lt;&gt;TRIM(M3335)),"Suffix translation &lt;&gt; lookup ", "" ))
&amp;IF(AND(TRIM(K3335)="",N3335=""),"Description not translated ",
   IF(AND(TRIM(K3335)&lt;&gt;"",TRIM(N3335)&lt;&gt;"",TRIM(K3335)&lt;&gt;TRIM(N3335)),"Description translation&lt;&gt; lookup ", "" ))</f>
        <v/>
      </c>
      <c r="Q3335" s="3" t="s">
        <v>8447</v>
      </c>
    </row>
    <row r="3336" spans="1:18" ht="60" x14ac:dyDescent="0.25">
      <c r="A3336" s="2" t="str">
        <f>IF(TRIM(J3336)="","",E3336)</f>
        <v>identifier</v>
      </c>
      <c r="B3336" s="2" t="str">
        <f>IF(TRIM(K3336)="","",I3336)</f>
        <v>Unique identifier of the resource. Recommended best practice is to identify the resource by means of a string conforming to a formal identification system.</v>
      </c>
      <c r="C3336" s="2" t="str">
        <f>LEFT(F3336,FIND(".",F3336,6))</f>
        <v>Xmp.dc.</v>
      </c>
      <c r="D3336" s="2" t="str">
        <f>VLOOKUP(C3336,PrefixUebersetzung,2,FALSE)</f>
        <v>Xmp.dc.</v>
      </c>
      <c r="E3336" s="2" t="str">
        <f>MID(F3336,FIND(".",F3336,6)+1,99)</f>
        <v>identifier</v>
      </c>
      <c r="F3336" s="3" t="s">
        <v>1671</v>
      </c>
      <c r="G3336" s="3" t="s">
        <v>9526</v>
      </c>
      <c r="H3336" s="3" t="s">
        <v>11241</v>
      </c>
      <c r="I3336" s="3" t="s">
        <v>3306</v>
      </c>
      <c r="J3336" s="3" t="s">
        <v>4456</v>
      </c>
      <c r="K3336" s="5" t="s">
        <v>5455</v>
      </c>
      <c r="L3336" s="14"/>
      <c r="M3336" s="3" t="str">
        <f>IFERROR(VLOOKUP(E3336,A:J,10, FALSE),"")</f>
        <v>Kennung</v>
      </c>
      <c r="O3336" s="3" t="str">
        <f>IF(AND(TRIM(J3336)="",M3336=""),"Suffix not translated ",
   IF(AND(TRIM(J3336)&lt;&gt;"",TRIM(M3336)&lt;&gt;"",TRIM(J3336)&lt;&gt;TRIM(M3336)),"Suffix translation &lt;&gt; lookup ", "" ))
&amp;IF(AND(TRIM(K3336)="",N3336=""),"Description not translated ",
   IF(AND(TRIM(K3336)&lt;&gt;"",TRIM(N3336)&lt;&gt;"",TRIM(K3336)&lt;&gt;TRIM(N3336)),"Description translation&lt;&gt; lookup ", "" ))</f>
        <v/>
      </c>
      <c r="P3336" s="3" t="s">
        <v>8447</v>
      </c>
      <c r="Q3336" s="3" t="s">
        <v>8447</v>
      </c>
    </row>
    <row r="3337" spans="1:18" ht="30" x14ac:dyDescent="0.25">
      <c r="A3337" s="2" t="str">
        <f>IF(TRIM(J3337)="","",E3337)</f>
        <v/>
      </c>
      <c r="B3337" s="2" t="str">
        <f>IF(TRIM(K3337)="","",I3337)</f>
        <v>An unordered array specifying the languages used in the resource.</v>
      </c>
      <c r="C3337" s="2" t="str">
        <f>LEFT(F3337,FIND(".",F3337,6))</f>
        <v>Xmp.dc.</v>
      </c>
      <c r="D3337" s="2" t="str">
        <f>VLOOKUP(C3337,PrefixUebersetzung,2,FALSE)</f>
        <v>Xmp.dc.</v>
      </c>
      <c r="E3337" s="2" t="str">
        <f>MID(F3337,FIND(".",F3337,6)+1,99)</f>
        <v>language</v>
      </c>
      <c r="F3337" s="3" t="s">
        <v>1672</v>
      </c>
      <c r="G3337" s="3" t="s">
        <v>9527</v>
      </c>
      <c r="H3337" s="3" t="s">
        <v>11262</v>
      </c>
      <c r="I3337" s="3" t="s">
        <v>3307</v>
      </c>
      <c r="J3337" s="3"/>
      <c r="K3337" s="5" t="s">
        <v>5266</v>
      </c>
      <c r="L3337" s="14"/>
      <c r="M3337" s="3" t="str">
        <f>IFERROR(VLOOKUP(E3337,A:J,10, FALSE),"")</f>
        <v>Sprache</v>
      </c>
      <c r="O3337" s="3" t="str">
        <f>IF(AND(TRIM(J3337)="",M3337=""),"Suffix not translated ",
   IF(AND(TRIM(J3337)&lt;&gt;"",TRIM(M3337)&lt;&gt;"",TRIM(J3337)&lt;&gt;TRIM(M3337)),"Suffix translation &lt;&gt; lookup ", "" ))
&amp;IF(AND(TRIM(K3337)="",N3337=""),"Description not translated ",
   IF(AND(TRIM(K3337)&lt;&gt;"",TRIM(N3337)&lt;&gt;"",TRIM(K3337)&lt;&gt;TRIM(N3337)),"Description translation&lt;&gt; lookup ", "" ))</f>
        <v/>
      </c>
      <c r="Q3337" s="3" t="s">
        <v>8447</v>
      </c>
    </row>
    <row r="3338" spans="1:18" ht="90" x14ac:dyDescent="0.25">
      <c r="A3338" s="2" t="str">
        <f>IF(TRIM(J3338)="","",E3338)</f>
        <v>publisher</v>
      </c>
      <c r="B3338" s="2" t="str">
        <f>IF(TRIM(K3338)="","",I3338)</f>
        <v>An entity responsible for making the resource available. Examples of a Publisher include a person, an organization, or a service. Typically, the name of a Publisher should be used to indicate the entity.</v>
      </c>
      <c r="C3338" s="2" t="str">
        <f>LEFT(F3338,FIND(".",F3338,6))</f>
        <v>Xmp.dc.</v>
      </c>
      <c r="D3338" s="2" t="str">
        <f>VLOOKUP(C3338,PrefixUebersetzung,2,FALSE)</f>
        <v>Xmp.dc.</v>
      </c>
      <c r="E3338" s="2" t="str">
        <f>MID(F3338,FIND(".",F3338,6)+1,99)</f>
        <v>publisher</v>
      </c>
      <c r="F3338" s="3" t="s">
        <v>1673</v>
      </c>
      <c r="G3338" s="3" t="s">
        <v>9527</v>
      </c>
      <c r="H3338" s="3" t="s">
        <v>11257</v>
      </c>
      <c r="I3338" s="3" t="s">
        <v>3308</v>
      </c>
      <c r="J3338" s="3" t="s">
        <v>4457</v>
      </c>
      <c r="K3338" s="5" t="s">
        <v>6569</v>
      </c>
      <c r="L3338" s="14"/>
      <c r="O3338" s="3" t="str">
        <f>IF(AND(TRIM(J3338)="",M3338=""),"Suffix not translated ",
   IF(AND(TRIM(J3338)&lt;&gt;"",TRIM(M3338)&lt;&gt;"",TRIM(J3338)&lt;&gt;TRIM(M3338)),"Suffix translation &lt;&gt; lookup ", "" ))
&amp;IF(AND(TRIM(K3338)="",N3338=""),"Description not translated ",
   IF(AND(TRIM(K3338)&lt;&gt;"",TRIM(N3338)&lt;&gt;"",TRIM(K3338)&lt;&gt;TRIM(N3338)),"Description translation&lt;&gt; lookup ", "" ))</f>
        <v/>
      </c>
      <c r="P3338" s="3" t="s">
        <v>8447</v>
      </c>
      <c r="Q3338" s="3" t="s">
        <v>8447</v>
      </c>
    </row>
    <row r="3339" spans="1:18" ht="60" x14ac:dyDescent="0.25">
      <c r="A3339" s="2" t="str">
        <f>IF(TRIM(J3339)="","",E3339)</f>
        <v>relation</v>
      </c>
      <c r="B3339" s="2" t="str">
        <f>IF(TRIM(K3339)="","",I3339)</f>
        <v>Relationships to other documents. Recommended best practice is to identify the related resource by means of a string conforming to a formal identification system.</v>
      </c>
      <c r="C3339" s="2" t="str">
        <f>LEFT(F3339,FIND(".",F3339,6))</f>
        <v>Xmp.dc.</v>
      </c>
      <c r="D3339" s="2" t="str">
        <f>VLOOKUP(C3339,PrefixUebersetzung,2,FALSE)</f>
        <v>Xmp.dc.</v>
      </c>
      <c r="E3339" s="2" t="str">
        <f>MID(F3339,FIND(".",F3339,6)+1,99)</f>
        <v>relation</v>
      </c>
      <c r="F3339" s="3" t="s">
        <v>1674</v>
      </c>
      <c r="G3339" s="3" t="s">
        <v>9527</v>
      </c>
      <c r="H3339" s="3" t="s">
        <v>11251</v>
      </c>
      <c r="I3339" s="3" t="s">
        <v>3309</v>
      </c>
      <c r="J3339" s="3" t="s">
        <v>4458</v>
      </c>
      <c r="K3339" s="5" t="s">
        <v>5456</v>
      </c>
      <c r="L3339" s="14"/>
      <c r="O3339" s="3" t="str">
        <f>IF(AND(TRIM(J3339)="",M3339=""),"Suffix not translated ",
   IF(AND(TRIM(J3339)&lt;&gt;"",TRIM(M3339)&lt;&gt;"",TRIM(J3339)&lt;&gt;TRIM(M3339)),"Suffix translation &lt;&gt; lookup ", "" ))
&amp;IF(AND(TRIM(K3339)="",N3339=""),"Description not translated ",
   IF(AND(TRIM(K3339)&lt;&gt;"",TRIM(N3339)&lt;&gt;"",TRIM(K3339)&lt;&gt;TRIM(N3339)),"Description translation&lt;&gt; lookup ", "" ))</f>
        <v/>
      </c>
      <c r="P3339" s="3" t="s">
        <v>8447</v>
      </c>
      <c r="Q3339" s="3" t="s">
        <v>8447</v>
      </c>
    </row>
    <row r="3340" spans="1:18" ht="75" x14ac:dyDescent="0.25">
      <c r="A3340" s="2" t="str">
        <f>IF(TRIM(J3340)="","",E3340)</f>
        <v>rights</v>
      </c>
      <c r="B3340" s="2" t="str">
        <f>IF(TRIM(K3340)="","",I3340)</f>
        <v>Informal rights statement, selected by language. Typically, rights information includes a statement about various property rights associated with the resource, including intellectual property rights.</v>
      </c>
      <c r="C3340" s="2" t="str">
        <f>LEFT(F3340,FIND(".",F3340,6))</f>
        <v>Xmp.dc.</v>
      </c>
      <c r="D3340" s="2" t="str">
        <f>VLOOKUP(C3340,PrefixUebersetzung,2,FALSE)</f>
        <v>Xmp.dc.</v>
      </c>
      <c r="E3340" s="2" t="str">
        <f>MID(F3340,FIND(".",F3340,6)+1,99)</f>
        <v>rights</v>
      </c>
      <c r="F3340" s="3" t="s">
        <v>1675</v>
      </c>
      <c r="G3340" s="3" t="s">
        <v>9529</v>
      </c>
      <c r="H3340" s="3" t="s">
        <v>11260</v>
      </c>
      <c r="I3340" s="3" t="s">
        <v>3310</v>
      </c>
      <c r="J3340" s="3" t="s">
        <v>4459</v>
      </c>
      <c r="K3340" s="5" t="s">
        <v>5459</v>
      </c>
      <c r="L3340" s="14"/>
      <c r="O3340" s="3" t="str">
        <f>IF(AND(TRIM(J3340)="",M3340=""),"Suffix not translated ",
   IF(AND(TRIM(J3340)&lt;&gt;"",TRIM(M3340)&lt;&gt;"",TRIM(J3340)&lt;&gt;TRIM(M3340)),"Suffix translation &lt;&gt; lookup ", "" ))
&amp;IF(AND(TRIM(K3340)="",N3340=""),"Description not translated ",
   IF(AND(TRIM(K3340)&lt;&gt;"",TRIM(N3340)&lt;&gt;"",TRIM(K3340)&lt;&gt;TRIM(N3340)),"Description translation&lt;&gt; lookup ", "" ))</f>
        <v/>
      </c>
      <c r="P3340" s="3" t="s">
        <v>8447</v>
      </c>
      <c r="Q3340" s="3" t="s">
        <v>8447</v>
      </c>
    </row>
    <row r="3341" spans="1:18" ht="30" x14ac:dyDescent="0.25">
      <c r="A3341" s="2" t="str">
        <f>IF(TRIM(J3341)="","",E3341)</f>
        <v/>
      </c>
      <c r="B3341" s="2" t="str">
        <f>IF(TRIM(K3341)="","",I3341)</f>
        <v>Unique identifier of the work from which this resource was derived.</v>
      </c>
      <c r="C3341" s="2" t="str">
        <f>LEFT(F3341,FIND(".",F3341,6))</f>
        <v>Xmp.dc.</v>
      </c>
      <c r="D3341" s="2" t="str">
        <f>VLOOKUP(C3341,PrefixUebersetzung,2,FALSE)</f>
        <v>Xmp.dc.</v>
      </c>
      <c r="E3341" s="2" t="str">
        <f>MID(F3341,FIND(".",F3341,6)+1,99)</f>
        <v>source</v>
      </c>
      <c r="F3341" s="3" t="s">
        <v>1676</v>
      </c>
      <c r="G3341" s="3" t="s">
        <v>9526</v>
      </c>
      <c r="H3341" s="3" t="s">
        <v>11241</v>
      </c>
      <c r="I3341" s="3" t="s">
        <v>3311</v>
      </c>
      <c r="J3341" s="3"/>
      <c r="K3341" s="5" t="s">
        <v>4044</v>
      </c>
      <c r="L3341" s="14"/>
      <c r="M3341" s="3" t="str">
        <f>IFERROR(VLOOKUP(E3341,A:J,10, FALSE),"")</f>
        <v>Quelle</v>
      </c>
      <c r="O3341" s="3" t="str">
        <f>IF(AND(TRIM(J3341)="",M3341=""),"Suffix not translated ",
   IF(AND(TRIM(J3341)&lt;&gt;"",TRIM(M3341)&lt;&gt;"",TRIM(J3341)&lt;&gt;TRIM(M3341)),"Suffix translation &lt;&gt; lookup ", "" ))
&amp;IF(AND(TRIM(K3341)="",N3341=""),"Description not translated ",
   IF(AND(TRIM(K3341)&lt;&gt;"",TRIM(N3341)&lt;&gt;"",TRIM(K3341)&lt;&gt;TRIM(N3341)),"Description translation&lt;&gt; lookup ", "" ))</f>
        <v/>
      </c>
      <c r="Q3341" s="3" t="s">
        <v>8447</v>
      </c>
    </row>
    <row r="3342" spans="1:18" ht="45" x14ac:dyDescent="0.25">
      <c r="A3342" s="2" t="str">
        <f>IF(TRIM(J3342)="","",E3342)</f>
        <v/>
      </c>
      <c r="B3342" s="2" t="str">
        <f>IF(TRIM(K3342)="","",I3342)</f>
        <v>An unordered array of descriptive phrases or keywords that specify the topic of the content of the resource.</v>
      </c>
      <c r="C3342" s="2" t="str">
        <f>LEFT(F3342,FIND(".",F3342,6))</f>
        <v>Xmp.dc.</v>
      </c>
      <c r="D3342" s="2" t="str">
        <f>VLOOKUP(C3342,PrefixUebersetzung,2,FALSE)</f>
        <v>Xmp.dc.</v>
      </c>
      <c r="E3342" s="2" t="str">
        <f>MID(F3342,FIND(".",F3342,6)+1,99)</f>
        <v>subject</v>
      </c>
      <c r="F3342" s="3" t="s">
        <v>1677</v>
      </c>
      <c r="G3342" s="3" t="s">
        <v>9527</v>
      </c>
      <c r="H3342" s="3" t="s">
        <v>11251</v>
      </c>
      <c r="I3342" s="3" t="s">
        <v>3312</v>
      </c>
      <c r="J3342" s="3"/>
      <c r="K3342" s="5" t="s">
        <v>4045</v>
      </c>
      <c r="L3342" s="14"/>
      <c r="M3342" s="3" t="str">
        <f>IFERROR(VLOOKUP(E3342,A:J,10, FALSE),"")</f>
        <v>Betreff</v>
      </c>
      <c r="O3342" s="3" t="str">
        <f>IF(AND(TRIM(J3342)="",M3342=""),"Suffix not translated ",
   IF(AND(TRIM(J3342)&lt;&gt;"",TRIM(M3342)&lt;&gt;"",TRIM(J3342)&lt;&gt;TRIM(M3342)),"Suffix translation &lt;&gt; lookup ", "" ))
&amp;IF(AND(TRIM(K3342)="",N3342=""),"Description not translated ",
   IF(AND(TRIM(K3342)&lt;&gt;"",TRIM(N3342)&lt;&gt;"",TRIM(K3342)&lt;&gt;TRIM(N3342)),"Description translation&lt;&gt; lookup ", "" ))</f>
        <v/>
      </c>
      <c r="Q3342" s="3" t="s">
        <v>8447</v>
      </c>
    </row>
    <row r="3343" spans="1:18" ht="60" x14ac:dyDescent="0.25">
      <c r="A3343" s="2" t="str">
        <f>IF(TRIM(J3343)="","",E3343)</f>
        <v/>
      </c>
      <c r="B3343" s="2" t="str">
        <f>IF(TRIM(K3343)="","",I3343)</f>
        <v>The title of the document, or the name given to the resource. Typically, it will be a name by which the resource is formally known.</v>
      </c>
      <c r="C3343" s="2" t="str">
        <f>LEFT(F3343,FIND(".",F3343,6))</f>
        <v>Xmp.dc.</v>
      </c>
      <c r="D3343" s="2" t="str">
        <f>VLOOKUP(C3343,PrefixUebersetzung,2,FALSE)</f>
        <v>Xmp.dc.</v>
      </c>
      <c r="E3343" s="2" t="str">
        <f>MID(F3343,FIND(".",F3343,6)+1,99)</f>
        <v>title</v>
      </c>
      <c r="F3343" s="3" t="s">
        <v>1678</v>
      </c>
      <c r="G3343" s="3" t="s">
        <v>9529</v>
      </c>
      <c r="H3343" s="3" t="s">
        <v>11260</v>
      </c>
      <c r="I3343" s="3" t="s">
        <v>3313</v>
      </c>
      <c r="J3343" s="3"/>
      <c r="K3343" s="5" t="s">
        <v>5458</v>
      </c>
      <c r="L3343" s="14"/>
      <c r="M3343" s="3" t="str">
        <f>IFERROR(VLOOKUP(E3343,A:J,10, FALSE),"")</f>
        <v>Titel</v>
      </c>
      <c r="O3343" s="3" t="str">
        <f>IF(AND(TRIM(J3343)="",M3343=""),"Suffix not translated ",
   IF(AND(TRIM(J3343)&lt;&gt;"",TRIM(M3343)&lt;&gt;"",TRIM(J3343)&lt;&gt;TRIM(M3343)),"Suffix translation &lt;&gt; lookup ", "" ))
&amp;IF(AND(TRIM(K3343)="",N3343=""),"Description not translated ",
   IF(AND(TRIM(K3343)&lt;&gt;"",TRIM(N3343)&lt;&gt;"",TRIM(K3343)&lt;&gt;TRIM(N3343)),"Description translation&lt;&gt; lookup ", "" ))</f>
        <v/>
      </c>
      <c r="Q3343" s="3" t="s">
        <v>8447</v>
      </c>
    </row>
    <row r="3344" spans="1:18" ht="30" x14ac:dyDescent="0.25">
      <c r="A3344" s="2" t="str">
        <f>IF(TRIM(J3344)="","",E3344)</f>
        <v/>
      </c>
      <c r="B3344" s="2" t="str">
        <f>IF(TRIM(K3344)="","",I3344)</f>
        <v>A document type; for example, novel, poem, or working paper.</v>
      </c>
      <c r="C3344" s="2" t="str">
        <f>LEFT(F3344,FIND(".",F3344,6))</f>
        <v>Xmp.dc.</v>
      </c>
      <c r="D3344" s="2" t="str">
        <f>VLOOKUP(C3344,PrefixUebersetzung,2,FALSE)</f>
        <v>Xmp.dc.</v>
      </c>
      <c r="E3344" s="2" t="str">
        <f>MID(F3344,FIND(".",F3344,6)+1,99)</f>
        <v>type</v>
      </c>
      <c r="F3344" s="3" t="s">
        <v>1679</v>
      </c>
      <c r="G3344" s="3" t="s">
        <v>9527</v>
      </c>
      <c r="H3344" s="3" t="s">
        <v>11263</v>
      </c>
      <c r="I3344" s="3" t="s">
        <v>3314</v>
      </c>
      <c r="J3344" s="3"/>
      <c r="K3344" s="5" t="s">
        <v>4046</v>
      </c>
      <c r="L3344" s="14"/>
      <c r="M3344" s="3" t="str">
        <f>IFERROR(VLOOKUP(E3344,A:J,10, FALSE),"")</f>
        <v>Typ</v>
      </c>
      <c r="O3344" s="3" t="str">
        <f>IF(AND(TRIM(J3344)="",M3344=""),"Suffix not translated ",
   IF(AND(TRIM(J3344)&lt;&gt;"",TRIM(M3344)&lt;&gt;"",TRIM(J3344)&lt;&gt;TRIM(M3344)),"Suffix translation &lt;&gt; lookup ", "" ))
&amp;IF(AND(TRIM(K3344)="",N3344=""),"Description not translated ",
   IF(AND(TRIM(K3344)&lt;&gt;"",TRIM(N3344)&lt;&gt;"",TRIM(K3344)&lt;&gt;TRIM(N3344)),"Description translation&lt;&gt; lookup ", "" ))</f>
        <v/>
      </c>
      <c r="Q3344" s="3" t="s">
        <v>8447</v>
      </c>
      <c r="R3344" s="3" t="s">
        <v>8954</v>
      </c>
    </row>
    <row r="3345" spans="1:18" ht="45" x14ac:dyDescent="0.25">
      <c r="A3345" s="2" t="str">
        <f>IF(TRIM(J3345)="","",E3345)</f>
        <v>accessRights</v>
      </c>
      <c r="B3345" s="2" t="str">
        <f>IF(TRIM(K3345)="","",I3345)</f>
        <v>Information about who can access the resource or an indication of its security status.</v>
      </c>
      <c r="C3345" s="2" t="str">
        <f>LEFT(F3345,FIND(".",F3345,6))</f>
        <v>Xmp.dcterms.</v>
      </c>
      <c r="D3345" s="2" t="str">
        <f>VLOOKUP(C3345,PrefixUebersetzung,2,FALSE)</f>
        <v>Xmp.dcterms.</v>
      </c>
      <c r="E3345" s="2" t="str">
        <f>MID(F3345,FIND(".",F3345,6)+1,99)</f>
        <v>accessRights</v>
      </c>
      <c r="F3345" s="3" t="s">
        <v>7040</v>
      </c>
      <c r="G3345" s="3" t="s">
        <v>9529</v>
      </c>
      <c r="H3345" s="3" t="s">
        <v>11260</v>
      </c>
      <c r="I3345" s="3" t="s">
        <v>7041</v>
      </c>
      <c r="J3345" s="3" t="s">
        <v>7584</v>
      </c>
      <c r="K3345" s="5" t="s">
        <v>7804</v>
      </c>
      <c r="L3345" s="14"/>
      <c r="O3345" s="3" t="str">
        <f>IF(AND(TRIM(J3345)="",M3345=""),"Suffix not translated ",
   IF(AND(TRIM(J3345)&lt;&gt;"",TRIM(M3345)&lt;&gt;"",TRIM(J3345)&lt;&gt;TRIM(M3345)),"Suffix translation &lt;&gt; lookup ", "" ))
&amp;IF(AND(TRIM(K3345)="",N3345=""),"Description not translated ",
   IF(AND(TRIM(K3345)&lt;&gt;"",TRIM(N3345)&lt;&gt;"",TRIM(K3345)&lt;&gt;TRIM(N3345)),"Description translation&lt;&gt; lookup ", "" ))</f>
        <v/>
      </c>
      <c r="P3345" s="3" t="s">
        <v>8447</v>
      </c>
      <c r="Q3345" s="3" t="s">
        <v>8447</v>
      </c>
    </row>
    <row r="3346" spans="1:18" ht="30" x14ac:dyDescent="0.25">
      <c r="A3346" s="2" t="str">
        <f>IF(TRIM(J3346)="","",E3346)</f>
        <v>bibliographicCitation</v>
      </c>
      <c r="B3346" s="2" t="str">
        <f>IF(TRIM(K3346)="","",I3346)</f>
        <v>A bibliographic reference for the resource.</v>
      </c>
      <c r="C3346" s="2" t="str">
        <f>LEFT(F3346,FIND(".",F3346,6))</f>
        <v>Xmp.dcterms.</v>
      </c>
      <c r="D3346" s="2" t="str">
        <f>VLOOKUP(C3346,PrefixUebersetzung,2,FALSE)</f>
        <v>Xmp.dcterms.</v>
      </c>
      <c r="E3346" s="2" t="str">
        <f>MID(F3346,FIND(".",F3346,6)+1,99)</f>
        <v>bibliographicCitation</v>
      </c>
      <c r="F3346" s="3" t="s">
        <v>7042</v>
      </c>
      <c r="G3346" s="3" t="s">
        <v>9526</v>
      </c>
      <c r="H3346" s="3" t="s">
        <v>11241</v>
      </c>
      <c r="I3346" s="3" t="s">
        <v>7043</v>
      </c>
      <c r="J3346" s="3" t="s">
        <v>7593</v>
      </c>
      <c r="K3346" s="5" t="s">
        <v>7596</v>
      </c>
      <c r="L3346" s="14"/>
      <c r="O3346" s="3" t="str">
        <f>IF(AND(TRIM(J3346)="",M3346=""),"Suffix not translated ",
   IF(AND(TRIM(J3346)&lt;&gt;"",TRIM(M3346)&lt;&gt;"",TRIM(J3346)&lt;&gt;TRIM(M3346)),"Suffix translation &lt;&gt; lookup ", "" ))
&amp;IF(AND(TRIM(K3346)="",N3346=""),"Description not translated ",
   IF(AND(TRIM(K3346)&lt;&gt;"",TRIM(N3346)&lt;&gt;"",TRIM(K3346)&lt;&gt;TRIM(N3346)),"Description translation&lt;&gt; lookup ", "" ))</f>
        <v/>
      </c>
      <c r="P3346" s="3" t="s">
        <v>8447</v>
      </c>
      <c r="Q3346" s="3" t="s">
        <v>8447</v>
      </c>
      <c r="R3346" s="3" t="s">
        <v>8952</v>
      </c>
    </row>
    <row r="3347" spans="1:18" ht="30" x14ac:dyDescent="0.25">
      <c r="A3347" s="2" t="str">
        <f>IF(TRIM(J3347)="","",E3347)</f>
        <v/>
      </c>
      <c r="B3347" s="2" t="str">
        <f>IF(TRIM(K3347)="","",I3347)</f>
        <v>A language of the resource.</v>
      </c>
      <c r="C3347" s="2" t="str">
        <f>LEFT(F3347,FIND(".",F3347,6))</f>
        <v>Xmp.dcterms.</v>
      </c>
      <c r="D3347" s="2" t="str">
        <f>VLOOKUP(C3347,PrefixUebersetzung,2,FALSE)</f>
        <v>Xmp.dcterms.</v>
      </c>
      <c r="E3347" s="2" t="str">
        <f>MID(F3347,FIND(".",F3347,6)+1,99)</f>
        <v>language</v>
      </c>
      <c r="F3347" s="3" t="s">
        <v>7044</v>
      </c>
      <c r="G3347" s="3" t="s">
        <v>9527</v>
      </c>
      <c r="H3347" s="3" t="s">
        <v>11262</v>
      </c>
      <c r="I3347" s="3" t="s">
        <v>7045</v>
      </c>
      <c r="J3347" s="3"/>
      <c r="K3347" s="5" t="s">
        <v>7803</v>
      </c>
      <c r="L3347" s="14"/>
      <c r="M3347" s="3" t="str">
        <f>IFERROR(VLOOKUP(E3347,A:J,10, FALSE),"")</f>
        <v>Sprache</v>
      </c>
      <c r="O3347" s="3" t="str">
        <f>IF(AND(TRIM(J3347)="",M3347=""),"Suffix not translated ",
   IF(AND(TRIM(J3347)&lt;&gt;"",TRIM(M3347)&lt;&gt;"",TRIM(J3347)&lt;&gt;TRIM(M3347)),"Suffix translation &lt;&gt; lookup ", "" ))
&amp;IF(AND(TRIM(K3347)="",N3347=""),"Description not translated ",
   IF(AND(TRIM(K3347)&lt;&gt;"",TRIM(N3347)&lt;&gt;"",TRIM(K3347)&lt;&gt;TRIM(N3347)),"Description translation&lt;&gt; lookup ", "" ))</f>
        <v/>
      </c>
      <c r="Q3347" s="3" t="s">
        <v>8447</v>
      </c>
      <c r="R3347" s="3" t="s">
        <v>8952</v>
      </c>
    </row>
    <row r="3348" spans="1:18" ht="30" x14ac:dyDescent="0.25">
      <c r="A3348" s="2" t="str">
        <f>IF(TRIM(J3348)="","",E3348)</f>
        <v>license</v>
      </c>
      <c r="B3348" s="2" t="str">
        <f>IF(TRIM(K3348)="","",I3348)</f>
        <v>A legal document giving official permission to do something with the resource.</v>
      </c>
      <c r="C3348" s="2" t="str">
        <f>LEFT(F3348,FIND(".",F3348,6))</f>
        <v>Xmp.dcterms.</v>
      </c>
      <c r="D3348" s="2" t="str">
        <f>VLOOKUP(C3348,PrefixUebersetzung,2,FALSE)</f>
        <v>Xmp.dcterms.</v>
      </c>
      <c r="E3348" s="2" t="str">
        <f>MID(F3348,FIND(".",F3348,6)+1,99)</f>
        <v>license</v>
      </c>
      <c r="F3348" s="3" t="s">
        <v>7046</v>
      </c>
      <c r="G3348" s="3" t="s">
        <v>9529</v>
      </c>
      <c r="H3348" s="3" t="s">
        <v>11260</v>
      </c>
      <c r="I3348" s="3" t="s">
        <v>7047</v>
      </c>
      <c r="J3348" s="3" t="s">
        <v>7585</v>
      </c>
      <c r="K3348" s="5" t="s">
        <v>7805</v>
      </c>
      <c r="L3348" s="14"/>
      <c r="O3348" s="3" t="str">
        <f>IF(AND(TRIM(J3348)="",M3348=""),"Suffix not translated ",
   IF(AND(TRIM(J3348)&lt;&gt;"",TRIM(M3348)&lt;&gt;"",TRIM(J3348)&lt;&gt;TRIM(M3348)),"Suffix translation &lt;&gt; lookup ", "" ))
&amp;IF(AND(TRIM(K3348)="",N3348=""),"Description not translated ",
   IF(AND(TRIM(K3348)&lt;&gt;"",TRIM(N3348)&lt;&gt;"",TRIM(K3348)&lt;&gt;TRIM(N3348)),"Description translation&lt;&gt; lookup ", "" ))</f>
        <v/>
      </c>
      <c r="P3348" s="3" t="s">
        <v>8447</v>
      </c>
      <c r="Q3348" s="3" t="s">
        <v>8447</v>
      </c>
    </row>
    <row r="3349" spans="1:18" ht="30" x14ac:dyDescent="0.25">
      <c r="A3349" s="2" t="str">
        <f>IF(TRIM(J3349)="","",E3349)</f>
        <v/>
      </c>
      <c r="B3349" s="2" t="str">
        <f>IF(TRIM(K3349)="","",I3349)</f>
        <v>*Main structure* containing Darwin Core location based information.</v>
      </c>
      <c r="C3349" s="2" t="str">
        <f>LEFT(F3349,FIND(".",F3349,6))</f>
        <v>Xmp.dcterms.</v>
      </c>
      <c r="D3349" s="2" t="str">
        <f>VLOOKUP(C3349,PrefixUebersetzung,2,FALSE)</f>
        <v>Xmp.dcterms.</v>
      </c>
      <c r="E3349" s="2" t="str">
        <f>MID(F3349,FIND(".",F3349,6)+1,99)</f>
        <v>Location</v>
      </c>
      <c r="F3349" s="3" t="s">
        <v>7048</v>
      </c>
      <c r="G3349" s="3" t="s">
        <v>9526</v>
      </c>
      <c r="H3349" s="3" t="s">
        <v>2980</v>
      </c>
      <c r="I3349" s="3" t="s">
        <v>7049</v>
      </c>
      <c r="J3349" s="3"/>
      <c r="K3349" s="5" t="s">
        <v>7806</v>
      </c>
      <c r="L3349" s="14"/>
      <c r="M3349" s="3" t="str">
        <f>IFERROR(VLOOKUP(E3349,A:J,10, FALSE),"")</f>
        <v>Ort</v>
      </c>
      <c r="O3349" s="3" t="str">
        <f>IF(AND(TRIM(J3349)="",M3349=""),"Suffix not translated ",
   IF(AND(TRIM(J3349)&lt;&gt;"",TRIM(M3349)&lt;&gt;"",TRIM(J3349)&lt;&gt;TRIM(M3349)),"Suffix translation &lt;&gt; lookup ", "" ))
&amp;IF(AND(TRIM(K3349)="",N3349=""),"Description not translated ",
   IF(AND(TRIM(K3349)&lt;&gt;"",TRIM(N3349)&lt;&gt;"",TRIM(K3349)&lt;&gt;TRIM(N3349)),"Description translation&lt;&gt; lookup ", "" ))</f>
        <v/>
      </c>
      <c r="Q3349" s="3" t="s">
        <v>8447</v>
      </c>
    </row>
    <row r="3350" spans="1:18" ht="30" x14ac:dyDescent="0.25">
      <c r="A3350" s="2" t="str">
        <f>IF(TRIM(J3350)="","",E3350)</f>
        <v>modified</v>
      </c>
      <c r="B3350" s="2" t="str">
        <f>IF(TRIM(K3350)="","",I3350)</f>
        <v>Date on which the resource was changed.</v>
      </c>
      <c r="C3350" s="2" t="str">
        <f>LEFT(F3350,FIND(".",F3350,6))</f>
        <v>Xmp.dcterms.</v>
      </c>
      <c r="D3350" s="2" t="str">
        <f>VLOOKUP(C3350,PrefixUebersetzung,2,FALSE)</f>
        <v>Xmp.dcterms.</v>
      </c>
      <c r="E3350" s="2" t="str">
        <f>MID(F3350,FIND(".",F3350,6)+1,99)</f>
        <v>modified</v>
      </c>
      <c r="F3350" s="3" t="s">
        <v>7050</v>
      </c>
      <c r="G3350" s="3" t="s">
        <v>11259</v>
      </c>
      <c r="I3350" s="3" t="s">
        <v>7051</v>
      </c>
      <c r="J3350" s="3" t="s">
        <v>7586</v>
      </c>
      <c r="K3350" s="5" t="s">
        <v>7807</v>
      </c>
      <c r="L3350" s="14"/>
      <c r="O3350" s="3" t="str">
        <f>IF(AND(TRIM(J3350)="",M3350=""),"Suffix not translated ",
   IF(AND(TRIM(J3350)&lt;&gt;"",TRIM(M3350)&lt;&gt;"",TRIM(J3350)&lt;&gt;TRIM(M3350)),"Suffix translation &lt;&gt; lookup ", "" ))
&amp;IF(AND(TRIM(K3350)="",N3350=""),"Description not translated ",
   IF(AND(TRIM(K3350)&lt;&gt;"",TRIM(N3350)&lt;&gt;"",TRIM(K3350)&lt;&gt;TRIM(N3350)),"Description translation&lt;&gt; lookup ", "" ))</f>
        <v/>
      </c>
      <c r="P3350" s="3" t="s">
        <v>8447</v>
      </c>
      <c r="Q3350" s="3" t="s">
        <v>8447</v>
      </c>
      <c r="R3350" s="3" t="s">
        <v>8951</v>
      </c>
    </row>
    <row r="3351" spans="1:18" ht="45" x14ac:dyDescent="0.25">
      <c r="A3351" s="2" t="str">
        <f>IF(TRIM(J3351)="","",E3351)</f>
        <v>references</v>
      </c>
      <c r="B3351" s="2" t="str">
        <f>IF(TRIM(K3351)="","",I3351)</f>
        <v>A related resource that is referenced, cited, or otherwise pointed to by the described resource.</v>
      </c>
      <c r="C3351" s="2" t="str">
        <f>LEFT(F3351,FIND(".",F3351,6))</f>
        <v>Xmp.dcterms.</v>
      </c>
      <c r="D3351" s="2" t="str">
        <f>VLOOKUP(C3351,PrefixUebersetzung,2,FALSE)</f>
        <v>Xmp.dcterms.</v>
      </c>
      <c r="E3351" s="2" t="str">
        <f>MID(F3351,FIND(".",F3351,6)+1,99)</f>
        <v>references</v>
      </c>
      <c r="F3351" s="3" t="s">
        <v>7052</v>
      </c>
      <c r="G3351" s="3" t="s">
        <v>9527</v>
      </c>
      <c r="H3351" s="3" t="s">
        <v>11251</v>
      </c>
      <c r="I3351" s="3" t="s">
        <v>7053</v>
      </c>
      <c r="J3351" s="3" t="s">
        <v>7594</v>
      </c>
      <c r="K3351" s="5" t="s">
        <v>7808</v>
      </c>
      <c r="L3351" s="14"/>
      <c r="O3351" s="3" t="str">
        <f>IF(AND(TRIM(J3351)="",M3351=""),"Suffix not translated ",
   IF(AND(TRIM(J3351)&lt;&gt;"",TRIM(M3351)&lt;&gt;"",TRIM(J3351)&lt;&gt;TRIM(M3351)),"Suffix translation &lt;&gt; lookup ", "" ))
&amp;IF(AND(TRIM(K3351)="",N3351=""),"Description not translated ",
   IF(AND(TRIM(K3351)&lt;&gt;"",TRIM(N3351)&lt;&gt;"",TRIM(K3351)&lt;&gt;TRIM(N3351)),"Description translation&lt;&gt; lookup ", "" ))</f>
        <v/>
      </c>
      <c r="P3351" s="3" t="s">
        <v>8447</v>
      </c>
      <c r="Q3351" s="3" t="s">
        <v>8447</v>
      </c>
    </row>
    <row r="3352" spans="1:18" ht="30" x14ac:dyDescent="0.25">
      <c r="A3352" s="2" t="str">
        <f>IF(TRIM(J3352)="","",E3352)</f>
        <v>rightsHolder</v>
      </c>
      <c r="B3352" s="2" t="str">
        <f>IF(TRIM(K3352)="","",I3352)</f>
        <v>A person or organization owning or managing rights over the resource.</v>
      </c>
      <c r="C3352" s="2" t="str">
        <f>LEFT(F3352,FIND(".",F3352,6))</f>
        <v>Xmp.dcterms.</v>
      </c>
      <c r="D3352" s="2" t="str">
        <f>VLOOKUP(C3352,PrefixUebersetzung,2,FALSE)</f>
        <v>Xmp.dcterms.</v>
      </c>
      <c r="E3352" s="2" t="str">
        <f>MID(F3352,FIND(".",F3352,6)+1,99)</f>
        <v>rightsHolder</v>
      </c>
      <c r="F3352" s="3" t="s">
        <v>7054</v>
      </c>
      <c r="G3352" s="3" t="s">
        <v>9528</v>
      </c>
      <c r="H3352" s="3" t="s">
        <v>11258</v>
      </c>
      <c r="I3352" s="3" t="s">
        <v>7055</v>
      </c>
      <c r="J3352" s="3" t="s">
        <v>7595</v>
      </c>
      <c r="K3352" s="5" t="s">
        <v>7809</v>
      </c>
      <c r="L3352" s="14"/>
      <c r="O3352" s="3" t="str">
        <f>IF(AND(TRIM(J3352)="",M3352=""),"Suffix not translated ",
   IF(AND(TRIM(J3352)&lt;&gt;"",TRIM(M3352)&lt;&gt;"",TRIM(J3352)&lt;&gt;TRIM(M3352)),"Suffix translation &lt;&gt; lookup ", "" ))
&amp;IF(AND(TRIM(K3352)="",N3352=""),"Description not translated ",
   IF(AND(TRIM(K3352)&lt;&gt;"",TRIM(N3352)&lt;&gt;"",TRIM(K3352)&lt;&gt;TRIM(N3352)),"Description translation&lt;&gt; lookup ", "" ))</f>
        <v/>
      </c>
      <c r="P3352" s="3" t="s">
        <v>8447</v>
      </c>
      <c r="Q3352" s="3" t="s">
        <v>8447</v>
      </c>
    </row>
    <row r="3353" spans="1:18" ht="30" x14ac:dyDescent="0.25">
      <c r="A3353" s="2" t="str">
        <f>IF(TRIM(J3353)="","",E3353)</f>
        <v/>
      </c>
      <c r="B3353" s="2" t="str">
        <f>IF(TRIM(K3353)="","",I3353)</f>
        <v>The nature or genre of the resource.</v>
      </c>
      <c r="C3353" s="2" t="str">
        <f>LEFT(F3353,FIND(".",F3353,6))</f>
        <v>Xmp.dcterms.</v>
      </c>
      <c r="D3353" s="2" t="str">
        <f>VLOOKUP(C3353,PrefixUebersetzung,2,FALSE)</f>
        <v>Xmp.dcterms.</v>
      </c>
      <c r="E3353" s="2" t="str">
        <f>MID(F3353,FIND(".",F3353,6)+1,99)</f>
        <v>type</v>
      </c>
      <c r="F3353" s="3" t="s">
        <v>7056</v>
      </c>
      <c r="G3353" s="3" t="s">
        <v>9527</v>
      </c>
      <c r="H3353" s="3" t="s">
        <v>11263</v>
      </c>
      <c r="I3353" s="3" t="s">
        <v>7057</v>
      </c>
      <c r="J3353" s="3"/>
      <c r="K3353" s="5" t="s">
        <v>7810</v>
      </c>
      <c r="L3353" s="14"/>
      <c r="M3353" s="3" t="str">
        <f>IFERROR(VLOOKUP(E3353,A:J,10, FALSE),"")</f>
        <v>Typ</v>
      </c>
      <c r="O3353" s="3" t="str">
        <f>IF(AND(TRIM(J3353)="",M3353=""),"Suffix not translated ",
   IF(AND(TRIM(J3353)&lt;&gt;"",TRIM(M3353)&lt;&gt;"",TRIM(J3353)&lt;&gt;TRIM(M3353)),"Suffix translation &lt;&gt; lookup ", "" ))
&amp;IF(AND(TRIM(K3353)="",N3353=""),"Description not translated ",
   IF(AND(TRIM(K3353)&lt;&gt;"",TRIM(N3353)&lt;&gt;"",TRIM(K3353)&lt;&gt;TRIM(N3353)),"Description translation&lt;&gt; lookup ", "" ))</f>
        <v/>
      </c>
      <c r="Q3353" s="3" t="s">
        <v>8447</v>
      </c>
      <c r="R3353" s="3" t="s">
        <v>4107</v>
      </c>
    </row>
    <row r="3354" spans="1:18" ht="45" x14ac:dyDescent="0.25">
      <c r="A3354" s="2" t="str">
        <f>IF(TRIM(J3354)="","",E3354)</f>
        <v>CaptionsAuthorNames</v>
      </c>
      <c r="B3354" s="2" t="str">
        <f>IF(TRIM(K3354)="","",I3354)</f>
        <v>The list of all captions author names for each language alternative captions set in standard XMP tags.</v>
      </c>
      <c r="C3354" s="2" t="str">
        <f>LEFT(F3354,FIND(".",F3354,6))</f>
        <v>Xmp.digiKam.</v>
      </c>
      <c r="D3354" s="2" t="str">
        <f>VLOOKUP(C3354,PrefixUebersetzung,2,FALSE)</f>
        <v>Xmp.digiKam.</v>
      </c>
      <c r="E3354" s="2" t="str">
        <f>MID(F3354,FIND(".",F3354,6)+1,99)</f>
        <v>CaptionsAuthorNames</v>
      </c>
      <c r="F3354" s="3" t="s">
        <v>1680</v>
      </c>
      <c r="G3354" s="3" t="s">
        <v>9529</v>
      </c>
      <c r="H3354" s="3" t="s">
        <v>11260</v>
      </c>
      <c r="I3354" s="3" t="s">
        <v>3315</v>
      </c>
      <c r="J3354" s="3" t="s">
        <v>4462</v>
      </c>
      <c r="K3354" s="5" t="s">
        <v>5463</v>
      </c>
      <c r="L3354" s="14"/>
      <c r="O3354" s="3" t="str">
        <f>IF(AND(TRIM(J3354)="",M3354=""),"Suffix not translated ",
   IF(AND(TRIM(J3354)&lt;&gt;"",TRIM(M3354)&lt;&gt;"",TRIM(J3354)&lt;&gt;TRIM(M3354)),"Suffix translation &lt;&gt; lookup ", "" ))
&amp;IF(AND(TRIM(K3354)="",N3354=""),"Description not translated ",
   IF(AND(TRIM(K3354)&lt;&gt;"",TRIM(N3354)&lt;&gt;"",TRIM(K3354)&lt;&gt;TRIM(N3354)),"Description translation&lt;&gt; lookup ", "" ))</f>
        <v/>
      </c>
      <c r="P3354" s="3" t="s">
        <v>8447</v>
      </c>
      <c r="Q3354" s="3" t="s">
        <v>8447</v>
      </c>
    </row>
    <row r="3355" spans="1:18" ht="45" x14ac:dyDescent="0.25">
      <c r="A3355" s="2" t="str">
        <f>IF(TRIM(J3355)="","",E3355)</f>
        <v>CaptionsDateTimeStamps</v>
      </c>
      <c r="B3355" s="2" t="str">
        <f>IF(TRIM(K3355)="","",I3355)</f>
        <v>The list of all captions date time stamps for each language alternative captions set in standard XMP tags.</v>
      </c>
      <c r="C3355" s="2" t="str">
        <f>LEFT(F3355,FIND(".",F3355,6))</f>
        <v>Xmp.digiKam.</v>
      </c>
      <c r="D3355" s="2" t="str">
        <f>VLOOKUP(C3355,PrefixUebersetzung,2,FALSE)</f>
        <v>Xmp.digiKam.</v>
      </c>
      <c r="E3355" s="2" t="str">
        <f>MID(F3355,FIND(".",F3355,6)+1,99)</f>
        <v>CaptionsDateTimeStamps</v>
      </c>
      <c r="F3355" s="3" t="s">
        <v>1681</v>
      </c>
      <c r="G3355" s="3" t="s">
        <v>9529</v>
      </c>
      <c r="H3355" s="3" t="s">
        <v>11260</v>
      </c>
      <c r="I3355" s="3" t="s">
        <v>3316</v>
      </c>
      <c r="J3355" s="3" t="s">
        <v>4463</v>
      </c>
      <c r="K3355" s="5" t="s">
        <v>5464</v>
      </c>
      <c r="L3355" s="14"/>
      <c r="O3355" s="3" t="str">
        <f>IF(AND(TRIM(J3355)="",M3355=""),"Suffix not translated ",
   IF(AND(TRIM(J3355)&lt;&gt;"",TRIM(M3355)&lt;&gt;"",TRIM(J3355)&lt;&gt;TRIM(M3355)),"Suffix translation &lt;&gt; lookup ", "" ))
&amp;IF(AND(TRIM(K3355)="",N3355=""),"Description not translated ",
   IF(AND(TRIM(K3355)&lt;&gt;"",TRIM(N3355)&lt;&gt;"",TRIM(K3355)&lt;&gt;TRIM(N3355)),"Description translation&lt;&gt; lookup ", "" ))</f>
        <v/>
      </c>
      <c r="P3355" s="3" t="s">
        <v>8447</v>
      </c>
      <c r="Q3355" s="3" t="s">
        <v>8447</v>
      </c>
    </row>
    <row r="3356" spans="1:18" ht="75" x14ac:dyDescent="0.25">
      <c r="A3356" s="2" t="str">
        <f>IF(TRIM(J3356)="","",E3356)</f>
        <v>ColorLabel</v>
      </c>
      <c r="B3356" s="2" t="str">
        <f>IF(TRIM(K3356)="","",I3356)</f>
        <v>The color label assigned to this item. Possible values are "0": no label; "1": Red; "2": Orange; "3": Yellow; "4": Green; "5": Blue; "6": Magenta; "7": Gray; "8": Black; "9": White.</v>
      </c>
      <c r="C3356" s="2" t="str">
        <f>LEFT(F3356,FIND(".",F3356,6))</f>
        <v>Xmp.digiKam.</v>
      </c>
      <c r="D3356" s="2" t="str">
        <f>VLOOKUP(C3356,PrefixUebersetzung,2,FALSE)</f>
        <v>Xmp.digiKam.</v>
      </c>
      <c r="E3356" s="2" t="str">
        <f>MID(F3356,FIND(".",F3356,6)+1,99)</f>
        <v>ColorLabel</v>
      </c>
      <c r="F3356" s="3" t="s">
        <v>1682</v>
      </c>
      <c r="G3356" s="3" t="s">
        <v>9526</v>
      </c>
      <c r="H3356" s="3" t="s">
        <v>11241</v>
      </c>
      <c r="I3356" s="3" t="s">
        <v>3317</v>
      </c>
      <c r="J3356" s="3" t="s">
        <v>4464</v>
      </c>
      <c r="K3356" s="5" t="s">
        <v>5465</v>
      </c>
      <c r="L3356" s="14"/>
      <c r="O3356" s="3" t="str">
        <f>IF(AND(TRIM(J3356)="",M3356=""),"Suffix not translated ",
   IF(AND(TRIM(J3356)&lt;&gt;"",TRIM(M3356)&lt;&gt;"",TRIM(J3356)&lt;&gt;TRIM(M3356)),"Suffix translation &lt;&gt; lookup ", "" ))
&amp;IF(AND(TRIM(K3356)="",N3356=""),"Description not translated ",
   IF(AND(TRIM(K3356)&lt;&gt;"",TRIM(N3356)&lt;&gt;"",TRIM(K3356)&lt;&gt;TRIM(N3356)),"Description translation&lt;&gt; lookup ", "" ))</f>
        <v/>
      </c>
      <c r="P3356" s="3" t="s">
        <v>8447</v>
      </c>
      <c r="Q3356" s="3" t="s">
        <v>8447</v>
      </c>
    </row>
    <row r="3357" spans="1:18" ht="45" x14ac:dyDescent="0.25">
      <c r="A3357" s="2" t="str">
        <f>IF(TRIM(J3357)="","",E3357)</f>
        <v/>
      </c>
      <c r="B3357" s="2" t="str">
        <f>IF(TRIM(K3357)="","",I3357)</f>
        <v>An XML based content to list all action processed on this image with image editor (as crop, rotate, color corrections, adjustments, etc.).</v>
      </c>
      <c r="C3357" s="2" t="str">
        <f>LEFT(F3357,FIND(".",F3357,6))</f>
        <v>Xmp.digiKam.</v>
      </c>
      <c r="D3357" s="2" t="str">
        <f>VLOOKUP(C3357,PrefixUebersetzung,2,FALSE)</f>
        <v>Xmp.digiKam.</v>
      </c>
      <c r="E3357" s="2" t="str">
        <f>MID(F3357,FIND(".",F3357,6)+1,99)</f>
        <v>ImageHistory</v>
      </c>
      <c r="F3357" s="3" t="s">
        <v>1683</v>
      </c>
      <c r="G3357" s="3" t="s">
        <v>9526</v>
      </c>
      <c r="H3357" s="3" t="s">
        <v>11241</v>
      </c>
      <c r="I3357" s="3" t="s">
        <v>9486</v>
      </c>
      <c r="J3357" s="3"/>
      <c r="K3357" s="5" t="s">
        <v>5267</v>
      </c>
      <c r="L3357" s="14"/>
      <c r="M3357" s="3" t="str">
        <f>IFERROR(VLOOKUP(E3357,A:J,10, FALSE),"")</f>
        <v>Bildänderungshistorie</v>
      </c>
      <c r="O3357" s="3" t="str">
        <f>IF(AND(TRIM(J3357)="",M3357=""),"Suffix not translated ",
   IF(AND(TRIM(J3357)&lt;&gt;"",TRIM(M3357)&lt;&gt;"",TRIM(J3357)&lt;&gt;TRIM(M3357)),"Suffix translation &lt;&gt; lookup ", "" ))
&amp;IF(AND(TRIM(K3357)="",N3357=""),"Description not translated ",
   IF(AND(TRIM(K3357)&lt;&gt;"",TRIM(N3357)&lt;&gt;"",TRIM(K3357)&lt;&gt;TRIM(N3357)),"Description translation&lt;&gt; lookup ", "" ))</f>
        <v/>
      </c>
      <c r="Q3357" s="3" t="s">
        <v>8447</v>
      </c>
    </row>
    <row r="3358" spans="1:18" ht="75" x14ac:dyDescent="0.25">
      <c r="A3358" s="2" t="str">
        <f>IF(TRIM(J3358)="","",E3358)</f>
        <v>LensCorrectionSettings</v>
      </c>
      <c r="B3358" s="2" t="str">
        <f>IF(TRIM(K3358)="","",I3358)</f>
        <v>The list of Lens Correction tools settings used to fix lens distortion. This include Batch Queue Manager and Image editor tools based on LensFun library.</v>
      </c>
      <c r="C3358" s="2" t="str">
        <f>LEFT(F3358,FIND(".",F3358,6))</f>
        <v>Xmp.digiKam.</v>
      </c>
      <c r="D3358" s="2" t="str">
        <f>VLOOKUP(C3358,PrefixUebersetzung,2,FALSE)</f>
        <v>Xmp.digiKam.</v>
      </c>
      <c r="E3358" s="2" t="str">
        <f>MID(F3358,FIND(".",F3358,6)+1,99)</f>
        <v>LensCorrectionSettings</v>
      </c>
      <c r="F3358" s="3" t="s">
        <v>1684</v>
      </c>
      <c r="G3358" s="3" t="s">
        <v>9526</v>
      </c>
      <c r="H3358" s="3" t="s">
        <v>11241</v>
      </c>
      <c r="I3358" s="3" t="s">
        <v>9487</v>
      </c>
      <c r="J3358" s="3" t="s">
        <v>5055</v>
      </c>
      <c r="K3358" s="5" t="s">
        <v>5466</v>
      </c>
      <c r="L3358" s="14"/>
      <c r="O3358" s="3" t="str">
        <f>IF(AND(TRIM(J3358)="",M3358=""),"Suffix not translated ",
   IF(AND(TRIM(J3358)&lt;&gt;"",TRIM(M3358)&lt;&gt;"",TRIM(J3358)&lt;&gt;TRIM(M3358)),"Suffix translation &lt;&gt; lookup ", "" ))
&amp;IF(AND(TRIM(K3358)="",N3358=""),"Description not translated ",
   IF(AND(TRIM(K3358)&lt;&gt;"",TRIM(N3358)&lt;&gt;"",TRIM(K3358)&lt;&gt;TRIM(N3358)),"Description translation&lt;&gt; lookup ", "" ))</f>
        <v/>
      </c>
      <c r="P3358" s="3" t="s">
        <v>8447</v>
      </c>
      <c r="Q3358" s="3" t="s">
        <v>8447</v>
      </c>
    </row>
    <row r="3359" spans="1:18" ht="45" x14ac:dyDescent="0.25">
      <c r="A3359" s="2" t="str">
        <f>IF(TRIM(J3359)="","",E3359)</f>
        <v/>
      </c>
      <c r="B3359" s="2" t="str">
        <f>IF(TRIM(K3359)="","",I3359)</f>
        <v/>
      </c>
      <c r="C3359" s="2" t="str">
        <f>LEFT(F3359,FIND(".",F3359,6))</f>
        <v>Xmp.digiKam.</v>
      </c>
      <c r="D3359" s="2" t="str">
        <f>VLOOKUP(C3359,PrefixUebersetzung,2,FALSE)</f>
        <v>Xmp.digiKam.</v>
      </c>
      <c r="E3359" s="2" t="str">
        <f>MID(F3359,FIND(".",F3359,6)+1,99)</f>
        <v>PickLabel</v>
      </c>
      <c r="F3359" s="3" t="s">
        <v>1685</v>
      </c>
      <c r="G3359" s="3" t="s">
        <v>9526</v>
      </c>
      <c r="H3359" s="3" t="s">
        <v>11241</v>
      </c>
      <c r="I3359" s="3" t="s">
        <v>3318</v>
      </c>
      <c r="J3359" s="3"/>
      <c r="L3359" s="14">
        <v>5</v>
      </c>
      <c r="O3359" s="3" t="str">
        <f>IF(AND(TRIM(J3359)="",M3359=""),"Suffix not translated ",
   IF(AND(TRIM(J3359)&lt;&gt;"",TRIM(M3359)&lt;&gt;"",TRIM(J3359)&lt;&gt;TRIM(M3359)),"Suffix translation &lt;&gt; lookup ", "" ))
&amp;IF(AND(TRIM(K3359)="",N3359=""),"Description not translated ",
   IF(AND(TRIM(K3359)&lt;&gt;"",TRIM(N3359)&lt;&gt;"",TRIM(K3359)&lt;&gt;TRIM(N3359)),"Description translation&lt;&gt; lookup ", "" ))</f>
        <v xml:space="preserve">Suffix not translated Description not translated </v>
      </c>
      <c r="P3359" s="3" t="s">
        <v>8447</v>
      </c>
      <c r="Q3359" s="3" t="s">
        <v>8447</v>
      </c>
    </row>
    <row r="3360" spans="1:18" ht="45" x14ac:dyDescent="0.25">
      <c r="A3360" s="2" t="str">
        <f>IF(TRIM(J3360)="","",E3360)</f>
        <v/>
      </c>
      <c r="B3360" s="2" t="str">
        <f>IF(TRIM(K3360)="","",I3360)</f>
        <v>Reduced size JPEG preview image encoded as base64 for a fast screen rendering.</v>
      </c>
      <c r="C3360" s="2" t="str">
        <f>LEFT(F3360,FIND(".",F3360,6))</f>
        <v>Xmp.digiKam.</v>
      </c>
      <c r="D3360" s="2" t="str">
        <f>VLOOKUP(C3360,PrefixUebersetzung,2,FALSE)</f>
        <v>Xmp.digiKam.</v>
      </c>
      <c r="E3360" s="2" t="str">
        <f>MID(F3360,FIND(".",F3360,6)+1,99)</f>
        <v>Preview</v>
      </c>
      <c r="F3360" s="36" t="s">
        <v>8594</v>
      </c>
      <c r="G3360" s="3" t="s">
        <v>9526</v>
      </c>
      <c r="H3360" s="3" t="s">
        <v>11241</v>
      </c>
      <c r="I3360" s="36" t="s">
        <v>8595</v>
      </c>
      <c r="J3360" s="3"/>
      <c r="K3360" s="5" t="s">
        <v>8711</v>
      </c>
      <c r="L3360" s="14"/>
      <c r="M3360" s="3" t="str">
        <f>IFERROR(VLOOKUP(E3360,A:J,10, FALSE),"")</f>
        <v>Vorschau</v>
      </c>
      <c r="O3360" s="3" t="str">
        <f>IF(AND(TRIM(J3360)="",M3360=""),"Suffix not translated ",
   IF(AND(TRIM(J3360)&lt;&gt;"",TRIM(M3360)&lt;&gt;"",TRIM(J3360)&lt;&gt;TRIM(M3360)),"Suffix translation &lt;&gt; lookup ", "" ))
&amp;IF(AND(TRIM(K3360)="",N3360=""),"Description not translated ",
   IF(AND(TRIM(K3360)&lt;&gt;"",TRIM(N3360)&lt;&gt;"",TRIM(K3360)&lt;&gt;TRIM(N3360)),"Description translation&lt;&gt; lookup ", "" ))</f>
        <v/>
      </c>
      <c r="Q3360" s="3" t="s">
        <v>8447</v>
      </c>
    </row>
    <row r="3361" spans="1:17" ht="45" x14ac:dyDescent="0.25">
      <c r="A3361" s="2" t="str">
        <f>IF(TRIM(J3361)="","",E3361)</f>
        <v>TagsList</v>
      </c>
      <c r="B3361" s="2" t="str">
        <f>IF(TRIM(K3361)="","",I3361)</f>
        <v>The list of complete tags path as string. The path hierarchy is separated by '/' character (ex.: "City/Paris/Monument/Eiffel Tower".</v>
      </c>
      <c r="C3361" s="2" t="str">
        <f>LEFT(F3361,FIND(".",F3361,6))</f>
        <v>Xmp.digiKam.</v>
      </c>
      <c r="D3361" s="2" t="str">
        <f>VLOOKUP(C3361,PrefixUebersetzung,2,FALSE)</f>
        <v>Xmp.digiKam.</v>
      </c>
      <c r="E3361" s="2" t="str">
        <f>MID(F3361,FIND(".",F3361,6)+1,99)</f>
        <v>TagsList</v>
      </c>
      <c r="F3361" s="3" t="s">
        <v>1686</v>
      </c>
      <c r="G3361" s="3" t="s">
        <v>9528</v>
      </c>
      <c r="H3361" s="3" t="s">
        <v>11264</v>
      </c>
      <c r="I3361" s="3" t="s">
        <v>3319</v>
      </c>
      <c r="J3361" s="3" t="s">
        <v>4465</v>
      </c>
      <c r="K3361" s="5" t="s">
        <v>5467</v>
      </c>
      <c r="L3361" s="14"/>
      <c r="O3361" s="3" t="str">
        <f>IF(AND(TRIM(J3361)="",M3361=""),"Suffix not translated ",
   IF(AND(TRIM(J3361)&lt;&gt;"",TRIM(M3361)&lt;&gt;"",TRIM(J3361)&lt;&gt;TRIM(M3361)),"Suffix translation &lt;&gt; lookup ", "" ))
&amp;IF(AND(TRIM(K3361)="",N3361=""),"Description not translated ",
   IF(AND(TRIM(K3361)&lt;&gt;"",TRIM(N3361)&lt;&gt;"",TRIM(K3361)&lt;&gt;TRIM(N3361)),"Description translation&lt;&gt; lookup ", "" ))</f>
        <v/>
      </c>
      <c r="P3361" s="3" t="s">
        <v>8447</v>
      </c>
      <c r="Q3361" s="3" t="s">
        <v>8447</v>
      </c>
    </row>
    <row r="3362" spans="1:17" ht="60" x14ac:dyDescent="0.25">
      <c r="A3362" s="2" t="str">
        <f>IF(TRIM(J3362)="","",E3362)</f>
        <v>acceptedNameUsage</v>
      </c>
      <c r="B3362" s="2" t="str">
        <f>IF(TRIM(K3362)="","",I3362)</f>
        <v>The full name, with authorship and date information if known, of the currently valid (zoological) or accepted (botanical) taxon.</v>
      </c>
      <c r="C3362" s="2" t="str">
        <f>LEFT(F3362,FIND(".",F3362,6))</f>
        <v>Xmp.dwc.</v>
      </c>
      <c r="D3362" s="2" t="str">
        <f>VLOOKUP(C3362,PrefixUebersetzung,2,FALSE)</f>
        <v>Xmp.dwc.</v>
      </c>
      <c r="E3362" s="2" t="str">
        <f>MID(F3362,FIND(".",F3362,6)+1,99)</f>
        <v>acceptedNameUsage</v>
      </c>
      <c r="F3362" s="3" t="s">
        <v>7058</v>
      </c>
      <c r="G3362" s="3" t="s">
        <v>9526</v>
      </c>
      <c r="H3362" s="3" t="s">
        <v>11241</v>
      </c>
      <c r="I3362" s="3" t="s">
        <v>7059</v>
      </c>
      <c r="J3362" s="3" t="s">
        <v>7605</v>
      </c>
      <c r="K3362" s="5" t="s">
        <v>7812</v>
      </c>
      <c r="L3362" s="14"/>
      <c r="O3362" s="3" t="str">
        <f>IF(AND(TRIM(J3362)="",M3362=""),"Suffix not translated ",
   IF(AND(TRIM(J3362)&lt;&gt;"",TRIM(M3362)&lt;&gt;"",TRIM(J3362)&lt;&gt;TRIM(M3362)),"Suffix translation &lt;&gt; lookup ", "" ))
&amp;IF(AND(TRIM(K3362)="",N3362=""),"Description not translated ",
   IF(AND(TRIM(K3362)&lt;&gt;"",TRIM(N3362)&lt;&gt;"",TRIM(K3362)&lt;&gt;TRIM(N3362)),"Description translation&lt;&gt; lookup ", "" ))</f>
        <v/>
      </c>
      <c r="P3362" s="3" t="s">
        <v>8447</v>
      </c>
      <c r="Q3362" s="3" t="s">
        <v>8447</v>
      </c>
    </row>
    <row r="3363" spans="1:17" ht="60" x14ac:dyDescent="0.25">
      <c r="A3363" s="2" t="str">
        <f>IF(TRIM(J3363)="","",E3363)</f>
        <v>acceptedNameUsageID</v>
      </c>
      <c r="B3363" s="2" t="str">
        <f>IF(TRIM(K3363)="","",I3363)</f>
        <v>An identifier for the name usage (documented meaning of the name according to a source) of the currently valid (zoological) or accepted (botanical) taxon.</v>
      </c>
      <c r="C3363" s="2" t="str">
        <f>LEFT(F3363,FIND(".",F3363,6))</f>
        <v>Xmp.dwc.</v>
      </c>
      <c r="D3363" s="2" t="str">
        <f>VLOOKUP(C3363,PrefixUebersetzung,2,FALSE)</f>
        <v>Xmp.dwc.</v>
      </c>
      <c r="E3363" s="2" t="str">
        <f>MID(F3363,FIND(".",F3363,6)+1,99)</f>
        <v>acceptedNameUsageID</v>
      </c>
      <c r="F3363" s="3" t="s">
        <v>7060</v>
      </c>
      <c r="G3363" s="3" t="s">
        <v>9526</v>
      </c>
      <c r="H3363" s="3" t="s">
        <v>11241</v>
      </c>
      <c r="I3363" s="3" t="s">
        <v>7061</v>
      </c>
      <c r="J3363" s="3" t="s">
        <v>7606</v>
      </c>
      <c r="K3363" s="5" t="s">
        <v>7811</v>
      </c>
      <c r="L3363" s="14"/>
      <c r="O3363" s="3" t="str">
        <f>IF(AND(TRIM(J3363)="",M3363=""),"Suffix not translated ",
   IF(AND(TRIM(J3363)&lt;&gt;"",TRIM(M3363)&lt;&gt;"",TRIM(J3363)&lt;&gt;TRIM(M3363)),"Suffix translation &lt;&gt; lookup ", "" ))
&amp;IF(AND(TRIM(K3363)="",N3363=""),"Description not translated ",
   IF(AND(TRIM(K3363)&lt;&gt;"",TRIM(N3363)&lt;&gt;"",TRIM(K3363)&lt;&gt;TRIM(N3363)),"Description translation&lt;&gt; lookup ", "" ))</f>
        <v/>
      </c>
      <c r="P3363" s="3" t="s">
        <v>8447</v>
      </c>
      <c r="Q3363" s="3" t="s">
        <v>8447</v>
      </c>
    </row>
    <row r="3364" spans="1:17" ht="45" x14ac:dyDescent="0.25">
      <c r="A3364" s="2" t="str">
        <f>IF(TRIM(J3364)="","",E3364)</f>
        <v>associatedMedia</v>
      </c>
      <c r="B3364" s="2" t="str">
        <f>IF(TRIM(K3364)="","",I3364)</f>
        <v>A list (concatenated and separated) of identifiers (publication, global unique identifier, URI) of media associated with the Occurrence.</v>
      </c>
      <c r="C3364" s="2" t="str">
        <f>LEFT(F3364,FIND(".",F3364,6))</f>
        <v>Xmp.dwc.</v>
      </c>
      <c r="D3364" s="2" t="str">
        <f>VLOOKUP(C3364,PrefixUebersetzung,2,FALSE)</f>
        <v>Xmp.dwc.</v>
      </c>
      <c r="E3364" s="2" t="str">
        <f>MID(F3364,FIND(".",F3364,6)+1,99)</f>
        <v>associatedMedia</v>
      </c>
      <c r="F3364" s="3" t="s">
        <v>7062</v>
      </c>
      <c r="G3364" s="3" t="s">
        <v>9527</v>
      </c>
      <c r="H3364" s="3" t="s">
        <v>11251</v>
      </c>
      <c r="I3364" s="3" t="s">
        <v>7063</v>
      </c>
      <c r="J3364" s="3" t="s">
        <v>7607</v>
      </c>
      <c r="K3364" s="5" t="s">
        <v>7815</v>
      </c>
      <c r="L3364" s="14"/>
      <c r="O3364" s="3" t="str">
        <f>IF(AND(TRIM(J3364)="",M3364=""),"Suffix not translated ",
   IF(AND(TRIM(J3364)&lt;&gt;"",TRIM(M3364)&lt;&gt;"",TRIM(J3364)&lt;&gt;TRIM(M3364)),"Suffix translation &lt;&gt; lookup ", "" ))
&amp;IF(AND(TRIM(K3364)="",N3364=""),"Description not translated ",
   IF(AND(TRIM(K3364)&lt;&gt;"",TRIM(N3364)&lt;&gt;"",TRIM(K3364)&lt;&gt;TRIM(N3364)),"Description translation&lt;&gt; lookup ", "" ))</f>
        <v/>
      </c>
      <c r="P3364" s="3" t="s">
        <v>8447</v>
      </c>
      <c r="Q3364" s="3" t="s">
        <v>8447</v>
      </c>
    </row>
    <row r="3365" spans="1:17" ht="60" x14ac:dyDescent="0.25">
      <c r="A3365" s="2" t="str">
        <f>IF(TRIM(J3365)="","",E3365)</f>
        <v>associatedOccurrences</v>
      </c>
      <c r="B3365" s="2" t="str">
        <f>IF(TRIM(K3365)="","",I3365)</f>
        <v>Deprecated. A list (concatenated and separated) of identifiers of other Occurrence records and their associations to this Occurrence.</v>
      </c>
      <c r="C3365" s="2" t="str">
        <f>LEFT(F3365,FIND(".",F3365,6))</f>
        <v>Xmp.dwc.</v>
      </c>
      <c r="D3365" s="2" t="str">
        <f>VLOOKUP(C3365,PrefixUebersetzung,2,FALSE)</f>
        <v>Xmp.dwc.</v>
      </c>
      <c r="E3365" s="2" t="str">
        <f>MID(F3365,FIND(".",F3365,6)+1,99)</f>
        <v>associatedOccurrences</v>
      </c>
      <c r="F3365" s="3" t="s">
        <v>7064</v>
      </c>
      <c r="G3365" s="3" t="s">
        <v>9527</v>
      </c>
      <c r="H3365" s="3" t="s">
        <v>11251</v>
      </c>
      <c r="I3365" s="3" t="s">
        <v>9488</v>
      </c>
      <c r="J3365" s="3" t="s">
        <v>7608</v>
      </c>
      <c r="K3365" s="5" t="s">
        <v>9567</v>
      </c>
      <c r="L3365" s="14"/>
      <c r="O3365" s="3" t="str">
        <f>IF(AND(TRIM(J3365)="",M3365=""),"Suffix not translated ",
   IF(AND(TRIM(J3365)&lt;&gt;"",TRIM(M3365)&lt;&gt;"",TRIM(J3365)&lt;&gt;TRIM(M3365)),"Suffix translation &lt;&gt; lookup ", "" ))
&amp;IF(AND(TRIM(K3365)="",N3365=""),"Description not translated ",
   IF(AND(TRIM(K3365)&lt;&gt;"",TRIM(N3365)&lt;&gt;"",TRIM(K3365)&lt;&gt;TRIM(N3365)),"Description translation&lt;&gt; lookup ", "" ))</f>
        <v/>
      </c>
      <c r="P3365" s="3" t="s">
        <v>8447</v>
      </c>
      <c r="Q3365" s="3" t="s">
        <v>8447</v>
      </c>
    </row>
    <row r="3366" spans="1:17" ht="45" x14ac:dyDescent="0.25">
      <c r="A3366" s="2" t="str">
        <f>IF(TRIM(J3366)="","",E3366)</f>
        <v>associatedOrganisms</v>
      </c>
      <c r="B3366" s="2" t="str">
        <f>IF(TRIM(K3366)="","",I3366)</f>
        <v>A list (concatenated and separated with a vertical bar ' | ' ) of identifiers of other Organisms and their associations to this Organism.</v>
      </c>
      <c r="C3366" s="2" t="str">
        <f>LEFT(F3366,FIND(".",F3366,6))</f>
        <v>Xmp.dwc.</v>
      </c>
      <c r="D3366" s="2" t="str">
        <f>VLOOKUP(C3366,PrefixUebersetzung,2,FALSE)</f>
        <v>Xmp.dwc.</v>
      </c>
      <c r="E3366" s="2" t="str">
        <f>MID(F3366,FIND(".",F3366,6)+1,99)</f>
        <v>associatedOrganisms</v>
      </c>
      <c r="F3366" s="3" t="s">
        <v>7065</v>
      </c>
      <c r="G3366" s="3" t="s">
        <v>9527</v>
      </c>
      <c r="H3366" s="3" t="s">
        <v>11251</v>
      </c>
      <c r="I3366" s="3" t="s">
        <v>7066</v>
      </c>
      <c r="J3366" s="3" t="s">
        <v>7609</v>
      </c>
      <c r="K3366" s="5" t="s">
        <v>7813</v>
      </c>
      <c r="L3366" s="14"/>
      <c r="O3366" s="3" t="str">
        <f>IF(AND(TRIM(J3366)="",M3366=""),"Suffix not translated ",
   IF(AND(TRIM(J3366)&lt;&gt;"",TRIM(M3366)&lt;&gt;"",TRIM(J3366)&lt;&gt;TRIM(M3366)),"Suffix translation &lt;&gt; lookup ", "" ))
&amp;IF(AND(TRIM(K3366)="",N3366=""),"Description not translated ",
   IF(AND(TRIM(K3366)&lt;&gt;"",TRIM(N3366)&lt;&gt;"",TRIM(K3366)&lt;&gt;TRIM(N3366)),"Description translation&lt;&gt; lookup ", "" ))</f>
        <v/>
      </c>
      <c r="P3366" s="3" t="s">
        <v>8447</v>
      </c>
      <c r="Q3366" s="3" t="s">
        <v>8447</v>
      </c>
    </row>
    <row r="3367" spans="1:17" ht="60" x14ac:dyDescent="0.25">
      <c r="A3367" s="2" t="str">
        <f>IF(TRIM(J3367)="","",E3367)</f>
        <v>associatedReferences</v>
      </c>
      <c r="B3367" s="2" t="str">
        <f>IF(TRIM(K3367)="","",I3367)</f>
        <v>A list (concatenated and separated) of identifiers (publication, bibliographic reference, global unique identifier, URI) of literature associated with the Occurrence.</v>
      </c>
      <c r="C3367" s="2" t="str">
        <f>LEFT(F3367,FIND(".",F3367,6))</f>
        <v>Xmp.dwc.</v>
      </c>
      <c r="D3367" s="2" t="str">
        <f>VLOOKUP(C3367,PrefixUebersetzung,2,FALSE)</f>
        <v>Xmp.dwc.</v>
      </c>
      <c r="E3367" s="2" t="str">
        <f>MID(F3367,FIND(".",F3367,6)+1,99)</f>
        <v>associatedReferences</v>
      </c>
      <c r="F3367" s="3" t="s">
        <v>7067</v>
      </c>
      <c r="G3367" s="3" t="s">
        <v>9527</v>
      </c>
      <c r="H3367" s="3" t="s">
        <v>11251</v>
      </c>
      <c r="I3367" s="3" t="s">
        <v>7068</v>
      </c>
      <c r="J3367" s="3" t="s">
        <v>7610</v>
      </c>
      <c r="K3367" s="5" t="s">
        <v>7814</v>
      </c>
      <c r="L3367" s="14"/>
      <c r="O3367" s="3" t="str">
        <f>IF(AND(TRIM(J3367)="",M3367=""),"Suffix not translated ",
   IF(AND(TRIM(J3367)&lt;&gt;"",TRIM(M3367)&lt;&gt;"",TRIM(J3367)&lt;&gt;TRIM(M3367)),"Suffix translation &lt;&gt; lookup ", "" ))
&amp;IF(AND(TRIM(K3367)="",N3367=""),"Description not translated ",
   IF(AND(TRIM(K3367)&lt;&gt;"",TRIM(N3367)&lt;&gt;"",TRIM(K3367)&lt;&gt;TRIM(N3367)),"Description translation&lt;&gt; lookup ", "" ))</f>
        <v/>
      </c>
      <c r="P3367" s="3" t="s">
        <v>8447</v>
      </c>
      <c r="Q3367" s="3" t="s">
        <v>8447</v>
      </c>
    </row>
    <row r="3368" spans="1:17" ht="60" x14ac:dyDescent="0.25">
      <c r="A3368" s="2" t="str">
        <f>IF(TRIM(J3368)="","",E3368)</f>
        <v>associatedSequences</v>
      </c>
      <c r="B3368" s="2" t="str">
        <f>IF(TRIM(K3368)="","",I3368)</f>
        <v>A list (concatenated and separated) of identifiers (publication, global unique identifier, URI) of genetic sequence information associated with the Occurrence.</v>
      </c>
      <c r="C3368" s="2" t="str">
        <f>LEFT(F3368,FIND(".",F3368,6))</f>
        <v>Xmp.dwc.</v>
      </c>
      <c r="D3368" s="2" t="str">
        <f>VLOOKUP(C3368,PrefixUebersetzung,2,FALSE)</f>
        <v>Xmp.dwc.</v>
      </c>
      <c r="E3368" s="2" t="str">
        <f>MID(F3368,FIND(".",F3368,6)+1,99)</f>
        <v>associatedSequences</v>
      </c>
      <c r="F3368" s="3" t="s">
        <v>7069</v>
      </c>
      <c r="G3368" s="3" t="s">
        <v>9527</v>
      </c>
      <c r="H3368" s="3" t="s">
        <v>11251</v>
      </c>
      <c r="I3368" s="3" t="s">
        <v>7070</v>
      </c>
      <c r="J3368" s="3" t="s">
        <v>7611</v>
      </c>
      <c r="K3368" s="5" t="s">
        <v>7816</v>
      </c>
      <c r="L3368" s="14"/>
      <c r="O3368" s="3" t="str">
        <f>IF(AND(TRIM(J3368)="",M3368=""),"Suffix not translated ",
   IF(AND(TRIM(J3368)&lt;&gt;"",TRIM(M3368)&lt;&gt;"",TRIM(J3368)&lt;&gt;TRIM(M3368)),"Suffix translation &lt;&gt; lookup ", "" ))
&amp;IF(AND(TRIM(K3368)="",N3368=""),"Description not translated ",
   IF(AND(TRIM(K3368)&lt;&gt;"",TRIM(N3368)&lt;&gt;"",TRIM(K3368)&lt;&gt;TRIM(N3368)),"Description translation&lt;&gt; lookup ", "" ))</f>
        <v/>
      </c>
      <c r="P3368" s="3" t="s">
        <v>8447</v>
      </c>
      <c r="Q3368" s="3" t="s">
        <v>8447</v>
      </c>
    </row>
    <row r="3369" spans="1:17" ht="45" x14ac:dyDescent="0.25">
      <c r="A3369" s="2" t="str">
        <f>IF(TRIM(J3369)="","",E3369)</f>
        <v>associatedTaxa</v>
      </c>
      <c r="B3369" s="2" t="str">
        <f>IF(TRIM(K3369)="","",I3369)</f>
        <v>A list (concatenated and separated) of identifiers or names of taxa and their associations with the Occurrence.</v>
      </c>
      <c r="C3369" s="2" t="str">
        <f>LEFT(F3369,FIND(".",F3369,6))</f>
        <v>Xmp.dwc.</v>
      </c>
      <c r="D3369" s="2" t="str">
        <f>VLOOKUP(C3369,PrefixUebersetzung,2,FALSE)</f>
        <v>Xmp.dwc.</v>
      </c>
      <c r="E3369" s="2" t="str">
        <f>MID(F3369,FIND(".",F3369,6)+1,99)</f>
        <v>associatedTaxa</v>
      </c>
      <c r="F3369" s="3" t="s">
        <v>7071</v>
      </c>
      <c r="G3369" s="3" t="s">
        <v>9527</v>
      </c>
      <c r="H3369" s="3" t="s">
        <v>11251</v>
      </c>
      <c r="I3369" s="3" t="s">
        <v>7072</v>
      </c>
      <c r="J3369" s="3" t="s">
        <v>7612</v>
      </c>
      <c r="K3369" s="5" t="s">
        <v>7817</v>
      </c>
      <c r="L3369" s="14"/>
      <c r="O3369" s="3" t="str">
        <f>IF(AND(TRIM(J3369)="",M3369=""),"Suffix not translated ",
   IF(AND(TRIM(J3369)&lt;&gt;"",TRIM(M3369)&lt;&gt;"",TRIM(J3369)&lt;&gt;TRIM(M3369)),"Suffix translation &lt;&gt; lookup ", "" ))
&amp;IF(AND(TRIM(K3369)="",N3369=""),"Description not translated ",
   IF(AND(TRIM(K3369)&lt;&gt;"",TRIM(N3369)&lt;&gt;"",TRIM(K3369)&lt;&gt;TRIM(N3369)),"Description translation&lt;&gt; lookup ", "" ))</f>
        <v/>
      </c>
      <c r="P3369" s="3" t="s">
        <v>8447</v>
      </c>
      <c r="Q3369" s="3" t="s">
        <v>8447</v>
      </c>
    </row>
    <row r="3370" spans="1:17" ht="75" x14ac:dyDescent="0.25">
      <c r="A3370" s="2" t="str">
        <f>IF(TRIM(J3370)="","",E3370)</f>
        <v>basisOfRecord</v>
      </c>
      <c r="B3370" s="2" t="str">
        <f>IF(TRIM(K3370)="","",I3370)</f>
        <v>The specific nature of the data record - a subtype of the type. Recommended best practice is to use a controlled vocabulary such as the Darwin Core Type Vocabulary (http://rs.tdwg.org/dwc/terms/type-vocabulary/index.htm).</v>
      </c>
      <c r="C3370" s="2" t="str">
        <f>LEFT(F3370,FIND(".",F3370,6))</f>
        <v>Xmp.dwc.</v>
      </c>
      <c r="D3370" s="2" t="str">
        <f>VLOOKUP(C3370,PrefixUebersetzung,2,FALSE)</f>
        <v>Xmp.dwc.</v>
      </c>
      <c r="E3370" s="2" t="str">
        <f>MID(F3370,FIND(".",F3370,6)+1,99)</f>
        <v>basisOfRecord</v>
      </c>
      <c r="F3370" s="3" t="s">
        <v>7073</v>
      </c>
      <c r="G3370" s="3" t="s">
        <v>9526</v>
      </c>
      <c r="H3370" s="3" t="s">
        <v>11241</v>
      </c>
      <c r="I3370" s="3" t="s">
        <v>7074</v>
      </c>
      <c r="J3370" s="3" t="s">
        <v>7613</v>
      </c>
      <c r="K3370" s="5" t="s">
        <v>7818</v>
      </c>
      <c r="L3370" s="14"/>
      <c r="O3370" s="3" t="str">
        <f>IF(AND(TRIM(J3370)="",M3370=""),"Suffix not translated ",
   IF(AND(TRIM(J3370)&lt;&gt;"",TRIM(M3370)&lt;&gt;"",TRIM(J3370)&lt;&gt;TRIM(M3370)),"Suffix translation &lt;&gt; lookup ", "" ))
&amp;IF(AND(TRIM(K3370)="",N3370=""),"Description not translated ",
   IF(AND(TRIM(K3370)&lt;&gt;"",TRIM(N3370)&lt;&gt;"",TRIM(K3370)&lt;&gt;TRIM(N3370)),"Description translation&lt;&gt; lookup ", "" ))</f>
        <v/>
      </c>
      <c r="P3370" s="3" t="s">
        <v>8447</v>
      </c>
      <c r="Q3370" s="3" t="s">
        <v>8447</v>
      </c>
    </row>
    <row r="3371" spans="1:17" ht="45" x14ac:dyDescent="0.25">
      <c r="A3371" s="2" t="str">
        <f>IF(TRIM(J3371)="","",E3371)</f>
        <v>bed</v>
      </c>
      <c r="B3371" s="2" t="str">
        <f>IF(TRIM(K3371)="","",I3371)</f>
        <v>The full name of the lithostratigraphic bed from which the cataloged item was collected.</v>
      </c>
      <c r="C3371" s="2" t="str">
        <f>LEFT(F3371,FIND(".",F3371,6))</f>
        <v>Xmp.dwc.</v>
      </c>
      <c r="D3371" s="2" t="str">
        <f>VLOOKUP(C3371,PrefixUebersetzung,2,FALSE)</f>
        <v>Xmp.dwc.</v>
      </c>
      <c r="E3371" s="2" t="str">
        <f>MID(F3371,FIND(".",F3371,6)+1,99)</f>
        <v>bed</v>
      </c>
      <c r="F3371" s="3" t="s">
        <v>7075</v>
      </c>
      <c r="G3371" s="3" t="s">
        <v>9526</v>
      </c>
      <c r="H3371" s="3" t="s">
        <v>11241</v>
      </c>
      <c r="I3371" s="3" t="s">
        <v>7076</v>
      </c>
      <c r="J3371" s="3" t="s">
        <v>7819</v>
      </c>
      <c r="K3371" s="5" t="s">
        <v>7820</v>
      </c>
      <c r="L3371" s="14"/>
      <c r="O3371" s="3" t="str">
        <f>IF(AND(TRIM(J3371)="",M3371=""),"Suffix not translated ",
   IF(AND(TRIM(J3371)&lt;&gt;"",TRIM(M3371)&lt;&gt;"",TRIM(J3371)&lt;&gt;TRIM(M3371)),"Suffix translation &lt;&gt; lookup ", "" ))
&amp;IF(AND(TRIM(K3371)="",N3371=""),"Description not translated ",
   IF(AND(TRIM(K3371)&lt;&gt;"",TRIM(N3371)&lt;&gt;"",TRIM(K3371)&lt;&gt;TRIM(N3371)),"Description translation&lt;&gt; lookup ", "" ))</f>
        <v/>
      </c>
      <c r="P3371" s="3" t="s">
        <v>8447</v>
      </c>
      <c r="Q3371" s="3" t="s">
        <v>8447</v>
      </c>
    </row>
    <row r="3372" spans="1:17" ht="60" x14ac:dyDescent="0.25">
      <c r="A3372" s="2" t="str">
        <f>IF(TRIM(J3372)="","",E3372)</f>
        <v>behavior</v>
      </c>
      <c r="B3372" s="2" t="str">
        <f>IF(TRIM(K3372)="","",I3372)</f>
        <v>A description of the behavior shown by the subject at the time the Occurrence was recorded. Recommended best practice is to use a controlled vocabulary.</v>
      </c>
      <c r="C3372" s="2" t="str">
        <f>LEFT(F3372,FIND(".",F3372,6))</f>
        <v>Xmp.dwc.</v>
      </c>
      <c r="D3372" s="2" t="str">
        <f>VLOOKUP(C3372,PrefixUebersetzung,2,FALSE)</f>
        <v>Xmp.dwc.</v>
      </c>
      <c r="E3372" s="2" t="str">
        <f>MID(F3372,FIND(".",F3372,6)+1,99)</f>
        <v>behavior</v>
      </c>
      <c r="F3372" s="3" t="s">
        <v>7077</v>
      </c>
      <c r="G3372" s="3" t="s">
        <v>9526</v>
      </c>
      <c r="H3372" s="3" t="s">
        <v>11241</v>
      </c>
      <c r="I3372" s="3" t="s">
        <v>7078</v>
      </c>
      <c r="J3372" s="3" t="s">
        <v>7614</v>
      </c>
      <c r="K3372" s="5" t="s">
        <v>7821</v>
      </c>
      <c r="L3372" s="14"/>
      <c r="O3372" s="3" t="str">
        <f>IF(AND(TRIM(J3372)="",M3372=""),"Suffix not translated ",
   IF(AND(TRIM(J3372)&lt;&gt;"",TRIM(M3372)&lt;&gt;"",TRIM(J3372)&lt;&gt;TRIM(M3372)),"Suffix translation &lt;&gt; lookup ", "" ))
&amp;IF(AND(TRIM(K3372)="",N3372=""),"Description not translated ",
   IF(AND(TRIM(K3372)&lt;&gt;"",TRIM(N3372)&lt;&gt;"",TRIM(K3372)&lt;&gt;TRIM(N3372)),"Description translation&lt;&gt; lookup ", "" ))</f>
        <v/>
      </c>
      <c r="P3372" s="3" t="s">
        <v>8447</v>
      </c>
      <c r="Q3372" s="3" t="s">
        <v>8447</v>
      </c>
    </row>
    <row r="3373" spans="1:17" ht="45" x14ac:dyDescent="0.25">
      <c r="A3373" s="2" t="str">
        <f>IF(TRIM(J3373)="","",E3373)</f>
        <v>catalogNumber</v>
      </c>
      <c r="B3373" s="2" t="str">
        <f>IF(TRIM(K3373)="","",I3373)</f>
        <v>An identifier (preferably unique) for the record within the data set or collection.</v>
      </c>
      <c r="C3373" s="2" t="str">
        <f>LEFT(F3373,FIND(".",F3373,6))</f>
        <v>Xmp.dwc.</v>
      </c>
      <c r="D3373" s="2" t="str">
        <f>VLOOKUP(C3373,PrefixUebersetzung,2,FALSE)</f>
        <v>Xmp.dwc.</v>
      </c>
      <c r="E3373" s="2" t="str">
        <f>MID(F3373,FIND(".",F3373,6)+1,99)</f>
        <v>catalogNumber</v>
      </c>
      <c r="F3373" s="3" t="s">
        <v>7079</v>
      </c>
      <c r="G3373" s="3" t="s">
        <v>9526</v>
      </c>
      <c r="H3373" s="3" t="s">
        <v>11241</v>
      </c>
      <c r="I3373" s="3" t="s">
        <v>7080</v>
      </c>
      <c r="J3373" s="3" t="s">
        <v>7615</v>
      </c>
      <c r="K3373" s="5" t="s">
        <v>7822</v>
      </c>
      <c r="L3373" s="14"/>
      <c r="O3373" s="3" t="str">
        <f>IF(AND(TRIM(J3373)="",M3373=""),"Suffix not translated ",
   IF(AND(TRIM(J3373)&lt;&gt;"",TRIM(M3373)&lt;&gt;"",TRIM(J3373)&lt;&gt;TRIM(M3373)),"Suffix translation &lt;&gt; lookup ", "" ))
&amp;IF(AND(TRIM(K3373)="",N3373=""),"Description not translated ",
   IF(AND(TRIM(K3373)&lt;&gt;"",TRIM(N3373)&lt;&gt;"",TRIM(K3373)&lt;&gt;TRIM(N3373)),"Description translation&lt;&gt; lookup ", "" ))</f>
        <v/>
      </c>
      <c r="P3373" s="3" t="s">
        <v>8447</v>
      </c>
      <c r="Q3373" s="3" t="s">
        <v>8447</v>
      </c>
    </row>
    <row r="3374" spans="1:17" ht="30" x14ac:dyDescent="0.25">
      <c r="A3374" s="2" t="str">
        <f>IF(TRIM(J3374)="","",E3374)</f>
        <v>class</v>
      </c>
      <c r="B3374" s="2" t="str">
        <f>IF(TRIM(K3374)="","",I3374)</f>
        <v>The full scientific name of the class in which the taxon is classified.</v>
      </c>
      <c r="C3374" s="2" t="str">
        <f>LEFT(F3374,FIND(".",F3374,6))</f>
        <v>Xmp.dwc.</v>
      </c>
      <c r="D3374" s="2" t="str">
        <f>VLOOKUP(C3374,PrefixUebersetzung,2,FALSE)</f>
        <v>Xmp.dwc.</v>
      </c>
      <c r="E3374" s="2" t="str">
        <f>MID(F3374,FIND(".",F3374,6)+1,99)</f>
        <v>class</v>
      </c>
      <c r="F3374" s="3" t="s">
        <v>7081</v>
      </c>
      <c r="G3374" s="3" t="s">
        <v>9526</v>
      </c>
      <c r="H3374" s="3" t="s">
        <v>11241</v>
      </c>
      <c r="I3374" s="3" t="s">
        <v>7082</v>
      </c>
      <c r="J3374" s="3" t="s">
        <v>7616</v>
      </c>
      <c r="K3374" s="5" t="s">
        <v>7823</v>
      </c>
      <c r="L3374" s="14"/>
      <c r="O3374" s="3" t="str">
        <f>IF(AND(TRIM(J3374)="",M3374=""),"Suffix not translated ",
   IF(AND(TRIM(J3374)&lt;&gt;"",TRIM(M3374)&lt;&gt;"",TRIM(J3374)&lt;&gt;TRIM(M3374)),"Suffix translation &lt;&gt; lookup ", "" ))
&amp;IF(AND(TRIM(K3374)="",N3374=""),"Description not translated ",
   IF(AND(TRIM(K3374)&lt;&gt;"",TRIM(N3374)&lt;&gt;"",TRIM(K3374)&lt;&gt;TRIM(N3374)),"Description translation&lt;&gt; lookup ", "" ))</f>
        <v/>
      </c>
      <c r="P3374" s="3" t="s">
        <v>8447</v>
      </c>
      <c r="Q3374" s="3" t="s">
        <v>8447</v>
      </c>
    </row>
    <row r="3375" spans="1:17" ht="45" x14ac:dyDescent="0.25">
      <c r="A3375" s="2" t="str">
        <f>IF(TRIM(J3375)="","",E3375)</f>
        <v/>
      </c>
      <c r="B3375" s="2" t="str">
        <f>IF(TRIM(K3375)="","",I3375)</f>
        <v/>
      </c>
      <c r="C3375" s="2" t="str">
        <f>LEFT(F3375,FIND(".",F3375,6))</f>
        <v>Xmp.dwc.</v>
      </c>
      <c r="D3375" s="2" t="str">
        <f>VLOOKUP(C3375,PrefixUebersetzung,2,FALSE)</f>
        <v>Xmp.dwc.</v>
      </c>
      <c r="E3375" s="2" t="str">
        <f>MID(F3375,FIND(".",F3375,6)+1,99)</f>
        <v>collectionCode</v>
      </c>
      <c r="F3375" s="3" t="s">
        <v>7083</v>
      </c>
      <c r="G3375" s="3" t="s">
        <v>9526</v>
      </c>
      <c r="H3375" s="3" t="s">
        <v>11241</v>
      </c>
      <c r="I3375" s="3" t="s">
        <v>7084</v>
      </c>
      <c r="J3375" s="3"/>
      <c r="L3375" s="14">
        <v>5</v>
      </c>
      <c r="O3375" s="3" t="str">
        <f>IF(AND(TRIM(J3375)="",M3375=""),"Suffix not translated ",
   IF(AND(TRIM(J3375)&lt;&gt;"",TRIM(M3375)&lt;&gt;"",TRIM(J3375)&lt;&gt;TRIM(M3375)),"Suffix translation &lt;&gt; lookup ", "" ))
&amp;IF(AND(TRIM(K3375)="",N3375=""),"Description not translated ",
   IF(AND(TRIM(K3375)&lt;&gt;"",TRIM(N3375)&lt;&gt;"",TRIM(K3375)&lt;&gt;TRIM(N3375)),"Description translation&lt;&gt; lookup ", "" ))</f>
        <v xml:space="preserve">Suffix not translated Description not translated </v>
      </c>
      <c r="P3375" s="3" t="s">
        <v>8447</v>
      </c>
      <c r="Q3375" s="3" t="s">
        <v>8447</v>
      </c>
    </row>
    <row r="3376" spans="1:17" ht="75" x14ac:dyDescent="0.25">
      <c r="A3376" s="2" t="str">
        <f>IF(TRIM(J3376)="","",E3376)</f>
        <v/>
      </c>
      <c r="B3376" s="2" t="str">
        <f>IF(TRIM(K3376)="","",I3376)</f>
        <v/>
      </c>
      <c r="C3376" s="2" t="str">
        <f>LEFT(F3376,FIND(".",F3376,6))</f>
        <v>Xmp.dwc.</v>
      </c>
      <c r="D3376" s="2" t="str">
        <f>VLOOKUP(C3376,PrefixUebersetzung,2,FALSE)</f>
        <v>Xmp.dwc.</v>
      </c>
      <c r="E3376" s="2" t="str">
        <f>MID(F3376,FIND(".",F3376,6)+1,99)</f>
        <v>collectionID</v>
      </c>
      <c r="F3376" s="3" t="s">
        <v>7085</v>
      </c>
      <c r="G3376" s="3" t="s">
        <v>9526</v>
      </c>
      <c r="H3376" s="3" t="s">
        <v>11241</v>
      </c>
      <c r="I3376" s="3" t="s">
        <v>7086</v>
      </c>
      <c r="J3376" s="3"/>
      <c r="L3376" s="14">
        <v>5</v>
      </c>
      <c r="O3376" s="3" t="str">
        <f>IF(AND(TRIM(J3376)="",M3376=""),"Suffix not translated ",
   IF(AND(TRIM(J3376)&lt;&gt;"",TRIM(M3376)&lt;&gt;"",TRIM(J3376)&lt;&gt;TRIM(M3376)),"Suffix translation &lt;&gt; lookup ", "" ))
&amp;IF(AND(TRIM(K3376)="",N3376=""),"Description not translated ",
   IF(AND(TRIM(K3376)&lt;&gt;"",TRIM(N3376)&lt;&gt;"",TRIM(K3376)&lt;&gt;TRIM(N3376)),"Description translation&lt;&gt; lookup ", "" ))</f>
        <v xml:space="preserve">Suffix not translated Description not translated </v>
      </c>
      <c r="P3376" s="3" t="s">
        <v>8447</v>
      </c>
      <c r="Q3376" s="3" t="s">
        <v>8447</v>
      </c>
    </row>
    <row r="3377" spans="1:17" ht="60" x14ac:dyDescent="0.25">
      <c r="A3377" s="2" t="str">
        <f>IF(TRIM(J3377)="","",E3377)</f>
        <v>continent</v>
      </c>
      <c r="B3377" s="2" t="str">
        <f>IF(TRIM(K3377)="","",I3377)</f>
        <v>The name of the continent in which the Location occurs. Recommended best practice is to use a controlled vocabulary such as the Getty Thesaurus of Geographic Names or the ISO 3166 Continent code.</v>
      </c>
      <c r="C3377" s="2" t="str">
        <f>LEFT(F3377,FIND(".",F3377,6))</f>
        <v>Xmp.dwc.</v>
      </c>
      <c r="D3377" s="2" t="str">
        <f>VLOOKUP(C3377,PrefixUebersetzung,2,FALSE)</f>
        <v>Xmp.dwc.</v>
      </c>
      <c r="E3377" s="2" t="str">
        <f>MID(F3377,FIND(".",F3377,6)+1,99)</f>
        <v>continent</v>
      </c>
      <c r="F3377" s="3" t="s">
        <v>7087</v>
      </c>
      <c r="G3377" s="3" t="s">
        <v>9526</v>
      </c>
      <c r="H3377" s="3" t="s">
        <v>11241</v>
      </c>
      <c r="I3377" s="3" t="s">
        <v>7088</v>
      </c>
      <c r="J3377" s="3" t="s">
        <v>7617</v>
      </c>
      <c r="K3377" s="5" t="s">
        <v>8775</v>
      </c>
      <c r="L3377" s="14"/>
      <c r="O3377" s="3" t="str">
        <f>IF(AND(TRIM(J3377)="",M3377=""),"Suffix not translated ",
   IF(AND(TRIM(J3377)&lt;&gt;"",TRIM(M3377)&lt;&gt;"",TRIM(J3377)&lt;&gt;TRIM(M3377)),"Suffix translation &lt;&gt; lookup ", "" ))
&amp;IF(AND(TRIM(K3377)="",N3377=""),"Description not translated ",
   IF(AND(TRIM(K3377)&lt;&gt;"",TRIM(N3377)&lt;&gt;"",TRIM(K3377)&lt;&gt;TRIM(N3377)),"Description translation&lt;&gt; lookup ", "" ))</f>
        <v/>
      </c>
      <c r="P3377" s="3" t="s">
        <v>8447</v>
      </c>
      <c r="Q3377" s="3" t="s">
        <v>8447</v>
      </c>
    </row>
    <row r="3378" spans="1:17" ht="45" x14ac:dyDescent="0.25">
      <c r="A3378" s="2" t="str">
        <f>IF(TRIM(J3378)="","",E3378)</f>
        <v>coordinatePrecision</v>
      </c>
      <c r="B3378" s="2" t="str">
        <f>IF(TRIM(K3378)="","",I3378)</f>
        <v>A decimal representation of the precision of the coordinates given in the decimalLatitude and decimalLongitude.</v>
      </c>
      <c r="C3378" s="2" t="str">
        <f>LEFT(F3378,FIND(".",F3378,6))</f>
        <v>Xmp.dwc.</v>
      </c>
      <c r="D3378" s="2" t="str">
        <f>VLOOKUP(C3378,PrefixUebersetzung,2,FALSE)</f>
        <v>Xmp.dwc.</v>
      </c>
      <c r="E3378" s="2" t="str">
        <f>MID(F3378,FIND(".",F3378,6)+1,99)</f>
        <v>coordinatePrecision</v>
      </c>
      <c r="F3378" s="3" t="s">
        <v>7089</v>
      </c>
      <c r="G3378" s="3" t="s">
        <v>9526</v>
      </c>
      <c r="H3378" s="3" t="s">
        <v>11241</v>
      </c>
      <c r="I3378" s="3" t="s">
        <v>7090</v>
      </c>
      <c r="J3378" s="3" t="s">
        <v>7618</v>
      </c>
      <c r="K3378" s="5" t="s">
        <v>8776</v>
      </c>
      <c r="L3378" s="14"/>
      <c r="O3378" s="3" t="str">
        <f>IF(AND(TRIM(J3378)="",M3378=""),"Suffix not translated ",
   IF(AND(TRIM(J3378)&lt;&gt;"",TRIM(M3378)&lt;&gt;"",TRIM(J3378)&lt;&gt;TRIM(M3378)),"Suffix translation &lt;&gt; lookup ", "" ))
&amp;IF(AND(TRIM(K3378)="",N3378=""),"Description not translated ",
   IF(AND(TRIM(K3378)&lt;&gt;"",TRIM(N3378)&lt;&gt;"",TRIM(K3378)&lt;&gt;TRIM(N3378)),"Description translation&lt;&gt; lookup ", "" ))</f>
        <v/>
      </c>
      <c r="P3378" s="3" t="s">
        <v>8447</v>
      </c>
      <c r="Q3378" s="3" t="s">
        <v>8447</v>
      </c>
    </row>
    <row r="3379" spans="1:17" ht="120" x14ac:dyDescent="0.25">
      <c r="A3379" s="2" t="str">
        <f>IF(TRIM(J3379)="","",E3379)</f>
        <v>coordinateUncertaintyInMeters</v>
      </c>
      <c r="B3379" s="2" t="str">
        <f>IF(TRIM(K3379)="","",I3379)</f>
        <v>The horizontal distance (in meters) from the given decimalLatitude and decimalLongitude describing the smallest circle containing the whole of the Location. Leave the value empty if the uncertainty is unknown, cannot be estimated, or is not applicable (because there are no coordinates). Zero is not a valid value for this term.</v>
      </c>
      <c r="C3379" s="2" t="str">
        <f>LEFT(F3379,FIND(".",F3379,6))</f>
        <v>Xmp.dwc.</v>
      </c>
      <c r="D3379" s="2" t="str">
        <f>VLOOKUP(C3379,PrefixUebersetzung,2,FALSE)</f>
        <v>Xmp.dwc.</v>
      </c>
      <c r="E3379" s="2" t="str">
        <f>MID(F3379,FIND(".",F3379,6)+1,99)</f>
        <v>coordinateUncertaintyInMeters</v>
      </c>
      <c r="F3379" s="3" t="s">
        <v>7091</v>
      </c>
      <c r="G3379" s="3" t="s">
        <v>9526</v>
      </c>
      <c r="H3379" s="3" t="s">
        <v>11245</v>
      </c>
      <c r="I3379" s="3" t="s">
        <v>7092</v>
      </c>
      <c r="J3379" s="3" t="s">
        <v>7619</v>
      </c>
      <c r="K3379" s="5" t="s">
        <v>8777</v>
      </c>
      <c r="L3379" s="14"/>
      <c r="O3379" s="3" t="str">
        <f>IF(AND(TRIM(J3379)="",M3379=""),"Suffix not translated ",
   IF(AND(TRIM(J3379)&lt;&gt;"",TRIM(M3379)&lt;&gt;"",TRIM(J3379)&lt;&gt;TRIM(M3379)),"Suffix translation &lt;&gt; lookup ", "" ))
&amp;IF(AND(TRIM(K3379)="",N3379=""),"Description not translated ",
   IF(AND(TRIM(K3379)&lt;&gt;"",TRIM(N3379)&lt;&gt;"",TRIM(K3379)&lt;&gt;TRIM(N3379)),"Description translation&lt;&gt; lookup ", "" ))</f>
        <v/>
      </c>
      <c r="P3379" s="3" t="s">
        <v>8447</v>
      </c>
      <c r="Q3379" s="3" t="s">
        <v>8447</v>
      </c>
    </row>
    <row r="3380" spans="1:17" ht="75" x14ac:dyDescent="0.25">
      <c r="A3380" s="2" t="str">
        <f>IF(TRIM(J3380)="","",E3380)</f>
        <v/>
      </c>
      <c r="B3380" s="2" t="str">
        <f>IF(TRIM(K3380)="","",I3380)</f>
        <v>The name of the country or major administrative unit in which the Location occurs. Recommended best practice is to use a controlled vocabulary such as the Getty Thesaurus of Geographic Names.</v>
      </c>
      <c r="C3380" s="2" t="str">
        <f>LEFT(F3380,FIND(".",F3380,6))</f>
        <v>Xmp.dwc.</v>
      </c>
      <c r="D3380" s="2" t="str">
        <f>VLOOKUP(C3380,PrefixUebersetzung,2,FALSE)</f>
        <v>Xmp.dwc.</v>
      </c>
      <c r="E3380" s="2" t="str">
        <f>MID(F3380,FIND(".",F3380,6)+1,99)</f>
        <v>country</v>
      </c>
      <c r="F3380" s="3" t="s">
        <v>7093</v>
      </c>
      <c r="G3380" s="3" t="s">
        <v>9526</v>
      </c>
      <c r="H3380" s="3" t="s">
        <v>11241</v>
      </c>
      <c r="I3380" s="3" t="s">
        <v>7094</v>
      </c>
      <c r="J3380" s="3"/>
      <c r="K3380" s="5" t="s">
        <v>8778</v>
      </c>
      <c r="L3380" s="14"/>
      <c r="M3380" s="3" t="str">
        <f>IFERROR(VLOOKUP(E3380,A:J,10, FALSE),"")</f>
        <v>Land</v>
      </c>
      <c r="O3380" s="3" t="str">
        <f>IF(AND(TRIM(J3380)="",M3380=""),"Suffix not translated ",
   IF(AND(TRIM(J3380)&lt;&gt;"",TRIM(M3380)&lt;&gt;"",TRIM(J3380)&lt;&gt;TRIM(M3380)),"Suffix translation &lt;&gt; lookup ", "" ))
&amp;IF(AND(TRIM(K3380)="",N3380=""),"Description not translated ",
   IF(AND(TRIM(K3380)&lt;&gt;"",TRIM(N3380)&lt;&gt;"",TRIM(K3380)&lt;&gt;TRIM(N3380)),"Description translation&lt;&gt; lookup ", "" ))</f>
        <v/>
      </c>
      <c r="Q3380" s="3" t="s">
        <v>8447</v>
      </c>
    </row>
    <row r="3381" spans="1:17" ht="45" x14ac:dyDescent="0.25">
      <c r="A3381" s="2" t="str">
        <f>IF(TRIM(J3381)="","",E3381)</f>
        <v/>
      </c>
      <c r="B3381" s="2" t="str">
        <f>IF(TRIM(K3381)="","",I3381)</f>
        <v>The standard code for the country in which the Location occurs. Recommended best practice is to use ISO 3166-1-alpha-2 country codes.</v>
      </c>
      <c r="C3381" s="2" t="str">
        <f>LEFT(F3381,FIND(".",F3381,6))</f>
        <v>Xmp.dwc.</v>
      </c>
      <c r="D3381" s="2" t="str">
        <f>VLOOKUP(C3381,PrefixUebersetzung,2,FALSE)</f>
        <v>Xmp.dwc.</v>
      </c>
      <c r="E3381" s="2" t="str">
        <f>MID(F3381,FIND(".",F3381,6)+1,99)</f>
        <v>countryCode</v>
      </c>
      <c r="F3381" s="3" t="s">
        <v>7095</v>
      </c>
      <c r="G3381" s="3" t="s">
        <v>9526</v>
      </c>
      <c r="H3381" s="3" t="s">
        <v>11241</v>
      </c>
      <c r="I3381" s="3" t="s">
        <v>7096</v>
      </c>
      <c r="J3381" s="3"/>
      <c r="K3381" s="5" t="s">
        <v>8779</v>
      </c>
      <c r="L3381" s="14"/>
      <c r="M3381" s="3" t="str">
        <f>IFERROR(VLOOKUP(E3381,A:J,10, FALSE),"")</f>
        <v>Länderkennzeichen</v>
      </c>
      <c r="O3381" s="3" t="str">
        <f>IF(AND(TRIM(J3381)="",M3381=""),"Suffix not translated ",
   IF(AND(TRIM(J3381)&lt;&gt;"",TRIM(M3381)&lt;&gt;"",TRIM(J3381)&lt;&gt;TRIM(M3381)),"Suffix translation &lt;&gt; lookup ", "" ))
&amp;IF(AND(TRIM(K3381)="",N3381=""),"Description not translated ",
   IF(AND(TRIM(K3381)&lt;&gt;"",TRIM(N3381)&lt;&gt;"",TRIM(K3381)&lt;&gt;TRIM(N3381)),"Description translation&lt;&gt; lookup ", "" ))</f>
        <v/>
      </c>
      <c r="Q3381" s="3" t="s">
        <v>8447</v>
      </c>
    </row>
    <row r="3382" spans="1:17" ht="60" x14ac:dyDescent="0.25">
      <c r="A3382" s="2" t="str">
        <f>IF(TRIM(J3382)="","",E3382)</f>
        <v>county</v>
      </c>
      <c r="B3382" s="2" t="str">
        <f>IF(TRIM(K3382)="","",I3382)</f>
        <v>The full, unabbreviated name of the next smaller administrative region than stateProvince (county, shire, department, etc.) in which the Location occurs.</v>
      </c>
      <c r="C3382" s="2" t="str">
        <f>LEFT(F3382,FIND(".",F3382,6))</f>
        <v>Xmp.dwc.</v>
      </c>
      <c r="D3382" s="2" t="str">
        <f>VLOOKUP(C3382,PrefixUebersetzung,2,FALSE)</f>
        <v>Xmp.dwc.</v>
      </c>
      <c r="E3382" s="2" t="str">
        <f>MID(F3382,FIND(".",F3382,6)+1,99)</f>
        <v>county</v>
      </c>
      <c r="F3382" s="3" t="s">
        <v>7097</v>
      </c>
      <c r="G3382" s="3" t="s">
        <v>9526</v>
      </c>
      <c r="H3382" s="3" t="s">
        <v>11241</v>
      </c>
      <c r="I3382" s="3" t="s">
        <v>7098</v>
      </c>
      <c r="J3382" s="3" t="s">
        <v>7620</v>
      </c>
      <c r="K3382" s="5" t="s">
        <v>8780</v>
      </c>
      <c r="L3382" s="14"/>
      <c r="O3382" s="3" t="str">
        <f>IF(AND(TRIM(J3382)="",M3382=""),"Suffix not translated ",
   IF(AND(TRIM(J3382)&lt;&gt;"",TRIM(M3382)&lt;&gt;"",TRIM(J3382)&lt;&gt;TRIM(M3382)),"Suffix translation &lt;&gt; lookup ", "" ))
&amp;IF(AND(TRIM(K3382)="",N3382=""),"Description not translated ",
   IF(AND(TRIM(K3382)&lt;&gt;"",TRIM(N3382)&lt;&gt;"",TRIM(K3382)&lt;&gt;TRIM(N3382)),"Description translation&lt;&gt; lookup ", "" ))</f>
        <v/>
      </c>
      <c r="P3382" s="3" t="s">
        <v>8447</v>
      </c>
      <c r="Q3382" s="3" t="s">
        <v>8447</v>
      </c>
    </row>
    <row r="3383" spans="1:17" ht="75" x14ac:dyDescent="0.25">
      <c r="A3383" s="2" t="str">
        <f>IF(TRIM(J3383)="","",E3383)</f>
        <v>dataGeneralizations</v>
      </c>
      <c r="B3383" s="2" t="str">
        <f>IF(TRIM(K3383)="","",I3383)</f>
        <v>Actions taken to make the shared data less specific or complete than in its original form. Suggests that alternative data of higher quality may be available on request.</v>
      </c>
      <c r="C3383" s="2" t="str">
        <f>LEFT(F3383,FIND(".",F3383,6))</f>
        <v>Xmp.dwc.</v>
      </c>
      <c r="D3383" s="2" t="str">
        <f>VLOOKUP(C3383,PrefixUebersetzung,2,FALSE)</f>
        <v>Xmp.dwc.</v>
      </c>
      <c r="E3383" s="2" t="str">
        <f>MID(F3383,FIND(".",F3383,6)+1,99)</f>
        <v>dataGeneralizations</v>
      </c>
      <c r="F3383" s="3" t="s">
        <v>7099</v>
      </c>
      <c r="G3383" s="3" t="s">
        <v>9526</v>
      </c>
      <c r="H3383" s="3" t="s">
        <v>11241</v>
      </c>
      <c r="I3383" s="3" t="s">
        <v>7100</v>
      </c>
      <c r="J3383" s="3" t="s">
        <v>7621</v>
      </c>
      <c r="K3383" s="5" t="s">
        <v>8781</v>
      </c>
      <c r="L3383" s="14"/>
      <c r="O3383" s="3" t="str">
        <f>IF(AND(TRIM(J3383)="",M3383=""),"Suffix not translated ",
   IF(AND(TRIM(J3383)&lt;&gt;"",TRIM(M3383)&lt;&gt;"",TRIM(J3383)&lt;&gt;TRIM(M3383)),"Suffix translation &lt;&gt; lookup ", "" ))
&amp;IF(AND(TRIM(K3383)="",N3383=""),"Description not translated ",
   IF(AND(TRIM(K3383)&lt;&gt;"",TRIM(N3383)&lt;&gt;"",TRIM(K3383)&lt;&gt;TRIM(N3383)),"Description translation&lt;&gt; lookup ", "" ))</f>
        <v/>
      </c>
      <c r="P3383" s="3" t="s">
        <v>8447</v>
      </c>
      <c r="Q3383" s="3" t="s">
        <v>8447</v>
      </c>
    </row>
    <row r="3384" spans="1:17" ht="45" x14ac:dyDescent="0.25">
      <c r="A3384" s="2" t="str">
        <f>IF(TRIM(J3384)="","",E3384)</f>
        <v>datasetID</v>
      </c>
      <c r="B3384" s="2" t="str">
        <f>IF(TRIM(K3384)="","",I3384)</f>
        <v>An identifier for the set of data. May be a global unique identifier or an identifier specific to a collection or institution.</v>
      </c>
      <c r="C3384" s="2" t="str">
        <f>LEFT(F3384,FIND(".",F3384,6))</f>
        <v>Xmp.dwc.</v>
      </c>
      <c r="D3384" s="2" t="str">
        <f>VLOOKUP(C3384,PrefixUebersetzung,2,FALSE)</f>
        <v>Xmp.dwc.</v>
      </c>
      <c r="E3384" s="2" t="str">
        <f>MID(F3384,FIND(".",F3384,6)+1,99)</f>
        <v>datasetID</v>
      </c>
      <c r="F3384" s="3" t="s">
        <v>7101</v>
      </c>
      <c r="G3384" s="3" t="s">
        <v>9526</v>
      </c>
      <c r="H3384" s="3" t="s">
        <v>11241</v>
      </c>
      <c r="I3384" s="3" t="s">
        <v>7102</v>
      </c>
      <c r="J3384" s="3" t="s">
        <v>7622</v>
      </c>
      <c r="K3384" s="5" t="s">
        <v>8782</v>
      </c>
      <c r="L3384" s="14"/>
      <c r="O3384" s="3" t="str">
        <f>IF(AND(TRIM(J3384)="",M3384=""),"Suffix not translated ",
   IF(AND(TRIM(J3384)&lt;&gt;"",TRIM(M3384)&lt;&gt;"",TRIM(J3384)&lt;&gt;TRIM(M3384)),"Suffix translation &lt;&gt; lookup ", "" ))
&amp;IF(AND(TRIM(K3384)="",N3384=""),"Description not translated ",
   IF(AND(TRIM(K3384)&lt;&gt;"",TRIM(N3384)&lt;&gt;"",TRIM(K3384)&lt;&gt;TRIM(N3384)),"Description translation&lt;&gt; lookup ", "" ))</f>
        <v/>
      </c>
      <c r="P3384" s="3" t="s">
        <v>8447</v>
      </c>
      <c r="Q3384" s="3" t="s">
        <v>8447</v>
      </c>
    </row>
    <row r="3385" spans="1:17" ht="30" x14ac:dyDescent="0.25">
      <c r="A3385" s="2" t="str">
        <f>IF(TRIM(J3385)="","",E3385)</f>
        <v>datasetName</v>
      </c>
      <c r="B3385" s="2" t="str">
        <f>IF(TRIM(K3385)="","",I3385)</f>
        <v>The name identifying the data set from which the record was derived.</v>
      </c>
      <c r="C3385" s="2" t="str">
        <f>LEFT(F3385,FIND(".",F3385,6))</f>
        <v>Xmp.dwc.</v>
      </c>
      <c r="D3385" s="2" t="str">
        <f>VLOOKUP(C3385,PrefixUebersetzung,2,FALSE)</f>
        <v>Xmp.dwc.</v>
      </c>
      <c r="E3385" s="2" t="str">
        <f>MID(F3385,FIND(".",F3385,6)+1,99)</f>
        <v>datasetName</v>
      </c>
      <c r="F3385" s="3" t="s">
        <v>7103</v>
      </c>
      <c r="G3385" s="3" t="s">
        <v>9526</v>
      </c>
      <c r="H3385" s="3" t="s">
        <v>11241</v>
      </c>
      <c r="I3385" s="3" t="s">
        <v>7104</v>
      </c>
      <c r="J3385" s="3" t="s">
        <v>7623</v>
      </c>
      <c r="K3385" s="5" t="s">
        <v>8783</v>
      </c>
      <c r="L3385" s="14"/>
      <c r="O3385" s="3" t="str">
        <f>IF(AND(TRIM(J3385)="",M3385=""),"Suffix not translated ",
   IF(AND(TRIM(J3385)&lt;&gt;"",TRIM(M3385)&lt;&gt;"",TRIM(J3385)&lt;&gt;TRIM(M3385)),"Suffix translation &lt;&gt; lookup ", "" ))
&amp;IF(AND(TRIM(K3385)="",N3385=""),"Description not translated ",
   IF(AND(TRIM(K3385)&lt;&gt;"",TRIM(N3385)&lt;&gt;"",TRIM(K3385)&lt;&gt;TRIM(N3385)),"Description translation&lt;&gt; lookup ", "" ))</f>
        <v/>
      </c>
      <c r="P3385" s="3" t="s">
        <v>8447</v>
      </c>
      <c r="Q3385" s="3" t="s">
        <v>8447</v>
      </c>
    </row>
    <row r="3386" spans="1:17" ht="60" x14ac:dyDescent="0.25">
      <c r="A3386" s="2" t="str">
        <f>IF(TRIM(J3386)="","",E3386)</f>
        <v>dateIdentified</v>
      </c>
      <c r="B3386" s="2" t="str">
        <f>IF(TRIM(K3386)="","",I3386)</f>
        <v/>
      </c>
      <c r="C3386" s="2" t="str">
        <f>LEFT(F3386,FIND(".",F3386,6))</f>
        <v>Xmp.dwc.</v>
      </c>
      <c r="D3386" s="2" t="str">
        <f>VLOOKUP(C3386,PrefixUebersetzung,2,FALSE)</f>
        <v>Xmp.dwc.</v>
      </c>
      <c r="E3386" s="2" t="str">
        <f>MID(F3386,FIND(".",F3386,6)+1,99)</f>
        <v>dateIdentified</v>
      </c>
      <c r="F3386" s="3" t="s">
        <v>7105</v>
      </c>
      <c r="G3386" s="3" t="s">
        <v>11265</v>
      </c>
      <c r="I3386" s="3" t="s">
        <v>7106</v>
      </c>
      <c r="J3386" s="3" t="s">
        <v>7624</v>
      </c>
      <c r="L3386" s="14">
        <v>5</v>
      </c>
      <c r="O3386" s="3" t="str">
        <f>IF(AND(TRIM(J3386)="",M3386=""),"Suffix not translated ",
   IF(AND(TRIM(J3386)&lt;&gt;"",TRIM(M3386)&lt;&gt;"",TRIM(J3386)&lt;&gt;TRIM(M3386)),"Suffix translation &lt;&gt; lookup ", "" ))
&amp;IF(AND(TRIM(K3386)="",N3386=""),"Description not translated ",
   IF(AND(TRIM(K3386)&lt;&gt;"",TRIM(N3386)&lt;&gt;"",TRIM(K3386)&lt;&gt;TRIM(N3386)),"Description translation&lt;&gt; lookup ", "" ))</f>
        <v xml:space="preserve">Description not translated </v>
      </c>
      <c r="P3386" s="3" t="s">
        <v>8447</v>
      </c>
      <c r="Q3386" s="3" t="s">
        <v>8447</v>
      </c>
    </row>
    <row r="3387" spans="1:17" ht="30" x14ac:dyDescent="0.25">
      <c r="A3387" s="2" t="str">
        <f>IF(TRIM(J3387)="","",E3387)</f>
        <v>day</v>
      </c>
      <c r="B3387" s="2" t="str">
        <f>IF(TRIM(K3387)="","",I3387)</f>
        <v>The integer day of the month on which the Event occurred.</v>
      </c>
      <c r="C3387" s="2" t="str">
        <f>LEFT(F3387,FIND(".",F3387,6))</f>
        <v>Xmp.dwc.</v>
      </c>
      <c r="D3387" s="2" t="str">
        <f>VLOOKUP(C3387,PrefixUebersetzung,2,FALSE)</f>
        <v>Xmp.dwc.</v>
      </c>
      <c r="E3387" s="2" t="str">
        <f>MID(F3387,FIND(".",F3387,6)+1,99)</f>
        <v>day</v>
      </c>
      <c r="F3387" s="3" t="s">
        <v>7107</v>
      </c>
      <c r="G3387" s="3" t="s">
        <v>9526</v>
      </c>
      <c r="H3387" s="3" t="s">
        <v>11242</v>
      </c>
      <c r="I3387" s="3" t="s">
        <v>7108</v>
      </c>
      <c r="J3387" s="3" t="s">
        <v>7625</v>
      </c>
      <c r="K3387" s="5" t="s">
        <v>7597</v>
      </c>
      <c r="L3387" s="14"/>
      <c r="O3387" s="3" t="str">
        <f>IF(AND(TRIM(J3387)="",M3387=""),"Suffix not translated ",
   IF(AND(TRIM(J3387)&lt;&gt;"",TRIM(M3387)&lt;&gt;"",TRIM(J3387)&lt;&gt;TRIM(M3387)),"Suffix translation &lt;&gt; lookup ", "" ))
&amp;IF(AND(TRIM(K3387)="",N3387=""),"Description not translated ",
   IF(AND(TRIM(K3387)&lt;&gt;"",TRIM(N3387)&lt;&gt;"",TRIM(K3387)&lt;&gt;TRIM(N3387)),"Description translation&lt;&gt; lookup ", "" ))</f>
        <v/>
      </c>
      <c r="P3387" s="3" t="s">
        <v>8447</v>
      </c>
      <c r="Q3387" s="3" t="s">
        <v>8447</v>
      </c>
    </row>
    <row r="3388" spans="1:17" ht="60" x14ac:dyDescent="0.25">
      <c r="A3388" s="2" t="str">
        <f>IF(TRIM(J3388)="","",E3388)</f>
        <v/>
      </c>
      <c r="B3388" s="2" t="str">
        <f>IF(TRIM(K3388)="","",I3388)</f>
        <v>Deprecated. Use Xmp.dcterms.Location instead. *Main structure* containing location based information.</v>
      </c>
      <c r="C3388" s="2" t="str">
        <f>LEFT(F3388,FIND(".",F3388,6))</f>
        <v>Xmp.dwc.</v>
      </c>
      <c r="D3388" s="2" t="str">
        <f>VLOOKUP(C3388,PrefixUebersetzung,2,FALSE)</f>
        <v>Xmp.dwc.</v>
      </c>
      <c r="E3388" s="2" t="str">
        <f>MID(F3388,FIND(".",F3388,6)+1,99)</f>
        <v>dctermsLocation</v>
      </c>
      <c r="F3388" s="3" t="s">
        <v>7109</v>
      </c>
      <c r="G3388" s="3" t="s">
        <v>9526</v>
      </c>
      <c r="H3388" s="3" t="s">
        <v>2980</v>
      </c>
      <c r="I3388" s="3" t="s">
        <v>9489</v>
      </c>
      <c r="J3388" s="3"/>
      <c r="K3388" s="5" t="s">
        <v>8784</v>
      </c>
      <c r="L3388" s="14">
        <v>5</v>
      </c>
      <c r="O3388" s="3" t="str">
        <f>IF(AND(TRIM(J3388)="",M3388=""),"Suffix not translated ",
   IF(AND(TRIM(J3388)&lt;&gt;"",TRIM(M3388)&lt;&gt;"",TRIM(J3388)&lt;&gt;TRIM(M3388)),"Suffix translation &lt;&gt; lookup ", "" ))
&amp;IF(AND(TRIM(K3388)="",N3388=""),"Description not translated ",
   IF(AND(TRIM(K3388)&lt;&gt;"",TRIM(N3388)&lt;&gt;"",TRIM(K3388)&lt;&gt;TRIM(N3388)),"Description translation&lt;&gt; lookup ", "" ))</f>
        <v xml:space="preserve">Suffix not translated </v>
      </c>
      <c r="P3388" s="3" t="s">
        <v>8447</v>
      </c>
      <c r="Q3388" s="3" t="s">
        <v>8447</v>
      </c>
    </row>
    <row r="3389" spans="1:17" ht="90" x14ac:dyDescent="0.25">
      <c r="A3389" s="2" t="str">
        <f>IF(TRIM(J3389)="","",E3389)</f>
        <v>decimalLatitude</v>
      </c>
      <c r="B3389" s="2" t="str">
        <f>IF(TRIM(K3389)="","",I3389)</f>
        <v>The geographic latitude (in decimal degrees, using the spatial reference system given in geodeticDatum) of the geographic center of a Location. Positive values are north of the Equator, negative values are south of it. Legal values lie between -90 and 90, inclusive.</v>
      </c>
      <c r="C3389" s="2" t="str">
        <f>LEFT(F3389,FIND(".",F3389,6))</f>
        <v>Xmp.dwc.</v>
      </c>
      <c r="D3389" s="2" t="str">
        <f>VLOOKUP(C3389,PrefixUebersetzung,2,FALSE)</f>
        <v>Xmp.dwc.</v>
      </c>
      <c r="E3389" s="2" t="str">
        <f>MID(F3389,FIND(".",F3389,6)+1,99)</f>
        <v>decimalLatitude</v>
      </c>
      <c r="F3389" s="3" t="s">
        <v>7110</v>
      </c>
      <c r="G3389" s="3" t="s">
        <v>9526</v>
      </c>
      <c r="H3389" s="3" t="s">
        <v>11245</v>
      </c>
      <c r="I3389" s="3" t="s">
        <v>7111</v>
      </c>
      <c r="J3389" s="3" t="s">
        <v>7626</v>
      </c>
      <c r="K3389" s="5" t="s">
        <v>8785</v>
      </c>
      <c r="L3389" s="14"/>
      <c r="O3389" s="3" t="str">
        <f>IF(AND(TRIM(J3389)="",M3389=""),"Suffix not translated ",
   IF(AND(TRIM(J3389)&lt;&gt;"",TRIM(M3389)&lt;&gt;"",TRIM(J3389)&lt;&gt;TRIM(M3389)),"Suffix translation &lt;&gt; lookup ", "" ))
&amp;IF(AND(TRIM(K3389)="",N3389=""),"Description not translated ",
   IF(AND(TRIM(K3389)&lt;&gt;"",TRIM(N3389)&lt;&gt;"",TRIM(K3389)&lt;&gt;TRIM(N3389)),"Description translation&lt;&gt; lookup ", "" ))</f>
        <v/>
      </c>
      <c r="P3389" s="3" t="s">
        <v>8447</v>
      </c>
      <c r="Q3389" s="3" t="s">
        <v>8447</v>
      </c>
    </row>
    <row r="3390" spans="1:17" ht="90" x14ac:dyDescent="0.25">
      <c r="A3390" s="2" t="str">
        <f>IF(TRIM(J3390)="","",E3390)</f>
        <v>decimalLongitude</v>
      </c>
      <c r="B3390" s="2" t="str">
        <f>IF(TRIM(K3390)="","",I3390)</f>
        <v>The geographic longitude (in decimal degrees, using the spatial reference system given in geodeticDatum) of the geographic center of a Location. Positive values are east of the Greenwich Meridian, negative values are west of it. Legal values lie between -180 and 180, inclusive.</v>
      </c>
      <c r="C3390" s="2" t="str">
        <f>LEFT(F3390,FIND(".",F3390,6))</f>
        <v>Xmp.dwc.</v>
      </c>
      <c r="D3390" s="2" t="str">
        <f>VLOOKUP(C3390,PrefixUebersetzung,2,FALSE)</f>
        <v>Xmp.dwc.</v>
      </c>
      <c r="E3390" s="2" t="str">
        <f>MID(F3390,FIND(".",F3390,6)+1,99)</f>
        <v>decimalLongitude</v>
      </c>
      <c r="F3390" s="3" t="s">
        <v>7112</v>
      </c>
      <c r="G3390" s="3" t="s">
        <v>9526</v>
      </c>
      <c r="H3390" s="3" t="s">
        <v>11245</v>
      </c>
      <c r="I3390" s="3" t="s">
        <v>7113</v>
      </c>
      <c r="J3390" s="3" t="s">
        <v>7627</v>
      </c>
      <c r="K3390" s="5" t="s">
        <v>8786</v>
      </c>
      <c r="L3390" s="14"/>
      <c r="O3390" s="3" t="str">
        <f>IF(AND(TRIM(J3390)="",M3390=""),"Suffix not translated ",
   IF(AND(TRIM(J3390)&lt;&gt;"",TRIM(M3390)&lt;&gt;"",TRIM(J3390)&lt;&gt;TRIM(M3390)),"Suffix translation &lt;&gt; lookup ", "" ))
&amp;IF(AND(TRIM(K3390)="",N3390=""),"Description not translated ",
   IF(AND(TRIM(K3390)&lt;&gt;"",TRIM(N3390)&lt;&gt;"",TRIM(K3390)&lt;&gt;TRIM(N3390)),"Description translation&lt;&gt; lookup ", "" ))</f>
        <v/>
      </c>
      <c r="P3390" s="3" t="s">
        <v>8447</v>
      </c>
      <c r="Q3390" s="3" t="s">
        <v>8447</v>
      </c>
    </row>
    <row r="3391" spans="1:17" ht="60" x14ac:dyDescent="0.25">
      <c r="A3391" s="2" t="str">
        <f>IF(TRIM(J3391)="","",E3391)</f>
        <v/>
      </c>
      <c r="B3391" s="2" t="str">
        <f>IF(TRIM(K3391)="","",I3391)</f>
        <v/>
      </c>
      <c r="C3391" s="2" t="str">
        <f>LEFT(F3391,FIND(".",F3391,6))</f>
        <v>Xmp.dwc.</v>
      </c>
      <c r="D3391" s="2" t="str">
        <f>VLOOKUP(C3391,PrefixUebersetzung,2,FALSE)</f>
        <v>Xmp.dwc.</v>
      </c>
      <c r="E3391" s="2" t="str">
        <f>MID(F3391,FIND(".",F3391,6)+1,99)</f>
        <v>disposition</v>
      </c>
      <c r="F3391" s="3" t="s">
        <v>7114</v>
      </c>
      <c r="G3391" s="3" t="s">
        <v>9526</v>
      </c>
      <c r="H3391" s="3" t="s">
        <v>11241</v>
      </c>
      <c r="I3391" s="3" t="s">
        <v>7115</v>
      </c>
      <c r="J3391" s="3"/>
      <c r="L3391" s="14">
        <v>5</v>
      </c>
      <c r="O3391" s="3" t="str">
        <f>IF(AND(TRIM(J3391)="",M3391=""),"Suffix not translated ",
   IF(AND(TRIM(J3391)&lt;&gt;"",TRIM(M3391)&lt;&gt;"",TRIM(J3391)&lt;&gt;TRIM(M3391)),"Suffix translation &lt;&gt; lookup ", "" ))
&amp;IF(AND(TRIM(K3391)="",N3391=""),"Description not translated ",
   IF(AND(TRIM(K3391)&lt;&gt;"",TRIM(N3391)&lt;&gt;"",TRIM(K3391)&lt;&gt;TRIM(N3391)),"Description translation&lt;&gt; lookup ", "" ))</f>
        <v xml:space="preserve">Suffix not translated Description not translated </v>
      </c>
      <c r="P3391" s="3" t="s">
        <v>8447</v>
      </c>
      <c r="Q3391" s="3" t="s">
        <v>8447</v>
      </c>
    </row>
    <row r="3392" spans="1:17" ht="75" x14ac:dyDescent="0.25">
      <c r="A3392" s="2" t="str">
        <f>IF(TRIM(J3392)="","",E3392)</f>
        <v>dynamicProperties</v>
      </c>
      <c r="B3392" s="2" t="str">
        <f>IF(TRIM(K3392)="","",I3392)</f>
        <v>A list (concatenated and separated) of additional measurements, facts, characteristics, or assertions about the record. Meant to provide a mechanism for structured content such as key-value pairs.</v>
      </c>
      <c r="C3392" s="2" t="str">
        <f>LEFT(F3392,FIND(".",F3392,6))</f>
        <v>Xmp.dwc.</v>
      </c>
      <c r="D3392" s="2" t="str">
        <f>VLOOKUP(C3392,PrefixUebersetzung,2,FALSE)</f>
        <v>Xmp.dwc.</v>
      </c>
      <c r="E3392" s="2" t="str">
        <f>MID(F3392,FIND(".",F3392,6)+1,99)</f>
        <v>dynamicProperties</v>
      </c>
      <c r="F3392" s="3" t="s">
        <v>7116</v>
      </c>
      <c r="G3392" s="3" t="s">
        <v>9527</v>
      </c>
      <c r="H3392" s="3" t="s">
        <v>11251</v>
      </c>
      <c r="I3392" s="3" t="s">
        <v>7117</v>
      </c>
      <c r="J3392" s="3" t="s">
        <v>7628</v>
      </c>
      <c r="K3392" s="5" t="s">
        <v>8787</v>
      </c>
      <c r="L3392" s="14"/>
      <c r="O3392" s="3" t="str">
        <f>IF(AND(TRIM(J3392)="",M3392=""),"Suffix not translated ",
   IF(AND(TRIM(J3392)&lt;&gt;"",TRIM(M3392)&lt;&gt;"",TRIM(J3392)&lt;&gt;TRIM(M3392)),"Suffix translation &lt;&gt; lookup ", "" ))
&amp;IF(AND(TRIM(K3392)="",N3392=""),"Description not translated ",
   IF(AND(TRIM(K3392)&lt;&gt;"",TRIM(N3392)&lt;&gt;"",TRIM(K3392)&lt;&gt;TRIM(N3392)),"Description translation&lt;&gt; lookup ", "" ))</f>
        <v/>
      </c>
      <c r="P3392" s="3" t="s">
        <v>8447</v>
      </c>
      <c r="Q3392" s="3" t="s">
        <v>8447</v>
      </c>
    </row>
    <row r="3393" spans="1:17" ht="60" x14ac:dyDescent="0.25">
      <c r="A3393" s="2" t="str">
        <f>IF(TRIM(J3393)="","",E3393)</f>
        <v>earliestAgeOrLowestStage</v>
      </c>
      <c r="B3393" s="2" t="str">
        <f>IF(TRIM(K3393)="","",I3393)</f>
        <v/>
      </c>
      <c r="C3393" s="2" t="str">
        <f>LEFT(F3393,FIND(".",F3393,6))</f>
        <v>Xmp.dwc.</v>
      </c>
      <c r="D3393" s="2" t="str">
        <f>VLOOKUP(C3393,PrefixUebersetzung,2,FALSE)</f>
        <v>Xmp.dwc.</v>
      </c>
      <c r="E3393" s="2" t="str">
        <f>MID(F3393,FIND(".",F3393,6)+1,99)</f>
        <v>earliestAgeOrLowestStage</v>
      </c>
      <c r="F3393" s="3" t="s">
        <v>7118</v>
      </c>
      <c r="G3393" s="3" t="s">
        <v>9526</v>
      </c>
      <c r="H3393" s="3" t="s">
        <v>11241</v>
      </c>
      <c r="I3393" s="3" t="s">
        <v>7119</v>
      </c>
      <c r="J3393" s="3" t="s">
        <v>7629</v>
      </c>
      <c r="L3393" s="14">
        <v>5</v>
      </c>
      <c r="O3393" s="3" t="str">
        <f>IF(AND(TRIM(J3393)="",M3393=""),"Suffix not translated ",
   IF(AND(TRIM(J3393)&lt;&gt;"",TRIM(M3393)&lt;&gt;"",TRIM(J3393)&lt;&gt;TRIM(M3393)),"Suffix translation &lt;&gt; lookup ", "" ))
&amp;IF(AND(TRIM(K3393)="",N3393=""),"Description not translated ",
   IF(AND(TRIM(K3393)&lt;&gt;"",TRIM(N3393)&lt;&gt;"",TRIM(K3393)&lt;&gt;TRIM(N3393)),"Description translation&lt;&gt; lookup ", "" ))</f>
        <v xml:space="preserve">Description not translated </v>
      </c>
      <c r="P3393" s="3" t="s">
        <v>8447</v>
      </c>
      <c r="Q3393" s="3" t="s">
        <v>8447</v>
      </c>
    </row>
    <row r="3394" spans="1:17" ht="105" x14ac:dyDescent="0.25">
      <c r="A3394" s="2" t="str">
        <f>IF(TRIM(J3394)="","",E3394)</f>
        <v>earliestDate</v>
      </c>
      <c r="B3394" s="2" t="str">
        <f>IF(TRIM(K3394)="","",I3394)</f>
        <v>Deprecated. (Child of Xmp.dwc.Event) The date-time or interval during which an Event started. For occurrences, this is the date-time when the event was recorded. Not suitable for a time in a geological context. Recommended best practice is to use an encoding scheme, such as ISO 8601:2004(E).</v>
      </c>
      <c r="C3394" s="2" t="str">
        <f>LEFT(F3394,FIND(".",F3394,6))</f>
        <v>Xmp.dwc.</v>
      </c>
      <c r="D3394" s="2" t="str">
        <f>VLOOKUP(C3394,PrefixUebersetzung,2,FALSE)</f>
        <v>Xmp.dwc.</v>
      </c>
      <c r="E3394" s="2" t="str">
        <f>MID(F3394,FIND(".",F3394,6)+1,99)</f>
        <v>earliestDate</v>
      </c>
      <c r="F3394" s="3" t="s">
        <v>7120</v>
      </c>
      <c r="G3394" s="3" t="s">
        <v>11265</v>
      </c>
      <c r="I3394" s="3" t="s">
        <v>9490</v>
      </c>
      <c r="J3394" s="3" t="s">
        <v>7630</v>
      </c>
      <c r="K3394" s="5" t="s">
        <v>8788</v>
      </c>
      <c r="L3394" s="14"/>
      <c r="O3394" s="3" t="str">
        <f>IF(AND(TRIM(J3394)="",M3394=""),"Suffix not translated ",
   IF(AND(TRIM(J3394)&lt;&gt;"",TRIM(M3394)&lt;&gt;"",TRIM(J3394)&lt;&gt;TRIM(M3394)),"Suffix translation &lt;&gt; lookup ", "" ))
&amp;IF(AND(TRIM(K3394)="",N3394=""),"Description not translated ",
   IF(AND(TRIM(K3394)&lt;&gt;"",TRIM(N3394)&lt;&gt;"",TRIM(K3394)&lt;&gt;TRIM(N3394)),"Description translation&lt;&gt; lookup ", "" ))</f>
        <v/>
      </c>
      <c r="P3394" s="3" t="s">
        <v>8447</v>
      </c>
      <c r="Q3394" s="3" t="s">
        <v>8447</v>
      </c>
    </row>
    <row r="3395" spans="1:17" ht="75" x14ac:dyDescent="0.25">
      <c r="A3395" s="2" t="str">
        <f>IF(TRIM(J3395)="","",E3395)</f>
        <v/>
      </c>
      <c r="B3395" s="2" t="str">
        <f>IF(TRIM(K3395)="","",I3395)</f>
        <v/>
      </c>
      <c r="C3395" s="2" t="str">
        <f>LEFT(F3395,FIND(".",F3395,6))</f>
        <v>Xmp.dwc.</v>
      </c>
      <c r="D3395" s="2" t="str">
        <f>VLOOKUP(C3395,PrefixUebersetzung,2,FALSE)</f>
        <v>Xmp.dwc.</v>
      </c>
      <c r="E3395" s="2" t="str">
        <f>MID(F3395,FIND(".",F3395,6)+1,99)</f>
        <v>earliestEonOrLowestEonothem</v>
      </c>
      <c r="F3395" s="3" t="s">
        <v>7121</v>
      </c>
      <c r="G3395" s="3" t="s">
        <v>9526</v>
      </c>
      <c r="H3395" s="3" t="s">
        <v>11241</v>
      </c>
      <c r="I3395" s="3" t="s">
        <v>7122</v>
      </c>
      <c r="J3395" s="3"/>
      <c r="L3395" s="14">
        <v>5</v>
      </c>
      <c r="O3395" s="3" t="str">
        <f>IF(AND(TRIM(J3395)="",M3395=""),"Suffix not translated ",
   IF(AND(TRIM(J3395)&lt;&gt;"",TRIM(M3395)&lt;&gt;"",TRIM(J3395)&lt;&gt;TRIM(M3395)),"Suffix translation &lt;&gt; lookup ", "" ))
&amp;IF(AND(TRIM(K3395)="",N3395=""),"Description not translated ",
   IF(AND(TRIM(K3395)&lt;&gt;"",TRIM(N3395)&lt;&gt;"",TRIM(K3395)&lt;&gt;TRIM(N3395)),"Description translation&lt;&gt; lookup ", "" ))</f>
        <v xml:space="preserve">Suffix not translated Description not translated </v>
      </c>
      <c r="P3395" s="3" t="s">
        <v>8447</v>
      </c>
      <c r="Q3395" s="3" t="s">
        <v>8447</v>
      </c>
    </row>
    <row r="3396" spans="1:17" ht="60" x14ac:dyDescent="0.25">
      <c r="A3396" s="2" t="str">
        <f>IF(TRIM(J3396)="","",E3396)</f>
        <v/>
      </c>
      <c r="B3396" s="2" t="str">
        <f>IF(TRIM(K3396)="","",I3396)</f>
        <v/>
      </c>
      <c r="C3396" s="2" t="str">
        <f>LEFT(F3396,FIND(".",F3396,6))</f>
        <v>Xmp.dwc.</v>
      </c>
      <c r="D3396" s="2" t="str">
        <f>VLOOKUP(C3396,PrefixUebersetzung,2,FALSE)</f>
        <v>Xmp.dwc.</v>
      </c>
      <c r="E3396" s="2" t="str">
        <f>MID(F3396,FIND(".",F3396,6)+1,99)</f>
        <v>earliestEpochOrLowestSeries</v>
      </c>
      <c r="F3396" s="3" t="s">
        <v>7123</v>
      </c>
      <c r="G3396" s="3" t="s">
        <v>9526</v>
      </c>
      <c r="H3396" s="3" t="s">
        <v>11241</v>
      </c>
      <c r="I3396" s="3" t="s">
        <v>7124</v>
      </c>
      <c r="J3396" s="3"/>
      <c r="L3396" s="14">
        <v>5</v>
      </c>
      <c r="O3396" s="3" t="str">
        <f>IF(AND(TRIM(J3396)="",M3396=""),"Suffix not translated ",
   IF(AND(TRIM(J3396)&lt;&gt;"",TRIM(M3396)&lt;&gt;"",TRIM(J3396)&lt;&gt;TRIM(M3396)),"Suffix translation &lt;&gt; lookup ", "" ))
&amp;IF(AND(TRIM(K3396)="",N3396=""),"Description not translated ",
   IF(AND(TRIM(K3396)&lt;&gt;"",TRIM(N3396)&lt;&gt;"",TRIM(K3396)&lt;&gt;TRIM(N3396)),"Description translation&lt;&gt; lookup ", "" ))</f>
        <v xml:space="preserve">Suffix not translated Description not translated </v>
      </c>
      <c r="P3396" s="3" t="s">
        <v>8447</v>
      </c>
      <c r="Q3396" s="3" t="s">
        <v>8447</v>
      </c>
    </row>
    <row r="3397" spans="1:17" ht="60" x14ac:dyDescent="0.25">
      <c r="A3397" s="2" t="str">
        <f>IF(TRIM(J3397)="","",E3397)</f>
        <v/>
      </c>
      <c r="B3397" s="2" t="str">
        <f>IF(TRIM(K3397)="","",I3397)</f>
        <v/>
      </c>
      <c r="C3397" s="2" t="str">
        <f>LEFT(F3397,FIND(".",F3397,6))</f>
        <v>Xmp.dwc.</v>
      </c>
      <c r="D3397" s="2" t="str">
        <f>VLOOKUP(C3397,PrefixUebersetzung,2,FALSE)</f>
        <v>Xmp.dwc.</v>
      </c>
      <c r="E3397" s="2" t="str">
        <f>MID(F3397,FIND(".",F3397,6)+1,99)</f>
        <v>earliestEraOrLowestErathem</v>
      </c>
      <c r="F3397" s="3" t="s">
        <v>7125</v>
      </c>
      <c r="G3397" s="3" t="s">
        <v>9526</v>
      </c>
      <c r="H3397" s="3" t="s">
        <v>11241</v>
      </c>
      <c r="I3397" s="3" t="s">
        <v>7126</v>
      </c>
      <c r="J3397" s="3"/>
      <c r="L3397" s="14">
        <v>5</v>
      </c>
      <c r="O3397" s="3" t="str">
        <f>IF(AND(TRIM(J3397)="",M3397=""),"Suffix not translated ",
   IF(AND(TRIM(J3397)&lt;&gt;"",TRIM(M3397)&lt;&gt;"",TRIM(J3397)&lt;&gt;TRIM(M3397)),"Suffix translation &lt;&gt; lookup ", "" ))
&amp;IF(AND(TRIM(K3397)="",N3397=""),"Description not translated ",
   IF(AND(TRIM(K3397)&lt;&gt;"",TRIM(N3397)&lt;&gt;"",TRIM(K3397)&lt;&gt;TRIM(N3397)),"Description translation&lt;&gt; lookup ", "" ))</f>
        <v xml:space="preserve">Suffix not translated Description not translated </v>
      </c>
      <c r="P3397" s="3" t="s">
        <v>8447</v>
      </c>
      <c r="Q3397" s="3" t="s">
        <v>8447</v>
      </c>
    </row>
    <row r="3398" spans="1:17" ht="60" x14ac:dyDescent="0.25">
      <c r="A3398" s="2" t="str">
        <f>IF(TRIM(J3398)="","",E3398)</f>
        <v/>
      </c>
      <c r="B3398" s="2" t="str">
        <f>IF(TRIM(K3398)="","",I3398)</f>
        <v/>
      </c>
      <c r="C3398" s="2" t="str">
        <f>LEFT(F3398,FIND(".",F3398,6))</f>
        <v>Xmp.dwc.</v>
      </c>
      <c r="D3398" s="2" t="str">
        <f>VLOOKUP(C3398,PrefixUebersetzung,2,FALSE)</f>
        <v>Xmp.dwc.</v>
      </c>
      <c r="E3398" s="2" t="str">
        <f>MID(F3398,FIND(".",F3398,6)+1,99)</f>
        <v>earliestPeriodOrLowestSystem</v>
      </c>
      <c r="F3398" s="3" t="s">
        <v>7127</v>
      </c>
      <c r="G3398" s="3" t="s">
        <v>9526</v>
      </c>
      <c r="H3398" s="3" t="s">
        <v>11241</v>
      </c>
      <c r="I3398" s="3" t="s">
        <v>7128</v>
      </c>
      <c r="J3398" s="3"/>
      <c r="L3398" s="14">
        <v>5</v>
      </c>
      <c r="O3398" s="3" t="str">
        <f>IF(AND(TRIM(J3398)="",M3398=""),"Suffix not translated ",
   IF(AND(TRIM(J3398)&lt;&gt;"",TRIM(M3398)&lt;&gt;"",TRIM(J3398)&lt;&gt;TRIM(M3398)),"Suffix translation &lt;&gt; lookup ", "" ))
&amp;IF(AND(TRIM(K3398)="",N3398=""),"Description not translated ",
   IF(AND(TRIM(K3398)&lt;&gt;"",TRIM(N3398)&lt;&gt;"",TRIM(K3398)&lt;&gt;TRIM(N3398)),"Description translation&lt;&gt; lookup ", "" ))</f>
        <v xml:space="preserve">Suffix not translated Description not translated </v>
      </c>
      <c r="P3398" s="3" t="s">
        <v>8447</v>
      </c>
      <c r="Q3398" s="3" t="s">
        <v>8447</v>
      </c>
    </row>
    <row r="3399" spans="1:17" ht="60" x14ac:dyDescent="0.25">
      <c r="A3399" s="2" t="str">
        <f>IF(TRIM(J3399)="","",E3399)</f>
        <v>endDayOfYear</v>
      </c>
      <c r="B3399" s="2" t="str">
        <f>IF(TRIM(K3399)="","",I3399)</f>
        <v>The latest ordinal day of the year on which the Event occurred (1 for January 1, 365 for December 31, except in a leap year, in which case it is 366).</v>
      </c>
      <c r="C3399" s="2" t="str">
        <f>LEFT(F3399,FIND(".",F3399,6))</f>
        <v>Xmp.dwc.</v>
      </c>
      <c r="D3399" s="2" t="str">
        <f>VLOOKUP(C3399,PrefixUebersetzung,2,FALSE)</f>
        <v>Xmp.dwc.</v>
      </c>
      <c r="E3399" s="2" t="str">
        <f>MID(F3399,FIND(".",F3399,6)+1,99)</f>
        <v>endDayOfYear</v>
      </c>
      <c r="F3399" s="3" t="s">
        <v>7129</v>
      </c>
      <c r="G3399" s="3" t="s">
        <v>9526</v>
      </c>
      <c r="H3399" s="3" t="s">
        <v>11242</v>
      </c>
      <c r="I3399" s="3" t="s">
        <v>7130</v>
      </c>
      <c r="J3399" s="3" t="s">
        <v>8846</v>
      </c>
      <c r="K3399" s="5" t="s">
        <v>9456</v>
      </c>
      <c r="L3399" s="14"/>
      <c r="O3399" s="3" t="str">
        <f>IF(AND(TRIM(J3399)="",M3399=""),"Suffix not translated ",
   IF(AND(TRIM(J3399)&lt;&gt;"",TRIM(M3399)&lt;&gt;"",TRIM(J3399)&lt;&gt;TRIM(M3399)),"Suffix translation &lt;&gt; lookup ", "" ))
&amp;IF(AND(TRIM(K3399)="",N3399=""),"Description not translated ",
   IF(AND(TRIM(K3399)&lt;&gt;"",TRIM(N3399)&lt;&gt;"",TRIM(K3399)&lt;&gt;TRIM(N3399)),"Description translation&lt;&gt; lookup ", "" ))</f>
        <v/>
      </c>
      <c r="P3399" s="3" t="s">
        <v>8447</v>
      </c>
      <c r="Q3399" s="3" t="s">
        <v>8447</v>
      </c>
    </row>
    <row r="3400" spans="1:17" ht="60" x14ac:dyDescent="0.25">
      <c r="A3400" s="2" t="str">
        <f>IF(TRIM(J3400)="","",E3400)</f>
        <v/>
      </c>
      <c r="B3400" s="2" t="str">
        <f>IF(TRIM(K3400)="","",I3400)</f>
        <v/>
      </c>
      <c r="C3400" s="2" t="str">
        <f>LEFT(F3400,FIND(".",F3400,6))</f>
        <v>Xmp.dwc.</v>
      </c>
      <c r="D3400" s="2" t="str">
        <f>VLOOKUP(C3400,PrefixUebersetzung,2,FALSE)</f>
        <v>Xmp.dwc.</v>
      </c>
      <c r="E3400" s="2" t="str">
        <f>MID(F3400,FIND(".",F3400,6)+1,99)</f>
        <v>establishmentMeans</v>
      </c>
      <c r="F3400" s="3" t="s">
        <v>7131</v>
      </c>
      <c r="G3400" s="3" t="s">
        <v>9526</v>
      </c>
      <c r="H3400" s="3" t="s">
        <v>11241</v>
      </c>
      <c r="I3400" s="3" t="s">
        <v>7132</v>
      </c>
      <c r="J3400" s="3"/>
      <c r="L3400" s="14">
        <v>5</v>
      </c>
      <c r="O3400" s="3" t="str">
        <f>IF(AND(TRIM(J3400)="",M3400=""),"Suffix not translated ",
   IF(AND(TRIM(J3400)&lt;&gt;"",TRIM(M3400)&lt;&gt;"",TRIM(J3400)&lt;&gt;TRIM(M3400)),"Suffix translation &lt;&gt; lookup ", "" ))
&amp;IF(AND(TRIM(K3400)="",N3400=""),"Description not translated ",
   IF(AND(TRIM(K3400)&lt;&gt;"",TRIM(N3400)&lt;&gt;"",TRIM(K3400)&lt;&gt;TRIM(N3400)),"Description translation&lt;&gt; lookup ", "" ))</f>
        <v xml:space="preserve">Suffix not translated Description not translated </v>
      </c>
      <c r="P3400" s="3" t="s">
        <v>8447</v>
      </c>
      <c r="Q3400" s="3" t="s">
        <v>8447</v>
      </c>
    </row>
    <row r="3401" spans="1:17" x14ac:dyDescent="0.25">
      <c r="A3401" s="2" t="str">
        <f>IF(TRIM(J3401)="","",E3401)</f>
        <v>Event</v>
      </c>
      <c r="B3401" s="2" t="str">
        <f>IF(TRIM(K3401)="","",I3401)</f>
        <v>*Main structure* containing event based information.</v>
      </c>
      <c r="C3401" s="2" t="str">
        <f>LEFT(F3401,FIND(".",F3401,6))</f>
        <v>Xmp.dwc.</v>
      </c>
      <c r="D3401" s="2" t="str">
        <f>VLOOKUP(C3401,PrefixUebersetzung,2,FALSE)</f>
        <v>Xmp.dwc.</v>
      </c>
      <c r="E3401" s="2" t="str">
        <f>MID(F3401,FIND(".",F3401,6)+1,99)</f>
        <v>Event</v>
      </c>
      <c r="F3401" s="3" t="s">
        <v>7133</v>
      </c>
      <c r="G3401" s="3" t="s">
        <v>9526</v>
      </c>
      <c r="H3401" s="3" t="s">
        <v>11266</v>
      </c>
      <c r="I3401" s="3" t="s">
        <v>7134</v>
      </c>
      <c r="J3401" s="3" t="s">
        <v>4471</v>
      </c>
      <c r="K3401" s="5" t="s">
        <v>8844</v>
      </c>
      <c r="L3401" s="14"/>
      <c r="M3401" s="3" t="str">
        <f>IFERROR(VLOOKUP(E3401,A:J,10, FALSE),"")</f>
        <v>Ereignis</v>
      </c>
      <c r="O3401" s="3" t="str">
        <f>IF(AND(TRIM(J3401)="",M3401=""),"Suffix not translated ",
   IF(AND(TRIM(J3401)&lt;&gt;"",TRIM(M3401)&lt;&gt;"",TRIM(J3401)&lt;&gt;TRIM(M3401)),"Suffix translation &lt;&gt; lookup ", "" ))
&amp;IF(AND(TRIM(K3401)="",N3401=""),"Description not translated ",
   IF(AND(TRIM(K3401)&lt;&gt;"",TRIM(N3401)&lt;&gt;"",TRIM(K3401)&lt;&gt;TRIM(N3401)),"Description translation&lt;&gt; lookup ", "" ))</f>
        <v/>
      </c>
      <c r="P3401" s="3" t="s">
        <v>8447</v>
      </c>
      <c r="Q3401" s="3" t="s">
        <v>8447</v>
      </c>
    </row>
    <row r="3402" spans="1:17" ht="105" x14ac:dyDescent="0.25">
      <c r="A3402" s="2" t="str">
        <f>IF(TRIM(J3402)="","",E3402)</f>
        <v>eventDate</v>
      </c>
      <c r="B3402" s="2" t="str">
        <f>IF(TRIM(K3402)="","",I3402)</f>
        <v>The date-time or interval during which an Event occurred. For occurrences, this is the date-time when the event was recorded. Not suitable for a time in a geological context. Recommended best practice is to use an encoding scheme, such as ISO 8601:2004(E).</v>
      </c>
      <c r="C3402" s="2" t="str">
        <f>LEFT(F3402,FIND(".",F3402,6))</f>
        <v>Xmp.dwc.</v>
      </c>
      <c r="D3402" s="2" t="str">
        <f>VLOOKUP(C3402,PrefixUebersetzung,2,FALSE)</f>
        <v>Xmp.dwc.</v>
      </c>
      <c r="E3402" s="2" t="str">
        <f>MID(F3402,FIND(".",F3402,6)+1,99)</f>
        <v>eventDate</v>
      </c>
      <c r="F3402" s="3" t="s">
        <v>7135</v>
      </c>
      <c r="G3402" s="3" t="s">
        <v>11265</v>
      </c>
      <c r="I3402" s="3" t="s">
        <v>7136</v>
      </c>
      <c r="J3402" s="3" t="s">
        <v>7631</v>
      </c>
      <c r="K3402" s="5" t="s">
        <v>7783</v>
      </c>
      <c r="L3402" s="14"/>
      <c r="O3402" s="3" t="str">
        <f>IF(AND(TRIM(J3402)="",M3402=""),"Suffix not translated ",
   IF(AND(TRIM(J3402)&lt;&gt;"",TRIM(M3402)&lt;&gt;"",TRIM(J3402)&lt;&gt;TRIM(M3402)),"Suffix translation &lt;&gt; lookup ", "" ))
&amp;IF(AND(TRIM(K3402)="",N3402=""),"Description not translated ",
   IF(AND(TRIM(K3402)&lt;&gt;"",TRIM(N3402)&lt;&gt;"",TRIM(K3402)&lt;&gt;TRIM(N3402)),"Description translation&lt;&gt; lookup ", "" ))</f>
        <v/>
      </c>
      <c r="P3402" s="3" t="s">
        <v>8447</v>
      </c>
      <c r="Q3402" s="3" t="s">
        <v>8447</v>
      </c>
    </row>
    <row r="3403" spans="1:17" ht="75" x14ac:dyDescent="0.25">
      <c r="A3403" s="2" t="str">
        <f>IF(TRIM(J3403)="","",E3403)</f>
        <v>eventID</v>
      </c>
      <c r="B3403" s="2" t="str">
        <f>IF(TRIM(K3403)="","",I3403)</f>
        <v>An identifier for the set of information associated with an Event (something that occurs at a place and time). May be a global unique identifier or an identifier specific to the data set.</v>
      </c>
      <c r="C3403" s="2" t="str">
        <f>LEFT(F3403,FIND(".",F3403,6))</f>
        <v>Xmp.dwc.</v>
      </c>
      <c r="D3403" s="2" t="str">
        <f>VLOOKUP(C3403,PrefixUebersetzung,2,FALSE)</f>
        <v>Xmp.dwc.</v>
      </c>
      <c r="E3403" s="2" t="str">
        <f>MID(F3403,FIND(".",F3403,6)+1,99)</f>
        <v>eventID</v>
      </c>
      <c r="F3403" s="3" t="s">
        <v>7137</v>
      </c>
      <c r="G3403" s="3" t="s">
        <v>9526</v>
      </c>
      <c r="H3403" s="3" t="s">
        <v>11241</v>
      </c>
      <c r="I3403" s="3" t="s">
        <v>7138</v>
      </c>
      <c r="J3403" s="3" t="s">
        <v>7632</v>
      </c>
      <c r="K3403" s="5" t="s">
        <v>8789</v>
      </c>
      <c r="L3403" s="14"/>
      <c r="M3403" s="3" t="str">
        <f>IFERROR(VLOOKUP(E3403,A:J,10, FALSE),"")</f>
        <v>Ereignis-ID</v>
      </c>
      <c r="O3403" s="3" t="str">
        <f>IF(AND(TRIM(J3403)="",M3403=""),"Suffix not translated ",
   IF(AND(TRIM(J3403)&lt;&gt;"",TRIM(M3403)&lt;&gt;"",TRIM(J3403)&lt;&gt;TRIM(M3403)),"Suffix translation &lt;&gt; lookup ", "" ))
&amp;IF(AND(TRIM(K3403)="",N3403=""),"Description not translated ",
   IF(AND(TRIM(K3403)&lt;&gt;"",TRIM(N3403)&lt;&gt;"",TRIM(K3403)&lt;&gt;TRIM(N3403)),"Description translation&lt;&gt; lookup ", "" ))</f>
        <v/>
      </c>
      <c r="P3403" s="3" t="s">
        <v>8447</v>
      </c>
      <c r="Q3403" s="3" t="s">
        <v>8447</v>
      </c>
    </row>
    <row r="3404" spans="1:17" x14ac:dyDescent="0.25">
      <c r="A3404" s="2" t="str">
        <f>IF(TRIM(J3404)="","",E3404)</f>
        <v>eventRemarks</v>
      </c>
      <c r="B3404" s="2" t="str">
        <f>IF(TRIM(K3404)="","",I3404)</f>
        <v>Comments or notes about the Event.</v>
      </c>
      <c r="C3404" s="2" t="str">
        <f>LEFT(F3404,FIND(".",F3404,6))</f>
        <v>Xmp.dwc.</v>
      </c>
      <c r="D3404" s="2" t="str">
        <f>VLOOKUP(C3404,PrefixUebersetzung,2,FALSE)</f>
        <v>Xmp.dwc.</v>
      </c>
      <c r="E3404" s="2" t="str">
        <f>MID(F3404,FIND(".",F3404,6)+1,99)</f>
        <v>eventRemarks</v>
      </c>
      <c r="F3404" s="3" t="s">
        <v>7139</v>
      </c>
      <c r="G3404" s="3" t="s">
        <v>9526</v>
      </c>
      <c r="H3404" s="3" t="s">
        <v>11241</v>
      </c>
      <c r="I3404" s="3" t="s">
        <v>7140</v>
      </c>
      <c r="J3404" s="3" t="s">
        <v>7633</v>
      </c>
      <c r="K3404" s="5" t="s">
        <v>7598</v>
      </c>
      <c r="L3404" s="14"/>
      <c r="O3404" s="3" t="str">
        <f>IF(AND(TRIM(J3404)="",M3404=""),"Suffix not translated ",
   IF(AND(TRIM(J3404)&lt;&gt;"",TRIM(M3404)&lt;&gt;"",TRIM(J3404)&lt;&gt;TRIM(M3404)),"Suffix translation &lt;&gt; lookup ", "" ))
&amp;IF(AND(TRIM(K3404)="",N3404=""),"Description not translated ",
   IF(AND(TRIM(K3404)&lt;&gt;"",TRIM(N3404)&lt;&gt;"",TRIM(K3404)&lt;&gt;TRIM(N3404)),"Description translation&lt;&gt; lookup ", "" ))</f>
        <v/>
      </c>
      <c r="P3404" s="3" t="s">
        <v>8447</v>
      </c>
      <c r="Q3404" s="3" t="s">
        <v>8447</v>
      </c>
    </row>
    <row r="3405" spans="1:17" ht="60" x14ac:dyDescent="0.25">
      <c r="A3405" s="2" t="str">
        <f>IF(TRIM(J3405)="","",E3405)</f>
        <v>eventTime</v>
      </c>
      <c r="B3405" s="2" t="str">
        <f>IF(TRIM(K3405)="","",I3405)</f>
        <v>The time or interval during which an Event occurred. Recommended best practice is to use an encoding scheme, such as ISO 8601:2004(E).</v>
      </c>
      <c r="C3405" s="2" t="str">
        <f>LEFT(F3405,FIND(".",F3405,6))</f>
        <v>Xmp.dwc.</v>
      </c>
      <c r="D3405" s="2" t="str">
        <f>VLOOKUP(C3405,PrefixUebersetzung,2,FALSE)</f>
        <v>Xmp.dwc.</v>
      </c>
      <c r="E3405" s="2" t="str">
        <f>MID(F3405,FIND(".",F3405,6)+1,99)</f>
        <v>eventTime</v>
      </c>
      <c r="F3405" s="3" t="s">
        <v>7141</v>
      </c>
      <c r="G3405" s="3" t="s">
        <v>11265</v>
      </c>
      <c r="I3405" s="3" t="s">
        <v>7142</v>
      </c>
      <c r="J3405" s="3" t="s">
        <v>7634</v>
      </c>
      <c r="K3405" s="5" t="s">
        <v>8790</v>
      </c>
      <c r="L3405" s="14"/>
      <c r="O3405" s="3" t="str">
        <f>IF(AND(TRIM(J3405)="",M3405=""),"Suffix not translated ",
   IF(AND(TRIM(J3405)&lt;&gt;"",TRIM(M3405)&lt;&gt;"",TRIM(J3405)&lt;&gt;TRIM(M3405)),"Suffix translation &lt;&gt; lookup ", "" ))
&amp;IF(AND(TRIM(K3405)="",N3405=""),"Description not translated ",
   IF(AND(TRIM(K3405)&lt;&gt;"",TRIM(N3405)&lt;&gt;"",TRIM(K3405)&lt;&gt;TRIM(N3405)),"Description translation&lt;&gt; lookup ", "" ))</f>
        <v/>
      </c>
      <c r="P3405" s="3" t="s">
        <v>8447</v>
      </c>
      <c r="Q3405" s="3" t="s">
        <v>8447</v>
      </c>
    </row>
    <row r="3406" spans="1:17" ht="30" x14ac:dyDescent="0.25">
      <c r="A3406" s="2" t="str">
        <f>IF(TRIM(J3406)="","",E3406)</f>
        <v>family</v>
      </c>
      <c r="B3406" s="2" t="str">
        <f>IF(TRIM(K3406)="","",I3406)</f>
        <v>The full scientific name of the family in which the taxon is classified.</v>
      </c>
      <c r="C3406" s="2" t="str">
        <f>LEFT(F3406,FIND(".",F3406,6))</f>
        <v>Xmp.dwc.</v>
      </c>
      <c r="D3406" s="2" t="str">
        <f>VLOOKUP(C3406,PrefixUebersetzung,2,FALSE)</f>
        <v>Xmp.dwc.</v>
      </c>
      <c r="E3406" s="2" t="str">
        <f>MID(F3406,FIND(".",F3406,6)+1,99)</f>
        <v>family</v>
      </c>
      <c r="F3406" s="3" t="s">
        <v>7143</v>
      </c>
      <c r="G3406" s="3" t="s">
        <v>9526</v>
      </c>
      <c r="H3406" s="3" t="s">
        <v>11241</v>
      </c>
      <c r="I3406" s="3" t="s">
        <v>7144</v>
      </c>
      <c r="J3406" s="3" t="s">
        <v>7635</v>
      </c>
      <c r="K3406" s="5" t="s">
        <v>8791</v>
      </c>
      <c r="L3406" s="14"/>
      <c r="O3406" s="3" t="str">
        <f>IF(AND(TRIM(J3406)="",M3406=""),"Suffix not translated ",
   IF(AND(TRIM(J3406)&lt;&gt;"",TRIM(M3406)&lt;&gt;"",TRIM(J3406)&lt;&gt;TRIM(M3406)),"Suffix translation &lt;&gt; lookup ", "" ))
&amp;IF(AND(TRIM(K3406)="",N3406=""),"Description not translated ",
   IF(AND(TRIM(K3406)&lt;&gt;"",TRIM(N3406)&lt;&gt;"",TRIM(K3406)&lt;&gt;TRIM(N3406)),"Description translation&lt;&gt; lookup ", "" ))</f>
        <v/>
      </c>
      <c r="P3406" s="3" t="s">
        <v>8447</v>
      </c>
      <c r="Q3406" s="3" t="s">
        <v>8447</v>
      </c>
    </row>
    <row r="3407" spans="1:17" ht="60" x14ac:dyDescent="0.25">
      <c r="A3407" s="2" t="str">
        <f>IF(TRIM(J3407)="","",E3407)</f>
        <v>fieldNotes</v>
      </c>
      <c r="B3407" s="2" t="str">
        <f>IF(TRIM(K3407)="","",I3407)</f>
        <v>One of (a) an indicator of the existence of, (b) a reference to (publication, URI), or (c) the text of notes taken in the field about the Event.</v>
      </c>
      <c r="C3407" s="2" t="str">
        <f>LEFT(F3407,FIND(".",F3407,6))</f>
        <v>Xmp.dwc.</v>
      </c>
      <c r="D3407" s="2" t="str">
        <f>VLOOKUP(C3407,PrefixUebersetzung,2,FALSE)</f>
        <v>Xmp.dwc.</v>
      </c>
      <c r="E3407" s="2" t="str">
        <f>MID(F3407,FIND(".",F3407,6)+1,99)</f>
        <v>fieldNotes</v>
      </c>
      <c r="F3407" s="3" t="s">
        <v>7145</v>
      </c>
      <c r="G3407" s="3" t="s">
        <v>9526</v>
      </c>
      <c r="H3407" s="3" t="s">
        <v>11241</v>
      </c>
      <c r="I3407" s="3" t="s">
        <v>7146</v>
      </c>
      <c r="J3407" s="3" t="s">
        <v>7636</v>
      </c>
      <c r="K3407" s="5" t="s">
        <v>8792</v>
      </c>
      <c r="L3407" s="14"/>
      <c r="O3407" s="3" t="str">
        <f>IF(AND(TRIM(J3407)="",M3407=""),"Suffix not translated ",
   IF(AND(TRIM(J3407)&lt;&gt;"",TRIM(M3407)&lt;&gt;"",TRIM(J3407)&lt;&gt;TRIM(M3407)),"Suffix translation &lt;&gt; lookup ", "" ))
&amp;IF(AND(TRIM(K3407)="",N3407=""),"Description not translated ",
   IF(AND(TRIM(K3407)&lt;&gt;"",TRIM(N3407)&lt;&gt;"",TRIM(K3407)&lt;&gt;TRIM(N3407)),"Description translation&lt;&gt; lookup ", "" ))</f>
        <v/>
      </c>
      <c r="P3407" s="3" t="s">
        <v>8447</v>
      </c>
      <c r="Q3407" s="3" t="s">
        <v>8447</v>
      </c>
    </row>
    <row r="3408" spans="1:17" ht="45" x14ac:dyDescent="0.25">
      <c r="A3408" s="2" t="str">
        <f>IF(TRIM(J3408)="","",E3408)</f>
        <v>fieldNumber</v>
      </c>
      <c r="B3408" s="2" t="str">
        <f>IF(TRIM(K3408)="","",I3408)</f>
        <v>An identifier given to the event in the field. Often serves as a link between field notes and the Event.</v>
      </c>
      <c r="C3408" s="2" t="str">
        <f>LEFT(F3408,FIND(".",F3408,6))</f>
        <v>Xmp.dwc.</v>
      </c>
      <c r="D3408" s="2" t="str">
        <f>VLOOKUP(C3408,PrefixUebersetzung,2,FALSE)</f>
        <v>Xmp.dwc.</v>
      </c>
      <c r="E3408" s="2" t="str">
        <f>MID(F3408,FIND(".",F3408,6)+1,99)</f>
        <v>fieldNumber</v>
      </c>
      <c r="F3408" s="3" t="s">
        <v>7147</v>
      </c>
      <c r="G3408" s="3" t="s">
        <v>9526</v>
      </c>
      <c r="H3408" s="3" t="s">
        <v>11241</v>
      </c>
      <c r="I3408" s="3" t="s">
        <v>7148</v>
      </c>
      <c r="J3408" s="3" t="s">
        <v>7637</v>
      </c>
      <c r="K3408" s="5" t="s">
        <v>8793</v>
      </c>
      <c r="L3408" s="14"/>
      <c r="O3408" s="3" t="str">
        <f>IF(AND(TRIM(J3408)="",M3408=""),"Suffix not translated ",
   IF(AND(TRIM(J3408)&lt;&gt;"",TRIM(M3408)&lt;&gt;"",TRIM(J3408)&lt;&gt;TRIM(M3408)),"Suffix translation &lt;&gt; lookup ", "" ))
&amp;IF(AND(TRIM(K3408)="",N3408=""),"Description not translated ",
   IF(AND(TRIM(K3408)&lt;&gt;"",TRIM(N3408)&lt;&gt;"",TRIM(K3408)&lt;&gt;TRIM(N3408)),"Description translation&lt;&gt; lookup ", "" ))</f>
        <v/>
      </c>
      <c r="P3408" s="3" t="s">
        <v>8447</v>
      </c>
      <c r="Q3408" s="3" t="s">
        <v>8447</v>
      </c>
    </row>
    <row r="3409" spans="1:17" ht="180" x14ac:dyDescent="0.25">
      <c r="A3409" s="2" t="str">
        <f>IF(TRIM(J3409)="","",E3409)</f>
        <v/>
      </c>
      <c r="B3409" s="2" t="str">
        <f>IF(TRIM(K3409)="","",I3409)</f>
        <v/>
      </c>
      <c r="C3409" s="2" t="str">
        <f>LEFT(F3409,FIND(".",F3409,6))</f>
        <v>Xmp.dwc.</v>
      </c>
      <c r="D3409" s="2" t="str">
        <f>VLOOKUP(C3409,PrefixUebersetzung,2,FALSE)</f>
        <v>Xmp.dwc.</v>
      </c>
      <c r="E3409" s="2" t="str">
        <f>MID(F3409,FIND(".",F3409,6)+1,99)</f>
        <v>footprintSpatialFit</v>
      </c>
      <c r="F3409" s="3" t="s">
        <v>7149</v>
      </c>
      <c r="G3409" s="3" t="s">
        <v>9526</v>
      </c>
      <c r="H3409" s="3" t="s">
        <v>11245</v>
      </c>
      <c r="I3409" s="3" t="s">
        <v>7150</v>
      </c>
      <c r="J3409" s="3"/>
      <c r="L3409" s="14">
        <v>5</v>
      </c>
      <c r="O3409" s="3" t="str">
        <f>IF(AND(TRIM(J3409)="",M3409=""),"Suffix not translated ",
   IF(AND(TRIM(J3409)&lt;&gt;"",TRIM(M3409)&lt;&gt;"",TRIM(J3409)&lt;&gt;TRIM(M3409)),"Suffix translation &lt;&gt; lookup ", "" ))
&amp;IF(AND(TRIM(K3409)="",N3409=""),"Description not translated ",
   IF(AND(TRIM(K3409)&lt;&gt;"",TRIM(N3409)&lt;&gt;"",TRIM(K3409)&lt;&gt;TRIM(N3409)),"Description translation&lt;&gt; lookup ", "" ))</f>
        <v xml:space="preserve">Suffix not translated Description not translated </v>
      </c>
      <c r="P3409" s="3" t="s">
        <v>8447</v>
      </c>
      <c r="Q3409" s="3" t="s">
        <v>8447</v>
      </c>
    </row>
    <row r="3410" spans="1:17" ht="90" x14ac:dyDescent="0.25">
      <c r="A3410" s="2" t="str">
        <f>IF(TRIM(J3410)="","",E3410)</f>
        <v/>
      </c>
      <c r="B3410" s="2" t="str">
        <f>IF(TRIM(K3410)="","",I3410)</f>
        <v/>
      </c>
      <c r="C3410" s="2" t="str">
        <f>LEFT(F3410,FIND(".",F3410,6))</f>
        <v>Xmp.dwc.</v>
      </c>
      <c r="D3410" s="2" t="str">
        <f>VLOOKUP(C3410,PrefixUebersetzung,2,FALSE)</f>
        <v>Xmp.dwc.</v>
      </c>
      <c r="E3410" s="2" t="str">
        <f>MID(F3410,FIND(".",F3410,6)+1,99)</f>
        <v>footprintSRS</v>
      </c>
      <c r="F3410" s="3" t="s">
        <v>7151</v>
      </c>
      <c r="G3410" s="3" t="s">
        <v>9526</v>
      </c>
      <c r="H3410" s="3" t="s">
        <v>11241</v>
      </c>
      <c r="I3410" s="3" t="s">
        <v>7152</v>
      </c>
      <c r="J3410" s="3"/>
      <c r="L3410" s="14">
        <v>5</v>
      </c>
      <c r="O3410" s="3" t="str">
        <f>IF(AND(TRIM(J3410)="",M3410=""),"Suffix not translated ",
   IF(AND(TRIM(J3410)&lt;&gt;"",TRIM(M3410)&lt;&gt;"",TRIM(J3410)&lt;&gt;TRIM(M3410)),"Suffix translation &lt;&gt; lookup ", "" ))
&amp;IF(AND(TRIM(K3410)="",N3410=""),"Description not translated ",
   IF(AND(TRIM(K3410)&lt;&gt;"",TRIM(N3410)&lt;&gt;"",TRIM(K3410)&lt;&gt;TRIM(N3410)),"Description translation&lt;&gt; lookup ", "" ))</f>
        <v xml:space="preserve">Suffix not translated Description not translated </v>
      </c>
      <c r="P3410" s="3" t="s">
        <v>8447</v>
      </c>
      <c r="Q3410" s="3" t="s">
        <v>8447</v>
      </c>
    </row>
    <row r="3411" spans="1:17" ht="75" x14ac:dyDescent="0.25">
      <c r="A3411" s="2" t="str">
        <f>IF(TRIM(J3411)="","",E3411)</f>
        <v/>
      </c>
      <c r="B3411" s="2" t="str">
        <f>IF(TRIM(K3411)="","",I3411)</f>
        <v/>
      </c>
      <c r="C3411" s="2" t="str">
        <f>LEFT(F3411,FIND(".",F3411,6))</f>
        <v>Xmp.dwc.</v>
      </c>
      <c r="D3411" s="2" t="str">
        <f>VLOOKUP(C3411,PrefixUebersetzung,2,FALSE)</f>
        <v>Xmp.dwc.</v>
      </c>
      <c r="E3411" s="2" t="str">
        <f>MID(F3411,FIND(".",F3411,6)+1,99)</f>
        <v>footprintWKT</v>
      </c>
      <c r="F3411" s="3" t="s">
        <v>7153</v>
      </c>
      <c r="G3411" s="3" t="s">
        <v>9526</v>
      </c>
      <c r="H3411" s="3" t="s">
        <v>11241</v>
      </c>
      <c r="I3411" s="3" t="s">
        <v>7154</v>
      </c>
      <c r="J3411" s="3"/>
      <c r="L3411" s="14">
        <v>5</v>
      </c>
      <c r="O3411" s="3" t="str">
        <f>IF(AND(TRIM(J3411)="",M3411=""),"Suffix not translated ",
   IF(AND(TRIM(J3411)&lt;&gt;"",TRIM(M3411)&lt;&gt;"",TRIM(J3411)&lt;&gt;TRIM(M3411)),"Suffix translation &lt;&gt; lookup ", "" ))
&amp;IF(AND(TRIM(K3411)="",N3411=""),"Description not translated ",
   IF(AND(TRIM(K3411)&lt;&gt;"",TRIM(N3411)&lt;&gt;"",TRIM(K3411)&lt;&gt;TRIM(N3411)),"Description translation&lt;&gt; lookup ", "" ))</f>
        <v xml:space="preserve">Suffix not translated Description not translated </v>
      </c>
      <c r="P3411" s="3" t="s">
        <v>8447</v>
      </c>
      <c r="Q3411" s="3" t="s">
        <v>8447</v>
      </c>
    </row>
    <row r="3412" spans="1:17" ht="45" x14ac:dyDescent="0.25">
      <c r="A3412" s="2" t="str">
        <f>IF(TRIM(J3412)="","",E3412)</f>
        <v>formation</v>
      </c>
      <c r="B3412" s="2" t="str">
        <f>IF(TRIM(K3412)="","",I3412)</f>
        <v>The full name of the lithostratigraphic formation from which the cataloged item was collected.</v>
      </c>
      <c r="C3412" s="2" t="str">
        <f>LEFT(F3412,FIND(".",F3412,6))</f>
        <v>Xmp.dwc.</v>
      </c>
      <c r="D3412" s="2" t="str">
        <f>VLOOKUP(C3412,PrefixUebersetzung,2,FALSE)</f>
        <v>Xmp.dwc.</v>
      </c>
      <c r="E3412" s="2" t="str">
        <f>MID(F3412,FIND(".",F3412,6)+1,99)</f>
        <v>formation</v>
      </c>
      <c r="F3412" s="3" t="s">
        <v>7155</v>
      </c>
      <c r="G3412" s="3" t="s">
        <v>9526</v>
      </c>
      <c r="H3412" s="3" t="s">
        <v>11241</v>
      </c>
      <c r="I3412" s="3" t="s">
        <v>7156</v>
      </c>
      <c r="J3412" s="3" t="s">
        <v>7722</v>
      </c>
      <c r="K3412" s="5" t="s">
        <v>8794</v>
      </c>
      <c r="L3412" s="14"/>
      <c r="O3412" s="3" t="str">
        <f>IF(AND(TRIM(J3412)="",M3412=""),"Suffix not translated ",
   IF(AND(TRIM(J3412)&lt;&gt;"",TRIM(M3412)&lt;&gt;"",TRIM(J3412)&lt;&gt;TRIM(M3412)),"Suffix translation &lt;&gt; lookup ", "" ))
&amp;IF(AND(TRIM(K3412)="",N3412=""),"Description not translated ",
   IF(AND(TRIM(K3412)&lt;&gt;"",TRIM(N3412)&lt;&gt;"",TRIM(K3412)&lt;&gt;TRIM(N3412)),"Description translation&lt;&gt; lookup ", "" ))</f>
        <v/>
      </c>
      <c r="P3412" s="3" t="s">
        <v>8447</v>
      </c>
      <c r="Q3412" s="3" t="s">
        <v>8447</v>
      </c>
    </row>
    <row r="3413" spans="1:17" ht="30" x14ac:dyDescent="0.25">
      <c r="A3413" s="2" t="str">
        <f>IF(TRIM(J3413)="","",E3413)</f>
        <v/>
      </c>
      <c r="B3413" s="2" t="str">
        <f>IF(TRIM(K3413)="","",I3413)</f>
        <v/>
      </c>
      <c r="C3413" s="2" t="str">
        <f>LEFT(F3413,FIND(".",F3413,6))</f>
        <v>Xmp.dwc.</v>
      </c>
      <c r="D3413" s="2" t="str">
        <f>VLOOKUP(C3413,PrefixUebersetzung,2,FALSE)</f>
        <v>Xmp.dwc.</v>
      </c>
      <c r="E3413" s="2" t="str">
        <f>MID(F3413,FIND(".",F3413,6)+1,99)</f>
        <v>FossilSpecimen</v>
      </c>
      <c r="F3413" s="3" t="s">
        <v>7157</v>
      </c>
      <c r="G3413" s="3" t="s">
        <v>9526</v>
      </c>
      <c r="H3413" s="3" t="s">
        <v>11267</v>
      </c>
      <c r="I3413" s="3" t="s">
        <v>7158</v>
      </c>
      <c r="J3413" s="3"/>
      <c r="L3413" s="14">
        <v>5</v>
      </c>
      <c r="O3413" s="3" t="str">
        <f>IF(AND(TRIM(J3413)="",M3413=""),"Suffix not translated ",
   IF(AND(TRIM(J3413)&lt;&gt;"",TRIM(M3413)&lt;&gt;"",TRIM(J3413)&lt;&gt;TRIM(M3413)),"Suffix translation &lt;&gt; lookup ", "" ))
&amp;IF(AND(TRIM(K3413)="",N3413=""),"Description not translated ",
   IF(AND(TRIM(K3413)&lt;&gt;"",TRIM(N3413)&lt;&gt;"",TRIM(K3413)&lt;&gt;TRIM(N3413)),"Description translation&lt;&gt; lookup ", "" ))</f>
        <v xml:space="preserve">Suffix not translated Description not translated </v>
      </c>
      <c r="P3413" s="3" t="s">
        <v>8447</v>
      </c>
      <c r="Q3413" s="3" t="s">
        <v>8447</v>
      </c>
    </row>
    <row r="3414" spans="1:17" ht="30" x14ac:dyDescent="0.25">
      <c r="A3414" s="2" t="str">
        <f>IF(TRIM(J3414)="","",E3414)</f>
        <v>genus</v>
      </c>
      <c r="B3414" s="2" t="str">
        <f>IF(TRIM(K3414)="","",I3414)</f>
        <v>The full scientific name of the genus in which the taxon is classified.</v>
      </c>
      <c r="C3414" s="2" t="str">
        <f>LEFT(F3414,FIND(".",F3414,6))</f>
        <v>Xmp.dwc.</v>
      </c>
      <c r="D3414" s="2" t="str">
        <f>VLOOKUP(C3414,PrefixUebersetzung,2,FALSE)</f>
        <v>Xmp.dwc.</v>
      </c>
      <c r="E3414" s="2" t="str">
        <f>MID(F3414,FIND(".",F3414,6)+1,99)</f>
        <v>genus</v>
      </c>
      <c r="F3414" s="3" t="s">
        <v>7159</v>
      </c>
      <c r="G3414" s="3" t="s">
        <v>9526</v>
      </c>
      <c r="H3414" s="3" t="s">
        <v>11241</v>
      </c>
      <c r="I3414" s="3" t="s">
        <v>7160</v>
      </c>
      <c r="J3414" s="3" t="s">
        <v>7723</v>
      </c>
      <c r="K3414" s="5" t="s">
        <v>8795</v>
      </c>
      <c r="L3414" s="14"/>
      <c r="O3414" s="3" t="str">
        <f>IF(AND(TRIM(J3414)="",M3414=""),"Suffix not translated ",
   IF(AND(TRIM(J3414)&lt;&gt;"",TRIM(M3414)&lt;&gt;"",TRIM(J3414)&lt;&gt;TRIM(M3414)),"Suffix translation &lt;&gt; lookup ", "" ))
&amp;IF(AND(TRIM(K3414)="",N3414=""),"Description not translated ",
   IF(AND(TRIM(K3414)&lt;&gt;"",TRIM(N3414)&lt;&gt;"",TRIM(K3414)&lt;&gt;TRIM(N3414)),"Description translation&lt;&gt; lookup ", "" ))</f>
        <v/>
      </c>
      <c r="P3414" s="3" t="s">
        <v>8447</v>
      </c>
      <c r="Q3414" s="3" t="s">
        <v>8447</v>
      </c>
    </row>
    <row r="3415" spans="1:17" ht="150" x14ac:dyDescent="0.25">
      <c r="A3415" s="2" t="str">
        <f>IF(TRIM(J3415)="","",E3415)</f>
        <v>geodeticDatum</v>
      </c>
      <c r="B3415" s="2" t="str">
        <f>IF(TRIM(K3415)="","",I3415)</f>
        <v/>
      </c>
      <c r="C3415" s="2" t="str">
        <f>LEFT(F3415,FIND(".",F3415,6))</f>
        <v>Xmp.dwc.</v>
      </c>
      <c r="D3415" s="2" t="str">
        <f>VLOOKUP(C3415,PrefixUebersetzung,2,FALSE)</f>
        <v>Xmp.dwc.</v>
      </c>
      <c r="E3415" s="2" t="str">
        <f>MID(F3415,FIND(".",F3415,6)+1,99)</f>
        <v>geodeticDatum</v>
      </c>
      <c r="F3415" s="3" t="s">
        <v>7161</v>
      </c>
      <c r="G3415" s="3" t="s">
        <v>9526</v>
      </c>
      <c r="H3415" s="3" t="s">
        <v>11241</v>
      </c>
      <c r="I3415" s="3" t="s">
        <v>7162</v>
      </c>
      <c r="J3415" s="3" t="s">
        <v>7724</v>
      </c>
      <c r="L3415" s="14">
        <v>5</v>
      </c>
      <c r="O3415" s="3" t="str">
        <f>IF(AND(TRIM(J3415)="",M3415=""),"Suffix not translated ",
   IF(AND(TRIM(J3415)&lt;&gt;"",TRIM(M3415)&lt;&gt;"",TRIM(J3415)&lt;&gt;TRIM(M3415)),"Suffix translation &lt;&gt; lookup ", "" ))
&amp;IF(AND(TRIM(K3415)="",N3415=""),"Description not translated ",
   IF(AND(TRIM(K3415)&lt;&gt;"",TRIM(N3415)&lt;&gt;"",TRIM(K3415)&lt;&gt;TRIM(N3415)),"Description translation&lt;&gt; lookup ", "" ))</f>
        <v xml:space="preserve">Description not translated </v>
      </c>
      <c r="P3415" s="3" t="s">
        <v>8447</v>
      </c>
      <c r="Q3415" s="3" t="s">
        <v>8447</v>
      </c>
    </row>
    <row r="3416" spans="1:17" ht="30" x14ac:dyDescent="0.25">
      <c r="A3416" s="2" t="str">
        <f>IF(TRIM(J3416)="","",E3416)</f>
        <v>GeologicalContext</v>
      </c>
      <c r="B3416" s="2" t="str">
        <f>IF(TRIM(K3416)="","",I3416)</f>
        <v/>
      </c>
      <c r="C3416" s="2" t="str">
        <f>LEFT(F3416,FIND(".",F3416,6))</f>
        <v>Xmp.dwc.</v>
      </c>
      <c r="D3416" s="2" t="str">
        <f>VLOOKUP(C3416,PrefixUebersetzung,2,FALSE)</f>
        <v>Xmp.dwc.</v>
      </c>
      <c r="E3416" s="2" t="str">
        <f>MID(F3416,FIND(".",F3416,6)+1,99)</f>
        <v>GeologicalContext</v>
      </c>
      <c r="F3416" s="3" t="s">
        <v>7163</v>
      </c>
      <c r="G3416" s="3" t="s">
        <v>9526</v>
      </c>
      <c r="H3416" s="3" t="s">
        <v>11268</v>
      </c>
      <c r="I3416" s="3" t="s">
        <v>7164</v>
      </c>
      <c r="J3416" s="3" t="s">
        <v>7725</v>
      </c>
      <c r="L3416" s="14">
        <v>5</v>
      </c>
      <c r="O3416" s="3" t="str">
        <f>IF(AND(TRIM(J3416)="",M3416=""),"Suffix not translated ",
   IF(AND(TRIM(J3416)&lt;&gt;"",TRIM(M3416)&lt;&gt;"",TRIM(J3416)&lt;&gt;TRIM(M3416)),"Suffix translation &lt;&gt; lookup ", "" ))
&amp;IF(AND(TRIM(K3416)="",N3416=""),"Description not translated ",
   IF(AND(TRIM(K3416)&lt;&gt;"",TRIM(N3416)&lt;&gt;"",TRIM(K3416)&lt;&gt;TRIM(N3416)),"Description translation&lt;&gt; lookup ", "" ))</f>
        <v xml:space="preserve">Description not translated </v>
      </c>
      <c r="P3416" s="3" t="s">
        <v>8447</v>
      </c>
      <c r="Q3416" s="3" t="s">
        <v>8447</v>
      </c>
    </row>
    <row r="3417" spans="1:17" ht="60" x14ac:dyDescent="0.25">
      <c r="A3417" s="2" t="str">
        <f>IF(TRIM(J3417)="","",E3417)</f>
        <v>geologicalContextID</v>
      </c>
      <c r="B3417" s="2" t="str">
        <f>IF(TRIM(K3417)="","",I3417)</f>
        <v/>
      </c>
      <c r="C3417" s="2" t="str">
        <f>LEFT(F3417,FIND(".",F3417,6))</f>
        <v>Xmp.dwc.</v>
      </c>
      <c r="D3417" s="2" t="str">
        <f>VLOOKUP(C3417,PrefixUebersetzung,2,FALSE)</f>
        <v>Xmp.dwc.</v>
      </c>
      <c r="E3417" s="2" t="str">
        <f>MID(F3417,FIND(".",F3417,6)+1,99)</f>
        <v>geologicalContextID</v>
      </c>
      <c r="F3417" s="3" t="s">
        <v>7165</v>
      </c>
      <c r="G3417" s="3" t="s">
        <v>9526</v>
      </c>
      <c r="H3417" s="3" t="s">
        <v>11241</v>
      </c>
      <c r="I3417" s="3" t="s">
        <v>7166</v>
      </c>
      <c r="J3417" s="3" t="s">
        <v>7726</v>
      </c>
      <c r="L3417" s="14">
        <v>5</v>
      </c>
      <c r="O3417" s="3" t="str">
        <f>IF(AND(TRIM(J3417)="",M3417=""),"Suffix not translated ",
   IF(AND(TRIM(J3417)&lt;&gt;"",TRIM(M3417)&lt;&gt;"",TRIM(J3417)&lt;&gt;TRIM(M3417)),"Suffix translation &lt;&gt; lookup ", "" ))
&amp;IF(AND(TRIM(K3417)="",N3417=""),"Description not translated ",
   IF(AND(TRIM(K3417)&lt;&gt;"",TRIM(N3417)&lt;&gt;"",TRIM(K3417)&lt;&gt;TRIM(N3417)),"Description translation&lt;&gt; lookup ", "" ))</f>
        <v xml:space="preserve">Description not translated </v>
      </c>
      <c r="P3417" s="3" t="s">
        <v>8447</v>
      </c>
      <c r="Q3417" s="3" t="s">
        <v>8447</v>
      </c>
    </row>
    <row r="3418" spans="1:17" ht="60" x14ac:dyDescent="0.25">
      <c r="A3418" s="2" t="str">
        <f>IF(TRIM(J3418)="","",E3418)</f>
        <v>georeferencedBy</v>
      </c>
      <c r="B3418" s="2" t="str">
        <f>IF(TRIM(K3418)="","",I3418)</f>
        <v>A list (concatenated and separated) of names of people, groups, or organizations who determined the georeference (spatial representation) for the Location.</v>
      </c>
      <c r="C3418" s="2" t="str">
        <f>LEFT(F3418,FIND(".",F3418,6))</f>
        <v>Xmp.dwc.</v>
      </c>
      <c r="D3418" s="2" t="str">
        <f>VLOOKUP(C3418,PrefixUebersetzung,2,FALSE)</f>
        <v>Xmp.dwc.</v>
      </c>
      <c r="E3418" s="2" t="str">
        <f>MID(F3418,FIND(".",F3418,6)+1,99)</f>
        <v>georeferencedBy</v>
      </c>
      <c r="F3418" s="3" t="s">
        <v>7167</v>
      </c>
      <c r="G3418" s="3" t="s">
        <v>9527</v>
      </c>
      <c r="H3418" s="3" t="s">
        <v>11251</v>
      </c>
      <c r="I3418" s="3" t="s">
        <v>7168</v>
      </c>
      <c r="J3418" s="3" t="s">
        <v>7727</v>
      </c>
      <c r="K3418" s="5" t="s">
        <v>8796</v>
      </c>
      <c r="L3418" s="14"/>
      <c r="O3418" s="3" t="str">
        <f>IF(AND(TRIM(J3418)="",M3418=""),"Suffix not translated ",
   IF(AND(TRIM(J3418)&lt;&gt;"",TRIM(M3418)&lt;&gt;"",TRIM(J3418)&lt;&gt;TRIM(M3418)),"Suffix translation &lt;&gt; lookup ", "" ))
&amp;IF(AND(TRIM(K3418)="",N3418=""),"Description not translated ",
   IF(AND(TRIM(K3418)&lt;&gt;"",TRIM(N3418)&lt;&gt;"",TRIM(K3418)&lt;&gt;TRIM(N3418)),"Description translation&lt;&gt; lookup ", "" ))</f>
        <v/>
      </c>
      <c r="P3418" s="3" t="s">
        <v>8447</v>
      </c>
      <c r="Q3418" s="3" t="s">
        <v>8447</v>
      </c>
    </row>
    <row r="3419" spans="1:17" ht="45" x14ac:dyDescent="0.25">
      <c r="A3419" s="2" t="str">
        <f>IF(TRIM(J3419)="","",E3419)</f>
        <v>georeferencedDate</v>
      </c>
      <c r="B3419" s="2" t="str">
        <f>IF(TRIM(K3419)="","",I3419)</f>
        <v>The date on which the Location was georeferenced. Recommended best practice is to use an encoding scheme, such as ISO 8601:2004(E).</v>
      </c>
      <c r="C3419" s="2" t="str">
        <f>LEFT(F3419,FIND(".",F3419,6))</f>
        <v>Xmp.dwc.</v>
      </c>
      <c r="D3419" s="2" t="str">
        <f>VLOOKUP(C3419,PrefixUebersetzung,2,FALSE)</f>
        <v>Xmp.dwc.</v>
      </c>
      <c r="E3419" s="2" t="str">
        <f>MID(F3419,FIND(".",F3419,6)+1,99)</f>
        <v>georeferencedDate</v>
      </c>
      <c r="F3419" s="3" t="s">
        <v>7169</v>
      </c>
      <c r="G3419" s="3" t="s">
        <v>11265</v>
      </c>
      <c r="I3419" s="3" t="s">
        <v>7170</v>
      </c>
      <c r="J3419" s="3" t="s">
        <v>7728</v>
      </c>
      <c r="K3419" s="5" t="s">
        <v>8797</v>
      </c>
      <c r="L3419" s="14"/>
      <c r="O3419" s="3" t="str">
        <f>IF(AND(TRIM(J3419)="",M3419=""),"Suffix not translated ",
   IF(AND(TRIM(J3419)&lt;&gt;"",TRIM(M3419)&lt;&gt;"",TRIM(J3419)&lt;&gt;TRIM(M3419)),"Suffix translation &lt;&gt; lookup ", "" ))
&amp;IF(AND(TRIM(K3419)="",N3419=""),"Description not translated ",
   IF(AND(TRIM(K3419)&lt;&gt;"",TRIM(N3419)&lt;&gt;"",TRIM(K3419)&lt;&gt;TRIM(N3419)),"Description translation&lt;&gt; lookup ", "" ))</f>
        <v/>
      </c>
      <c r="P3419" s="3" t="s">
        <v>8447</v>
      </c>
      <c r="Q3419" s="3" t="s">
        <v>8447</v>
      </c>
    </row>
    <row r="3420" spans="1:17" ht="45" x14ac:dyDescent="0.25">
      <c r="A3420" s="2" t="str">
        <f>IF(TRIM(J3420)="","",E3420)</f>
        <v>georeferenceProtocol</v>
      </c>
      <c r="B3420" s="2" t="str">
        <f>IF(TRIM(K3420)="","",I3420)</f>
        <v/>
      </c>
      <c r="C3420" s="2" t="str">
        <f>LEFT(F3420,FIND(".",F3420,6))</f>
        <v>Xmp.dwc.</v>
      </c>
      <c r="D3420" s="2" t="str">
        <f>VLOOKUP(C3420,PrefixUebersetzung,2,FALSE)</f>
        <v>Xmp.dwc.</v>
      </c>
      <c r="E3420" s="2" t="str">
        <f>MID(F3420,FIND(".",F3420,6)+1,99)</f>
        <v>georeferenceProtocol</v>
      </c>
      <c r="F3420" s="3" t="s">
        <v>7171</v>
      </c>
      <c r="G3420" s="3" t="s">
        <v>9526</v>
      </c>
      <c r="H3420" s="3" t="s">
        <v>11241</v>
      </c>
      <c r="I3420" s="3" t="s">
        <v>7172</v>
      </c>
      <c r="J3420" s="3" t="s">
        <v>7729</v>
      </c>
      <c r="L3420" s="14">
        <v>5</v>
      </c>
      <c r="O3420" s="3" t="str">
        <f>IF(AND(TRIM(J3420)="",M3420=""),"Suffix not translated ",
   IF(AND(TRIM(J3420)&lt;&gt;"",TRIM(M3420)&lt;&gt;"",TRIM(J3420)&lt;&gt;TRIM(M3420)),"Suffix translation &lt;&gt; lookup ", "" ))
&amp;IF(AND(TRIM(K3420)="",N3420=""),"Description not translated ",
   IF(AND(TRIM(K3420)&lt;&gt;"",TRIM(N3420)&lt;&gt;"",TRIM(K3420)&lt;&gt;TRIM(N3420)),"Description translation&lt;&gt; lookup ", "" ))</f>
        <v xml:space="preserve">Description not translated </v>
      </c>
      <c r="P3420" s="3" t="s">
        <v>8447</v>
      </c>
      <c r="Q3420" s="3" t="s">
        <v>8447</v>
      </c>
    </row>
    <row r="3421" spans="1:17" ht="60" x14ac:dyDescent="0.25">
      <c r="A3421" s="2" t="str">
        <f>IF(TRIM(J3421)="","",E3421)</f>
        <v>georeferenceRemarks</v>
      </c>
      <c r="B3421" s="2" t="str">
        <f>IF(TRIM(K3421)="","",I3421)</f>
        <v/>
      </c>
      <c r="C3421" s="2" t="str">
        <f>LEFT(F3421,FIND(".",F3421,6))</f>
        <v>Xmp.dwc.</v>
      </c>
      <c r="D3421" s="2" t="str">
        <f>VLOOKUP(C3421,PrefixUebersetzung,2,FALSE)</f>
        <v>Xmp.dwc.</v>
      </c>
      <c r="E3421" s="2" t="str">
        <f>MID(F3421,FIND(".",F3421,6)+1,99)</f>
        <v>georeferenceRemarks</v>
      </c>
      <c r="F3421" s="3" t="s">
        <v>7173</v>
      </c>
      <c r="G3421" s="3" t="s">
        <v>9526</v>
      </c>
      <c r="H3421" s="3" t="s">
        <v>11241</v>
      </c>
      <c r="I3421" s="3" t="s">
        <v>7174</v>
      </c>
      <c r="J3421" s="3" t="s">
        <v>7730</v>
      </c>
      <c r="L3421" s="14">
        <v>5</v>
      </c>
      <c r="O3421" s="3" t="str">
        <f>IF(AND(TRIM(J3421)="",M3421=""),"Suffix not translated ",
   IF(AND(TRIM(J3421)&lt;&gt;"",TRIM(M3421)&lt;&gt;"",TRIM(J3421)&lt;&gt;TRIM(M3421)),"Suffix translation &lt;&gt; lookup ", "" ))
&amp;IF(AND(TRIM(K3421)="",N3421=""),"Description not translated ",
   IF(AND(TRIM(K3421)&lt;&gt;"",TRIM(N3421)&lt;&gt;"",TRIM(K3421)&lt;&gt;TRIM(N3421)),"Description translation&lt;&gt; lookup ", "" ))</f>
        <v xml:space="preserve">Description not translated </v>
      </c>
      <c r="P3421" s="3" t="s">
        <v>8447</v>
      </c>
      <c r="Q3421" s="3" t="s">
        <v>8447</v>
      </c>
    </row>
    <row r="3422" spans="1:17" ht="60" x14ac:dyDescent="0.25">
      <c r="A3422" s="2" t="str">
        <f>IF(TRIM(J3422)="","",E3422)</f>
        <v>georeferenceSources</v>
      </c>
      <c r="B3422" s="2" t="str">
        <f>IF(TRIM(K3422)="","",I3422)</f>
        <v/>
      </c>
      <c r="C3422" s="2" t="str">
        <f>LEFT(F3422,FIND(".",F3422,6))</f>
        <v>Xmp.dwc.</v>
      </c>
      <c r="D3422" s="2" t="str">
        <f>VLOOKUP(C3422,PrefixUebersetzung,2,FALSE)</f>
        <v>Xmp.dwc.</v>
      </c>
      <c r="E3422" s="2" t="str">
        <f>MID(F3422,FIND(".",F3422,6)+1,99)</f>
        <v>georeferenceSources</v>
      </c>
      <c r="F3422" s="3" t="s">
        <v>7175</v>
      </c>
      <c r="G3422" s="3" t="s">
        <v>9527</v>
      </c>
      <c r="H3422" s="3" t="s">
        <v>11251</v>
      </c>
      <c r="I3422" s="3" t="s">
        <v>7176</v>
      </c>
      <c r="J3422" s="3" t="s">
        <v>7731</v>
      </c>
      <c r="L3422" s="14">
        <v>5</v>
      </c>
      <c r="O3422" s="3" t="str">
        <f>IF(AND(TRIM(J3422)="",M3422=""),"Suffix not translated ",
   IF(AND(TRIM(J3422)&lt;&gt;"",TRIM(M3422)&lt;&gt;"",TRIM(J3422)&lt;&gt;TRIM(M3422)),"Suffix translation &lt;&gt; lookup ", "" ))
&amp;IF(AND(TRIM(K3422)="",N3422=""),"Description not translated ",
   IF(AND(TRIM(K3422)&lt;&gt;"",TRIM(N3422)&lt;&gt;"",TRIM(K3422)&lt;&gt;TRIM(N3422)),"Description translation&lt;&gt; lookup ", "" ))</f>
        <v xml:space="preserve">Description not translated </v>
      </c>
      <c r="P3422" s="3" t="s">
        <v>8447</v>
      </c>
      <c r="Q3422" s="3" t="s">
        <v>8447</v>
      </c>
    </row>
    <row r="3423" spans="1:17" ht="60" x14ac:dyDescent="0.25">
      <c r="A3423" s="2" t="str">
        <f>IF(TRIM(J3423)="","",E3423)</f>
        <v>georeferenceVerificationStatus</v>
      </c>
      <c r="B3423" s="2" t="str">
        <f>IF(TRIM(K3423)="","",I3423)</f>
        <v/>
      </c>
      <c r="C3423" s="2" t="str">
        <f>LEFT(F3423,FIND(".",F3423,6))</f>
        <v>Xmp.dwc.</v>
      </c>
      <c r="D3423" s="2" t="str">
        <f>VLOOKUP(C3423,PrefixUebersetzung,2,FALSE)</f>
        <v>Xmp.dwc.</v>
      </c>
      <c r="E3423" s="2" t="str">
        <f>MID(F3423,FIND(".",F3423,6)+1,99)</f>
        <v>georeferenceVerificationStatus</v>
      </c>
      <c r="F3423" s="3" t="s">
        <v>7177</v>
      </c>
      <c r="G3423" s="3" t="s">
        <v>9526</v>
      </c>
      <c r="H3423" s="3" t="s">
        <v>11241</v>
      </c>
      <c r="I3423" s="3" t="s">
        <v>7178</v>
      </c>
      <c r="J3423" s="3" t="s">
        <v>7732</v>
      </c>
      <c r="L3423" s="14">
        <v>5</v>
      </c>
      <c r="O3423" s="3" t="str">
        <f>IF(AND(TRIM(J3423)="",M3423=""),"Suffix not translated ",
   IF(AND(TRIM(J3423)&lt;&gt;"",TRIM(M3423)&lt;&gt;"",TRIM(J3423)&lt;&gt;TRIM(M3423)),"Suffix translation &lt;&gt; lookup ", "" ))
&amp;IF(AND(TRIM(K3423)="",N3423=""),"Description not translated ",
   IF(AND(TRIM(K3423)&lt;&gt;"",TRIM(N3423)&lt;&gt;"",TRIM(K3423)&lt;&gt;TRIM(N3423)),"Description translation&lt;&gt; lookup ", "" ))</f>
        <v xml:space="preserve">Description not translated </v>
      </c>
      <c r="P3423" s="3" t="s">
        <v>8447</v>
      </c>
      <c r="Q3423" s="3" t="s">
        <v>8447</v>
      </c>
    </row>
    <row r="3424" spans="1:17" ht="45" x14ac:dyDescent="0.25">
      <c r="A3424" s="2" t="str">
        <f>IF(TRIM(J3424)="","",E3424)</f>
        <v>group</v>
      </c>
      <c r="B3424" s="2" t="str">
        <f>IF(TRIM(K3424)="","",I3424)</f>
        <v>The full name of the lithostratigraphic group from which the cataloged item was collected.</v>
      </c>
      <c r="C3424" s="2" t="str">
        <f>LEFT(F3424,FIND(".",F3424,6))</f>
        <v>Xmp.dwc.</v>
      </c>
      <c r="D3424" s="2" t="str">
        <f>VLOOKUP(C3424,PrefixUebersetzung,2,FALSE)</f>
        <v>Xmp.dwc.</v>
      </c>
      <c r="E3424" s="2" t="str">
        <f>MID(F3424,FIND(".",F3424,6)+1,99)</f>
        <v>group</v>
      </c>
      <c r="F3424" s="3" t="s">
        <v>7179</v>
      </c>
      <c r="G3424" s="3" t="s">
        <v>9526</v>
      </c>
      <c r="H3424" s="3" t="s">
        <v>11241</v>
      </c>
      <c r="I3424" s="3" t="s">
        <v>7180</v>
      </c>
      <c r="J3424" s="3" t="s">
        <v>7704</v>
      </c>
      <c r="K3424" s="5" t="s">
        <v>8798</v>
      </c>
      <c r="L3424" s="14"/>
      <c r="O3424" s="3" t="str">
        <f>IF(AND(TRIM(J3424)="",M3424=""),"Suffix not translated ",
   IF(AND(TRIM(J3424)&lt;&gt;"",TRIM(M3424)&lt;&gt;"",TRIM(J3424)&lt;&gt;TRIM(M3424)),"Suffix translation &lt;&gt; lookup ", "" ))
&amp;IF(AND(TRIM(K3424)="",N3424=""),"Description not translated ",
   IF(AND(TRIM(K3424)&lt;&gt;"",TRIM(N3424)&lt;&gt;"",TRIM(K3424)&lt;&gt;TRIM(N3424)),"Description translation&lt;&gt; lookup ", "" ))</f>
        <v/>
      </c>
      <c r="P3424" s="3" t="s">
        <v>8447</v>
      </c>
      <c r="Q3424" s="3" t="s">
        <v>8447</v>
      </c>
    </row>
    <row r="3425" spans="1:17" ht="30" x14ac:dyDescent="0.25">
      <c r="A3425" s="2" t="str">
        <f>IF(TRIM(J3425)="","",E3425)</f>
        <v>habitat</v>
      </c>
      <c r="B3425" s="2" t="str">
        <f>IF(TRIM(K3425)="","",I3425)</f>
        <v>A category or description of the habitat in which the Event occurred.</v>
      </c>
      <c r="C3425" s="2" t="str">
        <f>LEFT(F3425,FIND(".",F3425,6))</f>
        <v>Xmp.dwc.</v>
      </c>
      <c r="D3425" s="2" t="str">
        <f>VLOOKUP(C3425,PrefixUebersetzung,2,FALSE)</f>
        <v>Xmp.dwc.</v>
      </c>
      <c r="E3425" s="2" t="str">
        <f>MID(F3425,FIND(".",F3425,6)+1,99)</f>
        <v>habitat</v>
      </c>
      <c r="F3425" s="3" t="s">
        <v>7181</v>
      </c>
      <c r="G3425" s="3" t="s">
        <v>9526</v>
      </c>
      <c r="H3425" s="3" t="s">
        <v>11241</v>
      </c>
      <c r="I3425" s="3" t="s">
        <v>7182</v>
      </c>
      <c r="J3425" s="3" t="s">
        <v>7705</v>
      </c>
      <c r="K3425" s="5" t="s">
        <v>7599</v>
      </c>
      <c r="L3425" s="14"/>
      <c r="O3425" s="3" t="str">
        <f>IF(AND(TRIM(J3425)="",M3425=""),"Suffix not translated ",
   IF(AND(TRIM(J3425)&lt;&gt;"",TRIM(M3425)&lt;&gt;"",TRIM(J3425)&lt;&gt;TRIM(M3425)),"Suffix translation &lt;&gt; lookup ", "" ))
&amp;IF(AND(TRIM(K3425)="",N3425=""),"Description not translated ",
   IF(AND(TRIM(K3425)&lt;&gt;"",TRIM(N3425)&lt;&gt;"",TRIM(K3425)&lt;&gt;TRIM(N3425)),"Description translation&lt;&gt; lookup ", "" ))</f>
        <v/>
      </c>
      <c r="P3425" s="3" t="s">
        <v>8447</v>
      </c>
      <c r="Q3425" s="3" t="s">
        <v>8447</v>
      </c>
    </row>
    <row r="3426" spans="1:17" ht="90" x14ac:dyDescent="0.25">
      <c r="A3426" s="2" t="str">
        <f>IF(TRIM(J3426)="","",E3426)</f>
        <v>higherClassification</v>
      </c>
      <c r="B3426" s="2" t="str">
        <f>IF(TRIM(K3426)="","",I3426)</f>
        <v/>
      </c>
      <c r="C3426" s="2" t="str">
        <f>LEFT(F3426,FIND(".",F3426,6))</f>
        <v>Xmp.dwc.</v>
      </c>
      <c r="D3426" s="2" t="str">
        <f>VLOOKUP(C3426,PrefixUebersetzung,2,FALSE)</f>
        <v>Xmp.dwc.</v>
      </c>
      <c r="E3426" s="2" t="str">
        <f>MID(F3426,FIND(".",F3426,6)+1,99)</f>
        <v>higherClassification</v>
      </c>
      <c r="F3426" s="3" t="s">
        <v>7183</v>
      </c>
      <c r="G3426" s="3" t="s">
        <v>9527</v>
      </c>
      <c r="H3426" s="3" t="s">
        <v>11251</v>
      </c>
      <c r="I3426" s="3" t="s">
        <v>7184</v>
      </c>
      <c r="J3426" s="3" t="s">
        <v>7706</v>
      </c>
      <c r="L3426" s="14">
        <v>5</v>
      </c>
      <c r="O3426" s="3" t="str">
        <f>IF(AND(TRIM(J3426)="",M3426=""),"Suffix not translated ",
   IF(AND(TRIM(J3426)&lt;&gt;"",TRIM(M3426)&lt;&gt;"",TRIM(J3426)&lt;&gt;TRIM(M3426)),"Suffix translation &lt;&gt; lookup ", "" ))
&amp;IF(AND(TRIM(K3426)="",N3426=""),"Description not translated ",
   IF(AND(TRIM(K3426)&lt;&gt;"",TRIM(N3426)&lt;&gt;"",TRIM(K3426)&lt;&gt;TRIM(N3426)),"Description translation&lt;&gt; lookup ", "" ))</f>
        <v xml:space="preserve">Description not translated </v>
      </c>
      <c r="P3426" s="3" t="s">
        <v>8447</v>
      </c>
      <c r="Q3426" s="3" t="s">
        <v>8447</v>
      </c>
    </row>
    <row r="3427" spans="1:17" ht="45" x14ac:dyDescent="0.25">
      <c r="A3427" s="2" t="str">
        <f>IF(TRIM(J3427)="","",E3427)</f>
        <v>higherGeography</v>
      </c>
      <c r="B3427" s="2" t="str">
        <f>IF(TRIM(K3427)="","",I3427)</f>
        <v/>
      </c>
      <c r="C3427" s="2" t="str">
        <f>LEFT(F3427,FIND(".",F3427,6))</f>
        <v>Xmp.dwc.</v>
      </c>
      <c r="D3427" s="2" t="str">
        <f>VLOOKUP(C3427,PrefixUebersetzung,2,FALSE)</f>
        <v>Xmp.dwc.</v>
      </c>
      <c r="E3427" s="2" t="str">
        <f>MID(F3427,FIND(".",F3427,6)+1,99)</f>
        <v>higherGeography</v>
      </c>
      <c r="F3427" s="3" t="s">
        <v>7185</v>
      </c>
      <c r="G3427" s="3" t="s">
        <v>9527</v>
      </c>
      <c r="H3427" s="3" t="s">
        <v>11251</v>
      </c>
      <c r="I3427" s="3" t="s">
        <v>7186</v>
      </c>
      <c r="J3427" s="3" t="s">
        <v>7707</v>
      </c>
      <c r="L3427" s="14">
        <v>5</v>
      </c>
      <c r="O3427" s="3" t="str">
        <f>IF(AND(TRIM(J3427)="",M3427=""),"Suffix not translated ",
   IF(AND(TRIM(J3427)&lt;&gt;"",TRIM(M3427)&lt;&gt;"",TRIM(J3427)&lt;&gt;TRIM(M3427)),"Suffix translation &lt;&gt; lookup ", "" ))
&amp;IF(AND(TRIM(K3427)="",N3427=""),"Description not translated ",
   IF(AND(TRIM(K3427)&lt;&gt;"",TRIM(N3427)&lt;&gt;"",TRIM(K3427)&lt;&gt;TRIM(N3427)),"Description translation&lt;&gt; lookup ", "" ))</f>
        <v xml:space="preserve">Description not translated </v>
      </c>
      <c r="P3427" s="3" t="s">
        <v>8447</v>
      </c>
      <c r="Q3427" s="3" t="s">
        <v>8447</v>
      </c>
    </row>
    <row r="3428" spans="1:17" ht="75" x14ac:dyDescent="0.25">
      <c r="A3428" s="2" t="str">
        <f>IF(TRIM(J3428)="","",E3428)</f>
        <v>higherGeographyID</v>
      </c>
      <c r="B3428" s="2" t="str">
        <f>IF(TRIM(K3428)="","",I3428)</f>
        <v/>
      </c>
      <c r="C3428" s="2" t="str">
        <f>LEFT(F3428,FIND(".",F3428,6))</f>
        <v>Xmp.dwc.</v>
      </c>
      <c r="D3428" s="2" t="str">
        <f>VLOOKUP(C3428,PrefixUebersetzung,2,FALSE)</f>
        <v>Xmp.dwc.</v>
      </c>
      <c r="E3428" s="2" t="str">
        <f>MID(F3428,FIND(".",F3428,6)+1,99)</f>
        <v>higherGeographyID</v>
      </c>
      <c r="F3428" s="3" t="s">
        <v>7187</v>
      </c>
      <c r="G3428" s="3" t="s">
        <v>9526</v>
      </c>
      <c r="H3428" s="3" t="s">
        <v>11241</v>
      </c>
      <c r="I3428" s="3" t="s">
        <v>7188</v>
      </c>
      <c r="J3428" s="3" t="s">
        <v>7708</v>
      </c>
      <c r="L3428" s="14">
        <v>5</v>
      </c>
      <c r="O3428" s="3" t="str">
        <f>IF(AND(TRIM(J3428)="",M3428=""),"Suffix not translated ",
   IF(AND(TRIM(J3428)&lt;&gt;"",TRIM(M3428)&lt;&gt;"",TRIM(J3428)&lt;&gt;TRIM(M3428)),"Suffix translation &lt;&gt; lookup ", "" ))
&amp;IF(AND(TRIM(K3428)="",N3428=""),"Description not translated ",
   IF(AND(TRIM(K3428)&lt;&gt;"",TRIM(N3428)&lt;&gt;"",TRIM(K3428)&lt;&gt;TRIM(N3428)),"Description translation&lt;&gt; lookup ", "" ))</f>
        <v xml:space="preserve">Description not translated </v>
      </c>
      <c r="P3428" s="3" t="s">
        <v>8447</v>
      </c>
      <c r="Q3428" s="3" t="s">
        <v>8447</v>
      </c>
    </row>
    <row r="3429" spans="1:17" ht="45" x14ac:dyDescent="0.25">
      <c r="A3429" s="2" t="str">
        <f>IF(TRIM(J3429)="","",E3429)</f>
        <v/>
      </c>
      <c r="B3429" s="2" t="str">
        <f>IF(TRIM(K3429)="","",I3429)</f>
        <v/>
      </c>
      <c r="C3429" s="2" t="str">
        <f>LEFT(F3429,FIND(".",F3429,6))</f>
        <v>Xmp.dwc.</v>
      </c>
      <c r="D3429" s="2" t="str">
        <f>VLOOKUP(C3429,PrefixUebersetzung,2,FALSE)</f>
        <v>Xmp.dwc.</v>
      </c>
      <c r="E3429" s="2" t="str">
        <f>MID(F3429,FIND(".",F3429,6)+1,99)</f>
        <v>highestBiostratigraphicZone</v>
      </c>
      <c r="F3429" s="3" t="s">
        <v>7189</v>
      </c>
      <c r="G3429" s="3" t="s">
        <v>9526</v>
      </c>
      <c r="H3429" s="3" t="s">
        <v>11241</v>
      </c>
      <c r="I3429" s="3" t="s">
        <v>7190</v>
      </c>
      <c r="J3429" s="3"/>
      <c r="L3429" s="14">
        <v>5</v>
      </c>
      <c r="O3429" s="3" t="str">
        <f>IF(AND(TRIM(J3429)="",M3429=""),"Suffix not translated ",
   IF(AND(TRIM(J3429)&lt;&gt;"",TRIM(M3429)&lt;&gt;"",TRIM(J3429)&lt;&gt;TRIM(M3429)),"Suffix translation &lt;&gt; lookup ", "" ))
&amp;IF(AND(TRIM(K3429)="",N3429=""),"Description not translated ",
   IF(AND(TRIM(K3429)&lt;&gt;"",TRIM(N3429)&lt;&gt;"",TRIM(K3429)&lt;&gt;TRIM(N3429)),"Description translation&lt;&gt; lookup ", "" ))</f>
        <v xml:space="preserve">Suffix not translated Description not translated </v>
      </c>
      <c r="P3429" s="3" t="s">
        <v>8447</v>
      </c>
      <c r="Q3429" s="3" t="s">
        <v>8447</v>
      </c>
    </row>
    <row r="3430" spans="1:17" ht="30" x14ac:dyDescent="0.25">
      <c r="A3430" s="2" t="str">
        <f>IF(TRIM(J3430)="","",E3430)</f>
        <v>HumanObservation</v>
      </c>
      <c r="B3430" s="2" t="str">
        <f>IF(TRIM(K3430)="","",I3430)</f>
        <v/>
      </c>
      <c r="C3430" s="2" t="str">
        <f>LEFT(F3430,FIND(".",F3430,6))</f>
        <v>Xmp.dwc.</v>
      </c>
      <c r="D3430" s="2" t="str">
        <f>VLOOKUP(C3430,PrefixUebersetzung,2,FALSE)</f>
        <v>Xmp.dwc.</v>
      </c>
      <c r="E3430" s="2" t="str">
        <f>MID(F3430,FIND(".",F3430,6)+1,99)</f>
        <v>HumanObservation</v>
      </c>
      <c r="F3430" s="3" t="s">
        <v>7191</v>
      </c>
      <c r="G3430" s="3" t="s">
        <v>9526</v>
      </c>
      <c r="H3430" s="3" t="s">
        <v>11269</v>
      </c>
      <c r="I3430" s="3" t="s">
        <v>7192</v>
      </c>
      <c r="J3430" s="3" t="s">
        <v>7709</v>
      </c>
      <c r="L3430" s="14">
        <v>5</v>
      </c>
      <c r="O3430" s="3" t="str">
        <f>IF(AND(TRIM(J3430)="",M3430=""),"Suffix not translated ",
   IF(AND(TRIM(J3430)&lt;&gt;"",TRIM(M3430)&lt;&gt;"",TRIM(J3430)&lt;&gt;TRIM(M3430)),"Suffix translation &lt;&gt; lookup ", "" ))
&amp;IF(AND(TRIM(K3430)="",N3430=""),"Description not translated ",
   IF(AND(TRIM(K3430)&lt;&gt;"",TRIM(N3430)&lt;&gt;"",TRIM(K3430)&lt;&gt;TRIM(N3430)),"Description translation&lt;&gt; lookup ", "" ))</f>
        <v xml:space="preserve">Description not translated </v>
      </c>
      <c r="P3430" s="3" t="s">
        <v>8447</v>
      </c>
      <c r="Q3430" s="3" t="s">
        <v>8447</v>
      </c>
    </row>
    <row r="3431" spans="1:17" ht="30" x14ac:dyDescent="0.25">
      <c r="A3431" s="2" t="str">
        <f>IF(TRIM(J3431)="","",E3431)</f>
        <v>Identification</v>
      </c>
      <c r="B3431" s="2" t="str">
        <f>IF(TRIM(K3431)="","",I3431)</f>
        <v/>
      </c>
      <c r="C3431" s="2" t="str">
        <f>LEFT(F3431,FIND(".",F3431,6))</f>
        <v>Xmp.dwc.</v>
      </c>
      <c r="D3431" s="2" t="str">
        <f>VLOOKUP(C3431,PrefixUebersetzung,2,FALSE)</f>
        <v>Xmp.dwc.</v>
      </c>
      <c r="E3431" s="2" t="str">
        <f>MID(F3431,FIND(".",F3431,6)+1,99)</f>
        <v>Identification</v>
      </c>
      <c r="F3431" s="3" t="s">
        <v>7193</v>
      </c>
      <c r="G3431" s="3" t="s">
        <v>9526</v>
      </c>
      <c r="H3431" s="3" t="s">
        <v>11270</v>
      </c>
      <c r="I3431" s="3" t="s">
        <v>7194</v>
      </c>
      <c r="J3431" s="3" t="s">
        <v>7710</v>
      </c>
      <c r="L3431" s="14">
        <v>5</v>
      </c>
      <c r="O3431" s="3" t="str">
        <f>IF(AND(TRIM(J3431)="",M3431=""),"Suffix not translated ",
   IF(AND(TRIM(J3431)&lt;&gt;"",TRIM(M3431)&lt;&gt;"",TRIM(J3431)&lt;&gt;TRIM(M3431)),"Suffix translation &lt;&gt; lookup ", "" ))
&amp;IF(AND(TRIM(K3431)="",N3431=""),"Description not translated ",
   IF(AND(TRIM(K3431)&lt;&gt;"",TRIM(N3431)&lt;&gt;"",TRIM(K3431)&lt;&gt;TRIM(N3431)),"Description translation&lt;&gt; lookup ", "" ))</f>
        <v xml:space="preserve">Description not translated </v>
      </c>
      <c r="P3431" s="3" t="s">
        <v>8447</v>
      </c>
      <c r="Q3431" s="3" t="s">
        <v>8447</v>
      </c>
    </row>
    <row r="3432" spans="1:17" ht="60" x14ac:dyDescent="0.25">
      <c r="A3432" s="2" t="str">
        <f>IF(TRIM(J3432)="","",E3432)</f>
        <v>identificationID</v>
      </c>
      <c r="B3432" s="2" t="str">
        <f>IF(TRIM(K3432)="","",I3432)</f>
        <v/>
      </c>
      <c r="C3432" s="2" t="str">
        <f>LEFT(F3432,FIND(".",F3432,6))</f>
        <v>Xmp.dwc.</v>
      </c>
      <c r="D3432" s="2" t="str">
        <f>VLOOKUP(C3432,PrefixUebersetzung,2,FALSE)</f>
        <v>Xmp.dwc.</v>
      </c>
      <c r="E3432" s="2" t="str">
        <f>MID(F3432,FIND(".",F3432,6)+1,99)</f>
        <v>identificationID</v>
      </c>
      <c r="F3432" s="3" t="s">
        <v>7195</v>
      </c>
      <c r="G3432" s="3" t="s">
        <v>9526</v>
      </c>
      <c r="H3432" s="3" t="s">
        <v>11241</v>
      </c>
      <c r="I3432" s="3" t="s">
        <v>7196</v>
      </c>
      <c r="J3432" s="3" t="s">
        <v>7711</v>
      </c>
      <c r="L3432" s="14">
        <v>5</v>
      </c>
      <c r="O3432" s="3" t="str">
        <f>IF(AND(TRIM(J3432)="",M3432=""),"Suffix not translated ",
   IF(AND(TRIM(J3432)&lt;&gt;"",TRIM(M3432)&lt;&gt;"",TRIM(J3432)&lt;&gt;TRIM(M3432)),"Suffix translation &lt;&gt; lookup ", "" ))
&amp;IF(AND(TRIM(K3432)="",N3432=""),"Description not translated ",
   IF(AND(TRIM(K3432)&lt;&gt;"",TRIM(N3432)&lt;&gt;"",TRIM(K3432)&lt;&gt;TRIM(N3432)),"Description translation&lt;&gt; lookup ", "" ))</f>
        <v xml:space="preserve">Description not translated </v>
      </c>
      <c r="P3432" s="3" t="s">
        <v>8447</v>
      </c>
      <c r="Q3432" s="3" t="s">
        <v>8447</v>
      </c>
    </row>
    <row r="3433" spans="1:17" ht="45" x14ac:dyDescent="0.25">
      <c r="A3433" s="2" t="str">
        <f>IF(TRIM(J3433)="","",E3433)</f>
        <v>identificationQualifier</v>
      </c>
      <c r="B3433" s="2" t="str">
        <f>IF(TRIM(K3433)="","",I3433)</f>
        <v/>
      </c>
      <c r="C3433" s="2" t="str">
        <f>LEFT(F3433,FIND(".",F3433,6))</f>
        <v>Xmp.dwc.</v>
      </c>
      <c r="D3433" s="2" t="str">
        <f>VLOOKUP(C3433,PrefixUebersetzung,2,FALSE)</f>
        <v>Xmp.dwc.</v>
      </c>
      <c r="E3433" s="2" t="str">
        <f>MID(F3433,FIND(".",F3433,6)+1,99)</f>
        <v>identificationQualifier</v>
      </c>
      <c r="F3433" s="3" t="s">
        <v>7197</v>
      </c>
      <c r="G3433" s="3" t="s">
        <v>9526</v>
      </c>
      <c r="H3433" s="3" t="s">
        <v>11241</v>
      </c>
      <c r="I3433" s="3" t="s">
        <v>7198</v>
      </c>
      <c r="J3433" s="3" t="s">
        <v>7712</v>
      </c>
      <c r="L3433" s="14">
        <v>5</v>
      </c>
      <c r="O3433" s="3" t="str">
        <f>IF(AND(TRIM(J3433)="",M3433=""),"Suffix not translated ",
   IF(AND(TRIM(J3433)&lt;&gt;"",TRIM(M3433)&lt;&gt;"",TRIM(J3433)&lt;&gt;TRIM(M3433)),"Suffix translation &lt;&gt; lookup ", "" ))
&amp;IF(AND(TRIM(K3433)="",N3433=""),"Description not translated ",
   IF(AND(TRIM(K3433)&lt;&gt;"",TRIM(N3433)&lt;&gt;"",TRIM(K3433)&lt;&gt;TRIM(N3433)),"Description translation&lt;&gt; lookup ", "" ))</f>
        <v xml:space="preserve">Description not translated </v>
      </c>
      <c r="P3433" s="3" t="s">
        <v>8447</v>
      </c>
      <c r="Q3433" s="3" t="s">
        <v>8447</v>
      </c>
    </row>
    <row r="3434" spans="1:17" ht="45" x14ac:dyDescent="0.25">
      <c r="A3434" s="2" t="str">
        <f>IF(TRIM(J3434)="","",E3434)</f>
        <v>identificationReferences</v>
      </c>
      <c r="B3434" s="2" t="str">
        <f>IF(TRIM(K3434)="","",I3434)</f>
        <v/>
      </c>
      <c r="C3434" s="2" t="str">
        <f>LEFT(F3434,FIND(".",F3434,6))</f>
        <v>Xmp.dwc.</v>
      </c>
      <c r="D3434" s="2" t="str">
        <f>VLOOKUP(C3434,PrefixUebersetzung,2,FALSE)</f>
        <v>Xmp.dwc.</v>
      </c>
      <c r="E3434" s="2" t="str">
        <f>MID(F3434,FIND(".",F3434,6)+1,99)</f>
        <v>identificationReferences</v>
      </c>
      <c r="F3434" s="3" t="s">
        <v>7199</v>
      </c>
      <c r="G3434" s="3" t="s">
        <v>9527</v>
      </c>
      <c r="H3434" s="3" t="s">
        <v>11251</v>
      </c>
      <c r="I3434" s="3" t="s">
        <v>7200</v>
      </c>
      <c r="J3434" s="3" t="s">
        <v>7713</v>
      </c>
      <c r="L3434" s="14">
        <v>5</v>
      </c>
      <c r="O3434" s="3" t="str">
        <f>IF(AND(TRIM(J3434)="",M3434=""),"Suffix not translated ",
   IF(AND(TRIM(J3434)&lt;&gt;"",TRIM(M3434)&lt;&gt;"",TRIM(J3434)&lt;&gt;TRIM(M3434)),"Suffix translation &lt;&gt; lookup ", "" ))
&amp;IF(AND(TRIM(K3434)="",N3434=""),"Description not translated ",
   IF(AND(TRIM(K3434)&lt;&gt;"",TRIM(N3434)&lt;&gt;"",TRIM(K3434)&lt;&gt;TRIM(N3434)),"Description translation&lt;&gt; lookup ", "" ))</f>
        <v xml:space="preserve">Description not translated </v>
      </c>
      <c r="P3434" s="3" t="s">
        <v>8447</v>
      </c>
      <c r="Q3434" s="3" t="s">
        <v>8447</v>
      </c>
    </row>
    <row r="3435" spans="1:17" x14ac:dyDescent="0.25">
      <c r="A3435" s="2" t="str">
        <f>IF(TRIM(J3435)="","",E3435)</f>
        <v>identificationRemarks</v>
      </c>
      <c r="B3435" s="2" t="str">
        <f>IF(TRIM(K3435)="","",I3435)</f>
        <v>Comments or notes about the Identification.</v>
      </c>
      <c r="C3435" s="2" t="str">
        <f>LEFT(F3435,FIND(".",F3435,6))</f>
        <v>Xmp.dwc.</v>
      </c>
      <c r="D3435" s="2" t="str">
        <f>VLOOKUP(C3435,PrefixUebersetzung,2,FALSE)</f>
        <v>Xmp.dwc.</v>
      </c>
      <c r="E3435" s="2" t="str">
        <f>MID(F3435,FIND(".",F3435,6)+1,99)</f>
        <v>identificationRemarks</v>
      </c>
      <c r="F3435" s="3" t="s">
        <v>7201</v>
      </c>
      <c r="G3435" s="3" t="s">
        <v>9526</v>
      </c>
      <c r="H3435" s="3" t="s">
        <v>11241</v>
      </c>
      <c r="I3435" s="3" t="s">
        <v>7202</v>
      </c>
      <c r="J3435" s="3" t="s">
        <v>7714</v>
      </c>
      <c r="K3435" s="5" t="s">
        <v>7600</v>
      </c>
      <c r="L3435" s="14"/>
      <c r="O3435" s="3" t="str">
        <f>IF(AND(TRIM(J3435)="",M3435=""),"Suffix not translated ",
   IF(AND(TRIM(J3435)&lt;&gt;"",TRIM(M3435)&lt;&gt;"",TRIM(J3435)&lt;&gt;TRIM(M3435)),"Suffix translation &lt;&gt; lookup ", "" ))
&amp;IF(AND(TRIM(K3435)="",N3435=""),"Description not translated ",
   IF(AND(TRIM(K3435)&lt;&gt;"",TRIM(N3435)&lt;&gt;"",TRIM(K3435)&lt;&gt;TRIM(N3435)),"Description translation&lt;&gt; lookup ", "" ))</f>
        <v/>
      </c>
      <c r="P3435" s="3" t="s">
        <v>8447</v>
      </c>
      <c r="Q3435" s="3" t="s">
        <v>8447</v>
      </c>
    </row>
    <row r="3436" spans="1:17" ht="75" x14ac:dyDescent="0.25">
      <c r="A3436" s="2" t="str">
        <f>IF(TRIM(J3436)="","",E3436)</f>
        <v>identificationVerificationStatus</v>
      </c>
      <c r="B3436" s="2" t="str">
        <f>IF(TRIM(K3436)="","",I3436)</f>
        <v/>
      </c>
      <c r="C3436" s="2" t="str">
        <f>LEFT(F3436,FIND(".",F3436,6))</f>
        <v>Xmp.dwc.</v>
      </c>
      <c r="D3436" s="2" t="str">
        <f>VLOOKUP(C3436,PrefixUebersetzung,2,FALSE)</f>
        <v>Xmp.dwc.</v>
      </c>
      <c r="E3436" s="2" t="str">
        <f>MID(F3436,FIND(".",F3436,6)+1,99)</f>
        <v>identificationVerificationStatus</v>
      </c>
      <c r="F3436" s="3" t="s">
        <v>7203</v>
      </c>
      <c r="G3436" s="3" t="s">
        <v>9526</v>
      </c>
      <c r="H3436" s="3" t="s">
        <v>11241</v>
      </c>
      <c r="I3436" s="3" t="s">
        <v>7204</v>
      </c>
      <c r="J3436" s="3" t="s">
        <v>7715</v>
      </c>
      <c r="L3436" s="14">
        <v>5</v>
      </c>
      <c r="O3436" s="3" t="str">
        <f>IF(AND(TRIM(J3436)="",M3436=""),"Suffix not translated ",
   IF(AND(TRIM(J3436)&lt;&gt;"",TRIM(M3436)&lt;&gt;"",TRIM(J3436)&lt;&gt;TRIM(M3436)),"Suffix translation &lt;&gt; lookup ", "" ))
&amp;IF(AND(TRIM(K3436)="",N3436=""),"Description not translated ",
   IF(AND(TRIM(K3436)&lt;&gt;"",TRIM(N3436)&lt;&gt;"",TRIM(K3436)&lt;&gt;TRIM(N3436)),"Description translation&lt;&gt; lookup ", "" ))</f>
        <v xml:space="preserve">Description not translated </v>
      </c>
      <c r="P3436" s="3" t="s">
        <v>8447</v>
      </c>
      <c r="Q3436" s="3" t="s">
        <v>8447</v>
      </c>
    </row>
    <row r="3437" spans="1:17" ht="45" x14ac:dyDescent="0.25">
      <c r="A3437" s="2" t="str">
        <f>IF(TRIM(J3437)="","",E3437)</f>
        <v>identifiedBy</v>
      </c>
      <c r="B3437" s="2" t="str">
        <f>IF(TRIM(K3437)="","",I3437)</f>
        <v>A list (concatenated and separated) of names of people, groups, or organizations who assigned the Taxon to the subject.</v>
      </c>
      <c r="C3437" s="2" t="str">
        <f>LEFT(F3437,FIND(".",F3437,6))</f>
        <v>Xmp.dwc.</v>
      </c>
      <c r="D3437" s="2" t="str">
        <f>VLOOKUP(C3437,PrefixUebersetzung,2,FALSE)</f>
        <v>Xmp.dwc.</v>
      </c>
      <c r="E3437" s="2" t="str">
        <f>MID(F3437,FIND(".",F3437,6)+1,99)</f>
        <v>identifiedBy</v>
      </c>
      <c r="F3437" s="3" t="s">
        <v>7205</v>
      </c>
      <c r="G3437" s="3" t="s">
        <v>9527</v>
      </c>
      <c r="H3437" s="3" t="s">
        <v>11251</v>
      </c>
      <c r="I3437" s="3" t="s">
        <v>7206</v>
      </c>
      <c r="J3437" s="3" t="s">
        <v>7650</v>
      </c>
      <c r="K3437" s="5" t="s">
        <v>8799</v>
      </c>
      <c r="L3437" s="14"/>
      <c r="O3437" s="3" t="str">
        <f>IF(AND(TRIM(J3437)="",M3437=""),"Suffix not translated ",
   IF(AND(TRIM(J3437)&lt;&gt;"",TRIM(M3437)&lt;&gt;"",TRIM(J3437)&lt;&gt;TRIM(M3437)),"Suffix translation &lt;&gt; lookup ", "" ))
&amp;IF(AND(TRIM(K3437)="",N3437=""),"Description not translated ",
   IF(AND(TRIM(K3437)&lt;&gt;"",TRIM(N3437)&lt;&gt;"",TRIM(K3437)&lt;&gt;TRIM(N3437)),"Description translation&lt;&gt; lookup ", "" ))</f>
        <v/>
      </c>
      <c r="P3437" s="3" t="s">
        <v>8447</v>
      </c>
      <c r="Q3437" s="3" t="s">
        <v>8447</v>
      </c>
    </row>
    <row r="3438" spans="1:17" ht="30" x14ac:dyDescent="0.25">
      <c r="A3438" s="2" t="str">
        <f>IF(TRIM(J3438)="","",E3438)</f>
        <v>individualCount</v>
      </c>
      <c r="B3438" s="2" t="str">
        <f>IF(TRIM(K3438)="","",I3438)</f>
        <v/>
      </c>
      <c r="C3438" s="2" t="str">
        <f>LEFT(F3438,FIND(".",F3438,6))</f>
        <v>Xmp.dwc.</v>
      </c>
      <c r="D3438" s="2" t="str">
        <f>VLOOKUP(C3438,PrefixUebersetzung,2,FALSE)</f>
        <v>Xmp.dwc.</v>
      </c>
      <c r="E3438" s="2" t="str">
        <f>MID(F3438,FIND(".",F3438,6)+1,99)</f>
        <v>individualCount</v>
      </c>
      <c r="F3438" s="3" t="s">
        <v>7207</v>
      </c>
      <c r="G3438" s="3" t="s">
        <v>9526</v>
      </c>
      <c r="H3438" s="3" t="s">
        <v>11242</v>
      </c>
      <c r="I3438" s="3" t="s">
        <v>7208</v>
      </c>
      <c r="J3438" s="3" t="s">
        <v>7651</v>
      </c>
      <c r="L3438" s="14">
        <v>5</v>
      </c>
      <c r="O3438" s="3" t="str">
        <f>IF(AND(TRIM(J3438)="",M3438=""),"Suffix not translated ",
   IF(AND(TRIM(J3438)&lt;&gt;"",TRIM(M3438)&lt;&gt;"",TRIM(J3438)&lt;&gt;TRIM(M3438)),"Suffix translation &lt;&gt; lookup ", "" ))
&amp;IF(AND(TRIM(K3438)="",N3438=""),"Description not translated ",
   IF(AND(TRIM(K3438)&lt;&gt;"",TRIM(N3438)&lt;&gt;"",TRIM(K3438)&lt;&gt;TRIM(N3438)),"Description translation&lt;&gt; lookup ", "" ))</f>
        <v xml:space="preserve">Description not translated </v>
      </c>
      <c r="P3438" s="3" t="s">
        <v>8447</v>
      </c>
      <c r="Q3438" s="3" t="s">
        <v>8447</v>
      </c>
    </row>
    <row r="3439" spans="1:17" ht="90" x14ac:dyDescent="0.25">
      <c r="A3439" s="2" t="str">
        <f>IF(TRIM(J3439)="","",E3439)</f>
        <v>individualID</v>
      </c>
      <c r="B3439" s="2" t="str">
        <f>IF(TRIM(K3439)="","",I3439)</f>
        <v/>
      </c>
      <c r="C3439" s="2" t="str">
        <f>LEFT(F3439,FIND(".",F3439,6))</f>
        <v>Xmp.dwc.</v>
      </c>
      <c r="D3439" s="2" t="str">
        <f>VLOOKUP(C3439,PrefixUebersetzung,2,FALSE)</f>
        <v>Xmp.dwc.</v>
      </c>
      <c r="E3439" s="2" t="str">
        <f>MID(F3439,FIND(".",F3439,6)+1,99)</f>
        <v>individualID</v>
      </c>
      <c r="F3439" s="3" t="s">
        <v>7209</v>
      </c>
      <c r="G3439" s="3" t="s">
        <v>9526</v>
      </c>
      <c r="H3439" s="3" t="s">
        <v>11241</v>
      </c>
      <c r="I3439" s="3" t="s">
        <v>9491</v>
      </c>
      <c r="J3439" s="3" t="s">
        <v>7652</v>
      </c>
      <c r="L3439" s="14">
        <v>5</v>
      </c>
      <c r="O3439" s="3" t="str">
        <f>IF(AND(TRIM(J3439)="",M3439=""),"Suffix not translated ",
   IF(AND(TRIM(J3439)&lt;&gt;"",TRIM(M3439)&lt;&gt;"",TRIM(J3439)&lt;&gt;TRIM(M3439)),"Suffix translation &lt;&gt; lookup ", "" ))
&amp;IF(AND(TRIM(K3439)="",N3439=""),"Description not translated ",
   IF(AND(TRIM(K3439)&lt;&gt;"",TRIM(N3439)&lt;&gt;"",TRIM(K3439)&lt;&gt;TRIM(N3439)),"Description translation&lt;&gt; lookup ", "" ))</f>
        <v xml:space="preserve">Description not translated </v>
      </c>
      <c r="P3439" s="3" t="s">
        <v>8447</v>
      </c>
      <c r="Q3439" s="3" t="s">
        <v>8447</v>
      </c>
    </row>
    <row r="3440" spans="1:17" ht="30" x14ac:dyDescent="0.25">
      <c r="A3440" s="2" t="str">
        <f>IF(TRIM(J3440)="","",E3440)</f>
        <v>informationWithheld</v>
      </c>
      <c r="B3440" s="2" t="str">
        <f>IF(TRIM(K3440)="","",I3440)</f>
        <v>Additional information that exists, but that has not been shared in the given record.</v>
      </c>
      <c r="C3440" s="2" t="str">
        <f>LEFT(F3440,FIND(".",F3440,6))</f>
        <v>Xmp.dwc.</v>
      </c>
      <c r="D3440" s="2" t="str">
        <f>VLOOKUP(C3440,PrefixUebersetzung,2,FALSE)</f>
        <v>Xmp.dwc.</v>
      </c>
      <c r="E3440" s="2" t="str">
        <f>MID(F3440,FIND(".",F3440,6)+1,99)</f>
        <v>informationWithheld</v>
      </c>
      <c r="F3440" s="3" t="s">
        <v>7210</v>
      </c>
      <c r="G3440" s="3" t="s">
        <v>9526</v>
      </c>
      <c r="H3440" s="3" t="s">
        <v>11241</v>
      </c>
      <c r="I3440" s="3" t="s">
        <v>7211</v>
      </c>
      <c r="J3440" s="3" t="s">
        <v>7716</v>
      </c>
      <c r="K3440" s="5" t="s">
        <v>8800</v>
      </c>
      <c r="L3440" s="14"/>
      <c r="O3440" s="3" t="str">
        <f>IF(AND(TRIM(J3440)="",M3440=""),"Suffix not translated ",
   IF(AND(TRIM(J3440)&lt;&gt;"",TRIM(M3440)&lt;&gt;"",TRIM(J3440)&lt;&gt;TRIM(M3440)),"Suffix translation &lt;&gt; lookup ", "" ))
&amp;IF(AND(TRIM(K3440)="",N3440=""),"Description not translated ",
   IF(AND(TRIM(K3440)&lt;&gt;"",TRIM(N3440)&lt;&gt;"",TRIM(K3440)&lt;&gt;TRIM(N3440)),"Description translation&lt;&gt; lookup ", "" ))</f>
        <v/>
      </c>
      <c r="P3440" s="3" t="s">
        <v>8447</v>
      </c>
      <c r="Q3440" s="3" t="s">
        <v>8447</v>
      </c>
    </row>
    <row r="3441" spans="1:17" ht="45" x14ac:dyDescent="0.25">
      <c r="A3441" s="2" t="str">
        <f>IF(TRIM(J3441)="","",E3441)</f>
        <v/>
      </c>
      <c r="B3441" s="2" t="str">
        <f>IF(TRIM(K3441)="","",I3441)</f>
        <v/>
      </c>
      <c r="C3441" s="2" t="str">
        <f>LEFT(F3441,FIND(".",F3441,6))</f>
        <v>Xmp.dwc.</v>
      </c>
      <c r="D3441" s="2" t="str">
        <f>VLOOKUP(C3441,PrefixUebersetzung,2,FALSE)</f>
        <v>Xmp.dwc.</v>
      </c>
      <c r="E3441" s="2" t="str">
        <f>MID(F3441,FIND(".",F3441,6)+1,99)</f>
        <v>infraspecificEpithet</v>
      </c>
      <c r="F3441" s="3" t="s">
        <v>7212</v>
      </c>
      <c r="G3441" s="3" t="s">
        <v>9526</v>
      </c>
      <c r="H3441" s="3" t="s">
        <v>11241</v>
      </c>
      <c r="I3441" s="3" t="s">
        <v>7213</v>
      </c>
      <c r="J3441" s="3"/>
      <c r="L3441" s="14">
        <v>5</v>
      </c>
      <c r="O3441" s="3" t="str">
        <f>IF(AND(TRIM(J3441)="",M3441=""),"Suffix not translated ",
   IF(AND(TRIM(J3441)&lt;&gt;"",TRIM(M3441)&lt;&gt;"",TRIM(J3441)&lt;&gt;TRIM(M3441)),"Suffix translation &lt;&gt; lookup ", "" ))
&amp;IF(AND(TRIM(K3441)="",N3441=""),"Description not translated ",
   IF(AND(TRIM(K3441)&lt;&gt;"",TRIM(N3441)&lt;&gt;"",TRIM(K3441)&lt;&gt;TRIM(N3441)),"Description translation&lt;&gt; lookup ", "" ))</f>
        <v xml:space="preserve">Suffix not translated Description not translated </v>
      </c>
      <c r="P3441" s="3" t="s">
        <v>8447</v>
      </c>
      <c r="Q3441" s="3" t="s">
        <v>8447</v>
      </c>
    </row>
    <row r="3442" spans="1:17" ht="45" x14ac:dyDescent="0.25">
      <c r="A3442" s="2" t="str">
        <f>IF(TRIM(J3442)="","",E3442)</f>
        <v/>
      </c>
      <c r="B3442" s="2" t="str">
        <f>IF(TRIM(K3442)="","",I3442)</f>
        <v/>
      </c>
      <c r="C3442" s="2" t="str">
        <f>LEFT(F3442,FIND(".",F3442,6))</f>
        <v>Xmp.dwc.</v>
      </c>
      <c r="D3442" s="2" t="str">
        <f>VLOOKUP(C3442,PrefixUebersetzung,2,FALSE)</f>
        <v>Xmp.dwc.</v>
      </c>
      <c r="E3442" s="2" t="str">
        <f>MID(F3442,FIND(".",F3442,6)+1,99)</f>
        <v>institutionCode</v>
      </c>
      <c r="F3442" s="3" t="s">
        <v>7214</v>
      </c>
      <c r="G3442" s="3" t="s">
        <v>9526</v>
      </c>
      <c r="H3442" s="3" t="s">
        <v>11241</v>
      </c>
      <c r="I3442" s="3" t="s">
        <v>7215</v>
      </c>
      <c r="J3442" s="3"/>
      <c r="L3442" s="14">
        <v>5</v>
      </c>
      <c r="O3442" s="3" t="str">
        <f>IF(AND(TRIM(J3442)="",M3442=""),"Suffix not translated ",
   IF(AND(TRIM(J3442)&lt;&gt;"",TRIM(M3442)&lt;&gt;"",TRIM(J3442)&lt;&gt;TRIM(M3442)),"Suffix translation &lt;&gt; lookup ", "" ))
&amp;IF(AND(TRIM(K3442)="",N3442=""),"Description not translated ",
   IF(AND(TRIM(K3442)&lt;&gt;"",TRIM(N3442)&lt;&gt;"",TRIM(K3442)&lt;&gt;TRIM(N3442)),"Description translation&lt;&gt; lookup ", "" ))</f>
        <v xml:space="preserve">Suffix not translated Description not translated </v>
      </c>
      <c r="P3442" s="3" t="s">
        <v>8447</v>
      </c>
      <c r="Q3442" s="3" t="s">
        <v>8447</v>
      </c>
    </row>
    <row r="3443" spans="1:17" ht="30" x14ac:dyDescent="0.25">
      <c r="A3443" s="2" t="str">
        <f>IF(TRIM(J3443)="","",E3443)</f>
        <v/>
      </c>
      <c r="B3443" s="2" t="str">
        <f>IF(TRIM(K3443)="","",I3443)</f>
        <v/>
      </c>
      <c r="C3443" s="2" t="str">
        <f>LEFT(F3443,FIND(".",F3443,6))</f>
        <v>Xmp.dwc.</v>
      </c>
      <c r="D3443" s="2" t="str">
        <f>VLOOKUP(C3443,PrefixUebersetzung,2,FALSE)</f>
        <v>Xmp.dwc.</v>
      </c>
      <c r="E3443" s="2" t="str">
        <f>MID(F3443,FIND(".",F3443,6)+1,99)</f>
        <v>institutionID</v>
      </c>
      <c r="F3443" s="3" t="s">
        <v>7216</v>
      </c>
      <c r="G3443" s="3" t="s">
        <v>9526</v>
      </c>
      <c r="H3443" s="3" t="s">
        <v>11241</v>
      </c>
      <c r="I3443" s="3" t="s">
        <v>7217</v>
      </c>
      <c r="J3443" s="3"/>
      <c r="L3443" s="14">
        <v>5</v>
      </c>
      <c r="O3443" s="3" t="str">
        <f>IF(AND(TRIM(J3443)="",M3443=""),"Suffix not translated ",
   IF(AND(TRIM(J3443)&lt;&gt;"",TRIM(M3443)&lt;&gt;"",TRIM(J3443)&lt;&gt;TRIM(M3443)),"Suffix translation &lt;&gt; lookup ", "" ))
&amp;IF(AND(TRIM(K3443)="",N3443=""),"Description not translated ",
   IF(AND(TRIM(K3443)&lt;&gt;"",TRIM(N3443)&lt;&gt;"",TRIM(K3443)&lt;&gt;TRIM(N3443)),"Description translation&lt;&gt; lookup ", "" ))</f>
        <v xml:space="preserve">Suffix not translated Description not translated </v>
      </c>
      <c r="P3443" s="3" t="s">
        <v>8447</v>
      </c>
      <c r="Q3443" s="3" t="s">
        <v>8447</v>
      </c>
    </row>
    <row r="3444" spans="1:17" ht="60" x14ac:dyDescent="0.25">
      <c r="A3444" s="2" t="str">
        <f>IF(TRIM(J3444)="","",E3444)</f>
        <v>island</v>
      </c>
      <c r="B3444" s="2" t="str">
        <f>IF(TRIM(K3444)="","",I3444)</f>
        <v>The name of the island on or near which the Location occurs. Recommended best practice is to use a controlled vocabulary such as the Getty Thesaurus of Geographic Names.</v>
      </c>
      <c r="C3444" s="2" t="str">
        <f>LEFT(F3444,FIND(".",F3444,6))</f>
        <v>Xmp.dwc.</v>
      </c>
      <c r="D3444" s="2" t="str">
        <f>VLOOKUP(C3444,PrefixUebersetzung,2,FALSE)</f>
        <v>Xmp.dwc.</v>
      </c>
      <c r="E3444" s="2" t="str">
        <f>MID(F3444,FIND(".",F3444,6)+1,99)</f>
        <v>island</v>
      </c>
      <c r="F3444" s="3" t="s">
        <v>7218</v>
      </c>
      <c r="G3444" s="3" t="s">
        <v>9526</v>
      </c>
      <c r="H3444" s="3" t="s">
        <v>11241</v>
      </c>
      <c r="I3444" s="3" t="s">
        <v>7219</v>
      </c>
      <c r="J3444" s="3" t="s">
        <v>7717</v>
      </c>
      <c r="K3444" s="5" t="s">
        <v>8801</v>
      </c>
      <c r="L3444" s="14"/>
      <c r="O3444" s="3" t="str">
        <f>IF(AND(TRIM(J3444)="",M3444=""),"Suffix not translated ",
   IF(AND(TRIM(J3444)&lt;&gt;"",TRIM(M3444)&lt;&gt;"",TRIM(J3444)&lt;&gt;TRIM(M3444)),"Suffix translation &lt;&gt; lookup ", "" ))
&amp;IF(AND(TRIM(K3444)="",N3444=""),"Description not translated ",
   IF(AND(TRIM(K3444)&lt;&gt;"",TRIM(N3444)&lt;&gt;"",TRIM(K3444)&lt;&gt;TRIM(N3444)),"Description translation&lt;&gt; lookup ", "" ))</f>
        <v/>
      </c>
      <c r="P3444" s="3" t="s">
        <v>8447</v>
      </c>
      <c r="Q3444" s="3" t="s">
        <v>8447</v>
      </c>
    </row>
    <row r="3445" spans="1:17" ht="60" x14ac:dyDescent="0.25">
      <c r="A3445" s="2" t="str">
        <f>IF(TRIM(J3445)="","",E3445)</f>
        <v>islandGroup</v>
      </c>
      <c r="B3445" s="2" t="str">
        <f>IF(TRIM(K3445)="","",I3445)</f>
        <v>The name of the island group in which the Location occurs. Recommended best practice is to use a controlled vocabulary such as the Getty Thesaurus of Geographic Names.</v>
      </c>
      <c r="C3445" s="2" t="str">
        <f>LEFT(F3445,FIND(".",F3445,6))</f>
        <v>Xmp.dwc.</v>
      </c>
      <c r="D3445" s="2" t="str">
        <f>VLOOKUP(C3445,PrefixUebersetzung,2,FALSE)</f>
        <v>Xmp.dwc.</v>
      </c>
      <c r="E3445" s="2" t="str">
        <f>MID(F3445,FIND(".",F3445,6)+1,99)</f>
        <v>islandGroup</v>
      </c>
      <c r="F3445" s="3" t="s">
        <v>7220</v>
      </c>
      <c r="G3445" s="3" t="s">
        <v>9526</v>
      </c>
      <c r="H3445" s="3" t="s">
        <v>11241</v>
      </c>
      <c r="I3445" s="3" t="s">
        <v>7221</v>
      </c>
      <c r="J3445" s="3" t="s">
        <v>7718</v>
      </c>
      <c r="K3445" s="5" t="s">
        <v>8802</v>
      </c>
      <c r="L3445" s="14"/>
      <c r="O3445" s="3" t="str">
        <f>IF(AND(TRIM(J3445)="",M3445=""),"Suffix not translated ",
   IF(AND(TRIM(J3445)&lt;&gt;"",TRIM(M3445)&lt;&gt;"",TRIM(J3445)&lt;&gt;TRIM(M3445)),"Suffix translation &lt;&gt; lookup ", "" ))
&amp;IF(AND(TRIM(K3445)="",N3445=""),"Description not translated ",
   IF(AND(TRIM(K3445)&lt;&gt;"",TRIM(N3445)&lt;&gt;"",TRIM(K3445)&lt;&gt;TRIM(N3445)),"Description translation&lt;&gt; lookup ", "" ))</f>
        <v/>
      </c>
      <c r="P3445" s="3" t="s">
        <v>8447</v>
      </c>
      <c r="Q3445" s="3" t="s">
        <v>8447</v>
      </c>
    </row>
    <row r="3446" spans="1:17" ht="30" x14ac:dyDescent="0.25">
      <c r="A3446" s="2" t="str">
        <f>IF(TRIM(J3446)="","",E3446)</f>
        <v>kingdom</v>
      </c>
      <c r="B3446" s="2" t="str">
        <f>IF(TRIM(K3446)="","",I3446)</f>
        <v>The full scientific name of the kingdom in which the taxon is classified.</v>
      </c>
      <c r="C3446" s="2" t="str">
        <f>LEFT(F3446,FIND(".",F3446,6))</f>
        <v>Xmp.dwc.</v>
      </c>
      <c r="D3446" s="2" t="str">
        <f>VLOOKUP(C3446,PrefixUebersetzung,2,FALSE)</f>
        <v>Xmp.dwc.</v>
      </c>
      <c r="E3446" s="2" t="str">
        <f>MID(F3446,FIND(".",F3446,6)+1,99)</f>
        <v>kingdom</v>
      </c>
      <c r="F3446" s="3" t="s">
        <v>7222</v>
      </c>
      <c r="G3446" s="3" t="s">
        <v>9526</v>
      </c>
      <c r="H3446" s="3" t="s">
        <v>11241</v>
      </c>
      <c r="I3446" s="3" t="s">
        <v>7223</v>
      </c>
      <c r="J3446" s="3" t="s">
        <v>8803</v>
      </c>
      <c r="K3446" s="5" t="s">
        <v>7601</v>
      </c>
      <c r="L3446" s="14"/>
      <c r="O3446" s="3" t="str">
        <f>IF(AND(TRIM(J3446)="",M3446=""),"Suffix not translated ",
   IF(AND(TRIM(J3446)&lt;&gt;"",TRIM(M3446)&lt;&gt;"",TRIM(J3446)&lt;&gt;TRIM(M3446)),"Suffix translation &lt;&gt; lookup ", "" ))
&amp;IF(AND(TRIM(K3446)="",N3446=""),"Description not translated ",
   IF(AND(TRIM(K3446)&lt;&gt;"",TRIM(N3446)&lt;&gt;"",TRIM(K3446)&lt;&gt;TRIM(N3446)),"Description translation&lt;&gt; lookup ", "" ))</f>
        <v/>
      </c>
      <c r="P3446" s="3" t="s">
        <v>8447</v>
      </c>
      <c r="Q3446" s="3" t="s">
        <v>8447</v>
      </c>
    </row>
    <row r="3447" spans="1:17" ht="60" x14ac:dyDescent="0.25">
      <c r="A3447" s="2" t="str">
        <f>IF(TRIM(J3447)="","",E3447)</f>
        <v/>
      </c>
      <c r="B3447" s="2" t="str">
        <f>IF(TRIM(K3447)="","",I3447)</f>
        <v/>
      </c>
      <c r="C3447" s="2" t="str">
        <f>LEFT(F3447,FIND(".",F3447,6))</f>
        <v>Xmp.dwc.</v>
      </c>
      <c r="D3447" s="2" t="str">
        <f>VLOOKUP(C3447,PrefixUebersetzung,2,FALSE)</f>
        <v>Xmp.dwc.</v>
      </c>
      <c r="E3447" s="2" t="str">
        <f>MID(F3447,FIND(".",F3447,6)+1,99)</f>
        <v>latestAgeOrHighestStage</v>
      </c>
      <c r="F3447" s="3" t="s">
        <v>7224</v>
      </c>
      <c r="G3447" s="3" t="s">
        <v>9526</v>
      </c>
      <c r="H3447" s="3" t="s">
        <v>11241</v>
      </c>
      <c r="I3447" s="3" t="s">
        <v>7225</v>
      </c>
      <c r="J3447" s="3"/>
      <c r="L3447" s="14">
        <v>5</v>
      </c>
      <c r="O3447" s="3" t="str">
        <f>IF(AND(TRIM(J3447)="",M3447=""),"Suffix not translated ",
   IF(AND(TRIM(J3447)&lt;&gt;"",TRIM(M3447)&lt;&gt;"",TRIM(J3447)&lt;&gt;TRIM(M3447)),"Suffix translation &lt;&gt; lookup ", "" ))
&amp;IF(AND(TRIM(K3447)="",N3447=""),"Description not translated ",
   IF(AND(TRIM(K3447)&lt;&gt;"",TRIM(N3447)&lt;&gt;"",TRIM(K3447)&lt;&gt;TRIM(N3447)),"Description translation&lt;&gt; lookup ", "" ))</f>
        <v xml:space="preserve">Suffix not translated Description not translated </v>
      </c>
      <c r="P3447" s="3" t="s">
        <v>8447</v>
      </c>
      <c r="Q3447" s="3" t="s">
        <v>8447</v>
      </c>
    </row>
    <row r="3448" spans="1:17" ht="105" x14ac:dyDescent="0.25">
      <c r="A3448" s="2" t="str">
        <f>IF(TRIM(J3448)="","",E3448)</f>
        <v>latestDate</v>
      </c>
      <c r="B3448" s="2" t="str">
        <f>IF(TRIM(K3448)="","",I3448)</f>
        <v>Deprecated. (Child of Xmp.dwc.Event) The date-time or interval during which an Event ended. For occurrences, this is the date-time when the event was recorded. Not suitable for a time in a geological context. Recommended best practice is to use an encoding scheme, such as ISO 8601:2004(E).</v>
      </c>
      <c r="C3448" s="2" t="str">
        <f>LEFT(F3448,FIND(".",F3448,6))</f>
        <v>Xmp.dwc.</v>
      </c>
      <c r="D3448" s="2" t="str">
        <f>VLOOKUP(C3448,PrefixUebersetzung,2,FALSE)</f>
        <v>Xmp.dwc.</v>
      </c>
      <c r="E3448" s="2" t="str">
        <f>MID(F3448,FIND(".",F3448,6)+1,99)</f>
        <v>latestDate</v>
      </c>
      <c r="F3448" s="3" t="s">
        <v>7226</v>
      </c>
      <c r="G3448" s="3" t="s">
        <v>11265</v>
      </c>
      <c r="I3448" s="3" t="s">
        <v>9492</v>
      </c>
      <c r="J3448" s="3" t="s">
        <v>7733</v>
      </c>
      <c r="K3448" s="5" t="s">
        <v>8804</v>
      </c>
      <c r="L3448" s="14"/>
      <c r="O3448" s="3" t="str">
        <f>IF(AND(TRIM(J3448)="",M3448=""),"Suffix not translated ",
   IF(AND(TRIM(J3448)&lt;&gt;"",TRIM(M3448)&lt;&gt;"",TRIM(J3448)&lt;&gt;TRIM(M3448)),"Suffix translation &lt;&gt; lookup ", "" ))
&amp;IF(AND(TRIM(K3448)="",N3448=""),"Description not translated ",
   IF(AND(TRIM(K3448)&lt;&gt;"",TRIM(N3448)&lt;&gt;"",TRIM(K3448)&lt;&gt;TRIM(N3448)),"Description translation&lt;&gt; lookup ", "" ))</f>
        <v/>
      </c>
      <c r="P3448" s="3" t="s">
        <v>8447</v>
      </c>
      <c r="Q3448" s="3" t="s">
        <v>8447</v>
      </c>
    </row>
    <row r="3449" spans="1:17" ht="75" x14ac:dyDescent="0.25">
      <c r="A3449" s="2" t="str">
        <f>IF(TRIM(J3449)="","",E3449)</f>
        <v/>
      </c>
      <c r="B3449" s="2" t="str">
        <f>IF(TRIM(K3449)="","",I3449)</f>
        <v/>
      </c>
      <c r="C3449" s="2" t="str">
        <f>LEFT(F3449,FIND(".",F3449,6))</f>
        <v>Xmp.dwc.</v>
      </c>
      <c r="D3449" s="2" t="str">
        <f>VLOOKUP(C3449,PrefixUebersetzung,2,FALSE)</f>
        <v>Xmp.dwc.</v>
      </c>
      <c r="E3449" s="2" t="str">
        <f>MID(F3449,FIND(".",F3449,6)+1,99)</f>
        <v>latestEonOrHighestEonothem</v>
      </c>
      <c r="F3449" s="3" t="s">
        <v>7227</v>
      </c>
      <c r="G3449" s="3" t="s">
        <v>9526</v>
      </c>
      <c r="H3449" s="3" t="s">
        <v>11241</v>
      </c>
      <c r="I3449" s="3" t="s">
        <v>7228</v>
      </c>
      <c r="J3449" s="3"/>
      <c r="L3449" s="14">
        <v>5</v>
      </c>
      <c r="O3449" s="3" t="str">
        <f>IF(AND(TRIM(J3449)="",M3449=""),"Suffix not translated ",
   IF(AND(TRIM(J3449)&lt;&gt;"",TRIM(M3449)&lt;&gt;"",TRIM(J3449)&lt;&gt;TRIM(M3449)),"Suffix translation &lt;&gt; lookup ", "" ))
&amp;IF(AND(TRIM(K3449)="",N3449=""),"Description not translated ",
   IF(AND(TRIM(K3449)&lt;&gt;"",TRIM(N3449)&lt;&gt;"",TRIM(K3449)&lt;&gt;TRIM(N3449)),"Description translation&lt;&gt; lookup ", "" ))</f>
        <v xml:space="preserve">Suffix not translated Description not translated </v>
      </c>
      <c r="P3449" s="3" t="s">
        <v>8447</v>
      </c>
      <c r="Q3449" s="3" t="s">
        <v>8447</v>
      </c>
    </row>
    <row r="3450" spans="1:17" ht="60" x14ac:dyDescent="0.25">
      <c r="A3450" s="2" t="str">
        <f>IF(TRIM(J3450)="","",E3450)</f>
        <v/>
      </c>
      <c r="B3450" s="2" t="str">
        <f>IF(TRIM(K3450)="","",I3450)</f>
        <v/>
      </c>
      <c r="C3450" s="2" t="str">
        <f>LEFT(F3450,FIND(".",F3450,6))</f>
        <v>Xmp.dwc.</v>
      </c>
      <c r="D3450" s="2" t="str">
        <f>VLOOKUP(C3450,PrefixUebersetzung,2,FALSE)</f>
        <v>Xmp.dwc.</v>
      </c>
      <c r="E3450" s="2" t="str">
        <f>MID(F3450,FIND(".",F3450,6)+1,99)</f>
        <v>latestEpochOrHighestSeries</v>
      </c>
      <c r="F3450" s="3" t="s">
        <v>7229</v>
      </c>
      <c r="G3450" s="3" t="s">
        <v>9526</v>
      </c>
      <c r="H3450" s="3" t="s">
        <v>11241</v>
      </c>
      <c r="I3450" s="3" t="s">
        <v>7230</v>
      </c>
      <c r="J3450" s="3"/>
      <c r="L3450" s="14">
        <v>5</v>
      </c>
      <c r="O3450" s="3" t="str">
        <f>IF(AND(TRIM(J3450)="",M3450=""),"Suffix not translated ",
   IF(AND(TRIM(J3450)&lt;&gt;"",TRIM(M3450)&lt;&gt;"",TRIM(J3450)&lt;&gt;TRIM(M3450)),"Suffix translation &lt;&gt; lookup ", "" ))
&amp;IF(AND(TRIM(K3450)="",N3450=""),"Description not translated ",
   IF(AND(TRIM(K3450)&lt;&gt;"",TRIM(N3450)&lt;&gt;"",TRIM(K3450)&lt;&gt;TRIM(N3450)),"Description translation&lt;&gt; lookup ", "" ))</f>
        <v xml:space="preserve">Suffix not translated Description not translated </v>
      </c>
      <c r="P3450" s="3" t="s">
        <v>8447</v>
      </c>
      <c r="Q3450" s="3" t="s">
        <v>8447</v>
      </c>
    </row>
    <row r="3451" spans="1:17" ht="60" x14ac:dyDescent="0.25">
      <c r="A3451" s="2" t="str">
        <f>IF(TRIM(J3451)="","",E3451)</f>
        <v/>
      </c>
      <c r="B3451" s="2" t="str">
        <f>IF(TRIM(K3451)="","",I3451)</f>
        <v/>
      </c>
      <c r="C3451" s="2" t="str">
        <f>LEFT(F3451,FIND(".",F3451,6))</f>
        <v>Xmp.dwc.</v>
      </c>
      <c r="D3451" s="2" t="str">
        <f>VLOOKUP(C3451,PrefixUebersetzung,2,FALSE)</f>
        <v>Xmp.dwc.</v>
      </c>
      <c r="E3451" s="2" t="str">
        <f>MID(F3451,FIND(".",F3451,6)+1,99)</f>
        <v>latestEraOrHighestErathem</v>
      </c>
      <c r="F3451" s="3" t="s">
        <v>7231</v>
      </c>
      <c r="G3451" s="3" t="s">
        <v>9526</v>
      </c>
      <c r="H3451" s="3" t="s">
        <v>11241</v>
      </c>
      <c r="I3451" s="3" t="s">
        <v>7232</v>
      </c>
      <c r="J3451" s="3"/>
      <c r="L3451" s="14">
        <v>5</v>
      </c>
      <c r="O3451" s="3" t="str">
        <f>IF(AND(TRIM(J3451)="",M3451=""),"Suffix not translated ",
   IF(AND(TRIM(J3451)&lt;&gt;"",TRIM(M3451)&lt;&gt;"",TRIM(J3451)&lt;&gt;TRIM(M3451)),"Suffix translation &lt;&gt; lookup ", "" ))
&amp;IF(AND(TRIM(K3451)="",N3451=""),"Description not translated ",
   IF(AND(TRIM(K3451)&lt;&gt;"",TRIM(N3451)&lt;&gt;"",TRIM(K3451)&lt;&gt;TRIM(N3451)),"Description translation&lt;&gt; lookup ", "" ))</f>
        <v xml:space="preserve">Suffix not translated Description not translated </v>
      </c>
      <c r="P3451" s="3" t="s">
        <v>8447</v>
      </c>
      <c r="Q3451" s="3" t="s">
        <v>8447</v>
      </c>
    </row>
    <row r="3452" spans="1:17" ht="60" x14ac:dyDescent="0.25">
      <c r="A3452" s="2" t="str">
        <f>IF(TRIM(J3452)="","",E3452)</f>
        <v/>
      </c>
      <c r="B3452" s="2" t="str">
        <f>IF(TRIM(K3452)="","",I3452)</f>
        <v/>
      </c>
      <c r="C3452" s="2" t="str">
        <f>LEFT(F3452,FIND(".",F3452,6))</f>
        <v>Xmp.dwc.</v>
      </c>
      <c r="D3452" s="2" t="str">
        <f>VLOOKUP(C3452,PrefixUebersetzung,2,FALSE)</f>
        <v>Xmp.dwc.</v>
      </c>
      <c r="E3452" s="2" t="str">
        <f>MID(F3452,FIND(".",F3452,6)+1,99)</f>
        <v>latestPeriodOrHighestSystem</v>
      </c>
      <c r="F3452" s="3" t="s">
        <v>7233</v>
      </c>
      <c r="G3452" s="3" t="s">
        <v>9526</v>
      </c>
      <c r="H3452" s="3" t="s">
        <v>11241</v>
      </c>
      <c r="I3452" s="3" t="s">
        <v>7234</v>
      </c>
      <c r="J3452" s="3"/>
      <c r="L3452" s="14">
        <v>5</v>
      </c>
      <c r="O3452" s="3" t="str">
        <f>IF(AND(TRIM(J3452)="",M3452=""),"Suffix not translated ",
   IF(AND(TRIM(J3452)&lt;&gt;"",TRIM(M3452)&lt;&gt;"",TRIM(J3452)&lt;&gt;TRIM(M3452)),"Suffix translation &lt;&gt; lookup ", "" ))
&amp;IF(AND(TRIM(K3452)="",N3452=""),"Description not translated ",
   IF(AND(TRIM(K3452)&lt;&gt;"",TRIM(N3452)&lt;&gt;"",TRIM(K3452)&lt;&gt;TRIM(N3452)),"Description translation&lt;&gt; lookup ", "" ))</f>
        <v xml:space="preserve">Suffix not translated Description not translated </v>
      </c>
      <c r="P3452" s="3" t="s">
        <v>8447</v>
      </c>
      <c r="Q3452" s="3" t="s">
        <v>8447</v>
      </c>
    </row>
    <row r="3453" spans="1:17" ht="60" x14ac:dyDescent="0.25">
      <c r="A3453" s="2" t="str">
        <f>IF(TRIM(J3453)="","",E3453)</f>
        <v>lifeStage</v>
      </c>
      <c r="B3453" s="2" t="str">
        <f>IF(TRIM(K3453)="","",I3453)</f>
        <v>The age class or life stage of the biological individual(s) at the time the Occurrence was recorded. Recommended best practice is to use a controlled vocabulary.</v>
      </c>
      <c r="C3453" s="2" t="str">
        <f>LEFT(F3453,FIND(".",F3453,6))</f>
        <v>Xmp.dwc.</v>
      </c>
      <c r="D3453" s="2" t="str">
        <f>VLOOKUP(C3453,PrefixUebersetzung,2,FALSE)</f>
        <v>Xmp.dwc.</v>
      </c>
      <c r="E3453" s="2" t="str">
        <f>MID(F3453,FIND(".",F3453,6)+1,99)</f>
        <v>lifeStage</v>
      </c>
      <c r="F3453" s="3" t="s">
        <v>7235</v>
      </c>
      <c r="G3453" s="3" t="s">
        <v>9526</v>
      </c>
      <c r="H3453" s="3" t="s">
        <v>11241</v>
      </c>
      <c r="I3453" s="3" t="s">
        <v>7236</v>
      </c>
      <c r="J3453" s="3" t="s">
        <v>7734</v>
      </c>
      <c r="K3453" s="5" t="s">
        <v>8805</v>
      </c>
      <c r="L3453" s="14"/>
      <c r="O3453" s="3" t="str">
        <f>IF(AND(TRIM(J3453)="",M3453=""),"Suffix not translated ",
   IF(AND(TRIM(J3453)&lt;&gt;"",TRIM(M3453)&lt;&gt;"",TRIM(J3453)&lt;&gt;TRIM(M3453)),"Suffix translation &lt;&gt; lookup ", "" ))
&amp;IF(AND(TRIM(K3453)="",N3453=""),"Description not translated ",
   IF(AND(TRIM(K3453)&lt;&gt;"",TRIM(N3453)&lt;&gt;"",TRIM(K3453)&lt;&gt;TRIM(N3453)),"Description translation&lt;&gt; lookup ", "" ))</f>
        <v/>
      </c>
      <c r="P3453" s="3" t="s">
        <v>8447</v>
      </c>
      <c r="Q3453" s="3" t="s">
        <v>8447</v>
      </c>
    </row>
    <row r="3454" spans="1:17" ht="30" x14ac:dyDescent="0.25">
      <c r="A3454" s="2" t="str">
        <f>IF(TRIM(J3454)="","",E3454)</f>
        <v/>
      </c>
      <c r="B3454" s="2" t="str">
        <f>IF(TRIM(K3454)="","",I3454)</f>
        <v/>
      </c>
      <c r="C3454" s="2" t="str">
        <f>LEFT(F3454,FIND(".",F3454,6))</f>
        <v>Xmp.dwc.</v>
      </c>
      <c r="D3454" s="2" t="str">
        <f>VLOOKUP(C3454,PrefixUebersetzung,2,FALSE)</f>
        <v>Xmp.dwc.</v>
      </c>
      <c r="E3454" s="2" t="str">
        <f>MID(F3454,FIND(".",F3454,6)+1,99)</f>
        <v>lithostratigraphicTerms</v>
      </c>
      <c r="F3454" s="3" t="s">
        <v>7237</v>
      </c>
      <c r="G3454" s="3" t="s">
        <v>9526</v>
      </c>
      <c r="H3454" s="3" t="s">
        <v>11241</v>
      </c>
      <c r="I3454" s="3" t="s">
        <v>7238</v>
      </c>
      <c r="J3454" s="3"/>
      <c r="L3454" s="14">
        <v>5</v>
      </c>
      <c r="O3454" s="3" t="str">
        <f>IF(AND(TRIM(J3454)="",M3454=""),"Suffix not translated ",
   IF(AND(TRIM(J3454)&lt;&gt;"",TRIM(M3454)&lt;&gt;"",TRIM(J3454)&lt;&gt;TRIM(M3454)),"Suffix translation &lt;&gt; lookup ", "" ))
&amp;IF(AND(TRIM(K3454)="",N3454=""),"Description not translated ",
   IF(AND(TRIM(K3454)&lt;&gt;"",TRIM(N3454)&lt;&gt;"",TRIM(K3454)&lt;&gt;TRIM(N3454)),"Description translation&lt;&gt; lookup ", "" ))</f>
        <v xml:space="preserve">Suffix not translated Description not translated </v>
      </c>
      <c r="P3454" s="3" t="s">
        <v>8447</v>
      </c>
      <c r="Q3454" s="3" t="s">
        <v>8447</v>
      </c>
    </row>
    <row r="3455" spans="1:17" ht="30" x14ac:dyDescent="0.25">
      <c r="A3455" s="2" t="str">
        <f>IF(TRIM(J3455)="","",E3455)</f>
        <v/>
      </c>
      <c r="B3455" s="2" t="str">
        <f>IF(TRIM(K3455)="","",I3455)</f>
        <v/>
      </c>
      <c r="C3455" s="2" t="str">
        <f>LEFT(F3455,FIND(".",F3455,6))</f>
        <v>Xmp.dwc.</v>
      </c>
      <c r="D3455" s="2" t="str">
        <f>VLOOKUP(C3455,PrefixUebersetzung,2,FALSE)</f>
        <v>Xmp.dwc.</v>
      </c>
      <c r="E3455" s="2" t="str">
        <f>MID(F3455,FIND(".",F3455,6)+1,99)</f>
        <v>LivingSpecimen</v>
      </c>
      <c r="F3455" s="3" t="s">
        <v>7239</v>
      </c>
      <c r="G3455" s="3" t="s">
        <v>9526</v>
      </c>
      <c r="H3455" s="3" t="s">
        <v>11271</v>
      </c>
      <c r="I3455" s="3" t="s">
        <v>7240</v>
      </c>
      <c r="J3455" s="3"/>
      <c r="L3455" s="14">
        <v>5</v>
      </c>
      <c r="O3455" s="3" t="str">
        <f>IF(AND(TRIM(J3455)="",M3455=""),"Suffix not translated ",
   IF(AND(TRIM(J3455)&lt;&gt;"",TRIM(M3455)&lt;&gt;"",TRIM(J3455)&lt;&gt;TRIM(M3455)),"Suffix translation &lt;&gt; lookup ", "" ))
&amp;IF(AND(TRIM(K3455)="",N3455=""),"Description not translated ",
   IF(AND(TRIM(K3455)&lt;&gt;"",TRIM(N3455)&lt;&gt;"",TRIM(K3455)&lt;&gt;TRIM(N3455)),"Description translation&lt;&gt; lookup ", "" ))</f>
        <v xml:space="preserve">Suffix not translated Description not translated </v>
      </c>
      <c r="P3455" s="3" t="s">
        <v>8447</v>
      </c>
      <c r="Q3455" s="3" t="s">
        <v>8447</v>
      </c>
    </row>
    <row r="3456" spans="1:17" ht="135" x14ac:dyDescent="0.25">
      <c r="A3456" s="2" t="str">
        <f>IF(TRIM(J3456)="","",E3456)</f>
        <v>locality</v>
      </c>
      <c r="B3456" s="2" t="str">
        <f>IF(TRIM(K3456)="","",I3456)</f>
        <v>The specific description of the place. Less specific geographic information can be provided in other geographic terms (higherGeography, continent, country, stateProvince, county, municipality, waterBody, island, islandGroup). This term may contain information modified from the original to correct perceived errors or standardize the description.</v>
      </c>
      <c r="C3456" s="2" t="str">
        <f>LEFT(F3456,FIND(".",F3456,6))</f>
        <v>Xmp.dwc.</v>
      </c>
      <c r="D3456" s="2" t="str">
        <f>VLOOKUP(C3456,PrefixUebersetzung,2,FALSE)</f>
        <v>Xmp.dwc.</v>
      </c>
      <c r="E3456" s="2" t="str">
        <f>MID(F3456,FIND(".",F3456,6)+1,99)</f>
        <v>locality</v>
      </c>
      <c r="F3456" s="3" t="s">
        <v>7241</v>
      </c>
      <c r="G3456" s="3" t="s">
        <v>9526</v>
      </c>
      <c r="H3456" s="3" t="s">
        <v>11241</v>
      </c>
      <c r="I3456" s="3" t="s">
        <v>7242</v>
      </c>
      <c r="J3456" s="3" t="s">
        <v>7590</v>
      </c>
      <c r="K3456" s="5" t="s">
        <v>8642</v>
      </c>
      <c r="L3456" s="14"/>
      <c r="O3456" s="3" t="str">
        <f>IF(AND(TRIM(J3456)="",M3456=""),"Suffix not translated ",
   IF(AND(TRIM(J3456)&lt;&gt;"",TRIM(M3456)&lt;&gt;"",TRIM(J3456)&lt;&gt;TRIM(M3456)),"Suffix translation &lt;&gt; lookup ", "" ))
&amp;IF(AND(TRIM(K3456)="",N3456=""),"Description not translated ",
   IF(AND(TRIM(K3456)&lt;&gt;"",TRIM(N3456)&lt;&gt;"",TRIM(K3456)&lt;&gt;TRIM(N3456)),"Description translation&lt;&gt; lookup ", "" ))</f>
        <v/>
      </c>
      <c r="P3456" s="3" t="s">
        <v>8447</v>
      </c>
      <c r="Q3456" s="3" t="s">
        <v>8447</v>
      </c>
    </row>
    <row r="3457" spans="1:17" ht="60" x14ac:dyDescent="0.25">
      <c r="A3457" s="2" t="str">
        <f>IF(TRIM(J3457)="","",E3457)</f>
        <v>locationAccordingTo</v>
      </c>
      <c r="B3457" s="2" t="str">
        <f>IF(TRIM(K3457)="","",I3457)</f>
        <v>Information about the source of this Location information. Could be a publication (gazetteer), institution, or team of individuals.</v>
      </c>
      <c r="C3457" s="2" t="str">
        <f>LEFT(F3457,FIND(".",F3457,6))</f>
        <v>Xmp.dwc.</v>
      </c>
      <c r="D3457" s="2" t="str">
        <f>VLOOKUP(C3457,PrefixUebersetzung,2,FALSE)</f>
        <v>Xmp.dwc.</v>
      </c>
      <c r="E3457" s="2" t="str">
        <f>MID(F3457,FIND(".",F3457,6)+1,99)</f>
        <v>locationAccordingTo</v>
      </c>
      <c r="F3457" s="3" t="s">
        <v>7243</v>
      </c>
      <c r="G3457" s="3" t="s">
        <v>9526</v>
      </c>
      <c r="H3457" s="3" t="s">
        <v>11241</v>
      </c>
      <c r="I3457" s="3" t="s">
        <v>7244</v>
      </c>
      <c r="J3457" s="3" t="s">
        <v>7587</v>
      </c>
      <c r="K3457" s="5" t="s">
        <v>8806</v>
      </c>
      <c r="L3457" s="14"/>
      <c r="O3457" s="3" t="str">
        <f>IF(AND(TRIM(J3457)="",M3457=""),"Suffix not translated ",
   IF(AND(TRIM(J3457)&lt;&gt;"",TRIM(M3457)&lt;&gt;"",TRIM(J3457)&lt;&gt;TRIM(M3457)),"Suffix translation &lt;&gt; lookup ", "" ))
&amp;IF(AND(TRIM(K3457)="",N3457=""),"Description not translated ",
   IF(AND(TRIM(K3457)&lt;&gt;"",TRIM(N3457)&lt;&gt;"",TRIM(K3457)&lt;&gt;TRIM(N3457)),"Description translation&lt;&gt; lookup ", "" ))</f>
        <v/>
      </c>
      <c r="P3457" s="3" t="s">
        <v>8447</v>
      </c>
      <c r="Q3457" s="3" t="s">
        <v>8447</v>
      </c>
    </row>
    <row r="3458" spans="1:17" ht="60" x14ac:dyDescent="0.25">
      <c r="A3458" s="2" t="str">
        <f>IF(TRIM(J3458)="","",E3458)</f>
        <v>locationID</v>
      </c>
      <c r="B3458" s="2" t="str">
        <f>IF(TRIM(K3458)="","",I3458)</f>
        <v>An identifier for the set of location information (data associated with Location). May be a global unique identifier or an identifier specific to the data set.</v>
      </c>
      <c r="C3458" s="2" t="str">
        <f>LEFT(F3458,FIND(".",F3458,6))</f>
        <v>Xmp.dwc.</v>
      </c>
      <c r="D3458" s="2" t="str">
        <f>VLOOKUP(C3458,PrefixUebersetzung,2,FALSE)</f>
        <v>Xmp.dwc.</v>
      </c>
      <c r="E3458" s="2" t="str">
        <f>MID(F3458,FIND(".",F3458,6)+1,99)</f>
        <v>locationID</v>
      </c>
      <c r="F3458" s="3" t="s">
        <v>7245</v>
      </c>
      <c r="G3458" s="3" t="s">
        <v>9526</v>
      </c>
      <c r="H3458" s="3" t="s">
        <v>11241</v>
      </c>
      <c r="I3458" s="3" t="s">
        <v>7246</v>
      </c>
      <c r="J3458" s="3" t="s">
        <v>7588</v>
      </c>
      <c r="K3458" s="5" t="s">
        <v>8807</v>
      </c>
      <c r="L3458" s="14"/>
      <c r="O3458" s="3" t="str">
        <f>IF(AND(TRIM(J3458)="",M3458=""),"Suffix not translated ",
   IF(AND(TRIM(J3458)&lt;&gt;"",TRIM(M3458)&lt;&gt;"",TRIM(J3458)&lt;&gt;TRIM(M3458)),"Suffix translation &lt;&gt; lookup ", "" ))
&amp;IF(AND(TRIM(K3458)="",N3458=""),"Description not translated ",
   IF(AND(TRIM(K3458)&lt;&gt;"",TRIM(N3458)&lt;&gt;"",TRIM(K3458)&lt;&gt;TRIM(N3458)),"Description translation&lt;&gt; lookup ", "" ))</f>
        <v/>
      </c>
      <c r="P3458" s="3" t="s">
        <v>8447</v>
      </c>
      <c r="Q3458" s="3" t="s">
        <v>8447</v>
      </c>
    </row>
    <row r="3459" spans="1:17" x14ac:dyDescent="0.25">
      <c r="A3459" s="2" t="str">
        <f>IF(TRIM(J3459)="","",E3459)</f>
        <v>locationRemarks</v>
      </c>
      <c r="B3459" s="2" t="str">
        <f>IF(TRIM(K3459)="","",I3459)</f>
        <v>Comments or notes about the Location.</v>
      </c>
      <c r="C3459" s="2" t="str">
        <f>LEFT(F3459,FIND(".",F3459,6))</f>
        <v>Xmp.dwc.</v>
      </c>
      <c r="D3459" s="2" t="str">
        <f>VLOOKUP(C3459,PrefixUebersetzung,2,FALSE)</f>
        <v>Xmp.dwc.</v>
      </c>
      <c r="E3459" s="2" t="str">
        <f>MID(F3459,FIND(".",F3459,6)+1,99)</f>
        <v>locationRemarks</v>
      </c>
      <c r="F3459" s="3" t="s">
        <v>7247</v>
      </c>
      <c r="G3459" s="3" t="s">
        <v>9526</v>
      </c>
      <c r="H3459" s="3" t="s">
        <v>11241</v>
      </c>
      <c r="I3459" s="3" t="s">
        <v>7248</v>
      </c>
      <c r="J3459" s="3" t="s">
        <v>7589</v>
      </c>
      <c r="K3459" s="5" t="s">
        <v>8643</v>
      </c>
      <c r="L3459" s="14"/>
      <c r="O3459" s="3" t="str">
        <f>IF(AND(TRIM(J3459)="",M3459=""),"Suffix not translated ",
   IF(AND(TRIM(J3459)&lt;&gt;"",TRIM(M3459)&lt;&gt;"",TRIM(J3459)&lt;&gt;TRIM(M3459)),"Suffix translation &lt;&gt; lookup ", "" ))
&amp;IF(AND(TRIM(K3459)="",N3459=""),"Description not translated ",
   IF(AND(TRIM(K3459)&lt;&gt;"",TRIM(N3459)&lt;&gt;"",TRIM(K3459)&lt;&gt;TRIM(N3459)),"Description translation&lt;&gt; lookup ", "" ))</f>
        <v/>
      </c>
      <c r="P3459" s="3" t="s">
        <v>8447</v>
      </c>
      <c r="Q3459" s="3" t="s">
        <v>8447</v>
      </c>
    </row>
    <row r="3460" spans="1:17" ht="45" x14ac:dyDescent="0.25">
      <c r="A3460" s="2" t="str">
        <f>IF(TRIM(J3460)="","",E3460)</f>
        <v/>
      </c>
      <c r="B3460" s="2" t="str">
        <f>IF(TRIM(K3460)="","",I3460)</f>
        <v/>
      </c>
      <c r="C3460" s="2" t="str">
        <f>LEFT(F3460,FIND(".",F3460,6))</f>
        <v>Xmp.dwc.</v>
      </c>
      <c r="D3460" s="2" t="str">
        <f>VLOOKUP(C3460,PrefixUebersetzung,2,FALSE)</f>
        <v>Xmp.dwc.</v>
      </c>
      <c r="E3460" s="2" t="str">
        <f>MID(F3460,FIND(".",F3460,6)+1,99)</f>
        <v>lowestBiostratigraphicZone</v>
      </c>
      <c r="F3460" s="3" t="s">
        <v>7249</v>
      </c>
      <c r="G3460" s="3" t="s">
        <v>9526</v>
      </c>
      <c r="H3460" s="3" t="s">
        <v>11241</v>
      </c>
      <c r="I3460" s="3" t="s">
        <v>7250</v>
      </c>
      <c r="J3460" s="3"/>
      <c r="L3460" s="14">
        <v>5</v>
      </c>
      <c r="O3460" s="3" t="str">
        <f>IF(AND(TRIM(J3460)="",M3460=""),"Suffix not translated ",
   IF(AND(TRIM(J3460)&lt;&gt;"",TRIM(M3460)&lt;&gt;"",TRIM(J3460)&lt;&gt;TRIM(M3460)),"Suffix translation &lt;&gt; lookup ", "" ))
&amp;IF(AND(TRIM(K3460)="",N3460=""),"Description not translated ",
   IF(AND(TRIM(K3460)&lt;&gt;"",TRIM(N3460)&lt;&gt;"",TRIM(K3460)&lt;&gt;TRIM(N3460)),"Description translation&lt;&gt; lookup ", "" ))</f>
        <v xml:space="preserve">Suffix not translated Description not translated </v>
      </c>
      <c r="P3460" s="3" t="s">
        <v>8447</v>
      </c>
      <c r="Q3460" s="3" t="s">
        <v>8447</v>
      </c>
    </row>
    <row r="3461" spans="1:17" ht="30" x14ac:dyDescent="0.25">
      <c r="A3461" s="2" t="str">
        <f>IF(TRIM(J3461)="","",E3461)</f>
        <v/>
      </c>
      <c r="B3461" s="2" t="str">
        <f>IF(TRIM(K3461)="","",I3461)</f>
        <v/>
      </c>
      <c r="C3461" s="2" t="str">
        <f>LEFT(F3461,FIND(".",F3461,6))</f>
        <v>Xmp.dwc.</v>
      </c>
      <c r="D3461" s="2" t="str">
        <f>VLOOKUP(C3461,PrefixUebersetzung,2,FALSE)</f>
        <v>Xmp.dwc.</v>
      </c>
      <c r="E3461" s="2" t="str">
        <f>MID(F3461,FIND(".",F3461,6)+1,99)</f>
        <v>MachineObservation</v>
      </c>
      <c r="F3461" s="3" t="s">
        <v>7251</v>
      </c>
      <c r="G3461" s="3" t="s">
        <v>9526</v>
      </c>
      <c r="H3461" s="3" t="s">
        <v>11272</v>
      </c>
      <c r="I3461" s="3" t="s">
        <v>7252</v>
      </c>
      <c r="J3461" s="3"/>
      <c r="L3461" s="14">
        <v>5</v>
      </c>
      <c r="O3461" s="3" t="str">
        <f>IF(AND(TRIM(J3461)="",M3461=""),"Suffix not translated ",
   IF(AND(TRIM(J3461)&lt;&gt;"",TRIM(M3461)&lt;&gt;"",TRIM(J3461)&lt;&gt;TRIM(M3461)),"Suffix translation &lt;&gt; lookup ", "" ))
&amp;IF(AND(TRIM(K3461)="",N3461=""),"Description not translated ",
   IF(AND(TRIM(K3461)&lt;&gt;"",TRIM(N3461)&lt;&gt;"",TRIM(K3461)&lt;&gt;TRIM(N3461)),"Description translation&lt;&gt; lookup ", "" ))</f>
        <v xml:space="preserve">Suffix not translated Description not translated </v>
      </c>
      <c r="P3461" s="3" t="s">
        <v>8447</v>
      </c>
      <c r="Q3461" s="3" t="s">
        <v>8447</v>
      </c>
    </row>
    <row r="3462" spans="1:17" ht="30" x14ac:dyDescent="0.25">
      <c r="A3462" s="2" t="str">
        <f>IF(TRIM(J3462)="","",E3462)</f>
        <v>MaterialSample</v>
      </c>
      <c r="B3462" s="2" t="str">
        <f>IF(TRIM(K3462)="","",I3462)</f>
        <v/>
      </c>
      <c r="C3462" s="2" t="str">
        <f>LEFT(F3462,FIND(".",F3462,6))</f>
        <v>Xmp.dwc.</v>
      </c>
      <c r="D3462" s="2" t="str">
        <f>VLOOKUP(C3462,PrefixUebersetzung,2,FALSE)</f>
        <v>Xmp.dwc.</v>
      </c>
      <c r="E3462" s="2" t="str">
        <f>MID(F3462,FIND(".",F3462,6)+1,99)</f>
        <v>MaterialSample</v>
      </c>
      <c r="F3462" s="3" t="s">
        <v>7253</v>
      </c>
      <c r="G3462" s="3" t="s">
        <v>9526</v>
      </c>
      <c r="H3462" s="3" t="s">
        <v>11273</v>
      </c>
      <c r="I3462" s="3" t="s">
        <v>7254</v>
      </c>
      <c r="J3462" s="3" t="s">
        <v>7675</v>
      </c>
      <c r="L3462" s="14">
        <v>5</v>
      </c>
      <c r="O3462" s="3" t="str">
        <f>IF(AND(TRIM(J3462)="",M3462=""),"Suffix not translated ",
   IF(AND(TRIM(J3462)&lt;&gt;"",TRIM(M3462)&lt;&gt;"",TRIM(J3462)&lt;&gt;TRIM(M3462)),"Suffix translation &lt;&gt; lookup ", "" ))
&amp;IF(AND(TRIM(K3462)="",N3462=""),"Description not translated ",
   IF(AND(TRIM(K3462)&lt;&gt;"",TRIM(N3462)&lt;&gt;"",TRIM(K3462)&lt;&gt;TRIM(N3462)),"Description translation&lt;&gt; lookup ", "" ))</f>
        <v xml:space="preserve">Description not translated </v>
      </c>
      <c r="P3462" s="3" t="s">
        <v>8447</v>
      </c>
      <c r="Q3462" s="3" t="s">
        <v>8447</v>
      </c>
    </row>
    <row r="3463" spans="1:17" ht="90" x14ac:dyDescent="0.25">
      <c r="A3463" s="2" t="str">
        <f>IF(TRIM(J3463)="","",E3463)</f>
        <v>materialSampleID</v>
      </c>
      <c r="B3463" s="2" t="str">
        <f>IF(TRIM(K3463)="","",I3463)</f>
        <v/>
      </c>
      <c r="C3463" s="2" t="str">
        <f>LEFT(F3463,FIND(".",F3463,6))</f>
        <v>Xmp.dwc.</v>
      </c>
      <c r="D3463" s="2" t="str">
        <f>VLOOKUP(C3463,PrefixUebersetzung,2,FALSE)</f>
        <v>Xmp.dwc.</v>
      </c>
      <c r="E3463" s="2" t="str">
        <f>MID(F3463,FIND(".",F3463,6)+1,99)</f>
        <v>materialSampleID</v>
      </c>
      <c r="F3463" s="3" t="s">
        <v>7255</v>
      </c>
      <c r="G3463" s="3" t="s">
        <v>9526</v>
      </c>
      <c r="H3463" s="3" t="s">
        <v>11241</v>
      </c>
      <c r="I3463" s="3" t="s">
        <v>7256</v>
      </c>
      <c r="J3463" s="3" t="s">
        <v>7676</v>
      </c>
      <c r="L3463" s="14">
        <v>5</v>
      </c>
      <c r="O3463" s="3" t="str">
        <f>IF(AND(TRIM(J3463)="",M3463=""),"Suffix not translated ",
   IF(AND(TRIM(J3463)&lt;&gt;"",TRIM(M3463)&lt;&gt;"",TRIM(J3463)&lt;&gt;TRIM(M3463)),"Suffix translation &lt;&gt; lookup ", "" ))
&amp;IF(AND(TRIM(K3463)="",N3463=""),"Description not translated ",
   IF(AND(TRIM(K3463)&lt;&gt;"",TRIM(N3463)&lt;&gt;"",TRIM(K3463)&lt;&gt;TRIM(N3463)),"Description translation&lt;&gt; lookup ", "" ))</f>
        <v xml:space="preserve">Description not translated </v>
      </c>
      <c r="P3463" s="3" t="s">
        <v>8447</v>
      </c>
      <c r="Q3463" s="3" t="s">
        <v>8447</v>
      </c>
    </row>
    <row r="3464" spans="1:17" ht="30" x14ac:dyDescent="0.25">
      <c r="A3464" s="2" t="str">
        <f>IF(TRIM(J3464)="","",E3464)</f>
        <v>maximumDepthInMeters</v>
      </c>
      <c r="B3464" s="2" t="str">
        <f>IF(TRIM(K3464)="","",I3464)</f>
        <v>The greater depth of a range of depth below the local surface, in meters.</v>
      </c>
      <c r="C3464" s="2" t="str">
        <f>LEFT(F3464,FIND(".",F3464,6))</f>
        <v>Xmp.dwc.</v>
      </c>
      <c r="D3464" s="2" t="str">
        <f>VLOOKUP(C3464,PrefixUebersetzung,2,FALSE)</f>
        <v>Xmp.dwc.</v>
      </c>
      <c r="E3464" s="2" t="str">
        <f>MID(F3464,FIND(".",F3464,6)+1,99)</f>
        <v>maximumDepthInMeters</v>
      </c>
      <c r="F3464" s="3" t="s">
        <v>7257</v>
      </c>
      <c r="G3464" s="3" t="s">
        <v>9526</v>
      </c>
      <c r="H3464" s="3" t="s">
        <v>11245</v>
      </c>
      <c r="I3464" s="3" t="s">
        <v>7258</v>
      </c>
      <c r="J3464" s="3" t="s">
        <v>7677</v>
      </c>
      <c r="K3464" s="5" t="s">
        <v>8646</v>
      </c>
      <c r="L3464" s="14"/>
      <c r="O3464" s="3" t="str">
        <f>IF(AND(TRIM(J3464)="",M3464=""),"Suffix not translated ",
   IF(AND(TRIM(J3464)&lt;&gt;"",TRIM(M3464)&lt;&gt;"",TRIM(J3464)&lt;&gt;TRIM(M3464)),"Suffix translation &lt;&gt; lookup ", "" ))
&amp;IF(AND(TRIM(K3464)="",N3464=""),"Description not translated ",
   IF(AND(TRIM(K3464)&lt;&gt;"",TRIM(N3464)&lt;&gt;"",TRIM(K3464)&lt;&gt;TRIM(N3464)),"Description translation&lt;&gt; lookup ", "" ))</f>
        <v/>
      </c>
      <c r="P3464" s="3" t="s">
        <v>8447</v>
      </c>
      <c r="Q3464" s="3" t="s">
        <v>8447</v>
      </c>
    </row>
    <row r="3465" spans="1:17" ht="105" x14ac:dyDescent="0.25">
      <c r="A3465" s="2" t="str">
        <f>IF(TRIM(J3465)="","",E3465)</f>
        <v>maximumDistanceAboveSurfaceInMeters</v>
      </c>
      <c r="B3465" s="2" t="str">
        <f>IF(TRIM(K3465)="","",I3465)</f>
        <v/>
      </c>
      <c r="C3465" s="2" t="str">
        <f>LEFT(F3465,FIND(".",F3465,6))</f>
        <v>Xmp.dwc.</v>
      </c>
      <c r="D3465" s="2" t="str">
        <f>VLOOKUP(C3465,PrefixUebersetzung,2,FALSE)</f>
        <v>Xmp.dwc.</v>
      </c>
      <c r="E3465" s="2" t="str">
        <f>MID(F3465,FIND(".",F3465,6)+1,99)</f>
        <v>maximumDistanceAboveSurfaceInMeters</v>
      </c>
      <c r="F3465" s="3" t="s">
        <v>7259</v>
      </c>
      <c r="G3465" s="3" t="s">
        <v>9526</v>
      </c>
      <c r="H3465" s="3" t="s">
        <v>11245</v>
      </c>
      <c r="I3465" s="3" t="s">
        <v>7260</v>
      </c>
      <c r="J3465" s="3" t="s">
        <v>7678</v>
      </c>
      <c r="L3465" s="14">
        <v>5</v>
      </c>
      <c r="O3465" s="3" t="str">
        <f>IF(AND(TRIM(J3465)="",M3465=""),"Suffix not translated ",
   IF(AND(TRIM(J3465)&lt;&gt;"",TRIM(M3465)&lt;&gt;"",TRIM(J3465)&lt;&gt;TRIM(M3465)),"Suffix translation &lt;&gt; lookup ", "" ))
&amp;IF(AND(TRIM(K3465)="",N3465=""),"Description not translated ",
   IF(AND(TRIM(K3465)&lt;&gt;"",TRIM(N3465)&lt;&gt;"",TRIM(K3465)&lt;&gt;TRIM(N3465)),"Description translation&lt;&gt; lookup ", "" ))</f>
        <v xml:space="preserve">Description not translated </v>
      </c>
      <c r="P3465" s="3" t="s">
        <v>8447</v>
      </c>
      <c r="Q3465" s="3" t="s">
        <v>8447</v>
      </c>
    </row>
    <row r="3466" spans="1:17" ht="30" x14ac:dyDescent="0.25">
      <c r="A3466" s="2" t="str">
        <f>IF(TRIM(J3466)="","",E3466)</f>
        <v>maximumElevationInMeters</v>
      </c>
      <c r="B3466" s="2" t="str">
        <f>IF(TRIM(K3466)="","",I3466)</f>
        <v/>
      </c>
      <c r="C3466" s="2" t="str">
        <f>LEFT(F3466,FIND(".",F3466,6))</f>
        <v>Xmp.dwc.</v>
      </c>
      <c r="D3466" s="2" t="str">
        <f>VLOOKUP(C3466,PrefixUebersetzung,2,FALSE)</f>
        <v>Xmp.dwc.</v>
      </c>
      <c r="E3466" s="2" t="str">
        <f>MID(F3466,FIND(".",F3466,6)+1,99)</f>
        <v>maximumElevationInMeters</v>
      </c>
      <c r="F3466" s="3" t="s">
        <v>7261</v>
      </c>
      <c r="G3466" s="3" t="s">
        <v>9526</v>
      </c>
      <c r="H3466" s="3" t="s">
        <v>11245</v>
      </c>
      <c r="I3466" s="3" t="s">
        <v>7262</v>
      </c>
      <c r="J3466" s="3" t="s">
        <v>7679</v>
      </c>
      <c r="L3466" s="14">
        <v>5</v>
      </c>
      <c r="O3466" s="3" t="str">
        <f>IF(AND(TRIM(J3466)="",M3466=""),"Suffix not translated ",
   IF(AND(TRIM(J3466)&lt;&gt;"",TRIM(M3466)&lt;&gt;"",TRIM(J3466)&lt;&gt;TRIM(M3466)),"Suffix translation &lt;&gt; lookup ", "" ))
&amp;IF(AND(TRIM(K3466)="",N3466=""),"Description not translated ",
   IF(AND(TRIM(K3466)&lt;&gt;"",TRIM(N3466)&lt;&gt;"",TRIM(K3466)&lt;&gt;TRIM(N3466)),"Description translation&lt;&gt; lookup ", "" ))</f>
        <v xml:space="preserve">Description not translated </v>
      </c>
      <c r="P3466" s="3" t="s">
        <v>8447</v>
      </c>
      <c r="Q3466" s="3" t="s">
        <v>8447</v>
      </c>
    </row>
    <row r="3467" spans="1:17" ht="30" x14ac:dyDescent="0.25">
      <c r="A3467" s="2" t="str">
        <f>IF(TRIM(J3467)="","",E3467)</f>
        <v>measurementAccuracy</v>
      </c>
      <c r="B3467" s="2" t="str">
        <f>IF(TRIM(K3467)="","",I3467)</f>
        <v/>
      </c>
      <c r="C3467" s="2" t="str">
        <f>LEFT(F3467,FIND(".",F3467,6))</f>
        <v>Xmp.dwc.</v>
      </c>
      <c r="D3467" s="2" t="str">
        <f>VLOOKUP(C3467,PrefixUebersetzung,2,FALSE)</f>
        <v>Xmp.dwc.</v>
      </c>
      <c r="E3467" s="2" t="str">
        <f>MID(F3467,FIND(".",F3467,6)+1,99)</f>
        <v>measurementAccuracy</v>
      </c>
      <c r="F3467" s="3" t="s">
        <v>7263</v>
      </c>
      <c r="G3467" s="3" t="s">
        <v>9526</v>
      </c>
      <c r="H3467" s="3" t="s">
        <v>11241</v>
      </c>
      <c r="I3467" s="3" t="s">
        <v>7264</v>
      </c>
      <c r="J3467" s="3" t="s">
        <v>7680</v>
      </c>
      <c r="L3467" s="14">
        <v>5</v>
      </c>
      <c r="O3467" s="3" t="str">
        <f>IF(AND(TRIM(J3467)="",M3467=""),"Suffix not translated ",
   IF(AND(TRIM(J3467)&lt;&gt;"",TRIM(M3467)&lt;&gt;"",TRIM(J3467)&lt;&gt;TRIM(M3467)),"Suffix translation &lt;&gt; lookup ", "" ))
&amp;IF(AND(TRIM(K3467)="",N3467=""),"Description not translated ",
   IF(AND(TRIM(K3467)&lt;&gt;"",TRIM(N3467)&lt;&gt;"",TRIM(K3467)&lt;&gt;TRIM(N3467)),"Description translation&lt;&gt; lookup ", "" ))</f>
        <v xml:space="preserve">Description not translated </v>
      </c>
      <c r="P3467" s="3" t="s">
        <v>8447</v>
      </c>
      <c r="Q3467" s="3" t="s">
        <v>8447</v>
      </c>
    </row>
    <row r="3468" spans="1:17" ht="45" x14ac:dyDescent="0.25">
      <c r="A3468" s="2" t="str">
        <f>IF(TRIM(J3468)="","",E3468)</f>
        <v>measurementDeterminedBy</v>
      </c>
      <c r="B3468" s="2" t="str">
        <f>IF(TRIM(K3468)="","",I3468)</f>
        <v/>
      </c>
      <c r="C3468" s="2" t="str">
        <f>LEFT(F3468,FIND(".",F3468,6))</f>
        <v>Xmp.dwc.</v>
      </c>
      <c r="D3468" s="2" t="str">
        <f>VLOOKUP(C3468,PrefixUebersetzung,2,FALSE)</f>
        <v>Xmp.dwc.</v>
      </c>
      <c r="E3468" s="2" t="str">
        <f>MID(F3468,FIND(".",F3468,6)+1,99)</f>
        <v>measurementDeterminedBy</v>
      </c>
      <c r="F3468" s="3" t="s">
        <v>7265</v>
      </c>
      <c r="G3468" s="3" t="s">
        <v>9527</v>
      </c>
      <c r="H3468" s="3" t="s">
        <v>11251</v>
      </c>
      <c r="I3468" s="3" t="s">
        <v>7266</v>
      </c>
      <c r="J3468" s="3" t="s">
        <v>7681</v>
      </c>
      <c r="L3468" s="14">
        <v>5</v>
      </c>
      <c r="O3468" s="3" t="str">
        <f>IF(AND(TRIM(J3468)="",M3468=""),"Suffix not translated ",
   IF(AND(TRIM(J3468)&lt;&gt;"",TRIM(M3468)&lt;&gt;"",TRIM(J3468)&lt;&gt;TRIM(M3468)),"Suffix translation &lt;&gt; lookup ", "" ))
&amp;IF(AND(TRIM(K3468)="",N3468=""),"Description not translated ",
   IF(AND(TRIM(K3468)&lt;&gt;"",TRIM(N3468)&lt;&gt;"",TRIM(K3468)&lt;&gt;TRIM(N3468)),"Description translation&lt;&gt; lookup ", "" ))</f>
        <v xml:space="preserve">Description not translated </v>
      </c>
      <c r="P3468" s="3" t="s">
        <v>8447</v>
      </c>
      <c r="Q3468" s="3" t="s">
        <v>8447</v>
      </c>
    </row>
    <row r="3469" spans="1:17" ht="45" x14ac:dyDescent="0.25">
      <c r="A3469" s="2" t="str">
        <f>IF(TRIM(J3469)="","",E3469)</f>
        <v>measurementDeterminedDate</v>
      </c>
      <c r="B3469" s="2" t="str">
        <f>IF(TRIM(K3469)="","",I3469)</f>
        <v/>
      </c>
      <c r="C3469" s="2" t="str">
        <f>LEFT(F3469,FIND(".",F3469,6))</f>
        <v>Xmp.dwc.</v>
      </c>
      <c r="D3469" s="2" t="str">
        <f>VLOOKUP(C3469,PrefixUebersetzung,2,FALSE)</f>
        <v>Xmp.dwc.</v>
      </c>
      <c r="E3469" s="2" t="str">
        <f>MID(F3469,FIND(".",F3469,6)+1,99)</f>
        <v>measurementDeterminedDate</v>
      </c>
      <c r="F3469" s="3" t="s">
        <v>7267</v>
      </c>
      <c r="G3469" s="3" t="s">
        <v>11265</v>
      </c>
      <c r="I3469" s="3" t="s">
        <v>7268</v>
      </c>
      <c r="J3469" s="3" t="s">
        <v>7682</v>
      </c>
      <c r="L3469" s="14">
        <v>5</v>
      </c>
      <c r="O3469" s="3" t="str">
        <f>IF(AND(TRIM(J3469)="",M3469=""),"Suffix not translated ",
   IF(AND(TRIM(J3469)&lt;&gt;"",TRIM(M3469)&lt;&gt;"",TRIM(J3469)&lt;&gt;TRIM(M3469)),"Suffix translation &lt;&gt; lookup ", "" ))
&amp;IF(AND(TRIM(K3469)="",N3469=""),"Description not translated ",
   IF(AND(TRIM(K3469)&lt;&gt;"",TRIM(N3469)&lt;&gt;"",TRIM(K3469)&lt;&gt;TRIM(N3469)),"Description translation&lt;&gt; lookup ", "" ))</f>
        <v xml:space="preserve">Description not translated </v>
      </c>
      <c r="P3469" s="3" t="s">
        <v>8447</v>
      </c>
      <c r="Q3469" s="3" t="s">
        <v>8447</v>
      </c>
    </row>
    <row r="3470" spans="1:17" ht="60" x14ac:dyDescent="0.25">
      <c r="A3470" s="2" t="str">
        <f>IF(TRIM(J3470)="","",E3470)</f>
        <v>measurementID</v>
      </c>
      <c r="B3470" s="2" t="str">
        <f>IF(TRIM(K3470)="","",I3470)</f>
        <v/>
      </c>
      <c r="C3470" s="2" t="str">
        <f>LEFT(F3470,FIND(".",F3470,6))</f>
        <v>Xmp.dwc.</v>
      </c>
      <c r="D3470" s="2" t="str">
        <f>VLOOKUP(C3470,PrefixUebersetzung,2,FALSE)</f>
        <v>Xmp.dwc.</v>
      </c>
      <c r="E3470" s="2" t="str">
        <f>MID(F3470,FIND(".",F3470,6)+1,99)</f>
        <v>measurementID</v>
      </c>
      <c r="F3470" s="3" t="s">
        <v>7269</v>
      </c>
      <c r="G3470" s="3" t="s">
        <v>9526</v>
      </c>
      <c r="H3470" s="3" t="s">
        <v>11241</v>
      </c>
      <c r="I3470" s="3" t="s">
        <v>7270</v>
      </c>
      <c r="J3470" s="3" t="s">
        <v>7683</v>
      </c>
      <c r="L3470" s="14">
        <v>5</v>
      </c>
      <c r="O3470" s="3" t="str">
        <f>IF(AND(TRIM(J3470)="",M3470=""),"Suffix not translated ",
   IF(AND(TRIM(J3470)&lt;&gt;"",TRIM(M3470)&lt;&gt;"",TRIM(J3470)&lt;&gt;TRIM(M3470)),"Suffix translation &lt;&gt; lookup ", "" ))
&amp;IF(AND(TRIM(K3470)="",N3470=""),"Description not translated ",
   IF(AND(TRIM(K3470)&lt;&gt;"",TRIM(N3470)&lt;&gt;"",TRIM(K3470)&lt;&gt;TRIM(N3470)),"Description translation&lt;&gt; lookup ", "" ))</f>
        <v xml:space="preserve">Description not translated </v>
      </c>
      <c r="P3470" s="3" t="s">
        <v>8447</v>
      </c>
      <c r="Q3470" s="3" t="s">
        <v>8447</v>
      </c>
    </row>
    <row r="3471" spans="1:17" ht="45" x14ac:dyDescent="0.25">
      <c r="A3471" s="2" t="str">
        <f>IF(TRIM(J3471)="","",E3471)</f>
        <v>measurementMethod</v>
      </c>
      <c r="B3471" s="2" t="str">
        <f>IF(TRIM(K3471)="","",I3471)</f>
        <v/>
      </c>
      <c r="C3471" s="2" t="str">
        <f>LEFT(F3471,FIND(".",F3471,6))</f>
        <v>Xmp.dwc.</v>
      </c>
      <c r="D3471" s="2" t="str">
        <f>VLOOKUP(C3471,PrefixUebersetzung,2,FALSE)</f>
        <v>Xmp.dwc.</v>
      </c>
      <c r="E3471" s="2" t="str">
        <f>MID(F3471,FIND(".",F3471,6)+1,99)</f>
        <v>measurementMethod</v>
      </c>
      <c r="F3471" s="3" t="s">
        <v>7271</v>
      </c>
      <c r="G3471" s="3" t="s">
        <v>9526</v>
      </c>
      <c r="H3471" s="3" t="s">
        <v>11241</v>
      </c>
      <c r="I3471" s="3" t="s">
        <v>7272</v>
      </c>
      <c r="J3471" s="3" t="s">
        <v>3858</v>
      </c>
      <c r="L3471" s="14">
        <v>5</v>
      </c>
      <c r="O3471" s="3" t="str">
        <f>IF(AND(TRIM(J3471)="",M3471=""),"Suffix not translated ",
   IF(AND(TRIM(J3471)&lt;&gt;"",TRIM(M3471)&lt;&gt;"",TRIM(J3471)&lt;&gt;TRIM(M3471)),"Suffix translation &lt;&gt; lookup ", "" ))
&amp;IF(AND(TRIM(K3471)="",N3471=""),"Description not translated ",
   IF(AND(TRIM(K3471)&lt;&gt;"",TRIM(N3471)&lt;&gt;"",TRIM(K3471)&lt;&gt;TRIM(N3471)),"Description translation&lt;&gt; lookup ", "" ))</f>
        <v xml:space="preserve">Description not translated </v>
      </c>
      <c r="P3471" s="3" t="s">
        <v>8447</v>
      </c>
      <c r="Q3471" s="3" t="s">
        <v>8447</v>
      </c>
    </row>
    <row r="3472" spans="1:17" ht="30" x14ac:dyDescent="0.25">
      <c r="A3472" s="2" t="str">
        <f>IF(TRIM(J3472)="","",E3472)</f>
        <v>MeasurementOrFact</v>
      </c>
      <c r="B3472" s="2" t="str">
        <f>IF(TRIM(K3472)="","",I3472)</f>
        <v/>
      </c>
      <c r="C3472" s="2" t="str">
        <f>LEFT(F3472,FIND(".",F3472,6))</f>
        <v>Xmp.dwc.</v>
      </c>
      <c r="D3472" s="2" t="str">
        <f>VLOOKUP(C3472,PrefixUebersetzung,2,FALSE)</f>
        <v>Xmp.dwc.</v>
      </c>
      <c r="E3472" s="2" t="str">
        <f>MID(F3472,FIND(".",F3472,6)+1,99)</f>
        <v>MeasurementOrFact</v>
      </c>
      <c r="F3472" s="3" t="s">
        <v>7273</v>
      </c>
      <c r="G3472" s="3" t="s">
        <v>9526</v>
      </c>
      <c r="H3472" s="3" t="s">
        <v>11274</v>
      </c>
      <c r="I3472" s="3" t="s">
        <v>7274</v>
      </c>
      <c r="J3472" s="3" t="s">
        <v>7684</v>
      </c>
      <c r="L3472" s="14">
        <v>5</v>
      </c>
      <c r="O3472" s="3" t="str">
        <f>IF(AND(TRIM(J3472)="",M3472=""),"Suffix not translated ",
   IF(AND(TRIM(J3472)&lt;&gt;"",TRIM(M3472)&lt;&gt;"",TRIM(J3472)&lt;&gt;TRIM(M3472)),"Suffix translation &lt;&gt; lookup ", "" ))
&amp;IF(AND(TRIM(K3472)="",N3472=""),"Description not translated ",
   IF(AND(TRIM(K3472)&lt;&gt;"",TRIM(N3472)&lt;&gt;"",TRIM(K3472)&lt;&gt;TRIM(N3472)),"Description translation&lt;&gt; lookup ", "" ))</f>
        <v xml:space="preserve">Description not translated </v>
      </c>
      <c r="P3472" s="3" t="s">
        <v>8447</v>
      </c>
      <c r="Q3472" s="3" t="s">
        <v>8447</v>
      </c>
    </row>
    <row r="3473" spans="1:18" ht="30" x14ac:dyDescent="0.25">
      <c r="A3473" s="2" t="str">
        <f>IF(TRIM(J3473)="","",E3473)</f>
        <v>measurementRemarks</v>
      </c>
      <c r="B3473" s="2" t="str">
        <f>IF(TRIM(K3473)="","",I3473)</f>
        <v>Comments or notes accompanying the MeasurementOrFact.</v>
      </c>
      <c r="C3473" s="2" t="str">
        <f>LEFT(F3473,FIND(".",F3473,6))</f>
        <v>Xmp.dwc.</v>
      </c>
      <c r="D3473" s="2" t="str">
        <f>VLOOKUP(C3473,PrefixUebersetzung,2,FALSE)</f>
        <v>Xmp.dwc.</v>
      </c>
      <c r="E3473" s="2" t="str">
        <f>MID(F3473,FIND(".",F3473,6)+1,99)</f>
        <v>measurementRemarks</v>
      </c>
      <c r="F3473" s="3" t="s">
        <v>7275</v>
      </c>
      <c r="G3473" s="3" t="s">
        <v>9526</v>
      </c>
      <c r="H3473" s="3" t="s">
        <v>11241</v>
      </c>
      <c r="I3473" s="3" t="s">
        <v>7276</v>
      </c>
      <c r="J3473" s="3" t="s">
        <v>7685</v>
      </c>
      <c r="K3473" s="5" t="s">
        <v>8644</v>
      </c>
      <c r="L3473" s="14"/>
      <c r="O3473" s="3" t="str">
        <f>IF(AND(TRIM(J3473)="",M3473=""),"Suffix not translated ",
   IF(AND(TRIM(J3473)&lt;&gt;"",TRIM(M3473)&lt;&gt;"",TRIM(J3473)&lt;&gt;TRIM(M3473)),"Suffix translation &lt;&gt; lookup ", "" ))
&amp;IF(AND(TRIM(K3473)="",N3473=""),"Description not translated ",
   IF(AND(TRIM(K3473)&lt;&gt;"",TRIM(N3473)&lt;&gt;"",TRIM(K3473)&lt;&gt;TRIM(N3473)),"Description translation&lt;&gt; lookup ", "" ))</f>
        <v/>
      </c>
      <c r="P3473" s="3" t="s">
        <v>8447</v>
      </c>
      <c r="Q3473" s="3" t="s">
        <v>8447</v>
      </c>
    </row>
    <row r="3474" spans="1:18" ht="45" x14ac:dyDescent="0.25">
      <c r="A3474" s="2" t="str">
        <f>IF(TRIM(J3474)="","",E3474)</f>
        <v>measurementType</v>
      </c>
      <c r="B3474" s="2" t="str">
        <f>IF(TRIM(K3474)="","",I3474)</f>
        <v/>
      </c>
      <c r="C3474" s="2" t="str">
        <f>LEFT(F3474,FIND(".",F3474,6))</f>
        <v>Xmp.dwc.</v>
      </c>
      <c r="D3474" s="2" t="str">
        <f>VLOOKUP(C3474,PrefixUebersetzung,2,FALSE)</f>
        <v>Xmp.dwc.</v>
      </c>
      <c r="E3474" s="2" t="str">
        <f>MID(F3474,FIND(".",F3474,6)+1,99)</f>
        <v>measurementType</v>
      </c>
      <c r="F3474" s="3" t="s">
        <v>7277</v>
      </c>
      <c r="G3474" s="3" t="s">
        <v>9526</v>
      </c>
      <c r="H3474" s="3" t="s">
        <v>11241</v>
      </c>
      <c r="I3474" s="3" t="s">
        <v>7278</v>
      </c>
      <c r="J3474" s="3" t="s">
        <v>7686</v>
      </c>
      <c r="L3474" s="14">
        <v>5</v>
      </c>
      <c r="O3474" s="3" t="str">
        <f>IF(AND(TRIM(J3474)="",M3474=""),"Suffix not translated ",
   IF(AND(TRIM(J3474)&lt;&gt;"",TRIM(M3474)&lt;&gt;"",TRIM(J3474)&lt;&gt;TRIM(M3474)),"Suffix translation &lt;&gt; lookup ", "" ))
&amp;IF(AND(TRIM(K3474)="",N3474=""),"Description not translated ",
   IF(AND(TRIM(K3474)&lt;&gt;"",TRIM(N3474)&lt;&gt;"",TRIM(K3474)&lt;&gt;TRIM(N3474)),"Description translation&lt;&gt; lookup ", "" ))</f>
        <v xml:space="preserve">Description not translated </v>
      </c>
      <c r="P3474" s="3" t="s">
        <v>8447</v>
      </c>
      <c r="Q3474" s="3" t="s">
        <v>8447</v>
      </c>
    </row>
    <row r="3475" spans="1:18" ht="45" x14ac:dyDescent="0.25">
      <c r="A3475" s="2" t="str">
        <f>IF(TRIM(J3475)="","",E3475)</f>
        <v>measurementUnit</v>
      </c>
      <c r="B3475" s="2" t="str">
        <f>IF(TRIM(K3475)="","",I3475)</f>
        <v>The units associated with the measurementValue. Recommended best practice is to use the International System of Units (SI).</v>
      </c>
      <c r="C3475" s="2" t="str">
        <f>LEFT(F3475,FIND(".",F3475,6))</f>
        <v>Xmp.dwc.</v>
      </c>
      <c r="D3475" s="2" t="str">
        <f>VLOOKUP(C3475,PrefixUebersetzung,2,FALSE)</f>
        <v>Xmp.dwc.</v>
      </c>
      <c r="E3475" s="2" t="str">
        <f>MID(F3475,FIND(".",F3475,6)+1,99)</f>
        <v>measurementUnit</v>
      </c>
      <c r="F3475" s="3" t="s">
        <v>7279</v>
      </c>
      <c r="G3475" s="3" t="s">
        <v>9526</v>
      </c>
      <c r="H3475" s="3" t="s">
        <v>11241</v>
      </c>
      <c r="I3475" s="3" t="s">
        <v>7280</v>
      </c>
      <c r="J3475" s="3" t="s">
        <v>7687</v>
      </c>
      <c r="K3475" s="5" t="s">
        <v>8808</v>
      </c>
      <c r="L3475" s="14"/>
      <c r="O3475" s="3" t="str">
        <f>IF(AND(TRIM(J3475)="",M3475=""),"Suffix not translated ",
   IF(AND(TRIM(J3475)&lt;&gt;"",TRIM(M3475)&lt;&gt;"",TRIM(J3475)&lt;&gt;TRIM(M3475)),"Suffix translation &lt;&gt; lookup ", "" ))
&amp;IF(AND(TRIM(K3475)="",N3475=""),"Description not translated ",
   IF(AND(TRIM(K3475)&lt;&gt;"",TRIM(N3475)&lt;&gt;"",TRIM(K3475)&lt;&gt;TRIM(N3475)),"Description translation&lt;&gt; lookup ", "" ))</f>
        <v/>
      </c>
      <c r="P3475" s="3" t="s">
        <v>8447</v>
      </c>
      <c r="Q3475" s="3" t="s">
        <v>8447</v>
      </c>
    </row>
    <row r="3476" spans="1:18" ht="30" x14ac:dyDescent="0.25">
      <c r="A3476" s="2" t="str">
        <f>IF(TRIM(J3476)="","",E3476)</f>
        <v>measurementValue</v>
      </c>
      <c r="B3476" s="2" t="str">
        <f>IF(TRIM(K3476)="","",I3476)</f>
        <v>The value of the measurement, fact, characteristic, or assertion.</v>
      </c>
      <c r="C3476" s="2" t="str">
        <f>LEFT(F3476,FIND(".",F3476,6))</f>
        <v>Xmp.dwc.</v>
      </c>
      <c r="D3476" s="2" t="str">
        <f>VLOOKUP(C3476,PrefixUebersetzung,2,FALSE)</f>
        <v>Xmp.dwc.</v>
      </c>
      <c r="E3476" s="2" t="str">
        <f>MID(F3476,FIND(".",F3476,6)+1,99)</f>
        <v>measurementValue</v>
      </c>
      <c r="F3476" s="3" t="s">
        <v>7281</v>
      </c>
      <c r="G3476" s="3" t="s">
        <v>9526</v>
      </c>
      <c r="H3476" s="3" t="s">
        <v>11241</v>
      </c>
      <c r="I3476" s="3" t="s">
        <v>7282</v>
      </c>
      <c r="J3476" s="3" t="s">
        <v>7688</v>
      </c>
      <c r="K3476" s="5" t="s">
        <v>8809</v>
      </c>
      <c r="L3476" s="14"/>
      <c r="O3476" s="3" t="str">
        <f>IF(AND(TRIM(J3476)="",M3476=""),"Suffix not translated ",
   IF(AND(TRIM(J3476)&lt;&gt;"",TRIM(M3476)&lt;&gt;"",TRIM(J3476)&lt;&gt;TRIM(M3476)),"Suffix translation &lt;&gt; lookup ", "" ))
&amp;IF(AND(TRIM(K3476)="",N3476=""),"Description not translated ",
   IF(AND(TRIM(K3476)&lt;&gt;"",TRIM(N3476)&lt;&gt;"",TRIM(K3476)&lt;&gt;TRIM(N3476)),"Description translation&lt;&gt; lookup ", "" ))</f>
        <v/>
      </c>
      <c r="P3476" s="3" t="s">
        <v>8447</v>
      </c>
      <c r="Q3476" s="3" t="s">
        <v>8447</v>
      </c>
    </row>
    <row r="3477" spans="1:18" ht="30" x14ac:dyDescent="0.25">
      <c r="A3477" s="2" t="str">
        <f>IF(TRIM(J3477)="","",E3477)</f>
        <v>member</v>
      </c>
      <c r="B3477" s="2" t="str">
        <f>IF(TRIM(K3477)="","",I3477)</f>
        <v/>
      </c>
      <c r="C3477" s="2" t="str">
        <f>LEFT(F3477,FIND(".",F3477,6))</f>
        <v>Xmp.dwc.</v>
      </c>
      <c r="D3477" s="2" t="str">
        <f>VLOOKUP(C3477,PrefixUebersetzung,2,FALSE)</f>
        <v>Xmp.dwc.</v>
      </c>
      <c r="E3477" s="2" t="str">
        <f>MID(F3477,FIND(".",F3477,6)+1,99)</f>
        <v>member</v>
      </c>
      <c r="F3477" s="3" t="s">
        <v>7283</v>
      </c>
      <c r="G3477" s="3" t="s">
        <v>9526</v>
      </c>
      <c r="H3477" s="3" t="s">
        <v>11241</v>
      </c>
      <c r="I3477" s="3" t="s">
        <v>7284</v>
      </c>
      <c r="J3477" s="3" t="s">
        <v>7689</v>
      </c>
      <c r="L3477" s="14">
        <v>5</v>
      </c>
      <c r="O3477" s="3" t="str">
        <f>IF(AND(TRIM(J3477)="",M3477=""),"Suffix not translated ",
   IF(AND(TRIM(J3477)&lt;&gt;"",TRIM(M3477)&lt;&gt;"",TRIM(J3477)&lt;&gt;TRIM(M3477)),"Suffix translation &lt;&gt; lookup ", "" ))
&amp;IF(AND(TRIM(K3477)="",N3477=""),"Description not translated ",
   IF(AND(TRIM(K3477)&lt;&gt;"",TRIM(N3477)&lt;&gt;"",TRIM(K3477)&lt;&gt;TRIM(N3477)),"Description translation&lt;&gt; lookup ", "" ))</f>
        <v xml:space="preserve">Description not translated </v>
      </c>
      <c r="P3477" s="3" t="s">
        <v>8447</v>
      </c>
      <c r="Q3477" s="3" t="s">
        <v>8447</v>
      </c>
    </row>
    <row r="3478" spans="1:18" ht="30" x14ac:dyDescent="0.25">
      <c r="A3478" s="2" t="str">
        <f>IF(TRIM(J3478)="","",E3478)</f>
        <v>minimumDepthInMeters</v>
      </c>
      <c r="B3478" s="2" t="str">
        <f>IF(TRIM(K3478)="","",I3478)</f>
        <v>The lesser depth of a range of depth below the local surface, in meters.</v>
      </c>
      <c r="C3478" s="2" t="str">
        <f>LEFT(F3478,FIND(".",F3478,6))</f>
        <v>Xmp.dwc.</v>
      </c>
      <c r="D3478" s="2" t="str">
        <f>VLOOKUP(C3478,PrefixUebersetzung,2,FALSE)</f>
        <v>Xmp.dwc.</v>
      </c>
      <c r="E3478" s="2" t="str">
        <f>MID(F3478,FIND(".",F3478,6)+1,99)</f>
        <v>minimumDepthInMeters</v>
      </c>
      <c r="F3478" s="3" t="s">
        <v>7285</v>
      </c>
      <c r="G3478" s="3" t="s">
        <v>9526</v>
      </c>
      <c r="H3478" s="3" t="s">
        <v>11245</v>
      </c>
      <c r="I3478" s="3" t="s">
        <v>7286</v>
      </c>
      <c r="J3478" s="3" t="s">
        <v>7690</v>
      </c>
      <c r="K3478" s="5" t="s">
        <v>8645</v>
      </c>
      <c r="L3478" s="14"/>
      <c r="O3478" s="3" t="str">
        <f>IF(AND(TRIM(J3478)="",M3478=""),"Suffix not translated ",
   IF(AND(TRIM(J3478)&lt;&gt;"",TRIM(M3478)&lt;&gt;"",TRIM(J3478)&lt;&gt;TRIM(M3478)),"Suffix translation &lt;&gt; lookup ", "" ))
&amp;IF(AND(TRIM(K3478)="",N3478=""),"Description not translated ",
   IF(AND(TRIM(K3478)&lt;&gt;"",TRIM(N3478)&lt;&gt;"",TRIM(K3478)&lt;&gt;TRIM(N3478)),"Description translation&lt;&gt; lookup ", "" ))</f>
        <v/>
      </c>
      <c r="P3478" s="3" t="s">
        <v>8447</v>
      </c>
      <c r="Q3478" s="3" t="s">
        <v>8447</v>
      </c>
    </row>
    <row r="3479" spans="1:18" ht="105" x14ac:dyDescent="0.25">
      <c r="A3479" s="2" t="str">
        <f>IF(TRIM(J3479)="","",E3479)</f>
        <v>minimumDistanceAboveSurfaceInMeters</v>
      </c>
      <c r="B3479" s="2" t="str">
        <f>IF(TRIM(K3479)="","",I3479)</f>
        <v/>
      </c>
      <c r="C3479" s="2" t="str">
        <f>LEFT(F3479,FIND(".",F3479,6))</f>
        <v>Xmp.dwc.</v>
      </c>
      <c r="D3479" s="2" t="str">
        <f>VLOOKUP(C3479,PrefixUebersetzung,2,FALSE)</f>
        <v>Xmp.dwc.</v>
      </c>
      <c r="E3479" s="2" t="str">
        <f>MID(F3479,FIND(".",F3479,6)+1,99)</f>
        <v>minimumDistanceAboveSurfaceInMeters</v>
      </c>
      <c r="F3479" s="3" t="s">
        <v>7287</v>
      </c>
      <c r="G3479" s="3" t="s">
        <v>9526</v>
      </c>
      <c r="H3479" s="3" t="s">
        <v>11245</v>
      </c>
      <c r="I3479" s="3" t="s">
        <v>7288</v>
      </c>
      <c r="J3479" s="3" t="s">
        <v>7691</v>
      </c>
      <c r="L3479" s="14">
        <v>5</v>
      </c>
      <c r="O3479" s="3" t="str">
        <f>IF(AND(TRIM(J3479)="",M3479=""),"Suffix not translated ",
   IF(AND(TRIM(J3479)&lt;&gt;"",TRIM(M3479)&lt;&gt;"",TRIM(J3479)&lt;&gt;TRIM(M3479)),"Suffix translation &lt;&gt; lookup ", "" ))
&amp;IF(AND(TRIM(K3479)="",N3479=""),"Description not translated ",
   IF(AND(TRIM(K3479)&lt;&gt;"",TRIM(N3479)&lt;&gt;"",TRIM(K3479)&lt;&gt;TRIM(N3479)),"Description translation&lt;&gt; lookup ", "" ))</f>
        <v xml:space="preserve">Description not translated </v>
      </c>
      <c r="P3479" s="3" t="s">
        <v>8447</v>
      </c>
      <c r="Q3479" s="3" t="s">
        <v>8447</v>
      </c>
    </row>
    <row r="3480" spans="1:18" ht="30" x14ac:dyDescent="0.25">
      <c r="A3480" s="2" t="str">
        <f>IF(TRIM(J3480)="","",E3480)</f>
        <v>minimumElevationInMeters</v>
      </c>
      <c r="B3480" s="2" t="str">
        <f>IF(TRIM(K3480)="","",I3480)</f>
        <v/>
      </c>
      <c r="C3480" s="2" t="str">
        <f>LEFT(F3480,FIND(".",F3480,6))</f>
        <v>Xmp.dwc.</v>
      </c>
      <c r="D3480" s="2" t="str">
        <f>VLOOKUP(C3480,PrefixUebersetzung,2,FALSE)</f>
        <v>Xmp.dwc.</v>
      </c>
      <c r="E3480" s="2" t="str">
        <f>MID(F3480,FIND(".",F3480,6)+1,99)</f>
        <v>minimumElevationInMeters</v>
      </c>
      <c r="F3480" s="3" t="s">
        <v>7289</v>
      </c>
      <c r="G3480" s="3" t="s">
        <v>9526</v>
      </c>
      <c r="H3480" s="3" t="s">
        <v>11245</v>
      </c>
      <c r="I3480" s="3" t="s">
        <v>7290</v>
      </c>
      <c r="J3480" s="3" t="s">
        <v>7692</v>
      </c>
      <c r="L3480" s="14">
        <v>5</v>
      </c>
      <c r="O3480" s="3" t="str">
        <f>IF(AND(TRIM(J3480)="",M3480=""),"Suffix not translated ",
   IF(AND(TRIM(J3480)&lt;&gt;"",TRIM(M3480)&lt;&gt;"",TRIM(J3480)&lt;&gt;TRIM(M3480)),"Suffix translation &lt;&gt; lookup ", "" ))
&amp;IF(AND(TRIM(K3480)="",N3480=""),"Description not translated ",
   IF(AND(TRIM(K3480)&lt;&gt;"",TRIM(N3480)&lt;&gt;"",TRIM(K3480)&lt;&gt;TRIM(N3480)),"Description translation&lt;&gt; lookup ", "" ))</f>
        <v xml:space="preserve">Description not translated </v>
      </c>
      <c r="P3480" s="3" t="s">
        <v>8447</v>
      </c>
      <c r="Q3480" s="3" t="s">
        <v>8447</v>
      </c>
    </row>
    <row r="3481" spans="1:18" ht="30" x14ac:dyDescent="0.25">
      <c r="A3481" s="2" t="str">
        <f>IF(TRIM(J3481)="","",E3481)</f>
        <v>month</v>
      </c>
      <c r="B3481" s="2" t="str">
        <f>IF(TRIM(K3481)="","",I3481)</f>
        <v>The ordinal month in which the Event occurred.</v>
      </c>
      <c r="C3481" s="2" t="str">
        <f>LEFT(F3481,FIND(".",F3481,6))</f>
        <v>Xmp.dwc.</v>
      </c>
      <c r="D3481" s="2" t="str">
        <f>VLOOKUP(C3481,PrefixUebersetzung,2,FALSE)</f>
        <v>Xmp.dwc.</v>
      </c>
      <c r="E3481" s="2" t="str">
        <f>MID(F3481,FIND(".",F3481,6)+1,99)</f>
        <v>month</v>
      </c>
      <c r="F3481" s="3" t="s">
        <v>7291</v>
      </c>
      <c r="G3481" s="3" t="s">
        <v>9526</v>
      </c>
      <c r="H3481" s="3" t="s">
        <v>11242</v>
      </c>
      <c r="I3481" s="3" t="s">
        <v>7292</v>
      </c>
      <c r="J3481" s="3" t="s">
        <v>7638</v>
      </c>
      <c r="K3481" s="5" t="s">
        <v>8845</v>
      </c>
      <c r="L3481" s="14"/>
      <c r="O3481" s="3" t="str">
        <f>IF(AND(TRIM(J3481)="",M3481=""),"Suffix not translated ",
   IF(AND(TRIM(J3481)&lt;&gt;"",TRIM(M3481)&lt;&gt;"",TRIM(J3481)&lt;&gt;TRIM(M3481)),"Suffix translation &lt;&gt; lookup ", "" ))
&amp;IF(AND(TRIM(K3481)="",N3481=""),"Description not translated ",
   IF(AND(TRIM(K3481)&lt;&gt;"",TRIM(N3481)&lt;&gt;"",TRIM(K3481)&lt;&gt;TRIM(N3481)),"Description translation&lt;&gt; lookup ", "" ))</f>
        <v/>
      </c>
      <c r="P3481" s="3" t="s">
        <v>8447</v>
      </c>
      <c r="Q3481" s="3" t="s">
        <v>8447</v>
      </c>
      <c r="R3481" s="3" t="s">
        <v>4110</v>
      </c>
    </row>
    <row r="3482" spans="1:18" ht="75" x14ac:dyDescent="0.25">
      <c r="A3482" s="2" t="str">
        <f>IF(TRIM(J3482)="","",E3482)</f>
        <v>municipality</v>
      </c>
      <c r="B3482" s="2" t="str">
        <f>IF(TRIM(K3482)="","",I3482)</f>
        <v>The full, unabbreviated name of the next smaller administrative region than county (city, municipality, etc.) in which the Location occurs. Do not use this term for a nearby named place that does not contain the actual location.</v>
      </c>
      <c r="C3482" s="2" t="str">
        <f>LEFT(F3482,FIND(".",F3482,6))</f>
        <v>Xmp.dwc.</v>
      </c>
      <c r="D3482" s="2" t="str">
        <f>VLOOKUP(C3482,PrefixUebersetzung,2,FALSE)</f>
        <v>Xmp.dwc.</v>
      </c>
      <c r="E3482" s="2" t="str">
        <f>MID(F3482,FIND(".",F3482,6)+1,99)</f>
        <v>municipality</v>
      </c>
      <c r="F3482" s="3" t="s">
        <v>7293</v>
      </c>
      <c r="G3482" s="3" t="s">
        <v>9526</v>
      </c>
      <c r="H3482" s="3" t="s">
        <v>11241</v>
      </c>
      <c r="I3482" s="3" t="s">
        <v>7294</v>
      </c>
      <c r="J3482" s="3" t="s">
        <v>7693</v>
      </c>
      <c r="K3482" s="5" t="s">
        <v>8810</v>
      </c>
      <c r="L3482" s="14"/>
      <c r="O3482" s="3" t="str">
        <f>IF(AND(TRIM(J3482)="",M3482=""),"Suffix not translated ",
   IF(AND(TRIM(J3482)&lt;&gt;"",TRIM(M3482)&lt;&gt;"",TRIM(J3482)&lt;&gt;TRIM(M3482)),"Suffix translation &lt;&gt; lookup ", "" ))
&amp;IF(AND(TRIM(K3482)="",N3482=""),"Description not translated ",
   IF(AND(TRIM(K3482)&lt;&gt;"",TRIM(N3482)&lt;&gt;"",TRIM(K3482)&lt;&gt;TRIM(N3482)),"Description translation&lt;&gt; lookup ", "" ))</f>
        <v/>
      </c>
      <c r="P3482" s="3" t="s">
        <v>8447</v>
      </c>
      <c r="Q3482" s="3" t="s">
        <v>8447</v>
      </c>
    </row>
    <row r="3483" spans="1:18" ht="105" x14ac:dyDescent="0.25">
      <c r="A3483" s="2" t="str">
        <f>IF(TRIM(J3483)="","",E3483)</f>
        <v>nameAccordingTo</v>
      </c>
      <c r="B3483" s="2" t="str">
        <f>IF(TRIM(K3483)="","",I3483)</f>
        <v/>
      </c>
      <c r="C3483" s="2" t="str">
        <f>LEFT(F3483,FIND(".",F3483,6))</f>
        <v>Xmp.dwc.</v>
      </c>
      <c r="D3483" s="2" t="str">
        <f>VLOOKUP(C3483,PrefixUebersetzung,2,FALSE)</f>
        <v>Xmp.dwc.</v>
      </c>
      <c r="E3483" s="2" t="str">
        <f>MID(F3483,FIND(".",F3483,6)+1,99)</f>
        <v>nameAccordingTo</v>
      </c>
      <c r="F3483" s="3" t="s">
        <v>7295</v>
      </c>
      <c r="G3483" s="3" t="s">
        <v>9526</v>
      </c>
      <c r="H3483" s="3" t="s">
        <v>11241</v>
      </c>
      <c r="I3483" s="3" t="s">
        <v>7296</v>
      </c>
      <c r="J3483" s="3" t="s">
        <v>7639</v>
      </c>
      <c r="L3483" s="14">
        <v>5</v>
      </c>
      <c r="O3483" s="3" t="str">
        <f>IF(AND(TRIM(J3483)="",M3483=""),"Suffix not translated ",
   IF(AND(TRIM(J3483)&lt;&gt;"",TRIM(M3483)&lt;&gt;"",TRIM(J3483)&lt;&gt;TRIM(M3483)),"Suffix translation &lt;&gt; lookup ", "" ))
&amp;IF(AND(TRIM(K3483)="",N3483=""),"Description not translated ",
   IF(AND(TRIM(K3483)&lt;&gt;"",TRIM(N3483)&lt;&gt;"",TRIM(K3483)&lt;&gt;TRIM(N3483)),"Description translation&lt;&gt; lookup ", "" ))</f>
        <v xml:space="preserve">Description not translated </v>
      </c>
      <c r="P3483" s="3" t="s">
        <v>8447</v>
      </c>
      <c r="Q3483" s="3" t="s">
        <v>8447</v>
      </c>
    </row>
    <row r="3484" spans="1:18" ht="45" x14ac:dyDescent="0.25">
      <c r="A3484" s="2" t="str">
        <f>IF(TRIM(J3484)="","",E3484)</f>
        <v>nameAccordingToID</v>
      </c>
      <c r="B3484" s="2" t="str">
        <f>IF(TRIM(K3484)="","",I3484)</f>
        <v>An identifier for the source in which the specific taxon concept circumscription is defined or implied. See nameAccordingTo.</v>
      </c>
      <c r="C3484" s="2" t="str">
        <f>LEFT(F3484,FIND(".",F3484,6))</f>
        <v>Xmp.dwc.</v>
      </c>
      <c r="D3484" s="2" t="str">
        <f>VLOOKUP(C3484,PrefixUebersetzung,2,FALSE)</f>
        <v>Xmp.dwc.</v>
      </c>
      <c r="E3484" s="2" t="str">
        <f>MID(F3484,FIND(".",F3484,6)+1,99)</f>
        <v>nameAccordingToID</v>
      </c>
      <c r="F3484" s="3" t="s">
        <v>7297</v>
      </c>
      <c r="G3484" s="3" t="s">
        <v>9526</v>
      </c>
      <c r="H3484" s="3" t="s">
        <v>11241</v>
      </c>
      <c r="I3484" s="3" t="s">
        <v>7298</v>
      </c>
      <c r="J3484" s="3" t="s">
        <v>7640</v>
      </c>
      <c r="K3484" s="5" t="s">
        <v>7784</v>
      </c>
      <c r="L3484" s="14"/>
      <c r="O3484" s="3" t="str">
        <f>IF(AND(TRIM(J3484)="",M3484=""),"Suffix not translated ",
   IF(AND(TRIM(J3484)&lt;&gt;"",TRIM(M3484)&lt;&gt;"",TRIM(J3484)&lt;&gt;TRIM(M3484)),"Suffix translation &lt;&gt; lookup ", "" ))
&amp;IF(AND(TRIM(K3484)="",N3484=""),"Description not translated ",
   IF(AND(TRIM(K3484)&lt;&gt;"",TRIM(N3484)&lt;&gt;"",TRIM(K3484)&lt;&gt;TRIM(N3484)),"Description translation&lt;&gt; lookup ", "" ))</f>
        <v/>
      </c>
      <c r="P3484" s="3" t="s">
        <v>8447</v>
      </c>
      <c r="Q3484" s="3" t="s">
        <v>8447</v>
      </c>
    </row>
    <row r="3485" spans="1:18" ht="45" x14ac:dyDescent="0.25">
      <c r="A3485" s="2" t="str">
        <f>IF(TRIM(J3485)="","",E3485)</f>
        <v>namePublishedIn</v>
      </c>
      <c r="B3485" s="2" t="str">
        <f>IF(TRIM(K3485)="","",I3485)</f>
        <v/>
      </c>
      <c r="C3485" s="2" t="str">
        <f>LEFT(F3485,FIND(".",F3485,6))</f>
        <v>Xmp.dwc.</v>
      </c>
      <c r="D3485" s="2" t="str">
        <f>VLOOKUP(C3485,PrefixUebersetzung,2,FALSE)</f>
        <v>Xmp.dwc.</v>
      </c>
      <c r="E3485" s="2" t="str">
        <f>MID(F3485,FIND(".",F3485,6)+1,99)</f>
        <v>namePublishedIn</v>
      </c>
      <c r="F3485" s="3" t="s">
        <v>7299</v>
      </c>
      <c r="G3485" s="3" t="s">
        <v>9526</v>
      </c>
      <c r="H3485" s="3" t="s">
        <v>11241</v>
      </c>
      <c r="I3485" s="3" t="s">
        <v>7300</v>
      </c>
      <c r="J3485" s="3" t="s">
        <v>7641</v>
      </c>
      <c r="L3485" s="14">
        <v>5</v>
      </c>
      <c r="O3485" s="3" t="str">
        <f>IF(AND(TRIM(J3485)="",M3485=""),"Suffix not translated ",
   IF(AND(TRIM(J3485)&lt;&gt;"",TRIM(M3485)&lt;&gt;"",TRIM(J3485)&lt;&gt;TRIM(M3485)),"Suffix translation &lt;&gt; lookup ", "" ))
&amp;IF(AND(TRIM(K3485)="",N3485=""),"Description not translated ",
   IF(AND(TRIM(K3485)&lt;&gt;"",TRIM(N3485)&lt;&gt;"",TRIM(K3485)&lt;&gt;TRIM(N3485)),"Description translation&lt;&gt; lookup ", "" ))</f>
        <v xml:space="preserve">Description not translated </v>
      </c>
      <c r="P3485" s="3" t="s">
        <v>8447</v>
      </c>
      <c r="Q3485" s="3" t="s">
        <v>8447</v>
      </c>
    </row>
    <row r="3486" spans="1:18" ht="45" x14ac:dyDescent="0.25">
      <c r="A3486" s="2" t="str">
        <f>IF(TRIM(J3486)="","",E3486)</f>
        <v>namePublishedInID</v>
      </c>
      <c r="B3486" s="2" t="str">
        <f>IF(TRIM(K3486)="","",I3486)</f>
        <v/>
      </c>
      <c r="C3486" s="2" t="str">
        <f>LEFT(F3486,FIND(".",F3486,6))</f>
        <v>Xmp.dwc.</v>
      </c>
      <c r="D3486" s="2" t="str">
        <f>VLOOKUP(C3486,PrefixUebersetzung,2,FALSE)</f>
        <v>Xmp.dwc.</v>
      </c>
      <c r="E3486" s="2" t="str">
        <f>MID(F3486,FIND(".",F3486,6)+1,99)</f>
        <v>namePublishedInID</v>
      </c>
      <c r="F3486" s="3" t="s">
        <v>7301</v>
      </c>
      <c r="G3486" s="3" t="s">
        <v>9526</v>
      </c>
      <c r="H3486" s="3" t="s">
        <v>11241</v>
      </c>
      <c r="I3486" s="3" t="s">
        <v>7302</v>
      </c>
      <c r="J3486" s="3" t="s">
        <v>7643</v>
      </c>
      <c r="L3486" s="14">
        <v>5</v>
      </c>
      <c r="O3486" s="3" t="str">
        <f>IF(AND(TRIM(J3486)="",M3486=""),"Suffix not translated ",
   IF(AND(TRIM(J3486)&lt;&gt;"",TRIM(M3486)&lt;&gt;"",TRIM(J3486)&lt;&gt;TRIM(M3486)),"Suffix translation &lt;&gt; lookup ", "" ))
&amp;IF(AND(TRIM(K3486)="",N3486=""),"Description not translated ",
   IF(AND(TRIM(K3486)&lt;&gt;"",TRIM(N3486)&lt;&gt;"",TRIM(K3486)&lt;&gt;TRIM(N3486)),"Description translation&lt;&gt; lookup ", "" ))</f>
        <v xml:space="preserve">Description not translated </v>
      </c>
      <c r="P3486" s="3" t="s">
        <v>8447</v>
      </c>
      <c r="Q3486" s="3" t="s">
        <v>8447</v>
      </c>
    </row>
    <row r="3487" spans="1:18" ht="30" x14ac:dyDescent="0.25">
      <c r="A3487" s="2" t="str">
        <f>IF(TRIM(J3487)="","",E3487)</f>
        <v>namePublishedInYear</v>
      </c>
      <c r="B3487" s="2" t="str">
        <f>IF(TRIM(K3487)="","",I3487)</f>
        <v>The four-digit year in which the scientificName was published.</v>
      </c>
      <c r="C3487" s="2" t="str">
        <f>LEFT(F3487,FIND(".",F3487,6))</f>
        <v>Xmp.dwc.</v>
      </c>
      <c r="D3487" s="2" t="str">
        <f>VLOOKUP(C3487,PrefixUebersetzung,2,FALSE)</f>
        <v>Xmp.dwc.</v>
      </c>
      <c r="E3487" s="2" t="str">
        <f>MID(F3487,FIND(".",F3487,6)+1,99)</f>
        <v>namePublishedInYear</v>
      </c>
      <c r="F3487" s="3" t="s">
        <v>7303</v>
      </c>
      <c r="G3487" s="3" t="s">
        <v>9526</v>
      </c>
      <c r="H3487" s="3" t="s">
        <v>11241</v>
      </c>
      <c r="I3487" s="3" t="s">
        <v>7304</v>
      </c>
      <c r="J3487" s="3" t="s">
        <v>7642</v>
      </c>
      <c r="K3487" s="5" t="s">
        <v>9432</v>
      </c>
      <c r="L3487" s="14"/>
      <c r="O3487" s="3" t="str">
        <f>IF(AND(TRIM(J3487)="",M3487=""),"Suffix not translated ",
   IF(AND(TRIM(J3487)&lt;&gt;"",TRIM(M3487)&lt;&gt;"",TRIM(J3487)&lt;&gt;TRIM(M3487)),"Suffix translation &lt;&gt; lookup ", "" ))
&amp;IF(AND(TRIM(K3487)="",N3487=""),"Description not translated ",
   IF(AND(TRIM(K3487)&lt;&gt;"",TRIM(N3487)&lt;&gt;"",TRIM(K3487)&lt;&gt;TRIM(N3487)),"Description translation&lt;&gt; lookup ", "" ))</f>
        <v/>
      </c>
      <c r="P3487" s="3" t="s">
        <v>8447</v>
      </c>
      <c r="Q3487" s="3" t="s">
        <v>8447</v>
      </c>
    </row>
    <row r="3488" spans="1:18" ht="60" x14ac:dyDescent="0.25">
      <c r="A3488" s="2" t="str">
        <f>IF(TRIM(J3488)="","",E3488)</f>
        <v>nomenclaturalCode</v>
      </c>
      <c r="B3488" s="2" t="str">
        <f>IF(TRIM(K3488)="","",I3488)</f>
        <v/>
      </c>
      <c r="C3488" s="2" t="str">
        <f>LEFT(F3488,FIND(".",F3488,6))</f>
        <v>Xmp.dwc.</v>
      </c>
      <c r="D3488" s="2" t="str">
        <f>VLOOKUP(C3488,PrefixUebersetzung,2,FALSE)</f>
        <v>Xmp.dwc.</v>
      </c>
      <c r="E3488" s="2" t="str">
        <f>MID(F3488,FIND(".",F3488,6)+1,99)</f>
        <v>nomenclaturalCode</v>
      </c>
      <c r="F3488" s="3" t="s">
        <v>7305</v>
      </c>
      <c r="G3488" s="3" t="s">
        <v>9526</v>
      </c>
      <c r="H3488" s="3" t="s">
        <v>11241</v>
      </c>
      <c r="I3488" s="3" t="s">
        <v>7306</v>
      </c>
      <c r="J3488" s="3" t="s">
        <v>7694</v>
      </c>
      <c r="L3488" s="14">
        <v>5</v>
      </c>
      <c r="O3488" s="3" t="str">
        <f>IF(AND(TRIM(J3488)="",M3488=""),"Suffix not translated ",
   IF(AND(TRIM(J3488)&lt;&gt;"",TRIM(M3488)&lt;&gt;"",TRIM(J3488)&lt;&gt;TRIM(M3488)),"Suffix translation &lt;&gt; lookup ", "" ))
&amp;IF(AND(TRIM(K3488)="",N3488=""),"Description not translated ",
   IF(AND(TRIM(K3488)&lt;&gt;"",TRIM(N3488)&lt;&gt;"",TRIM(K3488)&lt;&gt;TRIM(N3488)),"Description translation&lt;&gt; lookup ", "" ))</f>
        <v xml:space="preserve">Description not translated </v>
      </c>
      <c r="P3488" s="3" t="s">
        <v>8447</v>
      </c>
      <c r="Q3488" s="3" t="s">
        <v>8447</v>
      </c>
    </row>
    <row r="3489" spans="1:17" ht="75" x14ac:dyDescent="0.25">
      <c r="A3489" s="2" t="str">
        <f>IF(TRIM(J3489)="","",E3489)</f>
        <v>nomenclaturalStatus</v>
      </c>
      <c r="B3489" s="2" t="str">
        <f>IF(TRIM(K3489)="","",I3489)</f>
        <v/>
      </c>
      <c r="C3489" s="2" t="str">
        <f>LEFT(F3489,FIND(".",F3489,6))</f>
        <v>Xmp.dwc.</v>
      </c>
      <c r="D3489" s="2" t="str">
        <f>VLOOKUP(C3489,PrefixUebersetzung,2,FALSE)</f>
        <v>Xmp.dwc.</v>
      </c>
      <c r="E3489" s="2" t="str">
        <f>MID(F3489,FIND(".",F3489,6)+1,99)</f>
        <v>nomenclaturalStatus</v>
      </c>
      <c r="F3489" s="3" t="s">
        <v>7307</v>
      </c>
      <c r="G3489" s="3" t="s">
        <v>9526</v>
      </c>
      <c r="H3489" s="3" t="s">
        <v>11241</v>
      </c>
      <c r="I3489" s="3" t="s">
        <v>7308</v>
      </c>
      <c r="J3489" s="3" t="s">
        <v>7695</v>
      </c>
      <c r="L3489" s="14">
        <v>5</v>
      </c>
      <c r="O3489" s="3" t="str">
        <f>IF(AND(TRIM(J3489)="",M3489=""),"Suffix not translated ",
   IF(AND(TRIM(J3489)&lt;&gt;"",TRIM(M3489)&lt;&gt;"",TRIM(J3489)&lt;&gt;TRIM(M3489)),"Suffix translation &lt;&gt; lookup ", "" ))
&amp;IF(AND(TRIM(K3489)="",N3489=""),"Description not translated ",
   IF(AND(TRIM(K3489)&lt;&gt;"",TRIM(N3489)&lt;&gt;"",TRIM(K3489)&lt;&gt;TRIM(N3489)),"Description translation&lt;&gt; lookup ", "" ))</f>
        <v xml:space="preserve">Description not translated </v>
      </c>
      <c r="P3489" s="3" t="s">
        <v>8447</v>
      </c>
      <c r="Q3489" s="3" t="s">
        <v>8447</v>
      </c>
    </row>
    <row r="3490" spans="1:17" ht="30" x14ac:dyDescent="0.25">
      <c r="A3490" s="2" t="str">
        <f>IF(TRIM(J3490)="","",E3490)</f>
        <v>Occurrence</v>
      </c>
      <c r="B3490" s="2" t="str">
        <f>IF(TRIM(K3490)="","",I3490)</f>
        <v/>
      </c>
      <c r="C3490" s="2" t="str">
        <f>LEFT(F3490,FIND(".",F3490,6))</f>
        <v>Xmp.dwc.</v>
      </c>
      <c r="D3490" s="2" t="str">
        <f>VLOOKUP(C3490,PrefixUebersetzung,2,FALSE)</f>
        <v>Xmp.dwc.</v>
      </c>
      <c r="E3490" s="2" t="str">
        <f>MID(F3490,FIND(".",F3490,6)+1,99)</f>
        <v>Occurrence</v>
      </c>
      <c r="F3490" s="3" t="s">
        <v>7309</v>
      </c>
      <c r="G3490" s="3" t="s">
        <v>9526</v>
      </c>
      <c r="H3490" s="3" t="s">
        <v>11275</v>
      </c>
      <c r="I3490" s="3" t="s">
        <v>7310</v>
      </c>
      <c r="J3490" s="3" t="s">
        <v>7696</v>
      </c>
      <c r="L3490" s="14">
        <v>5</v>
      </c>
      <c r="O3490" s="3" t="str">
        <f>IF(AND(TRIM(J3490)="",M3490=""),"Suffix not translated ",
   IF(AND(TRIM(J3490)&lt;&gt;"",TRIM(M3490)&lt;&gt;"",TRIM(J3490)&lt;&gt;TRIM(M3490)),"Suffix translation &lt;&gt; lookup ", "" ))
&amp;IF(AND(TRIM(K3490)="",N3490=""),"Description not translated ",
   IF(AND(TRIM(K3490)&lt;&gt;"",TRIM(N3490)&lt;&gt;"",TRIM(K3490)&lt;&gt;TRIM(N3490)),"Description translation&lt;&gt; lookup ", "" ))</f>
        <v xml:space="preserve">Description not translated </v>
      </c>
      <c r="P3490" s="3" t="s">
        <v>8447</v>
      </c>
      <c r="Q3490" s="3" t="s">
        <v>8447</v>
      </c>
    </row>
    <row r="3491" spans="1:17" x14ac:dyDescent="0.25">
      <c r="A3491" s="2" t="str">
        <f>IF(TRIM(J3491)="","",E3491)</f>
        <v>occurrenceDetails</v>
      </c>
      <c r="B3491" s="2" t="str">
        <f>IF(TRIM(K3491)="","",I3491)</f>
        <v>Deprecated. Details about the Occurrence.</v>
      </c>
      <c r="C3491" s="2" t="str">
        <f>LEFT(F3491,FIND(".",F3491,6))</f>
        <v>Xmp.dwc.</v>
      </c>
      <c r="D3491" s="2" t="str">
        <f>VLOOKUP(C3491,PrefixUebersetzung,2,FALSE)</f>
        <v>Xmp.dwc.</v>
      </c>
      <c r="E3491" s="2" t="str">
        <f>MID(F3491,FIND(".",F3491,6)+1,99)</f>
        <v>occurrenceDetails</v>
      </c>
      <c r="F3491" s="3" t="s">
        <v>7311</v>
      </c>
      <c r="G3491" s="3" t="s">
        <v>9526</v>
      </c>
      <c r="H3491" s="3" t="s">
        <v>11241</v>
      </c>
      <c r="I3491" s="3" t="s">
        <v>9493</v>
      </c>
      <c r="J3491" s="3" t="s">
        <v>7697</v>
      </c>
      <c r="K3491" s="5" t="s">
        <v>8647</v>
      </c>
      <c r="L3491" s="14"/>
      <c r="O3491" s="3" t="str">
        <f>IF(AND(TRIM(J3491)="",M3491=""),"Suffix not translated ",
   IF(AND(TRIM(J3491)&lt;&gt;"",TRIM(M3491)&lt;&gt;"",TRIM(J3491)&lt;&gt;TRIM(M3491)),"Suffix translation &lt;&gt; lookup ", "" ))
&amp;IF(AND(TRIM(K3491)="",N3491=""),"Description not translated ",
   IF(AND(TRIM(K3491)&lt;&gt;"",TRIM(N3491)&lt;&gt;"",TRIM(K3491)&lt;&gt;TRIM(N3491)),"Description translation&lt;&gt; lookup ", "" ))</f>
        <v/>
      </c>
      <c r="P3491" s="3" t="s">
        <v>8447</v>
      </c>
      <c r="Q3491" s="3" t="s">
        <v>8447</v>
      </c>
    </row>
    <row r="3492" spans="1:17" ht="90" x14ac:dyDescent="0.25">
      <c r="A3492" s="2" t="str">
        <f>IF(TRIM(J3492)="","",E3492)</f>
        <v>occurrenceID</v>
      </c>
      <c r="B3492" s="2" t="str">
        <f>IF(TRIM(K3492)="","",I3492)</f>
        <v/>
      </c>
      <c r="C3492" s="2" t="str">
        <f>LEFT(F3492,FIND(".",F3492,6))</f>
        <v>Xmp.dwc.</v>
      </c>
      <c r="D3492" s="2" t="str">
        <f>VLOOKUP(C3492,PrefixUebersetzung,2,FALSE)</f>
        <v>Xmp.dwc.</v>
      </c>
      <c r="E3492" s="2" t="str">
        <f>MID(F3492,FIND(".",F3492,6)+1,99)</f>
        <v>occurrenceID</v>
      </c>
      <c r="F3492" s="3" t="s">
        <v>7312</v>
      </c>
      <c r="G3492" s="3" t="s">
        <v>9526</v>
      </c>
      <c r="H3492" s="3" t="s">
        <v>11241</v>
      </c>
      <c r="I3492" s="3" t="s">
        <v>7313</v>
      </c>
      <c r="J3492" s="3" t="s">
        <v>7698</v>
      </c>
      <c r="L3492" s="14">
        <v>5</v>
      </c>
      <c r="O3492" s="3" t="str">
        <f>IF(AND(TRIM(J3492)="",M3492=""),"Suffix not translated ",
   IF(AND(TRIM(J3492)&lt;&gt;"",TRIM(M3492)&lt;&gt;"",TRIM(J3492)&lt;&gt;TRIM(M3492)),"Suffix translation &lt;&gt; lookup ", "" ))
&amp;IF(AND(TRIM(K3492)="",N3492=""),"Description not translated ",
   IF(AND(TRIM(K3492)&lt;&gt;"",TRIM(N3492)&lt;&gt;"",TRIM(K3492)&lt;&gt;TRIM(N3492)),"Description translation&lt;&gt; lookup ", "" ))</f>
        <v xml:space="preserve">Description not translated </v>
      </c>
      <c r="P3492" s="3" t="s">
        <v>8447</v>
      </c>
      <c r="Q3492" s="3" t="s">
        <v>8447</v>
      </c>
    </row>
    <row r="3493" spans="1:17" x14ac:dyDescent="0.25">
      <c r="A3493" s="2" t="str">
        <f>IF(TRIM(J3493)="","",E3493)</f>
        <v>occurrenceRemarks</v>
      </c>
      <c r="B3493" s="2" t="str">
        <f>IF(TRIM(K3493)="","",I3493)</f>
        <v>Comments or notes about the Occurrence.</v>
      </c>
      <c r="C3493" s="2" t="str">
        <f>LEFT(F3493,FIND(".",F3493,6))</f>
        <v>Xmp.dwc.</v>
      </c>
      <c r="D3493" s="2" t="str">
        <f>VLOOKUP(C3493,PrefixUebersetzung,2,FALSE)</f>
        <v>Xmp.dwc.</v>
      </c>
      <c r="E3493" s="2" t="str">
        <f>MID(F3493,FIND(".",F3493,6)+1,99)</f>
        <v>occurrenceRemarks</v>
      </c>
      <c r="F3493" s="3" t="s">
        <v>7314</v>
      </c>
      <c r="G3493" s="3" t="s">
        <v>9526</v>
      </c>
      <c r="H3493" s="3" t="s">
        <v>11241</v>
      </c>
      <c r="I3493" s="3" t="s">
        <v>7315</v>
      </c>
      <c r="J3493" s="3" t="s">
        <v>7699</v>
      </c>
      <c r="K3493" s="5" t="s">
        <v>7602</v>
      </c>
      <c r="L3493" s="14"/>
      <c r="O3493" s="3" t="str">
        <f>IF(AND(TRIM(J3493)="",M3493=""),"Suffix not translated ",
   IF(AND(TRIM(J3493)&lt;&gt;"",TRIM(M3493)&lt;&gt;"",TRIM(J3493)&lt;&gt;TRIM(M3493)),"Suffix translation &lt;&gt; lookup ", "" ))
&amp;IF(AND(TRIM(K3493)="",N3493=""),"Description not translated ",
   IF(AND(TRIM(K3493)&lt;&gt;"",TRIM(N3493)&lt;&gt;"",TRIM(K3493)&lt;&gt;TRIM(N3493)),"Description translation&lt;&gt; lookup ", "" ))</f>
        <v/>
      </c>
      <c r="P3493" s="3" t="s">
        <v>8447</v>
      </c>
      <c r="Q3493" s="3" t="s">
        <v>8447</v>
      </c>
    </row>
    <row r="3494" spans="1:17" ht="45" x14ac:dyDescent="0.25">
      <c r="A3494" s="2" t="str">
        <f>IF(TRIM(J3494)="","",E3494)</f>
        <v>occurrenceStatus</v>
      </c>
      <c r="B3494" s="2" t="str">
        <f>IF(TRIM(K3494)="","",I3494)</f>
        <v/>
      </c>
      <c r="C3494" s="2" t="str">
        <f>LEFT(F3494,FIND(".",F3494,6))</f>
        <v>Xmp.dwc.</v>
      </c>
      <c r="D3494" s="2" t="str">
        <f>VLOOKUP(C3494,PrefixUebersetzung,2,FALSE)</f>
        <v>Xmp.dwc.</v>
      </c>
      <c r="E3494" s="2" t="str">
        <f>MID(F3494,FIND(".",F3494,6)+1,99)</f>
        <v>occurrenceStatus</v>
      </c>
      <c r="F3494" s="3" t="s">
        <v>7316</v>
      </c>
      <c r="G3494" s="3" t="s">
        <v>9526</v>
      </c>
      <c r="H3494" s="3" t="s">
        <v>11241</v>
      </c>
      <c r="I3494" s="3" t="s">
        <v>7317</v>
      </c>
      <c r="J3494" s="3" t="s">
        <v>7700</v>
      </c>
      <c r="L3494" s="14">
        <v>5</v>
      </c>
      <c r="O3494" s="3" t="str">
        <f>IF(AND(TRIM(J3494)="",M3494=""),"Suffix not translated ",
   IF(AND(TRIM(J3494)&lt;&gt;"",TRIM(M3494)&lt;&gt;"",TRIM(J3494)&lt;&gt;TRIM(M3494)),"Suffix translation &lt;&gt; lookup ", "" ))
&amp;IF(AND(TRIM(K3494)="",N3494=""),"Description not translated ",
   IF(AND(TRIM(K3494)&lt;&gt;"",TRIM(N3494)&lt;&gt;"",TRIM(K3494)&lt;&gt;TRIM(N3494)),"Description translation&lt;&gt; lookup ", "" ))</f>
        <v xml:space="preserve">Description not translated </v>
      </c>
      <c r="P3494" s="3" t="s">
        <v>8447</v>
      </c>
      <c r="Q3494" s="3" t="s">
        <v>8447</v>
      </c>
    </row>
    <row r="3495" spans="1:17" ht="30" x14ac:dyDescent="0.25">
      <c r="A3495" s="2" t="str">
        <f>IF(TRIM(J3495)="","",E3495)</f>
        <v>order</v>
      </c>
      <c r="B3495" s="2" t="str">
        <f>IF(TRIM(K3495)="","",I3495)</f>
        <v/>
      </c>
      <c r="C3495" s="2" t="str">
        <f>LEFT(F3495,FIND(".",F3495,6))</f>
        <v>Xmp.dwc.</v>
      </c>
      <c r="D3495" s="2" t="str">
        <f>VLOOKUP(C3495,PrefixUebersetzung,2,FALSE)</f>
        <v>Xmp.dwc.</v>
      </c>
      <c r="E3495" s="2" t="str">
        <f>MID(F3495,FIND(".",F3495,6)+1,99)</f>
        <v>order</v>
      </c>
      <c r="F3495" s="3" t="s">
        <v>7318</v>
      </c>
      <c r="G3495" s="3" t="s">
        <v>9526</v>
      </c>
      <c r="H3495" s="3" t="s">
        <v>11241</v>
      </c>
      <c r="I3495" s="3" t="s">
        <v>7319</v>
      </c>
      <c r="J3495" s="3" t="s">
        <v>7701</v>
      </c>
      <c r="L3495" s="14">
        <v>5</v>
      </c>
      <c r="O3495" s="3" t="str">
        <f>IF(AND(TRIM(J3495)="",M3495=""),"Suffix not translated ",
   IF(AND(TRIM(J3495)&lt;&gt;"",TRIM(M3495)&lt;&gt;"",TRIM(J3495)&lt;&gt;TRIM(M3495)),"Suffix translation &lt;&gt; lookup ", "" ))
&amp;IF(AND(TRIM(K3495)="",N3495=""),"Description not translated ",
   IF(AND(TRIM(K3495)&lt;&gt;"",TRIM(N3495)&lt;&gt;"",TRIM(K3495)&lt;&gt;TRIM(N3495)),"Description translation&lt;&gt; lookup ", "" ))</f>
        <v xml:space="preserve">Description not translated </v>
      </c>
      <c r="P3495" s="3" t="s">
        <v>8447</v>
      </c>
      <c r="Q3495" s="3" t="s">
        <v>8447</v>
      </c>
    </row>
    <row r="3496" spans="1:17" ht="30" x14ac:dyDescent="0.25">
      <c r="A3496" s="2" t="str">
        <f>IF(TRIM(J3496)="","",E3496)</f>
        <v>Organism</v>
      </c>
      <c r="B3496" s="2" t="str">
        <f>IF(TRIM(K3496)="","",I3496)</f>
        <v/>
      </c>
      <c r="C3496" s="2" t="str">
        <f>LEFT(F3496,FIND(".",F3496,6))</f>
        <v>Xmp.dwc.</v>
      </c>
      <c r="D3496" s="2" t="str">
        <f>VLOOKUP(C3496,PrefixUebersetzung,2,FALSE)</f>
        <v>Xmp.dwc.</v>
      </c>
      <c r="E3496" s="2" t="str">
        <f>MID(F3496,FIND(".",F3496,6)+1,99)</f>
        <v>Organism</v>
      </c>
      <c r="F3496" s="3" t="s">
        <v>7320</v>
      </c>
      <c r="G3496" s="3" t="s">
        <v>9526</v>
      </c>
      <c r="H3496" s="3" t="s">
        <v>11276</v>
      </c>
      <c r="I3496" s="3" t="s">
        <v>7321</v>
      </c>
      <c r="J3496" s="3" t="s">
        <v>7644</v>
      </c>
      <c r="L3496" s="14">
        <v>5</v>
      </c>
      <c r="O3496" s="3" t="str">
        <f>IF(AND(TRIM(J3496)="",M3496=""),"Suffix not translated ",
   IF(AND(TRIM(J3496)&lt;&gt;"",TRIM(M3496)&lt;&gt;"",TRIM(J3496)&lt;&gt;TRIM(M3496)),"Suffix translation &lt;&gt; lookup ", "" ))
&amp;IF(AND(TRIM(K3496)="",N3496=""),"Description not translated ",
   IF(AND(TRIM(K3496)&lt;&gt;"",TRIM(N3496)&lt;&gt;"",TRIM(K3496)&lt;&gt;TRIM(N3496)),"Description translation&lt;&gt; lookup ", "" ))</f>
        <v xml:space="preserve">Description not translated </v>
      </c>
      <c r="P3496" s="3" t="s">
        <v>8447</v>
      </c>
      <c r="Q3496" s="3" t="s">
        <v>8447</v>
      </c>
    </row>
    <row r="3497" spans="1:17" ht="60" x14ac:dyDescent="0.25">
      <c r="A3497" s="2" t="str">
        <f>IF(TRIM(J3497)="","",E3497)</f>
        <v>organismID</v>
      </c>
      <c r="B3497" s="2" t="str">
        <f>IF(TRIM(K3497)="","",I3497)</f>
        <v/>
      </c>
      <c r="C3497" s="2" t="str">
        <f>LEFT(F3497,FIND(".",F3497,6))</f>
        <v>Xmp.dwc.</v>
      </c>
      <c r="D3497" s="2" t="str">
        <f>VLOOKUP(C3497,PrefixUebersetzung,2,FALSE)</f>
        <v>Xmp.dwc.</v>
      </c>
      <c r="E3497" s="2" t="str">
        <f>MID(F3497,FIND(".",F3497,6)+1,99)</f>
        <v>organismID</v>
      </c>
      <c r="F3497" s="3" t="s">
        <v>7322</v>
      </c>
      <c r="G3497" s="3" t="s">
        <v>9526</v>
      </c>
      <c r="H3497" s="3" t="s">
        <v>11241</v>
      </c>
      <c r="I3497" s="3" t="s">
        <v>7323</v>
      </c>
      <c r="J3497" s="3" t="s">
        <v>7645</v>
      </c>
      <c r="L3497" s="14">
        <v>5</v>
      </c>
      <c r="O3497" s="3" t="str">
        <f>IF(AND(TRIM(J3497)="",M3497=""),"Suffix not translated ",
   IF(AND(TRIM(J3497)&lt;&gt;"",TRIM(M3497)&lt;&gt;"",TRIM(J3497)&lt;&gt;TRIM(M3497)),"Suffix translation &lt;&gt; lookup ", "" ))
&amp;IF(AND(TRIM(K3497)="",N3497=""),"Description not translated ",
   IF(AND(TRIM(K3497)&lt;&gt;"",TRIM(N3497)&lt;&gt;"",TRIM(K3497)&lt;&gt;TRIM(N3497)),"Description translation&lt;&gt; lookup ", "" ))</f>
        <v xml:space="preserve">Description not translated </v>
      </c>
      <c r="P3497" s="3" t="s">
        <v>8447</v>
      </c>
      <c r="Q3497" s="3" t="s">
        <v>8447</v>
      </c>
    </row>
    <row r="3498" spans="1:17" ht="30" x14ac:dyDescent="0.25">
      <c r="A3498" s="2" t="str">
        <f>IF(TRIM(J3498)="","",E3498)</f>
        <v>organismName</v>
      </c>
      <c r="B3498" s="2" t="str">
        <f>IF(TRIM(K3498)="","",I3498)</f>
        <v/>
      </c>
      <c r="C3498" s="2" t="str">
        <f>LEFT(F3498,FIND(".",F3498,6))</f>
        <v>Xmp.dwc.</v>
      </c>
      <c r="D3498" s="2" t="str">
        <f>VLOOKUP(C3498,PrefixUebersetzung,2,FALSE)</f>
        <v>Xmp.dwc.</v>
      </c>
      <c r="E3498" s="2" t="str">
        <f>MID(F3498,FIND(".",F3498,6)+1,99)</f>
        <v>organismName</v>
      </c>
      <c r="F3498" s="3" t="s">
        <v>7324</v>
      </c>
      <c r="G3498" s="3" t="s">
        <v>9526</v>
      </c>
      <c r="H3498" s="3" t="s">
        <v>11241</v>
      </c>
      <c r="I3498" s="3" t="s">
        <v>7325</v>
      </c>
      <c r="J3498" s="3" t="s">
        <v>7646</v>
      </c>
      <c r="L3498" s="14">
        <v>5</v>
      </c>
      <c r="O3498" s="3" t="str">
        <f>IF(AND(TRIM(J3498)="",M3498=""),"Suffix not translated ",
   IF(AND(TRIM(J3498)&lt;&gt;"",TRIM(M3498)&lt;&gt;"",TRIM(J3498)&lt;&gt;TRIM(M3498)),"Suffix translation &lt;&gt; lookup ", "" ))
&amp;IF(AND(TRIM(K3498)="",N3498=""),"Description not translated ",
   IF(AND(TRIM(K3498)&lt;&gt;"",TRIM(N3498)&lt;&gt;"",TRIM(K3498)&lt;&gt;TRIM(N3498)),"Description translation&lt;&gt; lookup ", "" ))</f>
        <v xml:space="preserve">Description not translated </v>
      </c>
      <c r="P3498" s="3" t="s">
        <v>8447</v>
      </c>
      <c r="Q3498" s="3" t="s">
        <v>8447</v>
      </c>
    </row>
    <row r="3499" spans="1:17" ht="30" x14ac:dyDescent="0.25">
      <c r="A3499" s="2" t="str">
        <f>IF(TRIM(J3499)="","",E3499)</f>
        <v>organismQuantity</v>
      </c>
      <c r="B3499" s="2" t="str">
        <f>IF(TRIM(K3499)="","",I3499)</f>
        <v/>
      </c>
      <c r="C3499" s="2" t="str">
        <f>LEFT(F3499,FIND(".",F3499,6))</f>
        <v>Xmp.dwc.</v>
      </c>
      <c r="D3499" s="2" t="str">
        <f>VLOOKUP(C3499,PrefixUebersetzung,2,FALSE)</f>
        <v>Xmp.dwc.</v>
      </c>
      <c r="E3499" s="2" t="str">
        <f>MID(F3499,FIND(".",F3499,6)+1,99)</f>
        <v>organismQuantity</v>
      </c>
      <c r="F3499" s="3" t="s">
        <v>7326</v>
      </c>
      <c r="G3499" s="3" t="s">
        <v>9526</v>
      </c>
      <c r="H3499" s="3" t="s">
        <v>11241</v>
      </c>
      <c r="I3499" s="3" t="s">
        <v>7327</v>
      </c>
      <c r="J3499" s="3" t="s">
        <v>7647</v>
      </c>
      <c r="L3499" s="14">
        <v>5</v>
      </c>
      <c r="O3499" s="3" t="str">
        <f>IF(AND(TRIM(J3499)="",M3499=""),"Suffix not translated ",
   IF(AND(TRIM(J3499)&lt;&gt;"",TRIM(M3499)&lt;&gt;"",TRIM(J3499)&lt;&gt;TRIM(M3499)),"Suffix translation &lt;&gt; lookup ", "" ))
&amp;IF(AND(TRIM(K3499)="",N3499=""),"Description not translated ",
   IF(AND(TRIM(K3499)&lt;&gt;"",TRIM(N3499)&lt;&gt;"",TRIM(K3499)&lt;&gt;TRIM(N3499)),"Description translation&lt;&gt; lookup ", "" ))</f>
        <v xml:space="preserve">Description not translated </v>
      </c>
      <c r="P3499" s="3" t="s">
        <v>8447</v>
      </c>
      <c r="Q3499" s="3" t="s">
        <v>8447</v>
      </c>
    </row>
    <row r="3500" spans="1:17" ht="30" x14ac:dyDescent="0.25">
      <c r="A3500" s="2" t="str">
        <f>IF(TRIM(J3500)="","",E3500)</f>
        <v>organismQuantityType</v>
      </c>
      <c r="B3500" s="2" t="str">
        <f>IF(TRIM(K3500)="","",I3500)</f>
        <v/>
      </c>
      <c r="C3500" s="2" t="str">
        <f>LEFT(F3500,FIND(".",F3500,6))</f>
        <v>Xmp.dwc.</v>
      </c>
      <c r="D3500" s="2" t="str">
        <f>VLOOKUP(C3500,PrefixUebersetzung,2,FALSE)</f>
        <v>Xmp.dwc.</v>
      </c>
      <c r="E3500" s="2" t="str">
        <f>MID(F3500,FIND(".",F3500,6)+1,99)</f>
        <v>organismQuantityType</v>
      </c>
      <c r="F3500" s="3" t="s">
        <v>7328</v>
      </c>
      <c r="G3500" s="3" t="s">
        <v>9526</v>
      </c>
      <c r="H3500" s="3" t="s">
        <v>11241</v>
      </c>
      <c r="I3500" s="3" t="s">
        <v>7329</v>
      </c>
      <c r="J3500" s="3" t="s">
        <v>7648</v>
      </c>
      <c r="L3500" s="14">
        <v>5</v>
      </c>
      <c r="O3500" s="3" t="str">
        <f>IF(AND(TRIM(J3500)="",M3500=""),"Suffix not translated ",
   IF(AND(TRIM(J3500)&lt;&gt;"",TRIM(M3500)&lt;&gt;"",TRIM(J3500)&lt;&gt;TRIM(M3500)),"Suffix translation &lt;&gt; lookup ", "" ))
&amp;IF(AND(TRIM(K3500)="",N3500=""),"Description not translated ",
   IF(AND(TRIM(K3500)&lt;&gt;"",TRIM(N3500)&lt;&gt;"",TRIM(K3500)&lt;&gt;TRIM(N3500)),"Description translation&lt;&gt; lookup ", "" ))</f>
        <v xml:space="preserve">Description not translated </v>
      </c>
      <c r="P3500" s="3" t="s">
        <v>8447</v>
      </c>
      <c r="Q3500" s="3" t="s">
        <v>8447</v>
      </c>
    </row>
    <row r="3501" spans="1:17" x14ac:dyDescent="0.25">
      <c r="A3501" s="2" t="str">
        <f>IF(TRIM(J3501)="","",E3501)</f>
        <v>organismRemarks</v>
      </c>
      <c r="B3501" s="2" t="str">
        <f>IF(TRIM(K3501)="","",I3501)</f>
        <v/>
      </c>
      <c r="C3501" s="2" t="str">
        <f>LEFT(F3501,FIND(".",F3501,6))</f>
        <v>Xmp.dwc.</v>
      </c>
      <c r="D3501" s="2" t="str">
        <f>VLOOKUP(C3501,PrefixUebersetzung,2,FALSE)</f>
        <v>Xmp.dwc.</v>
      </c>
      <c r="E3501" s="2" t="str">
        <f>MID(F3501,FIND(".",F3501,6)+1,99)</f>
        <v>organismRemarks</v>
      </c>
      <c r="F3501" s="3" t="s">
        <v>7330</v>
      </c>
      <c r="G3501" s="3" t="s">
        <v>9526</v>
      </c>
      <c r="H3501" s="3" t="s">
        <v>11241</v>
      </c>
      <c r="I3501" s="3" t="s">
        <v>7331</v>
      </c>
      <c r="J3501" s="3" t="s">
        <v>7649</v>
      </c>
      <c r="L3501" s="14">
        <v>5</v>
      </c>
      <c r="O3501" s="3" t="str">
        <f>IF(AND(TRIM(J3501)="",M3501=""),"Suffix not translated ",
   IF(AND(TRIM(J3501)&lt;&gt;"",TRIM(M3501)&lt;&gt;"",TRIM(J3501)&lt;&gt;TRIM(M3501)),"Suffix translation &lt;&gt; lookup ", "" ))
&amp;IF(AND(TRIM(K3501)="",N3501=""),"Description not translated ",
   IF(AND(TRIM(K3501)&lt;&gt;"",TRIM(N3501)&lt;&gt;"",TRIM(K3501)&lt;&gt;TRIM(N3501)),"Description translation&lt;&gt; lookup ", "" ))</f>
        <v xml:space="preserve">Description not translated </v>
      </c>
      <c r="P3501" s="3" t="s">
        <v>8447</v>
      </c>
      <c r="Q3501" s="3" t="s">
        <v>8447</v>
      </c>
    </row>
    <row r="3502" spans="1:17" ht="75" x14ac:dyDescent="0.25">
      <c r="A3502" s="2" t="str">
        <f>IF(TRIM(J3502)="","",E3502)</f>
        <v/>
      </c>
      <c r="B3502" s="2" t="str">
        <f>IF(TRIM(K3502)="","",I3502)</f>
        <v/>
      </c>
      <c r="C3502" s="2" t="str">
        <f>LEFT(F3502,FIND(".",F3502,6))</f>
        <v>Xmp.dwc.</v>
      </c>
      <c r="D3502" s="2" t="str">
        <f>VLOOKUP(C3502,PrefixUebersetzung,2,FALSE)</f>
        <v>Xmp.dwc.</v>
      </c>
      <c r="E3502" s="2" t="str">
        <f>MID(F3502,FIND(".",F3502,6)+1,99)</f>
        <v>organismScope</v>
      </c>
      <c r="F3502" s="3" t="s">
        <v>7332</v>
      </c>
      <c r="G3502" s="3" t="s">
        <v>9526</v>
      </c>
      <c r="H3502" s="3" t="s">
        <v>11241</v>
      </c>
      <c r="I3502" s="3" t="s">
        <v>7333</v>
      </c>
      <c r="J3502" s="3"/>
      <c r="L3502" s="14">
        <v>5</v>
      </c>
      <c r="O3502" s="3" t="str">
        <f>IF(AND(TRIM(J3502)="",M3502=""),"Suffix not translated ",
   IF(AND(TRIM(J3502)&lt;&gt;"",TRIM(M3502)&lt;&gt;"",TRIM(J3502)&lt;&gt;TRIM(M3502)),"Suffix translation &lt;&gt; lookup ", "" ))
&amp;IF(AND(TRIM(K3502)="",N3502=""),"Description not translated ",
   IF(AND(TRIM(K3502)&lt;&gt;"",TRIM(N3502)&lt;&gt;"",TRIM(K3502)&lt;&gt;TRIM(N3502)),"Description translation&lt;&gt; lookup ", "" ))</f>
        <v xml:space="preserve">Suffix not translated Description not translated </v>
      </c>
      <c r="P3502" s="3" t="s">
        <v>8447</v>
      </c>
      <c r="Q3502" s="3" t="s">
        <v>8447</v>
      </c>
    </row>
    <row r="3503" spans="1:17" ht="90" x14ac:dyDescent="0.25">
      <c r="A3503" s="2" t="str">
        <f>IF(TRIM(J3503)="","",E3503)</f>
        <v/>
      </c>
      <c r="B3503" s="2" t="str">
        <f>IF(TRIM(K3503)="","",I3503)</f>
        <v/>
      </c>
      <c r="C3503" s="2" t="str">
        <f>LEFT(F3503,FIND(".",F3503,6))</f>
        <v>Xmp.dwc.</v>
      </c>
      <c r="D3503" s="2" t="str">
        <f>VLOOKUP(C3503,PrefixUebersetzung,2,FALSE)</f>
        <v>Xmp.dwc.</v>
      </c>
      <c r="E3503" s="2" t="str">
        <f>MID(F3503,FIND(".",F3503,6)+1,99)</f>
        <v>originalNameUsage</v>
      </c>
      <c r="F3503" s="3" t="s">
        <v>7334</v>
      </c>
      <c r="G3503" s="3" t="s">
        <v>9526</v>
      </c>
      <c r="H3503" s="3" t="s">
        <v>11241</v>
      </c>
      <c r="I3503" s="3" t="s">
        <v>7335</v>
      </c>
      <c r="J3503" s="3"/>
      <c r="L3503" s="14">
        <v>5</v>
      </c>
      <c r="O3503" s="3" t="str">
        <f>IF(AND(TRIM(J3503)="",M3503=""),"Suffix not translated ",
   IF(AND(TRIM(J3503)&lt;&gt;"",TRIM(M3503)&lt;&gt;"",TRIM(J3503)&lt;&gt;TRIM(M3503)),"Suffix translation &lt;&gt; lookup ", "" ))
&amp;IF(AND(TRIM(K3503)="",N3503=""),"Description not translated ",
   IF(AND(TRIM(K3503)&lt;&gt;"",TRIM(N3503)&lt;&gt;"",TRIM(K3503)&lt;&gt;TRIM(N3503)),"Description translation&lt;&gt; lookup ", "" ))</f>
        <v xml:space="preserve">Suffix not translated Description not translated </v>
      </c>
      <c r="P3503" s="3" t="s">
        <v>8447</v>
      </c>
      <c r="Q3503" s="3" t="s">
        <v>8447</v>
      </c>
    </row>
    <row r="3504" spans="1:17" ht="75" x14ac:dyDescent="0.25">
      <c r="A3504" s="2" t="str">
        <f>IF(TRIM(J3504)="","",E3504)</f>
        <v/>
      </c>
      <c r="B3504" s="2" t="str">
        <f>IF(TRIM(K3504)="","",I3504)</f>
        <v/>
      </c>
      <c r="C3504" s="2" t="str">
        <f>LEFT(F3504,FIND(".",F3504,6))</f>
        <v>Xmp.dwc.</v>
      </c>
      <c r="D3504" s="2" t="str">
        <f>VLOOKUP(C3504,PrefixUebersetzung,2,FALSE)</f>
        <v>Xmp.dwc.</v>
      </c>
      <c r="E3504" s="2" t="str">
        <f>MID(F3504,FIND(".",F3504,6)+1,99)</f>
        <v>originalNameUsageID</v>
      </c>
      <c r="F3504" s="3" t="s">
        <v>7336</v>
      </c>
      <c r="G3504" s="3" t="s">
        <v>9526</v>
      </c>
      <c r="H3504" s="3" t="s">
        <v>11241</v>
      </c>
      <c r="I3504" s="3" t="s">
        <v>7337</v>
      </c>
      <c r="J3504" s="3"/>
      <c r="L3504" s="14">
        <v>5</v>
      </c>
      <c r="O3504" s="3" t="str">
        <f>IF(AND(TRIM(J3504)="",M3504=""),"Suffix not translated ",
   IF(AND(TRIM(J3504)&lt;&gt;"",TRIM(M3504)&lt;&gt;"",TRIM(J3504)&lt;&gt;TRIM(M3504)),"Suffix translation &lt;&gt; lookup ", "" ))
&amp;IF(AND(TRIM(K3504)="",N3504=""),"Description not translated ",
   IF(AND(TRIM(K3504)&lt;&gt;"",TRIM(N3504)&lt;&gt;"",TRIM(K3504)&lt;&gt;TRIM(N3504)),"Description translation&lt;&gt; lookup ", "" ))</f>
        <v xml:space="preserve">Suffix not translated Description not translated </v>
      </c>
      <c r="P3504" s="3" t="s">
        <v>8447</v>
      </c>
      <c r="Q3504" s="3" t="s">
        <v>8447</v>
      </c>
    </row>
    <row r="3505" spans="1:17" ht="75" x14ac:dyDescent="0.25">
      <c r="A3505" s="2" t="str">
        <f>IF(TRIM(J3505)="","",E3505)</f>
        <v>otherCatalogNumbers</v>
      </c>
      <c r="B3505" s="2" t="str">
        <f>IF(TRIM(K3505)="","",I3505)</f>
        <v/>
      </c>
      <c r="C3505" s="2" t="str">
        <f>LEFT(F3505,FIND(".",F3505,6))</f>
        <v>Xmp.dwc.</v>
      </c>
      <c r="D3505" s="2" t="str">
        <f>VLOOKUP(C3505,PrefixUebersetzung,2,FALSE)</f>
        <v>Xmp.dwc.</v>
      </c>
      <c r="E3505" s="2" t="str">
        <f>MID(F3505,FIND(".",F3505,6)+1,99)</f>
        <v>otherCatalogNumbers</v>
      </c>
      <c r="F3505" s="3" t="s">
        <v>7338</v>
      </c>
      <c r="G3505" s="3" t="s">
        <v>9527</v>
      </c>
      <c r="H3505" s="3" t="s">
        <v>11251</v>
      </c>
      <c r="I3505" s="3" t="s">
        <v>7339</v>
      </c>
      <c r="J3505" s="3" t="s">
        <v>7735</v>
      </c>
      <c r="L3505" s="14">
        <v>5</v>
      </c>
      <c r="O3505" s="3" t="str">
        <f>IF(AND(TRIM(J3505)="",M3505=""),"Suffix not translated ",
   IF(AND(TRIM(J3505)&lt;&gt;"",TRIM(M3505)&lt;&gt;"",TRIM(J3505)&lt;&gt;TRIM(M3505)),"Suffix translation &lt;&gt; lookup ", "" ))
&amp;IF(AND(TRIM(K3505)="",N3505=""),"Description not translated ",
   IF(AND(TRIM(K3505)&lt;&gt;"",TRIM(N3505)&lt;&gt;"",TRIM(K3505)&lt;&gt;TRIM(N3505)),"Description translation&lt;&gt; lookup ", "" ))</f>
        <v xml:space="preserve">Description not translated </v>
      </c>
      <c r="P3505" s="3" t="s">
        <v>8447</v>
      </c>
      <c r="Q3505" s="3" t="s">
        <v>8447</v>
      </c>
    </row>
    <row r="3506" spans="1:17" ht="45" x14ac:dyDescent="0.25">
      <c r="A3506" s="2" t="str">
        <f>IF(TRIM(J3506)="","",E3506)</f>
        <v/>
      </c>
      <c r="B3506" s="2" t="str">
        <f>IF(TRIM(K3506)="","",I3506)</f>
        <v/>
      </c>
      <c r="C3506" s="2" t="str">
        <f>LEFT(F3506,FIND(".",F3506,6))</f>
        <v>Xmp.dwc.</v>
      </c>
      <c r="D3506" s="2" t="str">
        <f>VLOOKUP(C3506,PrefixUebersetzung,2,FALSE)</f>
        <v>Xmp.dwc.</v>
      </c>
      <c r="E3506" s="2" t="str">
        <f>MID(F3506,FIND(".",F3506,6)+1,99)</f>
        <v>ownerInstitutionCode</v>
      </c>
      <c r="F3506" s="3" t="s">
        <v>7340</v>
      </c>
      <c r="G3506" s="3" t="s">
        <v>9526</v>
      </c>
      <c r="H3506" s="3" t="s">
        <v>11241</v>
      </c>
      <c r="I3506" s="3" t="s">
        <v>7341</v>
      </c>
      <c r="J3506" s="3"/>
      <c r="L3506" s="14">
        <v>5</v>
      </c>
      <c r="O3506" s="3" t="str">
        <f>IF(AND(TRIM(J3506)="",M3506=""),"Suffix not translated ",
   IF(AND(TRIM(J3506)&lt;&gt;"",TRIM(M3506)&lt;&gt;"",TRIM(J3506)&lt;&gt;TRIM(M3506)),"Suffix translation &lt;&gt; lookup ", "" ))
&amp;IF(AND(TRIM(K3506)="",N3506=""),"Description not translated ",
   IF(AND(TRIM(K3506)&lt;&gt;"",TRIM(N3506)&lt;&gt;"",TRIM(K3506)&lt;&gt;TRIM(N3506)),"Description translation&lt;&gt; lookup ", "" ))</f>
        <v xml:space="preserve">Suffix not translated Description not translated </v>
      </c>
      <c r="P3506" s="3" t="s">
        <v>8447</v>
      </c>
      <c r="Q3506" s="3" t="s">
        <v>8447</v>
      </c>
    </row>
    <row r="3507" spans="1:17" ht="30" x14ac:dyDescent="0.25">
      <c r="A3507" s="2" t="str">
        <f>IF(TRIM(J3507)="","",E3507)</f>
        <v>parentEventID</v>
      </c>
      <c r="B3507" s="2" t="str">
        <f>IF(TRIM(K3507)="","",I3507)</f>
        <v/>
      </c>
      <c r="C3507" s="2" t="str">
        <f>LEFT(F3507,FIND(".",F3507,6))</f>
        <v>Xmp.dwc.</v>
      </c>
      <c r="D3507" s="2" t="str">
        <f>VLOOKUP(C3507,PrefixUebersetzung,2,FALSE)</f>
        <v>Xmp.dwc.</v>
      </c>
      <c r="E3507" s="2" t="str">
        <f>MID(F3507,FIND(".",F3507,6)+1,99)</f>
        <v>parentEventID</v>
      </c>
      <c r="F3507" s="3" t="s">
        <v>7342</v>
      </c>
      <c r="G3507" s="3" t="s">
        <v>9526</v>
      </c>
      <c r="H3507" s="3" t="s">
        <v>11241</v>
      </c>
      <c r="I3507" s="3" t="s">
        <v>7343</v>
      </c>
      <c r="J3507" s="3" t="s">
        <v>7719</v>
      </c>
      <c r="L3507" s="14">
        <v>5</v>
      </c>
      <c r="O3507" s="3" t="str">
        <f>IF(AND(TRIM(J3507)="",M3507=""),"Suffix not translated ",
   IF(AND(TRIM(J3507)&lt;&gt;"",TRIM(M3507)&lt;&gt;"",TRIM(J3507)&lt;&gt;TRIM(M3507)),"Suffix translation &lt;&gt; lookup ", "" ))
&amp;IF(AND(TRIM(K3507)="",N3507=""),"Description not translated ",
   IF(AND(TRIM(K3507)&lt;&gt;"",TRIM(N3507)&lt;&gt;"",TRIM(K3507)&lt;&gt;TRIM(N3507)),"Description translation&lt;&gt; lookup ", "" ))</f>
        <v xml:space="preserve">Description not translated </v>
      </c>
      <c r="P3507" s="3" t="s">
        <v>8447</v>
      </c>
      <c r="Q3507" s="3" t="s">
        <v>8447</v>
      </c>
    </row>
    <row r="3508" spans="1:17" ht="60" x14ac:dyDescent="0.25">
      <c r="A3508" s="2" t="str">
        <f>IF(TRIM(J3508)="","",E3508)</f>
        <v>parentNameUsage</v>
      </c>
      <c r="B3508" s="2" t="str">
        <f>IF(TRIM(K3508)="","",I3508)</f>
        <v/>
      </c>
      <c r="C3508" s="2" t="str">
        <f>LEFT(F3508,FIND(".",F3508,6))</f>
        <v>Xmp.dwc.</v>
      </c>
      <c r="D3508" s="2" t="str">
        <f>VLOOKUP(C3508,PrefixUebersetzung,2,FALSE)</f>
        <v>Xmp.dwc.</v>
      </c>
      <c r="E3508" s="2" t="str">
        <f>MID(F3508,FIND(".",F3508,6)+1,99)</f>
        <v>parentNameUsage</v>
      </c>
      <c r="F3508" s="3" t="s">
        <v>7344</v>
      </c>
      <c r="G3508" s="3" t="s">
        <v>9526</v>
      </c>
      <c r="H3508" s="3" t="s">
        <v>11241</v>
      </c>
      <c r="I3508" s="3" t="s">
        <v>7345</v>
      </c>
      <c r="J3508" s="3" t="s">
        <v>7702</v>
      </c>
      <c r="L3508" s="14">
        <v>5</v>
      </c>
      <c r="O3508" s="3" t="str">
        <f>IF(AND(TRIM(J3508)="",M3508=""),"Suffix not translated ",
   IF(AND(TRIM(J3508)&lt;&gt;"",TRIM(M3508)&lt;&gt;"",TRIM(J3508)&lt;&gt;TRIM(M3508)),"Suffix translation &lt;&gt; lookup ", "" ))
&amp;IF(AND(TRIM(K3508)="",N3508=""),"Description not translated ",
   IF(AND(TRIM(K3508)&lt;&gt;"",TRIM(N3508)&lt;&gt;"",TRIM(K3508)&lt;&gt;TRIM(N3508)),"Description translation&lt;&gt; lookup ", "" ))</f>
        <v xml:space="preserve">Description not translated </v>
      </c>
      <c r="P3508" s="3" t="s">
        <v>8447</v>
      </c>
      <c r="Q3508" s="3" t="s">
        <v>8447</v>
      </c>
    </row>
    <row r="3509" spans="1:17" ht="75" x14ac:dyDescent="0.25">
      <c r="A3509" s="2" t="str">
        <f>IF(TRIM(J3509)="","",E3509)</f>
        <v>parentNameUsageID</v>
      </c>
      <c r="B3509" s="2" t="str">
        <f>IF(TRIM(K3509)="","",I3509)</f>
        <v/>
      </c>
      <c r="C3509" s="2" t="str">
        <f>LEFT(F3509,FIND(".",F3509,6))</f>
        <v>Xmp.dwc.</v>
      </c>
      <c r="D3509" s="2" t="str">
        <f>VLOOKUP(C3509,PrefixUebersetzung,2,FALSE)</f>
        <v>Xmp.dwc.</v>
      </c>
      <c r="E3509" s="2" t="str">
        <f>MID(F3509,FIND(".",F3509,6)+1,99)</f>
        <v>parentNameUsageID</v>
      </c>
      <c r="F3509" s="3" t="s">
        <v>7346</v>
      </c>
      <c r="G3509" s="3" t="s">
        <v>9526</v>
      </c>
      <c r="H3509" s="3" t="s">
        <v>11241</v>
      </c>
      <c r="I3509" s="3" t="s">
        <v>7347</v>
      </c>
      <c r="J3509" s="3" t="s">
        <v>7703</v>
      </c>
      <c r="L3509" s="14">
        <v>5</v>
      </c>
      <c r="O3509" s="3" t="str">
        <f>IF(AND(TRIM(J3509)="",M3509=""),"Suffix not translated ",
   IF(AND(TRIM(J3509)&lt;&gt;"",TRIM(M3509)&lt;&gt;"",TRIM(J3509)&lt;&gt;TRIM(M3509)),"Suffix translation &lt;&gt; lookup ", "" ))
&amp;IF(AND(TRIM(K3509)="",N3509=""),"Description not translated ",
   IF(AND(TRIM(K3509)&lt;&gt;"",TRIM(N3509)&lt;&gt;"",TRIM(K3509)&lt;&gt;TRIM(N3509)),"Description translation&lt;&gt; lookup ", "" ))</f>
        <v xml:space="preserve">Description not translated </v>
      </c>
      <c r="P3509" s="3" t="s">
        <v>8447</v>
      </c>
      <c r="Q3509" s="3" t="s">
        <v>8447</v>
      </c>
    </row>
    <row r="3510" spans="1:17" ht="45" x14ac:dyDescent="0.25">
      <c r="A3510" s="2" t="str">
        <f>IF(TRIM(J3510)="","",E3510)</f>
        <v>phylum</v>
      </c>
      <c r="B3510" s="2" t="str">
        <f>IF(TRIM(K3510)="","",I3510)</f>
        <v>The full scientific name of the phylum or division in which the taxon is classified.</v>
      </c>
      <c r="C3510" s="2" t="str">
        <f>LEFT(F3510,FIND(".",F3510,6))</f>
        <v>Xmp.dwc.</v>
      </c>
      <c r="D3510" s="2" t="str">
        <f>VLOOKUP(C3510,PrefixUebersetzung,2,FALSE)</f>
        <v>Xmp.dwc.</v>
      </c>
      <c r="E3510" s="2" t="str">
        <f>MID(F3510,FIND(".",F3510,6)+1,99)</f>
        <v>phylum</v>
      </c>
      <c r="F3510" s="3" t="s">
        <v>7348</v>
      </c>
      <c r="G3510" s="3" t="s">
        <v>9526</v>
      </c>
      <c r="H3510" s="3" t="s">
        <v>11241</v>
      </c>
      <c r="I3510" s="3" t="s">
        <v>7349</v>
      </c>
      <c r="J3510" s="3" t="s">
        <v>7736</v>
      </c>
      <c r="K3510" s="5" t="s">
        <v>8811</v>
      </c>
      <c r="L3510" s="14"/>
      <c r="O3510" s="3" t="str">
        <f>IF(AND(TRIM(J3510)="",M3510=""),"Suffix not translated ",
   IF(AND(TRIM(J3510)&lt;&gt;"",TRIM(M3510)&lt;&gt;"",TRIM(J3510)&lt;&gt;TRIM(M3510)),"Suffix translation &lt;&gt; lookup ", "" ))
&amp;IF(AND(TRIM(K3510)="",N3510=""),"Description not translated ",
   IF(AND(TRIM(K3510)&lt;&gt;"",TRIM(N3510)&lt;&gt;"",TRIM(K3510)&lt;&gt;TRIM(N3510)),"Description translation&lt;&gt; lookup ", "" ))</f>
        <v/>
      </c>
      <c r="P3510" s="3" t="s">
        <v>8447</v>
      </c>
      <c r="Q3510" s="3" t="s">
        <v>8447</v>
      </c>
    </row>
    <row r="3511" spans="1:17" ht="225" x14ac:dyDescent="0.25">
      <c r="A3511" s="2" t="str">
        <f>IF(TRIM(J3511)="","",E3511)</f>
        <v/>
      </c>
      <c r="B3511" s="2" t="str">
        <f>IF(TRIM(K3511)="","",I3511)</f>
        <v/>
      </c>
      <c r="C3511" s="2" t="str">
        <f>LEFT(F3511,FIND(".",F3511,6))</f>
        <v>Xmp.dwc.</v>
      </c>
      <c r="D3511" s="2" t="str">
        <f>VLOOKUP(C3511,PrefixUebersetzung,2,FALSE)</f>
        <v>Xmp.dwc.</v>
      </c>
      <c r="E3511" s="2" t="str">
        <f>MID(F3511,FIND(".",F3511,6)+1,99)</f>
        <v>pointRadiusSpatialFit</v>
      </c>
      <c r="F3511" s="3" t="s">
        <v>7350</v>
      </c>
      <c r="G3511" s="3" t="s">
        <v>9526</v>
      </c>
      <c r="H3511" s="3" t="s">
        <v>11245</v>
      </c>
      <c r="I3511" s="3" t="s">
        <v>7351</v>
      </c>
      <c r="J3511" s="3"/>
      <c r="L3511" s="14">
        <v>5</v>
      </c>
      <c r="O3511" s="3" t="str">
        <f>IF(AND(TRIM(J3511)="",M3511=""),"Suffix not translated ",
   IF(AND(TRIM(J3511)&lt;&gt;"",TRIM(M3511)&lt;&gt;"",TRIM(J3511)&lt;&gt;TRIM(M3511)),"Suffix translation &lt;&gt; lookup ", "" ))
&amp;IF(AND(TRIM(K3511)="",N3511=""),"Description not translated ",
   IF(AND(TRIM(K3511)&lt;&gt;"",TRIM(N3511)&lt;&gt;"",TRIM(K3511)&lt;&gt;TRIM(N3511)),"Description translation&lt;&gt; lookup ", "" ))</f>
        <v xml:space="preserve">Suffix not translated Description not translated </v>
      </c>
      <c r="P3511" s="3" t="s">
        <v>8447</v>
      </c>
      <c r="Q3511" s="3" t="s">
        <v>8447</v>
      </c>
    </row>
    <row r="3512" spans="1:17" ht="30" x14ac:dyDescent="0.25">
      <c r="A3512" s="2" t="str">
        <f>IF(TRIM(J3512)="","",E3512)</f>
        <v>preparations</v>
      </c>
      <c r="B3512" s="2" t="str">
        <f>IF(TRIM(K3512)="","",I3512)</f>
        <v/>
      </c>
      <c r="C3512" s="2" t="str">
        <f>LEFT(F3512,FIND(".",F3512,6))</f>
        <v>Xmp.dwc.</v>
      </c>
      <c r="D3512" s="2" t="str">
        <f>VLOOKUP(C3512,PrefixUebersetzung,2,FALSE)</f>
        <v>Xmp.dwc.</v>
      </c>
      <c r="E3512" s="2" t="str">
        <f>MID(F3512,FIND(".",F3512,6)+1,99)</f>
        <v>preparations</v>
      </c>
      <c r="F3512" s="3" t="s">
        <v>7352</v>
      </c>
      <c r="G3512" s="3" t="s">
        <v>9527</v>
      </c>
      <c r="H3512" s="3" t="s">
        <v>11251</v>
      </c>
      <c r="I3512" s="3" t="s">
        <v>7353</v>
      </c>
      <c r="J3512" s="3" t="s">
        <v>7737</v>
      </c>
      <c r="L3512" s="14">
        <v>5</v>
      </c>
      <c r="O3512" s="3" t="str">
        <f>IF(AND(TRIM(J3512)="",M3512=""),"Suffix not translated ",
   IF(AND(TRIM(J3512)&lt;&gt;"",TRIM(M3512)&lt;&gt;"",TRIM(J3512)&lt;&gt;TRIM(M3512)),"Suffix translation &lt;&gt; lookup ", "" ))
&amp;IF(AND(TRIM(K3512)="",N3512=""),"Description not translated ",
   IF(AND(TRIM(K3512)&lt;&gt;"",TRIM(N3512)&lt;&gt;"",TRIM(K3512)&lt;&gt;TRIM(N3512)),"Description translation&lt;&gt; lookup ", "" ))</f>
        <v xml:space="preserve">Description not translated </v>
      </c>
      <c r="P3512" s="3" t="s">
        <v>8447</v>
      </c>
      <c r="Q3512" s="3" t="s">
        <v>8447</v>
      </c>
    </row>
    <row r="3513" spans="1:17" ht="45" x14ac:dyDescent="0.25">
      <c r="A3513" s="2" t="str">
        <f>IF(TRIM(J3513)="","",E3513)</f>
        <v/>
      </c>
      <c r="B3513" s="2" t="str">
        <f>IF(TRIM(K3513)="","",I3513)</f>
        <v/>
      </c>
      <c r="C3513" s="2" t="str">
        <f>LEFT(F3513,FIND(".",F3513,6))</f>
        <v>Xmp.dwc.</v>
      </c>
      <c r="D3513" s="2" t="str">
        <f>VLOOKUP(C3513,PrefixUebersetzung,2,FALSE)</f>
        <v>Xmp.dwc.</v>
      </c>
      <c r="E3513" s="2" t="str">
        <f>MID(F3513,FIND(".",F3513,6)+1,99)</f>
        <v>PreservedSpecimen</v>
      </c>
      <c r="F3513" s="3" t="s">
        <v>7354</v>
      </c>
      <c r="G3513" s="3" t="s">
        <v>9526</v>
      </c>
      <c r="H3513" s="3" t="s">
        <v>11277</v>
      </c>
      <c r="I3513" s="3" t="s">
        <v>7355</v>
      </c>
      <c r="J3513" s="3"/>
      <c r="L3513" s="14">
        <v>5</v>
      </c>
      <c r="O3513" s="3" t="str">
        <f>IF(AND(TRIM(J3513)="",M3513=""),"Suffix not translated ",
   IF(AND(TRIM(J3513)&lt;&gt;"",TRIM(M3513)&lt;&gt;"",TRIM(J3513)&lt;&gt;TRIM(M3513)),"Suffix translation &lt;&gt; lookup ", "" ))
&amp;IF(AND(TRIM(K3513)="",N3513=""),"Description not translated ",
   IF(AND(TRIM(K3513)&lt;&gt;"",TRIM(N3513)&lt;&gt;"",TRIM(K3513)&lt;&gt;TRIM(N3513)),"Description translation&lt;&gt; lookup ", "" ))</f>
        <v xml:space="preserve">Suffix not translated Description not translated </v>
      </c>
      <c r="P3513" s="3" t="s">
        <v>8447</v>
      </c>
      <c r="Q3513" s="3" t="s">
        <v>8447</v>
      </c>
    </row>
    <row r="3514" spans="1:17" ht="30" x14ac:dyDescent="0.25">
      <c r="A3514" s="2" t="str">
        <f>IF(TRIM(J3514)="","",E3514)</f>
        <v>previousIdentifications</v>
      </c>
      <c r="B3514" s="2" t="str">
        <f>IF(TRIM(K3514)="","",I3514)</f>
        <v/>
      </c>
      <c r="C3514" s="2" t="str">
        <f>LEFT(F3514,FIND(".",F3514,6))</f>
        <v>Xmp.dwc.</v>
      </c>
      <c r="D3514" s="2" t="str">
        <f>VLOOKUP(C3514,PrefixUebersetzung,2,FALSE)</f>
        <v>Xmp.dwc.</v>
      </c>
      <c r="E3514" s="2" t="str">
        <f>MID(F3514,FIND(".",F3514,6)+1,99)</f>
        <v>previousIdentifications</v>
      </c>
      <c r="F3514" s="3" t="s">
        <v>7356</v>
      </c>
      <c r="G3514" s="3" t="s">
        <v>9527</v>
      </c>
      <c r="H3514" s="3" t="s">
        <v>11251</v>
      </c>
      <c r="I3514" s="3" t="s">
        <v>9494</v>
      </c>
      <c r="J3514" s="3" t="s">
        <v>7738</v>
      </c>
      <c r="L3514" s="14">
        <v>5</v>
      </c>
      <c r="O3514" s="3" t="str">
        <f>IF(AND(TRIM(J3514)="",M3514=""),"Suffix not translated ",
   IF(AND(TRIM(J3514)&lt;&gt;"",TRIM(M3514)&lt;&gt;"",TRIM(J3514)&lt;&gt;TRIM(M3514)),"Suffix translation &lt;&gt; lookup ", "" ))
&amp;IF(AND(TRIM(K3514)="",N3514=""),"Description not translated ",
   IF(AND(TRIM(K3514)&lt;&gt;"",TRIM(N3514)&lt;&gt;"",TRIM(K3514)&lt;&gt;TRIM(N3514)),"Description translation&lt;&gt; lookup ", "" ))</f>
        <v xml:space="preserve">Description not translated </v>
      </c>
      <c r="P3514" s="3" t="s">
        <v>8447</v>
      </c>
      <c r="Q3514" s="3" t="s">
        <v>8447</v>
      </c>
    </row>
    <row r="3515" spans="1:17" x14ac:dyDescent="0.25">
      <c r="A3515" s="2" t="str">
        <f>IF(TRIM(J3515)="","",E3515)</f>
        <v>Record</v>
      </c>
      <c r="B3515" s="2" t="str">
        <f>IF(TRIM(K3515)="","",I3515)</f>
        <v/>
      </c>
      <c r="C3515" s="2" t="str">
        <f>LEFT(F3515,FIND(".",F3515,6))</f>
        <v>Xmp.dwc.</v>
      </c>
      <c r="D3515" s="2" t="str">
        <f>VLOOKUP(C3515,PrefixUebersetzung,2,FALSE)</f>
        <v>Xmp.dwc.</v>
      </c>
      <c r="E3515" s="2" t="str">
        <f>MID(F3515,FIND(".",F3515,6)+1,99)</f>
        <v>Record</v>
      </c>
      <c r="F3515" s="3" t="s">
        <v>7357</v>
      </c>
      <c r="G3515" s="3" t="s">
        <v>9526</v>
      </c>
      <c r="H3515" s="3" t="s">
        <v>11278</v>
      </c>
      <c r="I3515" s="3" t="s">
        <v>7358</v>
      </c>
      <c r="J3515" s="3" t="s">
        <v>7739</v>
      </c>
      <c r="L3515" s="14">
        <v>5</v>
      </c>
      <c r="O3515" s="3" t="str">
        <f>IF(AND(TRIM(J3515)="",M3515=""),"Suffix not translated ",
   IF(AND(TRIM(J3515)&lt;&gt;"",TRIM(M3515)&lt;&gt;"",TRIM(J3515)&lt;&gt;TRIM(M3515)),"Suffix translation &lt;&gt; lookup ", "" ))
&amp;IF(AND(TRIM(K3515)="",N3515=""),"Description not translated ",
   IF(AND(TRIM(K3515)&lt;&gt;"",TRIM(N3515)&lt;&gt;"",TRIM(K3515)&lt;&gt;TRIM(N3515)),"Description translation&lt;&gt; lookup ", "" ))</f>
        <v xml:space="preserve">Description not translated </v>
      </c>
      <c r="P3515" s="3" t="s">
        <v>8447</v>
      </c>
      <c r="Q3515" s="3" t="s">
        <v>8447</v>
      </c>
    </row>
    <row r="3516" spans="1:17" ht="90" x14ac:dyDescent="0.25">
      <c r="A3516" s="2" t="str">
        <f>IF(TRIM(J3516)="","",E3516)</f>
        <v>recordedBy</v>
      </c>
      <c r="B3516" s="2" t="str">
        <f>IF(TRIM(K3516)="","",I3516)</f>
        <v/>
      </c>
      <c r="C3516" s="2" t="str">
        <f>LEFT(F3516,FIND(".",F3516,6))</f>
        <v>Xmp.dwc.</v>
      </c>
      <c r="D3516" s="2" t="str">
        <f>VLOOKUP(C3516,PrefixUebersetzung,2,FALSE)</f>
        <v>Xmp.dwc.</v>
      </c>
      <c r="E3516" s="2" t="str">
        <f>MID(F3516,FIND(".",F3516,6)+1,99)</f>
        <v>recordedBy</v>
      </c>
      <c r="F3516" s="3" t="s">
        <v>7359</v>
      </c>
      <c r="G3516" s="3" t="s">
        <v>9527</v>
      </c>
      <c r="H3516" s="3" t="s">
        <v>11251</v>
      </c>
      <c r="I3516" s="3" t="s">
        <v>7360</v>
      </c>
      <c r="J3516" s="3" t="s">
        <v>7740</v>
      </c>
      <c r="L3516" s="14">
        <v>5</v>
      </c>
      <c r="O3516" s="3" t="str">
        <f>IF(AND(TRIM(J3516)="",M3516=""),"Suffix not translated ",
   IF(AND(TRIM(J3516)&lt;&gt;"",TRIM(M3516)&lt;&gt;"",TRIM(J3516)&lt;&gt;TRIM(M3516)),"Suffix translation &lt;&gt; lookup ", "" ))
&amp;IF(AND(TRIM(K3516)="",N3516=""),"Description not translated ",
   IF(AND(TRIM(K3516)&lt;&gt;"",TRIM(N3516)&lt;&gt;"",TRIM(K3516)&lt;&gt;TRIM(N3516)),"Description translation&lt;&gt; lookup ", "" ))</f>
        <v xml:space="preserve">Description not translated </v>
      </c>
      <c r="P3516" s="3" t="s">
        <v>8447</v>
      </c>
      <c r="Q3516" s="3" t="s">
        <v>8447</v>
      </c>
    </row>
    <row r="3517" spans="1:17" ht="60" x14ac:dyDescent="0.25">
      <c r="A3517" s="2" t="str">
        <f>IF(TRIM(J3517)="","",E3517)</f>
        <v>recordNumber</v>
      </c>
      <c r="B3517" s="2" t="str">
        <f>IF(TRIM(K3517)="","",I3517)</f>
        <v/>
      </c>
      <c r="C3517" s="2" t="str">
        <f>LEFT(F3517,FIND(".",F3517,6))</f>
        <v>Xmp.dwc.</v>
      </c>
      <c r="D3517" s="2" t="str">
        <f>VLOOKUP(C3517,PrefixUebersetzung,2,FALSE)</f>
        <v>Xmp.dwc.</v>
      </c>
      <c r="E3517" s="2" t="str">
        <f>MID(F3517,FIND(".",F3517,6)+1,99)</f>
        <v>recordNumber</v>
      </c>
      <c r="F3517" s="3" t="s">
        <v>7361</v>
      </c>
      <c r="G3517" s="3" t="s">
        <v>9526</v>
      </c>
      <c r="H3517" s="3" t="s">
        <v>11241</v>
      </c>
      <c r="I3517" s="3" t="s">
        <v>7362</v>
      </c>
      <c r="J3517" s="3" t="s">
        <v>7741</v>
      </c>
      <c r="L3517" s="14">
        <v>5</v>
      </c>
      <c r="O3517" s="3" t="str">
        <f>IF(AND(TRIM(J3517)="",M3517=""),"Suffix not translated ",
   IF(AND(TRIM(J3517)&lt;&gt;"",TRIM(M3517)&lt;&gt;"",TRIM(J3517)&lt;&gt;TRIM(M3517)),"Suffix translation &lt;&gt; lookup ", "" ))
&amp;IF(AND(TRIM(K3517)="",N3517=""),"Description not translated ",
   IF(AND(TRIM(K3517)&lt;&gt;"",TRIM(N3517)&lt;&gt;"",TRIM(K3517)&lt;&gt;TRIM(N3517)),"Description translation&lt;&gt; lookup ", "" ))</f>
        <v xml:space="preserve">Description not translated </v>
      </c>
      <c r="P3517" s="3" t="s">
        <v>8447</v>
      </c>
      <c r="Q3517" s="3" t="s">
        <v>8447</v>
      </c>
    </row>
    <row r="3518" spans="1:17" ht="30" x14ac:dyDescent="0.25">
      <c r="A3518" s="2" t="str">
        <f>IF(TRIM(J3518)="","",E3518)</f>
        <v>relatedResourceID</v>
      </c>
      <c r="B3518" s="2" t="str">
        <f>IF(TRIM(K3518)="","",I3518)</f>
        <v/>
      </c>
      <c r="C3518" s="2" t="str">
        <f>LEFT(F3518,FIND(".",F3518,6))</f>
        <v>Xmp.dwc.</v>
      </c>
      <c r="D3518" s="2" t="str">
        <f>VLOOKUP(C3518,PrefixUebersetzung,2,FALSE)</f>
        <v>Xmp.dwc.</v>
      </c>
      <c r="E3518" s="2" t="str">
        <f>MID(F3518,FIND(".",F3518,6)+1,99)</f>
        <v>relatedResourceID</v>
      </c>
      <c r="F3518" s="3" t="s">
        <v>7363</v>
      </c>
      <c r="G3518" s="3" t="s">
        <v>9526</v>
      </c>
      <c r="H3518" s="3" t="s">
        <v>11241</v>
      </c>
      <c r="I3518" s="3" t="s">
        <v>7364</v>
      </c>
      <c r="J3518" s="3" t="s">
        <v>7742</v>
      </c>
      <c r="L3518" s="14">
        <v>5</v>
      </c>
      <c r="O3518" s="3" t="str">
        <f>IF(AND(TRIM(J3518)="",M3518=""),"Suffix not translated ",
   IF(AND(TRIM(J3518)&lt;&gt;"",TRIM(M3518)&lt;&gt;"",TRIM(J3518)&lt;&gt;TRIM(M3518)),"Suffix translation &lt;&gt; lookup ", "" ))
&amp;IF(AND(TRIM(K3518)="",N3518=""),"Description not translated ",
   IF(AND(TRIM(K3518)&lt;&gt;"",TRIM(N3518)&lt;&gt;"",TRIM(K3518)&lt;&gt;TRIM(N3518)),"Description translation&lt;&gt; lookup ", "" ))</f>
        <v xml:space="preserve">Description not translated </v>
      </c>
      <c r="P3518" s="3" t="s">
        <v>8447</v>
      </c>
      <c r="Q3518" s="3" t="s">
        <v>8447</v>
      </c>
    </row>
    <row r="3519" spans="1:17" ht="45" x14ac:dyDescent="0.25">
      <c r="A3519" s="2" t="str">
        <f>IF(TRIM(J3519)="","",E3519)</f>
        <v>relationshipAccordingTo</v>
      </c>
      <c r="B3519" s="2" t="str">
        <f>IF(TRIM(K3519)="","",I3519)</f>
        <v/>
      </c>
      <c r="C3519" s="2" t="str">
        <f>LEFT(F3519,FIND(".",F3519,6))</f>
        <v>Xmp.dwc.</v>
      </c>
      <c r="D3519" s="2" t="str">
        <f>VLOOKUP(C3519,PrefixUebersetzung,2,FALSE)</f>
        <v>Xmp.dwc.</v>
      </c>
      <c r="E3519" s="2" t="str">
        <f>MID(F3519,FIND(".",F3519,6)+1,99)</f>
        <v>relationshipAccordingTo</v>
      </c>
      <c r="F3519" s="3" t="s">
        <v>7365</v>
      </c>
      <c r="G3519" s="3" t="s">
        <v>9526</v>
      </c>
      <c r="H3519" s="3" t="s">
        <v>11241</v>
      </c>
      <c r="I3519" s="3" t="s">
        <v>7366</v>
      </c>
      <c r="J3519" s="3" t="s">
        <v>7743</v>
      </c>
      <c r="L3519" s="14">
        <v>5</v>
      </c>
      <c r="O3519" s="3" t="str">
        <f>IF(AND(TRIM(J3519)="",M3519=""),"Suffix not translated ",
   IF(AND(TRIM(J3519)&lt;&gt;"",TRIM(M3519)&lt;&gt;"",TRIM(J3519)&lt;&gt;TRIM(M3519)),"Suffix translation &lt;&gt; lookup ", "" ))
&amp;IF(AND(TRIM(K3519)="",N3519=""),"Description not translated ",
   IF(AND(TRIM(K3519)&lt;&gt;"",TRIM(N3519)&lt;&gt;"",TRIM(K3519)&lt;&gt;TRIM(N3519)),"Description translation&lt;&gt; lookup ", "" ))</f>
        <v xml:space="preserve">Description not translated </v>
      </c>
      <c r="P3519" s="3" t="s">
        <v>8447</v>
      </c>
      <c r="Q3519" s="3" t="s">
        <v>8447</v>
      </c>
    </row>
    <row r="3520" spans="1:17" ht="60" x14ac:dyDescent="0.25">
      <c r="A3520" s="2" t="str">
        <f>IF(TRIM(J3520)="","",E3520)</f>
        <v>relationshipEstablishedDate</v>
      </c>
      <c r="B3520" s="2" t="str">
        <f>IF(TRIM(K3520)="","",I3520)</f>
        <v/>
      </c>
      <c r="C3520" s="2" t="str">
        <f>LEFT(F3520,FIND(".",F3520,6))</f>
        <v>Xmp.dwc.</v>
      </c>
      <c r="D3520" s="2" t="str">
        <f>VLOOKUP(C3520,PrefixUebersetzung,2,FALSE)</f>
        <v>Xmp.dwc.</v>
      </c>
      <c r="E3520" s="2" t="str">
        <f>MID(F3520,FIND(".",F3520,6)+1,99)</f>
        <v>relationshipEstablishedDate</v>
      </c>
      <c r="F3520" s="3" t="s">
        <v>7367</v>
      </c>
      <c r="G3520" s="3" t="s">
        <v>11265</v>
      </c>
      <c r="I3520" s="3" t="s">
        <v>7368</v>
      </c>
      <c r="J3520" s="3" t="s">
        <v>7744</v>
      </c>
      <c r="L3520" s="14">
        <v>5</v>
      </c>
      <c r="O3520" s="3" t="str">
        <f>IF(AND(TRIM(J3520)="",M3520=""),"Suffix not translated ",
   IF(AND(TRIM(J3520)&lt;&gt;"",TRIM(M3520)&lt;&gt;"",TRIM(J3520)&lt;&gt;TRIM(M3520)),"Suffix translation &lt;&gt; lookup ", "" ))
&amp;IF(AND(TRIM(K3520)="",N3520=""),"Description not translated ",
   IF(AND(TRIM(K3520)&lt;&gt;"",TRIM(N3520)&lt;&gt;"",TRIM(K3520)&lt;&gt;TRIM(N3520)),"Description translation&lt;&gt; lookup ", "" ))</f>
        <v xml:space="preserve">Description not translated </v>
      </c>
      <c r="P3520" s="3" t="s">
        <v>8447</v>
      </c>
      <c r="Q3520" s="3" t="s">
        <v>8447</v>
      </c>
    </row>
    <row r="3521" spans="1:17" ht="60" x14ac:dyDescent="0.25">
      <c r="A3521" s="2" t="str">
        <f>IF(TRIM(J3521)="","",E3521)</f>
        <v>relationshipOfResource</v>
      </c>
      <c r="B3521" s="2" t="str">
        <f>IF(TRIM(K3521)="","",I3521)</f>
        <v/>
      </c>
      <c r="C3521" s="2" t="str">
        <f>LEFT(F3521,FIND(".",F3521,6))</f>
        <v>Xmp.dwc.</v>
      </c>
      <c r="D3521" s="2" t="str">
        <f>VLOOKUP(C3521,PrefixUebersetzung,2,FALSE)</f>
        <v>Xmp.dwc.</v>
      </c>
      <c r="E3521" s="2" t="str">
        <f>MID(F3521,FIND(".",F3521,6)+1,99)</f>
        <v>relationshipOfResource</v>
      </c>
      <c r="F3521" s="3" t="s">
        <v>7369</v>
      </c>
      <c r="G3521" s="3" t="s">
        <v>9526</v>
      </c>
      <c r="H3521" s="3" t="s">
        <v>11241</v>
      </c>
      <c r="I3521" s="3" t="s">
        <v>7370</v>
      </c>
      <c r="J3521" s="3" t="s">
        <v>7745</v>
      </c>
      <c r="L3521" s="14">
        <v>5</v>
      </c>
      <c r="O3521" s="3" t="str">
        <f>IF(AND(TRIM(J3521)="",M3521=""),"Suffix not translated ",
   IF(AND(TRIM(J3521)&lt;&gt;"",TRIM(M3521)&lt;&gt;"",TRIM(J3521)&lt;&gt;TRIM(M3521)),"Suffix translation &lt;&gt; lookup ", "" ))
&amp;IF(AND(TRIM(K3521)="",N3521=""),"Description not translated ",
   IF(AND(TRIM(K3521)&lt;&gt;"",TRIM(N3521)&lt;&gt;"",TRIM(K3521)&lt;&gt;TRIM(N3521)),"Description translation&lt;&gt; lookup ", "" ))</f>
        <v xml:space="preserve">Description not translated </v>
      </c>
      <c r="P3521" s="3" t="s">
        <v>8447</v>
      </c>
      <c r="Q3521" s="3" t="s">
        <v>8447</v>
      </c>
    </row>
    <row r="3522" spans="1:17" ht="30" x14ac:dyDescent="0.25">
      <c r="A3522" s="2" t="str">
        <f>IF(TRIM(J3522)="","",E3522)</f>
        <v>relationshipRemarks</v>
      </c>
      <c r="B3522" s="2" t="str">
        <f>IF(TRIM(K3522)="","",I3522)</f>
        <v>Comments or notes about the relationship between the two resources.</v>
      </c>
      <c r="C3522" s="2" t="str">
        <f>LEFT(F3522,FIND(".",F3522,6))</f>
        <v>Xmp.dwc.</v>
      </c>
      <c r="D3522" s="2" t="str">
        <f>VLOOKUP(C3522,PrefixUebersetzung,2,FALSE)</f>
        <v>Xmp.dwc.</v>
      </c>
      <c r="E3522" s="2" t="str">
        <f>MID(F3522,FIND(".",F3522,6)+1,99)</f>
        <v>relationshipRemarks</v>
      </c>
      <c r="F3522" s="3" t="s">
        <v>7371</v>
      </c>
      <c r="G3522" s="3" t="s">
        <v>9526</v>
      </c>
      <c r="H3522" s="3" t="s">
        <v>11241</v>
      </c>
      <c r="I3522" s="3" t="s">
        <v>7372</v>
      </c>
      <c r="J3522" s="3" t="s">
        <v>7746</v>
      </c>
      <c r="K3522" s="5" t="s">
        <v>7603</v>
      </c>
      <c r="L3522" s="14"/>
      <c r="O3522" s="3" t="str">
        <f>IF(AND(TRIM(J3522)="",M3522=""),"Suffix not translated ",
   IF(AND(TRIM(J3522)&lt;&gt;"",TRIM(M3522)&lt;&gt;"",TRIM(J3522)&lt;&gt;TRIM(M3522)),"Suffix translation &lt;&gt; lookup ", "" ))
&amp;IF(AND(TRIM(K3522)="",N3522=""),"Description not translated ",
   IF(AND(TRIM(K3522)&lt;&gt;"",TRIM(N3522)&lt;&gt;"",TRIM(K3522)&lt;&gt;TRIM(N3522)),"Description translation&lt;&gt; lookup ", "" ))</f>
        <v/>
      </c>
      <c r="P3522" s="3" t="s">
        <v>8447</v>
      </c>
      <c r="Q3522" s="3" t="s">
        <v>8447</v>
      </c>
    </row>
    <row r="3523" spans="1:17" ht="60" x14ac:dyDescent="0.25">
      <c r="A3523" s="2" t="str">
        <f>IF(TRIM(J3523)="","",E3523)</f>
        <v>reproductiveCondition</v>
      </c>
      <c r="B3523" s="2" t="str">
        <f>IF(TRIM(K3523)="","",I3523)</f>
        <v/>
      </c>
      <c r="C3523" s="2" t="str">
        <f>LEFT(F3523,FIND(".",F3523,6))</f>
        <v>Xmp.dwc.</v>
      </c>
      <c r="D3523" s="2" t="str">
        <f>VLOOKUP(C3523,PrefixUebersetzung,2,FALSE)</f>
        <v>Xmp.dwc.</v>
      </c>
      <c r="E3523" s="2" t="str">
        <f>MID(F3523,FIND(".",F3523,6)+1,99)</f>
        <v>reproductiveCondition</v>
      </c>
      <c r="F3523" s="3" t="s">
        <v>7373</v>
      </c>
      <c r="G3523" s="3" t="s">
        <v>9526</v>
      </c>
      <c r="H3523" s="3" t="s">
        <v>11241</v>
      </c>
      <c r="I3523" s="3" t="s">
        <v>7374</v>
      </c>
      <c r="J3523" s="3" t="s">
        <v>7747</v>
      </c>
      <c r="L3523" s="14">
        <v>5</v>
      </c>
      <c r="O3523" s="3" t="str">
        <f>IF(AND(TRIM(J3523)="",M3523=""),"Suffix not translated ",
   IF(AND(TRIM(J3523)&lt;&gt;"",TRIM(M3523)&lt;&gt;"",TRIM(J3523)&lt;&gt;TRIM(M3523)),"Suffix translation &lt;&gt; lookup ", "" ))
&amp;IF(AND(TRIM(K3523)="",N3523=""),"Description not translated ",
   IF(AND(TRIM(K3523)&lt;&gt;"",TRIM(N3523)&lt;&gt;"",TRIM(K3523)&lt;&gt;TRIM(N3523)),"Description translation&lt;&gt; lookup ", "" ))</f>
        <v xml:space="preserve">Description not translated </v>
      </c>
      <c r="P3523" s="3" t="s">
        <v>8447</v>
      </c>
      <c r="Q3523" s="3" t="s">
        <v>8447</v>
      </c>
    </row>
    <row r="3524" spans="1:17" ht="30" x14ac:dyDescent="0.25">
      <c r="A3524" s="2" t="str">
        <f>IF(TRIM(J3524)="","",E3524)</f>
        <v>resourceID</v>
      </c>
      <c r="B3524" s="2" t="str">
        <f>IF(TRIM(K3524)="","",I3524)</f>
        <v>An identifier for the resource that is the subject of the relationship.</v>
      </c>
      <c r="C3524" s="2" t="str">
        <f>LEFT(F3524,FIND(".",F3524,6))</f>
        <v>Xmp.dwc.</v>
      </c>
      <c r="D3524" s="2" t="str">
        <f>VLOOKUP(C3524,PrefixUebersetzung,2,FALSE)</f>
        <v>Xmp.dwc.</v>
      </c>
      <c r="E3524" s="2" t="str">
        <f>MID(F3524,FIND(".",F3524,6)+1,99)</f>
        <v>resourceID</v>
      </c>
      <c r="F3524" s="3" t="s">
        <v>7375</v>
      </c>
      <c r="G3524" s="3" t="s">
        <v>9526</v>
      </c>
      <c r="H3524" s="3" t="s">
        <v>11241</v>
      </c>
      <c r="I3524" s="3" t="s">
        <v>7376</v>
      </c>
      <c r="J3524" s="3" t="s">
        <v>7748</v>
      </c>
      <c r="K3524" s="5" t="s">
        <v>8812</v>
      </c>
      <c r="L3524" s="14"/>
      <c r="O3524" s="3" t="str">
        <f>IF(AND(TRIM(J3524)="",M3524=""),"Suffix not translated ",
   IF(AND(TRIM(J3524)&lt;&gt;"",TRIM(M3524)&lt;&gt;"",TRIM(J3524)&lt;&gt;TRIM(M3524)),"Suffix translation &lt;&gt; lookup ", "" ))
&amp;IF(AND(TRIM(K3524)="",N3524=""),"Description not translated ",
   IF(AND(TRIM(K3524)&lt;&gt;"",TRIM(N3524)&lt;&gt;"",TRIM(K3524)&lt;&gt;TRIM(N3524)),"Description translation&lt;&gt; lookup ", "" ))</f>
        <v/>
      </c>
      <c r="P3524" s="3" t="s">
        <v>8447</v>
      </c>
      <c r="Q3524" s="3" t="s">
        <v>8447</v>
      </c>
    </row>
    <row r="3525" spans="1:17" ht="30" x14ac:dyDescent="0.25">
      <c r="A3525" s="2" t="str">
        <f>IF(TRIM(J3525)="","",E3525)</f>
        <v>ResourceRelationship</v>
      </c>
      <c r="B3525" s="2" t="str">
        <f>IF(TRIM(K3525)="","",I3525)</f>
        <v/>
      </c>
      <c r="C3525" s="2" t="str">
        <f>LEFT(F3525,FIND(".",F3525,6))</f>
        <v>Xmp.dwc.</v>
      </c>
      <c r="D3525" s="2" t="str">
        <f>VLOOKUP(C3525,PrefixUebersetzung,2,FALSE)</f>
        <v>Xmp.dwc.</v>
      </c>
      <c r="E3525" s="2" t="str">
        <f>MID(F3525,FIND(".",F3525,6)+1,99)</f>
        <v>ResourceRelationship</v>
      </c>
      <c r="F3525" s="3" t="s">
        <v>7377</v>
      </c>
      <c r="G3525" s="3" t="s">
        <v>9526</v>
      </c>
      <c r="H3525" s="3" t="s">
        <v>11279</v>
      </c>
      <c r="I3525" s="3" t="s">
        <v>7378</v>
      </c>
      <c r="J3525" s="3" t="s">
        <v>7749</v>
      </c>
      <c r="L3525" s="14">
        <v>5</v>
      </c>
      <c r="O3525" s="3" t="str">
        <f>IF(AND(TRIM(J3525)="",M3525=""),"Suffix not translated ",
   IF(AND(TRIM(J3525)&lt;&gt;"",TRIM(M3525)&lt;&gt;"",TRIM(J3525)&lt;&gt;TRIM(M3525)),"Suffix translation &lt;&gt; lookup ", "" ))
&amp;IF(AND(TRIM(K3525)="",N3525=""),"Description not translated ",
   IF(AND(TRIM(K3525)&lt;&gt;"",TRIM(N3525)&lt;&gt;"",TRIM(K3525)&lt;&gt;TRIM(N3525)),"Description translation&lt;&gt; lookup ", "" ))</f>
        <v xml:space="preserve">Description not translated </v>
      </c>
      <c r="P3525" s="3" t="s">
        <v>8447</v>
      </c>
      <c r="Q3525" s="3" t="s">
        <v>8447</v>
      </c>
    </row>
    <row r="3526" spans="1:17" ht="45" x14ac:dyDescent="0.25">
      <c r="A3526" s="2" t="str">
        <f>IF(TRIM(J3526)="","",E3526)</f>
        <v>resourceRelationshipID</v>
      </c>
      <c r="B3526" s="2" t="str">
        <f>IF(TRIM(K3526)="","",I3526)</f>
        <v/>
      </c>
      <c r="C3526" s="2" t="str">
        <f>LEFT(F3526,FIND(".",F3526,6))</f>
        <v>Xmp.dwc.</v>
      </c>
      <c r="D3526" s="2" t="str">
        <f>VLOOKUP(C3526,PrefixUebersetzung,2,FALSE)</f>
        <v>Xmp.dwc.</v>
      </c>
      <c r="E3526" s="2" t="str">
        <f>MID(F3526,FIND(".",F3526,6)+1,99)</f>
        <v>resourceRelationshipID</v>
      </c>
      <c r="F3526" s="3" t="s">
        <v>7379</v>
      </c>
      <c r="G3526" s="3" t="s">
        <v>9526</v>
      </c>
      <c r="H3526" s="3" t="s">
        <v>11241</v>
      </c>
      <c r="I3526" s="3" t="s">
        <v>7380</v>
      </c>
      <c r="J3526" s="3" t="s">
        <v>7750</v>
      </c>
      <c r="L3526" s="14">
        <v>5</v>
      </c>
      <c r="O3526" s="3" t="str">
        <f>IF(AND(TRIM(J3526)="",M3526=""),"Suffix not translated ",
   IF(AND(TRIM(J3526)&lt;&gt;"",TRIM(M3526)&lt;&gt;"",TRIM(J3526)&lt;&gt;TRIM(M3526)),"Suffix translation &lt;&gt; lookup ", "" ))
&amp;IF(AND(TRIM(K3526)="",N3526=""),"Description not translated ",
   IF(AND(TRIM(K3526)&lt;&gt;"",TRIM(N3526)&lt;&gt;"",TRIM(K3526)&lt;&gt;TRIM(N3526)),"Description translation&lt;&gt; lookup ", "" ))</f>
        <v xml:space="preserve">Description not translated </v>
      </c>
      <c r="P3526" s="3" t="s">
        <v>8447</v>
      </c>
      <c r="Q3526" s="3" t="s">
        <v>8447</v>
      </c>
    </row>
    <row r="3527" spans="1:17" ht="45" x14ac:dyDescent="0.25">
      <c r="A3527" s="2" t="str">
        <f>IF(TRIM(J3527)="","",E3527)</f>
        <v>sampleSizeUnit</v>
      </c>
      <c r="B3527" s="2" t="str">
        <f>IF(TRIM(K3527)="","",I3527)</f>
        <v>The unit of measurement of the size (time duration, length, area, or volume) of a sample in a sampling event.</v>
      </c>
      <c r="C3527" s="2" t="str">
        <f>LEFT(F3527,FIND(".",F3527,6))</f>
        <v>Xmp.dwc.</v>
      </c>
      <c r="D3527" s="2" t="str">
        <f>VLOOKUP(C3527,PrefixUebersetzung,2,FALSE)</f>
        <v>Xmp.dwc.</v>
      </c>
      <c r="E3527" s="2" t="str">
        <f>MID(F3527,FIND(".",F3527,6)+1,99)</f>
        <v>sampleSizeUnit</v>
      </c>
      <c r="F3527" s="3" t="s">
        <v>7381</v>
      </c>
      <c r="G3527" s="3" t="s">
        <v>9526</v>
      </c>
      <c r="H3527" s="3" t="s">
        <v>11241</v>
      </c>
      <c r="I3527" s="3" t="s">
        <v>7382</v>
      </c>
      <c r="J3527" s="3" t="s">
        <v>7751</v>
      </c>
      <c r="K3527" s="5" t="s">
        <v>8813</v>
      </c>
      <c r="L3527" s="14"/>
      <c r="O3527" s="3" t="str">
        <f>IF(AND(TRIM(J3527)="",M3527=""),"Suffix not translated ",
   IF(AND(TRIM(J3527)&lt;&gt;"",TRIM(M3527)&lt;&gt;"",TRIM(J3527)&lt;&gt;TRIM(M3527)),"Suffix translation &lt;&gt; lookup ", "" ))
&amp;IF(AND(TRIM(K3527)="",N3527=""),"Description not translated ",
   IF(AND(TRIM(K3527)&lt;&gt;"",TRIM(N3527)&lt;&gt;"",TRIM(K3527)&lt;&gt;TRIM(N3527)),"Description translation&lt;&gt; lookup ", "" ))</f>
        <v/>
      </c>
      <c r="P3527" s="3" t="s">
        <v>8447</v>
      </c>
      <c r="Q3527" s="3" t="s">
        <v>8447</v>
      </c>
    </row>
    <row r="3528" spans="1:17" ht="45" x14ac:dyDescent="0.25">
      <c r="A3528" s="2" t="str">
        <f>IF(TRIM(J3528)="","",E3528)</f>
        <v>sampleSizeValue</v>
      </c>
      <c r="B3528" s="2" t="str">
        <f>IF(TRIM(K3528)="","",I3528)</f>
        <v>A numeric value for a measurement of the size (time duration, length, area, or volume) of a sample in a sampling event.</v>
      </c>
      <c r="C3528" s="2" t="str">
        <f>LEFT(F3528,FIND(".",F3528,6))</f>
        <v>Xmp.dwc.</v>
      </c>
      <c r="D3528" s="2" t="str">
        <f>VLOOKUP(C3528,PrefixUebersetzung,2,FALSE)</f>
        <v>Xmp.dwc.</v>
      </c>
      <c r="E3528" s="2" t="str">
        <f>MID(F3528,FIND(".",F3528,6)+1,99)</f>
        <v>sampleSizeValue</v>
      </c>
      <c r="F3528" s="3" t="s">
        <v>7383</v>
      </c>
      <c r="G3528" s="3" t="s">
        <v>9526</v>
      </c>
      <c r="H3528" s="3" t="s">
        <v>11241</v>
      </c>
      <c r="I3528" s="3" t="s">
        <v>7384</v>
      </c>
      <c r="J3528" s="3" t="s">
        <v>7752</v>
      </c>
      <c r="K3528" s="5" t="s">
        <v>8814</v>
      </c>
      <c r="L3528" s="14"/>
      <c r="O3528" s="3" t="str">
        <f>IF(AND(TRIM(J3528)="",M3528=""),"Suffix not translated ",
   IF(AND(TRIM(J3528)&lt;&gt;"",TRIM(M3528)&lt;&gt;"",TRIM(J3528)&lt;&gt;TRIM(M3528)),"Suffix translation &lt;&gt; lookup ", "" ))
&amp;IF(AND(TRIM(K3528)="",N3528=""),"Description not translated ",
   IF(AND(TRIM(K3528)&lt;&gt;"",TRIM(N3528)&lt;&gt;"",TRIM(K3528)&lt;&gt;TRIM(N3528)),"Description translation&lt;&gt; lookup ", "" ))</f>
        <v/>
      </c>
      <c r="P3528" s="3" t="s">
        <v>8447</v>
      </c>
      <c r="Q3528" s="3" t="s">
        <v>8447</v>
      </c>
    </row>
    <row r="3529" spans="1:17" x14ac:dyDescent="0.25">
      <c r="A3529" s="2" t="str">
        <f>IF(TRIM(J3529)="","",E3529)</f>
        <v>samplingEffort</v>
      </c>
      <c r="B3529" s="2" t="str">
        <f>IF(TRIM(K3529)="","",I3529)</f>
        <v/>
      </c>
      <c r="C3529" s="2" t="str">
        <f>LEFT(F3529,FIND(".",F3529,6))</f>
        <v>Xmp.dwc.</v>
      </c>
      <c r="D3529" s="2" t="str">
        <f>VLOOKUP(C3529,PrefixUebersetzung,2,FALSE)</f>
        <v>Xmp.dwc.</v>
      </c>
      <c r="E3529" s="2" t="str">
        <f>MID(F3529,FIND(".",F3529,6)+1,99)</f>
        <v>samplingEffort</v>
      </c>
      <c r="F3529" s="3" t="s">
        <v>7385</v>
      </c>
      <c r="G3529" s="3" t="s">
        <v>9526</v>
      </c>
      <c r="H3529" s="3" t="s">
        <v>11241</v>
      </c>
      <c r="I3529" s="3" t="s">
        <v>7386</v>
      </c>
      <c r="J3529" s="3" t="s">
        <v>7753</v>
      </c>
      <c r="L3529" s="14">
        <v>5</v>
      </c>
      <c r="O3529" s="3" t="str">
        <f>IF(AND(TRIM(J3529)="",M3529=""),"Suffix not translated ",
   IF(AND(TRIM(J3529)&lt;&gt;"",TRIM(M3529)&lt;&gt;"",TRIM(J3529)&lt;&gt;TRIM(M3529)),"Suffix translation &lt;&gt; lookup ", "" ))
&amp;IF(AND(TRIM(K3529)="",N3529=""),"Description not translated ",
   IF(AND(TRIM(K3529)&lt;&gt;"",TRIM(N3529)&lt;&gt;"",TRIM(K3529)&lt;&gt;TRIM(N3529)),"Description translation&lt;&gt; lookup ", "" ))</f>
        <v xml:space="preserve">Description not translated </v>
      </c>
      <c r="P3529" s="3" t="s">
        <v>8447</v>
      </c>
      <c r="Q3529" s="3" t="s">
        <v>8447</v>
      </c>
    </row>
    <row r="3530" spans="1:17" ht="45" x14ac:dyDescent="0.25">
      <c r="A3530" s="2" t="str">
        <f>IF(TRIM(J3530)="","",E3530)</f>
        <v>samplingProtocol</v>
      </c>
      <c r="B3530" s="2" t="str">
        <f>IF(TRIM(K3530)="","",I3530)</f>
        <v>The name of, reference to, or description of the method or protocol used during an Event.</v>
      </c>
      <c r="C3530" s="2" t="str">
        <f>LEFT(F3530,FIND(".",F3530,6))</f>
        <v>Xmp.dwc.</v>
      </c>
      <c r="D3530" s="2" t="str">
        <f>VLOOKUP(C3530,PrefixUebersetzung,2,FALSE)</f>
        <v>Xmp.dwc.</v>
      </c>
      <c r="E3530" s="2" t="str">
        <f>MID(F3530,FIND(".",F3530,6)+1,99)</f>
        <v>samplingProtocol</v>
      </c>
      <c r="F3530" s="3" t="s">
        <v>7387</v>
      </c>
      <c r="G3530" s="3" t="s">
        <v>9526</v>
      </c>
      <c r="H3530" s="3" t="s">
        <v>11241</v>
      </c>
      <c r="I3530" s="3" t="s">
        <v>7388</v>
      </c>
      <c r="J3530" s="3" t="s">
        <v>7754</v>
      </c>
      <c r="K3530" s="5" t="s">
        <v>8815</v>
      </c>
      <c r="L3530" s="14"/>
      <c r="O3530" s="3" t="str">
        <f>IF(AND(TRIM(J3530)="",M3530=""),"Suffix not translated ",
   IF(AND(TRIM(J3530)&lt;&gt;"",TRIM(M3530)&lt;&gt;"",TRIM(J3530)&lt;&gt;TRIM(M3530)),"Suffix translation &lt;&gt; lookup ", "" ))
&amp;IF(AND(TRIM(K3530)="",N3530=""),"Description not translated ",
   IF(AND(TRIM(K3530)&lt;&gt;"",TRIM(N3530)&lt;&gt;"",TRIM(K3530)&lt;&gt;TRIM(N3530)),"Description translation&lt;&gt; lookup ", "" ))</f>
        <v/>
      </c>
      <c r="P3530" s="3" t="s">
        <v>8447</v>
      </c>
      <c r="Q3530" s="3" t="s">
        <v>8447</v>
      </c>
    </row>
    <row r="3531" spans="1:17" ht="105" x14ac:dyDescent="0.25">
      <c r="A3531" s="2" t="str">
        <f>IF(TRIM(J3531)="","",E3531)</f>
        <v>scientificName</v>
      </c>
      <c r="B3531" s="2" t="str">
        <f>IF(TRIM(K3531)="","",I3531)</f>
        <v/>
      </c>
      <c r="C3531" s="2" t="str">
        <f>LEFT(F3531,FIND(".",F3531,6))</f>
        <v>Xmp.dwc.</v>
      </c>
      <c r="D3531" s="2" t="str">
        <f>VLOOKUP(C3531,PrefixUebersetzung,2,FALSE)</f>
        <v>Xmp.dwc.</v>
      </c>
      <c r="E3531" s="2" t="str">
        <f>MID(F3531,FIND(".",F3531,6)+1,99)</f>
        <v>scientificName</v>
      </c>
      <c r="F3531" s="3" t="s">
        <v>7389</v>
      </c>
      <c r="G3531" s="3" t="s">
        <v>9526</v>
      </c>
      <c r="H3531" s="3" t="s">
        <v>11241</v>
      </c>
      <c r="I3531" s="3" t="s">
        <v>7390</v>
      </c>
      <c r="J3531" s="3" t="s">
        <v>7755</v>
      </c>
      <c r="L3531" s="14">
        <v>5</v>
      </c>
      <c r="O3531" s="3" t="str">
        <f>IF(AND(TRIM(J3531)="",M3531=""),"Suffix not translated ",
   IF(AND(TRIM(J3531)&lt;&gt;"",TRIM(M3531)&lt;&gt;"",TRIM(J3531)&lt;&gt;TRIM(M3531)),"Suffix translation &lt;&gt; lookup ", "" ))
&amp;IF(AND(TRIM(K3531)="",N3531=""),"Description not translated ",
   IF(AND(TRIM(K3531)&lt;&gt;"",TRIM(N3531)&lt;&gt;"",TRIM(K3531)&lt;&gt;TRIM(N3531)),"Description translation&lt;&gt; lookup ", "" ))</f>
        <v xml:space="preserve">Description not translated </v>
      </c>
      <c r="P3531" s="3" t="s">
        <v>8447</v>
      </c>
      <c r="Q3531" s="3" t="s">
        <v>8447</v>
      </c>
    </row>
    <row r="3532" spans="1:17" ht="45" x14ac:dyDescent="0.25">
      <c r="A3532" s="2" t="str">
        <f>IF(TRIM(J3532)="","",E3532)</f>
        <v>scientificNameAuthorship</v>
      </c>
      <c r="B3532" s="2" t="str">
        <f>IF(TRIM(K3532)="","",I3532)</f>
        <v/>
      </c>
      <c r="C3532" s="2" t="str">
        <f>LEFT(F3532,FIND(".",F3532,6))</f>
        <v>Xmp.dwc.</v>
      </c>
      <c r="D3532" s="2" t="str">
        <f>VLOOKUP(C3532,PrefixUebersetzung,2,FALSE)</f>
        <v>Xmp.dwc.</v>
      </c>
      <c r="E3532" s="2" t="str">
        <f>MID(F3532,FIND(".",F3532,6)+1,99)</f>
        <v>scientificNameAuthorship</v>
      </c>
      <c r="F3532" s="3" t="s">
        <v>7391</v>
      </c>
      <c r="G3532" s="3" t="s">
        <v>9526</v>
      </c>
      <c r="H3532" s="3" t="s">
        <v>11241</v>
      </c>
      <c r="I3532" s="3" t="s">
        <v>7392</v>
      </c>
      <c r="J3532" s="3" t="s">
        <v>7756</v>
      </c>
      <c r="L3532" s="14">
        <v>5</v>
      </c>
      <c r="O3532" s="3" t="str">
        <f>IF(AND(TRIM(J3532)="",M3532=""),"Suffix not translated ",
   IF(AND(TRIM(J3532)&lt;&gt;"",TRIM(M3532)&lt;&gt;"",TRIM(J3532)&lt;&gt;TRIM(M3532)),"Suffix translation &lt;&gt; lookup ", "" ))
&amp;IF(AND(TRIM(K3532)="",N3532=""),"Description not translated ",
   IF(AND(TRIM(K3532)&lt;&gt;"",TRIM(N3532)&lt;&gt;"",TRIM(K3532)&lt;&gt;TRIM(N3532)),"Description translation&lt;&gt; lookup ", "" ))</f>
        <v xml:space="preserve">Description not translated </v>
      </c>
      <c r="P3532" s="3" t="s">
        <v>8447</v>
      </c>
      <c r="Q3532" s="3" t="s">
        <v>8447</v>
      </c>
    </row>
    <row r="3533" spans="1:17" ht="30" x14ac:dyDescent="0.25">
      <c r="A3533" s="2" t="str">
        <f>IF(TRIM(J3533)="","",E3533)</f>
        <v>scientificNameID</v>
      </c>
      <c r="B3533" s="2" t="str">
        <f>IF(TRIM(K3533)="","",I3533)</f>
        <v/>
      </c>
      <c r="C3533" s="2" t="str">
        <f>LEFT(F3533,FIND(".",F3533,6))</f>
        <v>Xmp.dwc.</v>
      </c>
      <c r="D3533" s="2" t="str">
        <f>VLOOKUP(C3533,PrefixUebersetzung,2,FALSE)</f>
        <v>Xmp.dwc.</v>
      </c>
      <c r="E3533" s="2" t="str">
        <f>MID(F3533,FIND(".",F3533,6)+1,99)</f>
        <v>scientificNameID</v>
      </c>
      <c r="F3533" s="3" t="s">
        <v>7393</v>
      </c>
      <c r="G3533" s="3" t="s">
        <v>9526</v>
      </c>
      <c r="H3533" s="3" t="s">
        <v>11241</v>
      </c>
      <c r="I3533" s="3" t="s">
        <v>7394</v>
      </c>
      <c r="J3533" s="3" t="s">
        <v>7757</v>
      </c>
      <c r="L3533" s="14">
        <v>5</v>
      </c>
      <c r="O3533" s="3" t="str">
        <f>IF(AND(TRIM(J3533)="",M3533=""),"Suffix not translated ",
   IF(AND(TRIM(J3533)&lt;&gt;"",TRIM(M3533)&lt;&gt;"",TRIM(J3533)&lt;&gt;TRIM(M3533)),"Suffix translation &lt;&gt; lookup ", "" ))
&amp;IF(AND(TRIM(K3533)="",N3533=""),"Description not translated ",
   IF(AND(TRIM(K3533)&lt;&gt;"",TRIM(N3533)&lt;&gt;"",TRIM(K3533)&lt;&gt;TRIM(N3533)),"Description translation&lt;&gt; lookup ", "" ))</f>
        <v xml:space="preserve">Description not translated </v>
      </c>
      <c r="P3533" s="3" t="s">
        <v>8447</v>
      </c>
      <c r="Q3533" s="3" t="s">
        <v>8447</v>
      </c>
    </row>
    <row r="3534" spans="1:17" ht="45" x14ac:dyDescent="0.25">
      <c r="A3534" s="2" t="str">
        <f>IF(TRIM(J3534)="","",E3534)</f>
        <v>sex</v>
      </c>
      <c r="B3534" s="2" t="str">
        <f>IF(TRIM(K3534)="","",I3534)</f>
        <v/>
      </c>
      <c r="C3534" s="2" t="str">
        <f>LEFT(F3534,FIND(".",F3534,6))</f>
        <v>Xmp.dwc.</v>
      </c>
      <c r="D3534" s="2" t="str">
        <f>VLOOKUP(C3534,PrefixUebersetzung,2,FALSE)</f>
        <v>Xmp.dwc.</v>
      </c>
      <c r="E3534" s="2" t="str">
        <f>MID(F3534,FIND(".",F3534,6)+1,99)</f>
        <v>sex</v>
      </c>
      <c r="F3534" s="3" t="s">
        <v>7395</v>
      </c>
      <c r="G3534" s="3" t="s">
        <v>9526</v>
      </c>
      <c r="H3534" s="3" t="s">
        <v>11241</v>
      </c>
      <c r="I3534" s="3" t="s">
        <v>7396</v>
      </c>
      <c r="J3534" s="3" t="s">
        <v>7653</v>
      </c>
      <c r="L3534" s="14">
        <v>5</v>
      </c>
      <c r="O3534" s="3" t="str">
        <f>IF(AND(TRIM(J3534)="",M3534=""),"Suffix not translated ",
   IF(AND(TRIM(J3534)&lt;&gt;"",TRIM(M3534)&lt;&gt;"",TRIM(J3534)&lt;&gt;TRIM(M3534)),"Suffix translation &lt;&gt; lookup ", "" ))
&amp;IF(AND(TRIM(K3534)="",N3534=""),"Description not translated ",
   IF(AND(TRIM(K3534)&lt;&gt;"",TRIM(N3534)&lt;&gt;"",TRIM(K3534)&lt;&gt;TRIM(N3534)),"Description translation&lt;&gt; lookup ", "" ))</f>
        <v xml:space="preserve">Description not translated </v>
      </c>
      <c r="P3534" s="3" t="s">
        <v>8447</v>
      </c>
      <c r="Q3534" s="3" t="s">
        <v>8447</v>
      </c>
    </row>
    <row r="3535" spans="1:17" ht="30" x14ac:dyDescent="0.25">
      <c r="A3535" s="2" t="str">
        <f>IF(TRIM(J3535)="","",E3535)</f>
        <v/>
      </c>
      <c r="B3535" s="2" t="str">
        <f>IF(TRIM(K3535)="","",I3535)</f>
        <v/>
      </c>
      <c r="C3535" s="2" t="str">
        <f>LEFT(F3535,FIND(".",F3535,6))</f>
        <v>Xmp.dwc.</v>
      </c>
      <c r="D3535" s="2" t="str">
        <f>VLOOKUP(C3535,PrefixUebersetzung,2,FALSE)</f>
        <v>Xmp.dwc.</v>
      </c>
      <c r="E3535" s="2" t="str">
        <f>MID(F3535,FIND(".",F3535,6)+1,99)</f>
        <v>specificEpithet</v>
      </c>
      <c r="F3535" s="3" t="s">
        <v>7397</v>
      </c>
      <c r="G3535" s="3" t="s">
        <v>9526</v>
      </c>
      <c r="H3535" s="3" t="s">
        <v>11241</v>
      </c>
      <c r="I3535" s="3" t="s">
        <v>7398</v>
      </c>
      <c r="J3535" s="3"/>
      <c r="L3535" s="14">
        <v>5</v>
      </c>
      <c r="O3535" s="3" t="str">
        <f>IF(AND(TRIM(J3535)="",M3535=""),"Suffix not translated ",
   IF(AND(TRIM(J3535)&lt;&gt;"",TRIM(M3535)&lt;&gt;"",TRIM(J3535)&lt;&gt;TRIM(M3535)),"Suffix translation &lt;&gt; lookup ", "" ))
&amp;IF(AND(TRIM(K3535)="",N3535=""),"Description not translated ",
   IF(AND(TRIM(K3535)&lt;&gt;"",TRIM(N3535)&lt;&gt;"",TRIM(K3535)&lt;&gt;TRIM(N3535)),"Description translation&lt;&gt; lookup ", "" ))</f>
        <v xml:space="preserve">Suffix not translated Description not translated </v>
      </c>
      <c r="P3535" s="3" t="s">
        <v>8447</v>
      </c>
      <c r="Q3535" s="3" t="s">
        <v>8447</v>
      </c>
    </row>
    <row r="3536" spans="1:17" ht="60" x14ac:dyDescent="0.25">
      <c r="A3536" s="2" t="str">
        <f>IF(TRIM(J3536)="","",E3536)</f>
        <v>startDayOfYear</v>
      </c>
      <c r="B3536" s="2" t="str">
        <f>IF(TRIM(K3536)="","",I3536)</f>
        <v>The earliest ordinal day of the year on which the Event occurred (1 for January 1, 365 for December 31, except in a leap year, in which case it is 366).</v>
      </c>
      <c r="C3536" s="2" t="str">
        <f>LEFT(F3536,FIND(".",F3536,6))</f>
        <v>Xmp.dwc.</v>
      </c>
      <c r="D3536" s="2" t="str">
        <f>VLOOKUP(C3536,PrefixUebersetzung,2,FALSE)</f>
        <v>Xmp.dwc.</v>
      </c>
      <c r="E3536" s="2" t="str">
        <f>MID(F3536,FIND(".",F3536,6)+1,99)</f>
        <v>startDayOfYear</v>
      </c>
      <c r="F3536" s="3" t="s">
        <v>7399</v>
      </c>
      <c r="G3536" s="3" t="s">
        <v>9526</v>
      </c>
      <c r="H3536" s="3" t="s">
        <v>11242</v>
      </c>
      <c r="I3536" s="3" t="s">
        <v>7400</v>
      </c>
      <c r="J3536" s="3" t="s">
        <v>8847</v>
      </c>
      <c r="K3536" s="5" t="s">
        <v>9463</v>
      </c>
      <c r="L3536" s="14"/>
      <c r="O3536" s="3" t="str">
        <f>IF(AND(TRIM(J3536)="",M3536=""),"Suffix not translated ",
   IF(AND(TRIM(J3536)&lt;&gt;"",TRIM(M3536)&lt;&gt;"",TRIM(J3536)&lt;&gt;TRIM(M3536)),"Suffix translation &lt;&gt; lookup ", "" ))
&amp;IF(AND(TRIM(K3536)="",N3536=""),"Description not translated ",
   IF(AND(TRIM(K3536)&lt;&gt;"",TRIM(N3536)&lt;&gt;"",TRIM(K3536)&lt;&gt;TRIM(N3536)),"Description translation&lt;&gt; lookup ", "" ))</f>
        <v/>
      </c>
      <c r="P3536" s="3" t="s">
        <v>8447</v>
      </c>
      <c r="Q3536" s="3" t="s">
        <v>8447</v>
      </c>
    </row>
    <row r="3537" spans="1:18" ht="45" x14ac:dyDescent="0.25">
      <c r="A3537" s="2" t="str">
        <f>IF(TRIM(J3537)="","",E3537)</f>
        <v>stateProvince</v>
      </c>
      <c r="B3537" s="2" t="str">
        <f>IF(TRIM(K3537)="","",I3537)</f>
        <v>The name of the next smaller administrative region than country (state, province, canton, department, region, etc.) in which the Location occurs.</v>
      </c>
      <c r="C3537" s="2" t="str">
        <f>LEFT(F3537,FIND(".",F3537,6))</f>
        <v>Xmp.dwc.</v>
      </c>
      <c r="D3537" s="2" t="str">
        <f>VLOOKUP(C3537,PrefixUebersetzung,2,FALSE)</f>
        <v>Xmp.dwc.</v>
      </c>
      <c r="E3537" s="2" t="str">
        <f>MID(F3537,FIND(".",F3537,6)+1,99)</f>
        <v>stateProvince</v>
      </c>
      <c r="F3537" s="3" t="s">
        <v>7401</v>
      </c>
      <c r="G3537" s="3" t="s">
        <v>9526</v>
      </c>
      <c r="H3537" s="3" t="s">
        <v>11241</v>
      </c>
      <c r="I3537" s="3" t="s">
        <v>7402</v>
      </c>
      <c r="J3537" s="3" t="s">
        <v>7654</v>
      </c>
      <c r="K3537" s="5" t="s">
        <v>8648</v>
      </c>
      <c r="L3537" s="14"/>
      <c r="O3537" s="3" t="str">
        <f>IF(AND(TRIM(J3537)="",M3537=""),"Suffix not translated ",
   IF(AND(TRIM(J3537)&lt;&gt;"",TRIM(M3537)&lt;&gt;"",TRIM(J3537)&lt;&gt;TRIM(M3537)),"Suffix translation &lt;&gt; lookup ", "" ))
&amp;IF(AND(TRIM(K3537)="",N3537=""),"Description not translated ",
   IF(AND(TRIM(K3537)&lt;&gt;"",TRIM(N3537)&lt;&gt;"",TRIM(K3537)&lt;&gt;TRIM(N3537)),"Description translation&lt;&gt; lookup ", "" ))</f>
        <v/>
      </c>
      <c r="P3537" s="3" t="s">
        <v>8447</v>
      </c>
      <c r="Q3537" s="3" t="s">
        <v>8447</v>
      </c>
    </row>
    <row r="3538" spans="1:18" ht="60" x14ac:dyDescent="0.25">
      <c r="A3538" s="2" t="str">
        <f>IF(TRIM(J3538)="","",E3538)</f>
        <v>subgenus</v>
      </c>
      <c r="B3538" s="2" t="str">
        <f>IF(TRIM(K3538)="","",I3538)</f>
        <v>The full scientific name of the subgenus in which the taxon is classified. Values should include the genus to avoid homonym confusion.</v>
      </c>
      <c r="C3538" s="2" t="str">
        <f>LEFT(F3538,FIND(".",F3538,6))</f>
        <v>Xmp.dwc.</v>
      </c>
      <c r="D3538" s="2" t="str">
        <f>VLOOKUP(C3538,PrefixUebersetzung,2,FALSE)</f>
        <v>Xmp.dwc.</v>
      </c>
      <c r="E3538" s="2" t="str">
        <f>MID(F3538,FIND(".",F3538,6)+1,99)</f>
        <v>subgenus</v>
      </c>
      <c r="F3538" s="3" t="s">
        <v>7403</v>
      </c>
      <c r="G3538" s="3" t="s">
        <v>9526</v>
      </c>
      <c r="H3538" s="3" t="s">
        <v>11241</v>
      </c>
      <c r="I3538" s="3" t="s">
        <v>7404</v>
      </c>
      <c r="J3538" s="3" t="s">
        <v>7655</v>
      </c>
      <c r="K3538" s="5" t="s">
        <v>8816</v>
      </c>
      <c r="L3538" s="14"/>
      <c r="O3538" s="3" t="str">
        <f>IF(AND(TRIM(J3538)="",M3538=""),"Suffix not translated ",
   IF(AND(TRIM(J3538)&lt;&gt;"",TRIM(M3538)&lt;&gt;"",TRIM(J3538)&lt;&gt;TRIM(M3538)),"Suffix translation &lt;&gt; lookup ", "" ))
&amp;IF(AND(TRIM(K3538)="",N3538=""),"Description not translated ",
   IF(AND(TRIM(K3538)&lt;&gt;"",TRIM(N3538)&lt;&gt;"",TRIM(K3538)&lt;&gt;TRIM(N3538)),"Description translation&lt;&gt; lookup ", "" ))</f>
        <v/>
      </c>
      <c r="P3538" s="3" t="s">
        <v>8447</v>
      </c>
      <c r="Q3538" s="3" t="s">
        <v>8447</v>
      </c>
    </row>
    <row r="3539" spans="1:18" ht="30" x14ac:dyDescent="0.25">
      <c r="A3539" s="2" t="str">
        <f>IF(TRIM(J3539)="","",E3539)</f>
        <v>Taxon</v>
      </c>
      <c r="B3539" s="2" t="str">
        <f>IF(TRIM(K3539)="","",I3539)</f>
        <v/>
      </c>
      <c r="C3539" s="2" t="str">
        <f>LEFT(F3539,FIND(".",F3539,6))</f>
        <v>Xmp.dwc.</v>
      </c>
      <c r="D3539" s="2" t="str">
        <f>VLOOKUP(C3539,PrefixUebersetzung,2,FALSE)</f>
        <v>Xmp.dwc.</v>
      </c>
      <c r="E3539" s="2" t="str">
        <f>MID(F3539,FIND(".",F3539,6)+1,99)</f>
        <v>Taxon</v>
      </c>
      <c r="F3539" s="3" t="s">
        <v>7405</v>
      </c>
      <c r="G3539" s="3" t="s">
        <v>9526</v>
      </c>
      <c r="H3539" s="3" t="s">
        <v>7656</v>
      </c>
      <c r="I3539" s="3" t="s">
        <v>7406</v>
      </c>
      <c r="J3539" s="3" t="s">
        <v>7656</v>
      </c>
      <c r="L3539" s="14">
        <v>5</v>
      </c>
      <c r="O3539" s="3" t="str">
        <f>IF(AND(TRIM(J3539)="",M3539=""),"Suffix not translated ",
   IF(AND(TRIM(J3539)&lt;&gt;"",TRIM(M3539)&lt;&gt;"",TRIM(J3539)&lt;&gt;TRIM(M3539)),"Suffix translation &lt;&gt; lookup ", "" ))
&amp;IF(AND(TRIM(K3539)="",N3539=""),"Description not translated ",
   IF(AND(TRIM(K3539)&lt;&gt;"",TRIM(N3539)&lt;&gt;"",TRIM(K3539)&lt;&gt;TRIM(N3539)),"Description translation&lt;&gt; lookup ", "" ))</f>
        <v xml:space="preserve">Description not translated </v>
      </c>
      <c r="P3539" s="3" t="s">
        <v>8447</v>
      </c>
      <c r="Q3539" s="3" t="s">
        <v>8447</v>
      </c>
    </row>
    <row r="3540" spans="1:18" ht="45" x14ac:dyDescent="0.25">
      <c r="A3540" s="2" t="str">
        <f>IF(TRIM(J3540)="","",E3540)</f>
        <v>taxonConceptID</v>
      </c>
      <c r="B3540" s="2" t="str">
        <f>IF(TRIM(K3540)="","",I3540)</f>
        <v/>
      </c>
      <c r="C3540" s="2" t="str">
        <f>LEFT(F3540,FIND(".",F3540,6))</f>
        <v>Xmp.dwc.</v>
      </c>
      <c r="D3540" s="2" t="str">
        <f>VLOOKUP(C3540,PrefixUebersetzung,2,FALSE)</f>
        <v>Xmp.dwc.</v>
      </c>
      <c r="E3540" s="2" t="str">
        <f>MID(F3540,FIND(".",F3540,6)+1,99)</f>
        <v>taxonConceptID</v>
      </c>
      <c r="F3540" s="3" t="s">
        <v>7407</v>
      </c>
      <c r="G3540" s="3" t="s">
        <v>9526</v>
      </c>
      <c r="H3540" s="3" t="s">
        <v>11241</v>
      </c>
      <c r="I3540" s="3" t="s">
        <v>7408</v>
      </c>
      <c r="J3540" s="3" t="s">
        <v>7657</v>
      </c>
      <c r="L3540" s="14">
        <v>5</v>
      </c>
      <c r="O3540" s="3" t="str">
        <f>IF(AND(TRIM(J3540)="",M3540=""),"Suffix not translated ",
   IF(AND(TRIM(J3540)&lt;&gt;"",TRIM(M3540)&lt;&gt;"",TRIM(J3540)&lt;&gt;TRIM(M3540)),"Suffix translation &lt;&gt; lookup ", "" ))
&amp;IF(AND(TRIM(K3540)="",N3540=""),"Description not translated ",
   IF(AND(TRIM(K3540)&lt;&gt;"",TRIM(N3540)&lt;&gt;"",TRIM(K3540)&lt;&gt;TRIM(N3540)),"Description translation&lt;&gt; lookup ", "" ))</f>
        <v xml:space="preserve">Description not translated </v>
      </c>
      <c r="P3540" s="3" t="s">
        <v>8447</v>
      </c>
      <c r="Q3540" s="3" t="s">
        <v>8447</v>
      </c>
    </row>
    <row r="3541" spans="1:18" ht="60" x14ac:dyDescent="0.25">
      <c r="A3541" s="2" t="str">
        <f>IF(TRIM(J3541)="","",E3541)</f>
        <v>taxonID</v>
      </c>
      <c r="B3541" s="2" t="str">
        <f>IF(TRIM(K3541)="","",I3541)</f>
        <v>An identifier for the set of taxon information (data associated with the Taxon class). May be a global unique identifier or an identifier specific to the data set.</v>
      </c>
      <c r="C3541" s="2" t="str">
        <f>LEFT(F3541,FIND(".",F3541,6))</f>
        <v>Xmp.dwc.</v>
      </c>
      <c r="D3541" s="2" t="str">
        <f>VLOOKUP(C3541,PrefixUebersetzung,2,FALSE)</f>
        <v>Xmp.dwc.</v>
      </c>
      <c r="E3541" s="2" t="str">
        <f>MID(F3541,FIND(".",F3541,6)+1,99)</f>
        <v>taxonID</v>
      </c>
      <c r="F3541" s="3" t="s">
        <v>7409</v>
      </c>
      <c r="G3541" s="3" t="s">
        <v>9526</v>
      </c>
      <c r="H3541" s="3" t="s">
        <v>11241</v>
      </c>
      <c r="I3541" s="3" t="s">
        <v>7410</v>
      </c>
      <c r="J3541" s="3" t="s">
        <v>7658</v>
      </c>
      <c r="K3541" s="5" t="s">
        <v>8817</v>
      </c>
      <c r="L3541" s="14"/>
      <c r="O3541" s="3" t="str">
        <f>IF(AND(TRIM(J3541)="",M3541=""),"Suffix not translated ",
   IF(AND(TRIM(J3541)&lt;&gt;"",TRIM(M3541)&lt;&gt;"",TRIM(J3541)&lt;&gt;TRIM(M3541)),"Suffix translation &lt;&gt; lookup ", "" ))
&amp;IF(AND(TRIM(K3541)="",N3541=""),"Description not translated ",
   IF(AND(TRIM(K3541)&lt;&gt;"",TRIM(N3541)&lt;&gt;"",TRIM(K3541)&lt;&gt;TRIM(N3541)),"Description translation&lt;&gt; lookup ", "" ))</f>
        <v/>
      </c>
      <c r="P3541" s="3" t="s">
        <v>8447</v>
      </c>
      <c r="Q3541" s="3" t="s">
        <v>8447</v>
      </c>
    </row>
    <row r="3542" spans="1:18" ht="120" x14ac:dyDescent="0.25">
      <c r="A3542" s="2" t="str">
        <f>IF(TRIM(J3542)="","",E3542)</f>
        <v>taxonomicStatus</v>
      </c>
      <c r="B3542" s="2" t="str">
        <f>IF(TRIM(K3542)="","",I3542)</f>
        <v/>
      </c>
      <c r="C3542" s="2" t="str">
        <f>LEFT(F3542,FIND(".",F3542,6))</f>
        <v>Xmp.dwc.</v>
      </c>
      <c r="D3542" s="2" t="str">
        <f>VLOOKUP(C3542,PrefixUebersetzung,2,FALSE)</f>
        <v>Xmp.dwc.</v>
      </c>
      <c r="E3542" s="2" t="str">
        <f>MID(F3542,FIND(".",F3542,6)+1,99)</f>
        <v>taxonomicStatus</v>
      </c>
      <c r="F3542" s="3" t="s">
        <v>7411</v>
      </c>
      <c r="G3542" s="3" t="s">
        <v>9526</v>
      </c>
      <c r="H3542" s="3" t="s">
        <v>11241</v>
      </c>
      <c r="I3542" s="3" t="s">
        <v>7412</v>
      </c>
      <c r="J3542" s="3" t="s">
        <v>7659</v>
      </c>
      <c r="L3542" s="14">
        <v>5</v>
      </c>
      <c r="O3542" s="3" t="str">
        <f>IF(AND(TRIM(J3542)="",M3542=""),"Suffix not translated ",
   IF(AND(TRIM(J3542)&lt;&gt;"",TRIM(M3542)&lt;&gt;"",TRIM(J3542)&lt;&gt;TRIM(M3542)),"Suffix translation &lt;&gt; lookup ", "" ))
&amp;IF(AND(TRIM(K3542)="",N3542=""),"Description not translated ",
   IF(AND(TRIM(K3542)&lt;&gt;"",TRIM(N3542)&lt;&gt;"",TRIM(K3542)&lt;&gt;TRIM(N3542)),"Description translation&lt;&gt; lookup ", "" ))</f>
        <v xml:space="preserve">Description not translated </v>
      </c>
      <c r="P3542" s="3" t="s">
        <v>8447</v>
      </c>
      <c r="Q3542" s="3" t="s">
        <v>8447</v>
      </c>
    </row>
    <row r="3543" spans="1:18" ht="45" x14ac:dyDescent="0.25">
      <c r="A3543" s="2" t="str">
        <f>IF(TRIM(J3543)="","",E3543)</f>
        <v>taxonRank</v>
      </c>
      <c r="B3543" s="2" t="str">
        <f>IF(TRIM(K3543)="","",I3543)</f>
        <v/>
      </c>
      <c r="C3543" s="2" t="str">
        <f>LEFT(F3543,FIND(".",F3543,6))</f>
        <v>Xmp.dwc.</v>
      </c>
      <c r="D3543" s="2" t="str">
        <f>VLOOKUP(C3543,PrefixUebersetzung,2,FALSE)</f>
        <v>Xmp.dwc.</v>
      </c>
      <c r="E3543" s="2" t="str">
        <f>MID(F3543,FIND(".",F3543,6)+1,99)</f>
        <v>taxonRank</v>
      </c>
      <c r="F3543" s="3" t="s">
        <v>7413</v>
      </c>
      <c r="G3543" s="3" t="s">
        <v>9526</v>
      </c>
      <c r="H3543" s="3" t="s">
        <v>11241</v>
      </c>
      <c r="I3543" s="3" t="s">
        <v>7414</v>
      </c>
      <c r="J3543" s="3" t="s">
        <v>7660</v>
      </c>
      <c r="L3543" s="14">
        <v>5</v>
      </c>
      <c r="O3543" s="3" t="str">
        <f>IF(AND(TRIM(J3543)="",M3543=""),"Suffix not translated ",
   IF(AND(TRIM(J3543)&lt;&gt;"",TRIM(M3543)&lt;&gt;"",TRIM(J3543)&lt;&gt;TRIM(M3543)),"Suffix translation &lt;&gt; lookup ", "" ))
&amp;IF(AND(TRIM(K3543)="",N3543=""),"Description not translated ",
   IF(AND(TRIM(K3543)&lt;&gt;"",TRIM(N3543)&lt;&gt;"",TRIM(K3543)&lt;&gt;TRIM(N3543)),"Description translation&lt;&gt; lookup ", "" ))</f>
        <v xml:space="preserve">Description not translated </v>
      </c>
      <c r="P3543" s="3" t="s">
        <v>8447</v>
      </c>
      <c r="Q3543" s="3" t="s">
        <v>8447</v>
      </c>
    </row>
    <row r="3544" spans="1:18" ht="30" x14ac:dyDescent="0.25">
      <c r="A3544" s="2" t="str">
        <f>IF(TRIM(J3544)="","",E3544)</f>
        <v>taxonRemarks</v>
      </c>
      <c r="B3544" s="2" t="str">
        <f>IF(TRIM(K3544)="","",I3544)</f>
        <v>Comments or notes about the taxon or name.</v>
      </c>
      <c r="C3544" s="2" t="str">
        <f>LEFT(F3544,FIND(".",F3544,6))</f>
        <v>Xmp.dwc.</v>
      </c>
      <c r="D3544" s="2" t="str">
        <f>VLOOKUP(C3544,PrefixUebersetzung,2,FALSE)</f>
        <v>Xmp.dwc.</v>
      </c>
      <c r="E3544" s="2" t="str">
        <f>MID(F3544,FIND(".",F3544,6)+1,99)</f>
        <v>taxonRemarks</v>
      </c>
      <c r="F3544" s="3" t="s">
        <v>7415</v>
      </c>
      <c r="G3544" s="3" t="s">
        <v>9526</v>
      </c>
      <c r="H3544" s="3" t="s">
        <v>11241</v>
      </c>
      <c r="I3544" s="3" t="s">
        <v>7416</v>
      </c>
      <c r="J3544" s="3" t="s">
        <v>7661</v>
      </c>
      <c r="K3544" s="5" t="s">
        <v>8818</v>
      </c>
      <c r="L3544" s="14"/>
      <c r="O3544" s="3" t="str">
        <f>IF(AND(TRIM(J3544)="",M3544=""),"Suffix not translated ",
   IF(AND(TRIM(J3544)&lt;&gt;"",TRIM(M3544)&lt;&gt;"",TRIM(J3544)&lt;&gt;TRIM(M3544)),"Suffix translation &lt;&gt; lookup ", "" ))
&amp;IF(AND(TRIM(K3544)="",N3544=""),"Description not translated ",
   IF(AND(TRIM(K3544)&lt;&gt;"",TRIM(N3544)&lt;&gt;"",TRIM(K3544)&lt;&gt;TRIM(N3544)),"Description translation&lt;&gt; lookup ", "" ))</f>
        <v/>
      </c>
      <c r="P3544" s="3" t="s">
        <v>8447</v>
      </c>
      <c r="Q3544" s="3" t="s">
        <v>8447</v>
      </c>
    </row>
    <row r="3545" spans="1:18" ht="45" x14ac:dyDescent="0.25">
      <c r="A3545" s="2" t="str">
        <f>IF(TRIM(J3545)="","",E3545)</f>
        <v>typeStatus</v>
      </c>
      <c r="B3545" s="2" t="str">
        <f>IF(TRIM(K3545)="","",I3545)</f>
        <v/>
      </c>
      <c r="C3545" s="2" t="str">
        <f>LEFT(F3545,FIND(".",F3545,6))</f>
        <v>Xmp.dwc.</v>
      </c>
      <c r="D3545" s="2" t="str">
        <f>VLOOKUP(C3545,PrefixUebersetzung,2,FALSE)</f>
        <v>Xmp.dwc.</v>
      </c>
      <c r="E3545" s="2" t="str">
        <f>MID(F3545,FIND(".",F3545,6)+1,99)</f>
        <v>typeStatus</v>
      </c>
      <c r="F3545" s="3" t="s">
        <v>7417</v>
      </c>
      <c r="G3545" s="3" t="s">
        <v>9527</v>
      </c>
      <c r="H3545" s="3" t="s">
        <v>11251</v>
      </c>
      <c r="I3545" s="3" t="s">
        <v>7418</v>
      </c>
      <c r="J3545" s="3" t="s">
        <v>7662</v>
      </c>
      <c r="L3545" s="14">
        <v>5</v>
      </c>
      <c r="O3545" s="3" t="str">
        <f>IF(AND(TRIM(J3545)="",M3545=""),"Suffix not translated ",
   IF(AND(TRIM(J3545)&lt;&gt;"",TRIM(M3545)&lt;&gt;"",TRIM(J3545)&lt;&gt;TRIM(M3545)),"Suffix translation &lt;&gt; lookup ", "" ))
&amp;IF(AND(TRIM(K3545)="",N3545=""),"Description not translated ",
   IF(AND(TRIM(K3545)&lt;&gt;"",TRIM(N3545)&lt;&gt;"",TRIM(K3545)&lt;&gt;TRIM(N3545)),"Description translation&lt;&gt; lookup ", "" ))</f>
        <v xml:space="preserve">Description not translated </v>
      </c>
      <c r="P3545" s="3" t="s">
        <v>8447</v>
      </c>
      <c r="Q3545" s="3" t="s">
        <v>8447</v>
      </c>
    </row>
    <row r="3546" spans="1:18" ht="90" x14ac:dyDescent="0.25">
      <c r="A3546" s="2" t="str">
        <f>IF(TRIM(J3546)="","",E3546)</f>
        <v>verbatimCoordinates</v>
      </c>
      <c r="B3546" s="2" t="str">
        <f>IF(TRIM(K3546)="","",I3546)</f>
        <v/>
      </c>
      <c r="C3546" s="2" t="str">
        <f>LEFT(F3546,FIND(".",F3546,6))</f>
        <v>Xmp.dwc.</v>
      </c>
      <c r="D3546" s="2" t="str">
        <f>VLOOKUP(C3546,PrefixUebersetzung,2,FALSE)</f>
        <v>Xmp.dwc.</v>
      </c>
      <c r="E3546" s="2" t="str">
        <f>MID(F3546,FIND(".",F3546,6)+1,99)</f>
        <v>verbatimCoordinates</v>
      </c>
      <c r="F3546" s="3" t="s">
        <v>7419</v>
      </c>
      <c r="G3546" s="3" t="s">
        <v>9526</v>
      </c>
      <c r="H3546" s="3" t="s">
        <v>11241</v>
      </c>
      <c r="I3546" s="3" t="s">
        <v>7420</v>
      </c>
      <c r="J3546" s="3" t="s">
        <v>7663</v>
      </c>
      <c r="L3546" s="14">
        <v>5</v>
      </c>
      <c r="O3546" s="3" t="str">
        <f>IF(AND(TRIM(J3546)="",M3546=""),"Suffix not translated ",
   IF(AND(TRIM(J3546)&lt;&gt;"",TRIM(M3546)&lt;&gt;"",TRIM(J3546)&lt;&gt;TRIM(M3546)),"Suffix translation &lt;&gt; lookup ", "" ))
&amp;IF(AND(TRIM(K3546)="",N3546=""),"Description not translated ",
   IF(AND(TRIM(K3546)&lt;&gt;"",TRIM(N3546)&lt;&gt;"",TRIM(K3546)&lt;&gt;TRIM(N3546)),"Description translation&lt;&gt; lookup ", "" ))</f>
        <v xml:space="preserve">Description not translated </v>
      </c>
      <c r="P3546" s="3" t="s">
        <v>8447</v>
      </c>
      <c r="Q3546" s="3" t="s">
        <v>8447</v>
      </c>
    </row>
    <row r="3547" spans="1:18" ht="60" x14ac:dyDescent="0.25">
      <c r="A3547" s="2" t="str">
        <f>IF(TRIM(J3547)="","",E3547)</f>
        <v>verbatimCoordinateSystem</v>
      </c>
      <c r="B3547" s="2" t="str">
        <f>IF(TRIM(K3547)="","",I3547)</f>
        <v/>
      </c>
      <c r="C3547" s="2" t="str">
        <f>LEFT(F3547,FIND(".",F3547,6))</f>
        <v>Xmp.dwc.</v>
      </c>
      <c r="D3547" s="2" t="str">
        <f>VLOOKUP(C3547,PrefixUebersetzung,2,FALSE)</f>
        <v>Xmp.dwc.</v>
      </c>
      <c r="E3547" s="2" t="str">
        <f>MID(F3547,FIND(".",F3547,6)+1,99)</f>
        <v>verbatimCoordinateSystem</v>
      </c>
      <c r="F3547" s="3" t="s">
        <v>7421</v>
      </c>
      <c r="G3547" s="3" t="s">
        <v>9526</v>
      </c>
      <c r="H3547" s="3" t="s">
        <v>11241</v>
      </c>
      <c r="I3547" s="3" t="s">
        <v>7422</v>
      </c>
      <c r="J3547" s="3" t="s">
        <v>7664</v>
      </c>
      <c r="L3547" s="14">
        <v>5</v>
      </c>
      <c r="O3547" s="3" t="str">
        <f>IF(AND(TRIM(J3547)="",M3547=""),"Suffix not translated ",
   IF(AND(TRIM(J3547)&lt;&gt;"",TRIM(M3547)&lt;&gt;"",TRIM(J3547)&lt;&gt;TRIM(M3547)),"Suffix translation &lt;&gt; lookup ", "" ))
&amp;IF(AND(TRIM(K3547)="",N3547=""),"Description not translated ",
   IF(AND(TRIM(K3547)&lt;&gt;"",TRIM(N3547)&lt;&gt;"",TRIM(K3547)&lt;&gt;TRIM(N3547)),"Description translation&lt;&gt; lookup ", "" ))</f>
        <v xml:space="preserve">Description not translated </v>
      </c>
      <c r="P3547" s="3" t="s">
        <v>8447</v>
      </c>
      <c r="Q3547" s="3" t="s">
        <v>8447</v>
      </c>
    </row>
    <row r="3548" spans="1:18" s="36" customFormat="1" ht="30" x14ac:dyDescent="0.25">
      <c r="A3548" s="2" t="str">
        <f>IF(TRIM(J3548)="","",E3548)</f>
        <v>verbatimDepth</v>
      </c>
      <c r="B3548" s="2" t="str">
        <f>IF(TRIM(K3548)="","",I3548)</f>
        <v>The original description of the depth below the local surface.</v>
      </c>
      <c r="C3548" s="2" t="str">
        <f>LEFT(F3548,FIND(".",F3548,6))</f>
        <v>Xmp.dwc.</v>
      </c>
      <c r="D3548" s="2" t="str">
        <f>VLOOKUP(C3548,PrefixUebersetzung,2,FALSE)</f>
        <v>Xmp.dwc.</v>
      </c>
      <c r="E3548" s="2" t="str">
        <f>MID(F3548,FIND(".",F3548,6)+1,99)</f>
        <v>verbatimDepth</v>
      </c>
      <c r="F3548" s="3" t="s">
        <v>7423</v>
      </c>
      <c r="G3548" s="3" t="s">
        <v>9526</v>
      </c>
      <c r="H3548" s="3" t="s">
        <v>11241</v>
      </c>
      <c r="I3548" s="3" t="s">
        <v>7424</v>
      </c>
      <c r="J3548" s="3" t="s">
        <v>7665</v>
      </c>
      <c r="K3548" s="5" t="s">
        <v>8649</v>
      </c>
      <c r="L3548" s="14"/>
      <c r="M3548" s="3"/>
      <c r="N3548" s="3"/>
      <c r="O3548" s="3" t="str">
        <f>IF(AND(TRIM(J3548)="",M3548=""),"Suffix not translated ",
   IF(AND(TRIM(J3548)&lt;&gt;"",TRIM(M3548)&lt;&gt;"",TRIM(J3548)&lt;&gt;TRIM(M3548)),"Suffix translation &lt;&gt; lookup ", "" ))
&amp;IF(AND(TRIM(K3548)="",N3548=""),"Description not translated ",
   IF(AND(TRIM(K3548)&lt;&gt;"",TRIM(N3548)&lt;&gt;"",TRIM(K3548)&lt;&gt;TRIM(N3548)),"Description translation&lt;&gt; lookup ", "" ))</f>
        <v/>
      </c>
      <c r="P3548" s="3" t="s">
        <v>8447</v>
      </c>
      <c r="Q3548" s="3" t="s">
        <v>8447</v>
      </c>
      <c r="R3548" s="3"/>
    </row>
    <row r="3549" spans="1:18" ht="30" x14ac:dyDescent="0.25">
      <c r="A3549" s="2" t="str">
        <f>IF(TRIM(J3549)="","",E3549)</f>
        <v>verbatimElevation</v>
      </c>
      <c r="B3549" s="2" t="str">
        <f>IF(TRIM(K3549)="","",I3549)</f>
        <v>The original description of the elevation (altitude, usually above sea level) of the Location.</v>
      </c>
      <c r="C3549" s="2" t="str">
        <f>LEFT(F3549,FIND(".",F3549,6))</f>
        <v>Xmp.dwc.</v>
      </c>
      <c r="D3549" s="2" t="str">
        <f>VLOOKUP(C3549,PrefixUebersetzung,2,FALSE)</f>
        <v>Xmp.dwc.</v>
      </c>
      <c r="E3549" s="2" t="str">
        <f>MID(F3549,FIND(".",F3549,6)+1,99)</f>
        <v>verbatimElevation</v>
      </c>
      <c r="F3549" s="3" t="s">
        <v>7425</v>
      </c>
      <c r="G3549" s="3" t="s">
        <v>9526</v>
      </c>
      <c r="H3549" s="3" t="s">
        <v>11241</v>
      </c>
      <c r="I3549" s="3" t="s">
        <v>7426</v>
      </c>
      <c r="J3549" s="3" t="s">
        <v>7666</v>
      </c>
      <c r="K3549" s="5" t="s">
        <v>8650</v>
      </c>
      <c r="L3549" s="14"/>
      <c r="O3549" s="3" t="str">
        <f>IF(AND(TRIM(J3549)="",M3549=""),"Suffix not translated ",
   IF(AND(TRIM(J3549)&lt;&gt;"",TRIM(M3549)&lt;&gt;"",TRIM(J3549)&lt;&gt;TRIM(M3549)),"Suffix translation &lt;&gt; lookup ", "" ))
&amp;IF(AND(TRIM(K3549)="",N3549=""),"Description not translated ",
   IF(AND(TRIM(K3549)&lt;&gt;"",TRIM(N3549)&lt;&gt;"",TRIM(K3549)&lt;&gt;TRIM(N3549)),"Description translation&lt;&gt; lookup ", "" ))</f>
        <v/>
      </c>
      <c r="P3549" s="3" t="s">
        <v>8447</v>
      </c>
      <c r="Q3549" s="3" t="s">
        <v>8447</v>
      </c>
    </row>
    <row r="3550" spans="1:18" ht="30" x14ac:dyDescent="0.25">
      <c r="A3550" s="2" t="str">
        <f>IF(TRIM(J3550)="","",E3550)</f>
        <v>verbatimEventDate</v>
      </c>
      <c r="B3550" s="2" t="str">
        <f>IF(TRIM(K3550)="","",I3550)</f>
        <v>The verbatim original representation of the date and time information for an Event.</v>
      </c>
      <c r="C3550" s="2" t="str">
        <f>LEFT(F3550,FIND(".",F3550,6))</f>
        <v>Xmp.dwc.</v>
      </c>
      <c r="D3550" s="2" t="str">
        <f>VLOOKUP(C3550,PrefixUebersetzung,2,FALSE)</f>
        <v>Xmp.dwc.</v>
      </c>
      <c r="E3550" s="2" t="str">
        <f>MID(F3550,FIND(".",F3550,6)+1,99)</f>
        <v>verbatimEventDate</v>
      </c>
      <c r="F3550" s="3" t="s">
        <v>7427</v>
      </c>
      <c r="G3550" s="3" t="s">
        <v>9526</v>
      </c>
      <c r="H3550" s="3" t="s">
        <v>11241</v>
      </c>
      <c r="I3550" s="3" t="s">
        <v>7428</v>
      </c>
      <c r="J3550" s="3" t="s">
        <v>7667</v>
      </c>
      <c r="K3550" s="5" t="s">
        <v>8651</v>
      </c>
      <c r="L3550" s="14"/>
      <c r="O3550" s="3" t="str">
        <f>IF(AND(TRIM(J3550)="",M3550=""),"Suffix not translated ",
   IF(AND(TRIM(J3550)&lt;&gt;"",TRIM(M3550)&lt;&gt;"",TRIM(J3550)&lt;&gt;TRIM(M3550)),"Suffix translation &lt;&gt; lookup ", "" ))
&amp;IF(AND(TRIM(K3550)="",N3550=""),"Description not translated ",
   IF(AND(TRIM(K3550)&lt;&gt;"",TRIM(N3550)&lt;&gt;"",TRIM(K3550)&lt;&gt;TRIM(N3550)),"Description translation&lt;&gt; lookup ", "" ))</f>
        <v/>
      </c>
      <c r="P3550" s="3" t="s">
        <v>8447</v>
      </c>
      <c r="Q3550" s="3" t="s">
        <v>8447</v>
      </c>
    </row>
    <row r="3551" spans="1:18" ht="75" x14ac:dyDescent="0.25">
      <c r="A3551" s="2" t="str">
        <f>IF(TRIM(J3551)="","",E3551)</f>
        <v>verbatimLatitude</v>
      </c>
      <c r="B3551" s="2" t="str">
        <f>IF(TRIM(K3551)="","",I3551)</f>
        <v/>
      </c>
      <c r="C3551" s="2" t="str">
        <f>LEFT(F3551,FIND(".",F3551,6))</f>
        <v>Xmp.dwc.</v>
      </c>
      <c r="D3551" s="2" t="str">
        <f>VLOOKUP(C3551,PrefixUebersetzung,2,FALSE)</f>
        <v>Xmp.dwc.</v>
      </c>
      <c r="E3551" s="2" t="str">
        <f>MID(F3551,FIND(".",F3551,6)+1,99)</f>
        <v>verbatimLatitude</v>
      </c>
      <c r="F3551" s="3" t="s">
        <v>7429</v>
      </c>
      <c r="G3551" s="3" t="s">
        <v>9526</v>
      </c>
      <c r="H3551" s="3" t="s">
        <v>11241</v>
      </c>
      <c r="I3551" s="3" t="s">
        <v>7430</v>
      </c>
      <c r="J3551" s="3" t="s">
        <v>7669</v>
      </c>
      <c r="L3551" s="14">
        <v>5</v>
      </c>
      <c r="O3551" s="3" t="str">
        <f>IF(AND(TRIM(J3551)="",M3551=""),"Suffix not translated ",
   IF(AND(TRIM(J3551)&lt;&gt;"",TRIM(M3551)&lt;&gt;"",TRIM(J3551)&lt;&gt;TRIM(M3551)),"Suffix translation &lt;&gt; lookup ", "" ))
&amp;IF(AND(TRIM(K3551)="",N3551=""),"Description not translated ",
   IF(AND(TRIM(K3551)&lt;&gt;"",TRIM(N3551)&lt;&gt;"",TRIM(K3551)&lt;&gt;TRIM(N3551)),"Description translation&lt;&gt; lookup ", "" ))</f>
        <v xml:space="preserve">Description not translated </v>
      </c>
      <c r="P3551" s="3" t="s">
        <v>8447</v>
      </c>
      <c r="Q3551" s="3" t="s">
        <v>8447</v>
      </c>
    </row>
    <row r="3552" spans="1:18" ht="30" x14ac:dyDescent="0.25">
      <c r="A3552" s="2" t="str">
        <f>IF(TRIM(J3552)="","",E3552)</f>
        <v>verbatimLocality</v>
      </c>
      <c r="B3552" s="2" t="str">
        <f>IF(TRIM(K3552)="","",I3552)</f>
        <v>The original textual description of the place.</v>
      </c>
      <c r="C3552" s="2" t="str">
        <f>LEFT(F3552,FIND(".",F3552,6))</f>
        <v>Xmp.dwc.</v>
      </c>
      <c r="D3552" s="2" t="str">
        <f>VLOOKUP(C3552,PrefixUebersetzung,2,FALSE)</f>
        <v>Xmp.dwc.</v>
      </c>
      <c r="E3552" s="2" t="str">
        <f>MID(F3552,FIND(".",F3552,6)+1,99)</f>
        <v>verbatimLocality</v>
      </c>
      <c r="F3552" s="3" t="s">
        <v>7431</v>
      </c>
      <c r="G3552" s="3" t="s">
        <v>9526</v>
      </c>
      <c r="H3552" s="3" t="s">
        <v>11241</v>
      </c>
      <c r="I3552" s="3" t="s">
        <v>7432</v>
      </c>
      <c r="J3552" s="3" t="s">
        <v>7670</v>
      </c>
      <c r="K3552" s="5" t="s">
        <v>7604</v>
      </c>
      <c r="L3552" s="14"/>
      <c r="O3552" s="3" t="str">
        <f>IF(AND(TRIM(J3552)="",M3552=""),"Suffix not translated ",
   IF(AND(TRIM(J3552)&lt;&gt;"",TRIM(M3552)&lt;&gt;"",TRIM(J3552)&lt;&gt;TRIM(M3552)),"Suffix translation &lt;&gt; lookup ", "" ))
&amp;IF(AND(TRIM(K3552)="",N3552=""),"Description not translated ",
   IF(AND(TRIM(K3552)&lt;&gt;"",TRIM(N3552)&lt;&gt;"",TRIM(K3552)&lt;&gt;TRIM(N3552)),"Description translation&lt;&gt; lookup ", "" ))</f>
        <v/>
      </c>
      <c r="P3552" s="3" t="s">
        <v>8447</v>
      </c>
      <c r="Q3552" s="3" t="s">
        <v>8447</v>
      </c>
      <c r="R3552" s="3" t="s">
        <v>8953</v>
      </c>
    </row>
    <row r="3553" spans="1:18" ht="75" x14ac:dyDescent="0.25">
      <c r="A3553" s="2" t="str">
        <f>IF(TRIM(J3553)="","",E3553)</f>
        <v>verbatimLongitude</v>
      </c>
      <c r="B3553" s="2" t="str">
        <f>IF(TRIM(K3553)="","",I3553)</f>
        <v/>
      </c>
      <c r="C3553" s="2" t="str">
        <f>LEFT(F3553,FIND(".",F3553,6))</f>
        <v>Xmp.dwc.</v>
      </c>
      <c r="D3553" s="2" t="str">
        <f>VLOOKUP(C3553,PrefixUebersetzung,2,FALSE)</f>
        <v>Xmp.dwc.</v>
      </c>
      <c r="E3553" s="2" t="str">
        <f>MID(F3553,FIND(".",F3553,6)+1,99)</f>
        <v>verbatimLongitude</v>
      </c>
      <c r="F3553" s="3" t="s">
        <v>7433</v>
      </c>
      <c r="G3553" s="3" t="s">
        <v>9526</v>
      </c>
      <c r="H3553" s="3" t="s">
        <v>11241</v>
      </c>
      <c r="I3553" s="3" t="s">
        <v>7434</v>
      </c>
      <c r="J3553" s="3" t="s">
        <v>7668</v>
      </c>
      <c r="L3553" s="14">
        <v>5</v>
      </c>
      <c r="O3553" s="3" t="str">
        <f>IF(AND(TRIM(J3553)="",M3553=""),"Suffix not translated ",
   IF(AND(TRIM(J3553)&lt;&gt;"",TRIM(M3553)&lt;&gt;"",TRIM(J3553)&lt;&gt;TRIM(M3553)),"Suffix translation &lt;&gt; lookup ", "" ))
&amp;IF(AND(TRIM(K3553)="",N3553=""),"Description not translated ",
   IF(AND(TRIM(K3553)&lt;&gt;"",TRIM(N3553)&lt;&gt;"",TRIM(K3553)&lt;&gt;TRIM(N3553)),"Description translation&lt;&gt; lookup ", "" ))</f>
        <v xml:space="preserve">Description not translated </v>
      </c>
      <c r="P3553" s="3" t="s">
        <v>8447</v>
      </c>
      <c r="Q3553" s="3" t="s">
        <v>8447</v>
      </c>
    </row>
    <row r="3554" spans="1:18" ht="165" x14ac:dyDescent="0.25">
      <c r="A3554" s="2" t="str">
        <f>IF(TRIM(J3554)="","",E3554)</f>
        <v>verbatimSRS</v>
      </c>
      <c r="B3554" s="2" t="str">
        <f>IF(TRIM(K3554)="","",I3554)</f>
        <v/>
      </c>
      <c r="C3554" s="2" t="str">
        <f>LEFT(F3554,FIND(".",F3554,6))</f>
        <v>Xmp.dwc.</v>
      </c>
      <c r="D3554" s="2" t="str">
        <f>VLOOKUP(C3554,PrefixUebersetzung,2,FALSE)</f>
        <v>Xmp.dwc.</v>
      </c>
      <c r="E3554" s="2" t="str">
        <f>MID(F3554,FIND(".",F3554,6)+1,99)</f>
        <v>verbatimSRS</v>
      </c>
      <c r="F3554" s="3" t="s">
        <v>7435</v>
      </c>
      <c r="G3554" s="3" t="s">
        <v>9526</v>
      </c>
      <c r="H3554" s="3" t="s">
        <v>11241</v>
      </c>
      <c r="I3554" s="3" t="s">
        <v>7436</v>
      </c>
      <c r="J3554" s="3" t="s">
        <v>7671</v>
      </c>
      <c r="L3554" s="14">
        <v>5</v>
      </c>
      <c r="O3554" s="3" t="str">
        <f>IF(AND(TRIM(J3554)="",M3554=""),"Suffix not translated ",
   IF(AND(TRIM(J3554)&lt;&gt;"",TRIM(M3554)&lt;&gt;"",TRIM(J3554)&lt;&gt;TRIM(M3554)),"Suffix translation &lt;&gt; lookup ", "" ))
&amp;IF(AND(TRIM(K3554)="",N3554=""),"Description not translated ",
   IF(AND(TRIM(K3554)&lt;&gt;"",TRIM(N3554)&lt;&gt;"",TRIM(K3554)&lt;&gt;TRIM(N3554)),"Description translation&lt;&gt; lookup ", "" ))</f>
        <v xml:space="preserve">Description not translated </v>
      </c>
      <c r="P3554" s="3" t="s">
        <v>8447</v>
      </c>
      <c r="Q3554" s="3" t="s">
        <v>8447</v>
      </c>
    </row>
    <row r="3555" spans="1:18" ht="30" x14ac:dyDescent="0.25">
      <c r="A3555" s="2" t="str">
        <f>IF(TRIM(J3555)="","",E3555)</f>
        <v>verbatimTaxonRank</v>
      </c>
      <c r="B3555" s="2" t="str">
        <f>IF(TRIM(K3555)="","",I3555)</f>
        <v/>
      </c>
      <c r="C3555" s="2" t="str">
        <f>LEFT(F3555,FIND(".",F3555,6))</f>
        <v>Xmp.dwc.</v>
      </c>
      <c r="D3555" s="2" t="str">
        <f>VLOOKUP(C3555,PrefixUebersetzung,2,FALSE)</f>
        <v>Xmp.dwc.</v>
      </c>
      <c r="E3555" s="2" t="str">
        <f>MID(F3555,FIND(".",F3555,6)+1,99)</f>
        <v>verbatimTaxonRank</v>
      </c>
      <c r="F3555" s="3" t="s">
        <v>7437</v>
      </c>
      <c r="G3555" s="3" t="s">
        <v>9526</v>
      </c>
      <c r="H3555" s="3" t="s">
        <v>11241</v>
      </c>
      <c r="I3555" s="3" t="s">
        <v>7438</v>
      </c>
      <c r="J3555" s="3" t="s">
        <v>7672</v>
      </c>
      <c r="L3555" s="14">
        <v>5</v>
      </c>
      <c r="O3555" s="3" t="str">
        <f>IF(AND(TRIM(J3555)="",M3555=""),"Suffix not translated ",
   IF(AND(TRIM(J3555)&lt;&gt;"",TRIM(M3555)&lt;&gt;"",TRIM(J3555)&lt;&gt;TRIM(M3555)),"Suffix translation &lt;&gt; lookup ", "" ))
&amp;IF(AND(TRIM(K3555)="",N3555=""),"Description not translated ",
   IF(AND(TRIM(K3555)&lt;&gt;"",TRIM(N3555)&lt;&gt;"",TRIM(K3555)&lt;&gt;TRIM(N3555)),"Description translation&lt;&gt; lookup ", "" ))</f>
        <v xml:space="preserve">Description not translated </v>
      </c>
      <c r="P3555" s="3" t="s">
        <v>8447</v>
      </c>
      <c r="Q3555" s="3" t="s">
        <v>8447</v>
      </c>
    </row>
    <row r="3556" spans="1:18" x14ac:dyDescent="0.25">
      <c r="A3556" s="2" t="str">
        <f>IF(TRIM(J3556)="","",E3556)</f>
        <v>vernacularName</v>
      </c>
      <c r="B3556" s="2" t="str">
        <f>IF(TRIM(K3556)="","",I3556)</f>
        <v>A common or vernacular name.</v>
      </c>
      <c r="C3556" s="2" t="str">
        <f>LEFT(F3556,FIND(".",F3556,6))</f>
        <v>Xmp.dwc.</v>
      </c>
      <c r="D3556" s="2" t="str">
        <f>VLOOKUP(C3556,PrefixUebersetzung,2,FALSE)</f>
        <v>Xmp.dwc.</v>
      </c>
      <c r="E3556" s="2" t="str">
        <f>MID(F3556,FIND(".",F3556,6)+1,99)</f>
        <v>vernacularName</v>
      </c>
      <c r="F3556" s="3" t="s">
        <v>7439</v>
      </c>
      <c r="G3556" s="3" t="s">
        <v>9529</v>
      </c>
      <c r="H3556" s="3" t="s">
        <v>11260</v>
      </c>
      <c r="I3556" s="3" t="s">
        <v>7440</v>
      </c>
      <c r="J3556" s="3" t="s">
        <v>7782</v>
      </c>
      <c r="K3556" s="5" t="s">
        <v>8641</v>
      </c>
      <c r="L3556" s="14"/>
      <c r="O3556" s="3" t="str">
        <f>IF(AND(TRIM(J3556)="",M3556=""),"Suffix not translated ",
   IF(AND(TRIM(J3556)&lt;&gt;"",TRIM(M3556)&lt;&gt;"",TRIM(J3556)&lt;&gt;TRIM(M3556)),"Suffix translation &lt;&gt; lookup ", "" ))
&amp;IF(AND(TRIM(K3556)="",N3556=""),"Description not translated ",
   IF(AND(TRIM(K3556)&lt;&gt;"",TRIM(N3556)&lt;&gt;"",TRIM(K3556)&lt;&gt;TRIM(N3556)),"Description translation&lt;&gt; lookup ", "" ))</f>
        <v/>
      </c>
      <c r="P3556" s="3" t="s">
        <v>8447</v>
      </c>
      <c r="Q3556" s="3" t="s">
        <v>8447</v>
      </c>
    </row>
    <row r="3557" spans="1:18" ht="60" x14ac:dyDescent="0.25">
      <c r="A3557" s="2" t="str">
        <f>IF(TRIM(J3557)="","",E3557)</f>
        <v/>
      </c>
      <c r="B3557" s="2" t="str">
        <f>IF(TRIM(K3557)="","",I3557)</f>
        <v/>
      </c>
      <c r="C3557" s="2" t="str">
        <f>LEFT(F3557,FIND(".",F3557,6))</f>
        <v>Xmp.dwc.</v>
      </c>
      <c r="D3557" s="2" t="str">
        <f>VLOOKUP(C3557,PrefixUebersetzung,2,FALSE)</f>
        <v>Xmp.dwc.</v>
      </c>
      <c r="E3557" s="2" t="str">
        <f>MID(F3557,FIND(".",F3557,6)+1,99)</f>
        <v>waterBody</v>
      </c>
      <c r="F3557" s="3" t="s">
        <v>7441</v>
      </c>
      <c r="G3557" s="3" t="s">
        <v>9526</v>
      </c>
      <c r="H3557" s="3" t="s">
        <v>11241</v>
      </c>
      <c r="I3557" s="3" t="s">
        <v>7442</v>
      </c>
      <c r="J3557" s="3"/>
      <c r="L3557" s="14">
        <v>5</v>
      </c>
      <c r="O3557" s="3" t="str">
        <f>IF(AND(TRIM(J3557)="",M3557=""),"Suffix not translated ",
   IF(AND(TRIM(J3557)&lt;&gt;"",TRIM(M3557)&lt;&gt;"",TRIM(J3557)&lt;&gt;TRIM(M3557)),"Suffix translation &lt;&gt; lookup ", "" ))
&amp;IF(AND(TRIM(K3557)="",N3557=""),"Description not translated ",
   IF(AND(TRIM(K3557)&lt;&gt;"",TRIM(N3557)&lt;&gt;"",TRIM(K3557)&lt;&gt;TRIM(N3557)),"Description translation&lt;&gt; lookup ", "" ))</f>
        <v xml:space="preserve">Suffix not translated Description not translated </v>
      </c>
      <c r="P3557" s="3" t="s">
        <v>8447</v>
      </c>
      <c r="Q3557" s="3" t="s">
        <v>8447</v>
      </c>
    </row>
    <row r="3558" spans="1:18" ht="30" x14ac:dyDescent="0.25">
      <c r="A3558" s="2" t="str">
        <f>IF(TRIM(J3558)="","",E3558)</f>
        <v>year</v>
      </c>
      <c r="B3558" s="2" t="str">
        <f>IF(TRIM(K3558)="","",I3558)</f>
        <v>The four-digit year in which the Event occurred, according to the Common Era Calendar.</v>
      </c>
      <c r="C3558" s="2" t="str">
        <f>LEFT(F3558,FIND(".",F3558,6))</f>
        <v>Xmp.dwc.</v>
      </c>
      <c r="D3558" s="2" t="str">
        <f>VLOOKUP(C3558,PrefixUebersetzung,2,FALSE)</f>
        <v>Xmp.dwc.</v>
      </c>
      <c r="E3558" s="2" t="str">
        <f>MID(F3558,FIND(".",F3558,6)+1,99)</f>
        <v>year</v>
      </c>
      <c r="F3558" s="3" t="s">
        <v>7443</v>
      </c>
      <c r="G3558" s="3" t="s">
        <v>9526</v>
      </c>
      <c r="H3558" s="3" t="s">
        <v>11242</v>
      </c>
      <c r="I3558" s="3" t="s">
        <v>7444</v>
      </c>
      <c r="J3558" s="3" t="s">
        <v>8652</v>
      </c>
      <c r="K3558" s="5" t="s">
        <v>8819</v>
      </c>
      <c r="L3558" s="14"/>
      <c r="M3558" s="3" t="str">
        <f>IFERROR(VLOOKUP(E3558,A:J,10, FALSE),"")</f>
        <v>Jahr</v>
      </c>
      <c r="O3558" s="3" t="str">
        <f>IF(AND(TRIM(J3558)="",M3558=""),"Suffix not translated ",
   IF(AND(TRIM(J3558)&lt;&gt;"",TRIM(M3558)&lt;&gt;"",TRIM(J3558)&lt;&gt;TRIM(M3558)),"Suffix translation &lt;&gt; lookup ", "" ))
&amp;IF(AND(TRIM(K3558)="",N3558=""),"Description not translated ",
   IF(AND(TRIM(K3558)&lt;&gt;"",TRIM(N3558)&lt;&gt;"",TRIM(K3558)&lt;&gt;TRIM(N3558)),"Description translation&lt;&gt; lookup ", "" ))</f>
        <v/>
      </c>
      <c r="P3558" s="3" t="s">
        <v>8447</v>
      </c>
      <c r="Q3558" s="3" t="s">
        <v>8447</v>
      </c>
    </row>
    <row r="3559" spans="1:18" ht="30" x14ac:dyDescent="0.25">
      <c r="A3559" s="2" t="str">
        <f>IF(TRIM(J3559)="","",E3559)</f>
        <v/>
      </c>
      <c r="B3559" s="2" t="str">
        <f>IF(TRIM(K3559)="","",I3559)</f>
        <v>EXIF tag 37378, 0x9202. Lens aperture, unit is APEX.</v>
      </c>
      <c r="C3559" s="2" t="str">
        <f>LEFT(F3559,FIND(".",F3559,6))</f>
        <v>Xmp.exif.</v>
      </c>
      <c r="D3559" s="2" t="str">
        <f>VLOOKUP(C3559,PrefixUebersetzung,2,FALSE)</f>
        <v>Xmp.exif.</v>
      </c>
      <c r="E3559" s="2" t="str">
        <f>MID(F3559,FIND(".",F3559,6)+1,99)</f>
        <v>ApertureValue</v>
      </c>
      <c r="F3559" s="3" t="s">
        <v>1687</v>
      </c>
      <c r="G3559" s="3" t="s">
        <v>9526</v>
      </c>
      <c r="H3559" s="3" t="s">
        <v>9519</v>
      </c>
      <c r="I3559" s="3" t="s">
        <v>3320</v>
      </c>
      <c r="J3559" s="3"/>
      <c r="K3559" s="5" t="s">
        <v>5268</v>
      </c>
      <c r="L3559" s="14"/>
      <c r="M3559" s="3" t="str">
        <f>IFERROR(VLOOKUP(E3559,A:J,10, FALSE),"")</f>
        <v>Blende</v>
      </c>
      <c r="O3559" s="3" t="str">
        <f>IF(AND(TRIM(J3559)="",M3559=""),"Suffix not translated ",
   IF(AND(TRIM(J3559)&lt;&gt;"",TRIM(M3559)&lt;&gt;"",TRIM(J3559)&lt;&gt;TRIM(M3559)),"Suffix translation &lt;&gt; lookup ", "" ))
&amp;IF(AND(TRIM(K3559)="",N3559=""),"Description not translated ",
   IF(AND(TRIM(K3559)&lt;&gt;"",TRIM(N3559)&lt;&gt;"",TRIM(K3559)&lt;&gt;TRIM(N3559)),"Description translation&lt;&gt; lookup ", "" ))</f>
        <v/>
      </c>
      <c r="Q3559" s="3" t="s">
        <v>8447</v>
      </c>
      <c r="R3559" s="3" t="s">
        <v>9123</v>
      </c>
    </row>
    <row r="3560" spans="1:18" ht="30" x14ac:dyDescent="0.25">
      <c r="A3560" s="2" t="str">
        <f>IF(TRIM(J3560)="","",E3560)</f>
        <v/>
      </c>
      <c r="B3560" s="2" t="str">
        <f>IF(TRIM(K3560)="","",I3560)</f>
        <v>EXIF tag 37379, 0x9203. Brightness, unit is APEX.</v>
      </c>
      <c r="C3560" s="2" t="str">
        <f>LEFT(F3560,FIND(".",F3560,6))</f>
        <v>Xmp.exif.</v>
      </c>
      <c r="D3560" s="2" t="str">
        <f>VLOOKUP(C3560,PrefixUebersetzung,2,FALSE)</f>
        <v>Xmp.exif.</v>
      </c>
      <c r="E3560" s="2" t="str">
        <f>MID(F3560,FIND(".",F3560,6)+1,99)</f>
        <v>BrightnessValue</v>
      </c>
      <c r="F3560" s="3" t="s">
        <v>1688</v>
      </c>
      <c r="G3560" s="3" t="s">
        <v>9526</v>
      </c>
      <c r="H3560" s="3" t="s">
        <v>9519</v>
      </c>
      <c r="I3560" s="3" t="s">
        <v>3321</v>
      </c>
      <c r="J3560" s="3"/>
      <c r="K3560" s="5" t="s">
        <v>4047</v>
      </c>
      <c r="L3560" s="14"/>
      <c r="M3560" s="3" t="str">
        <f>IFERROR(VLOOKUP(E3560,A:J,10, FALSE),"")</f>
        <v>Helligkeitswert</v>
      </c>
      <c r="O3560" s="3" t="str">
        <f>IF(AND(TRIM(J3560)="",M3560=""),"Suffix not translated ",
   IF(AND(TRIM(J3560)&lt;&gt;"",TRIM(M3560)&lt;&gt;"",TRIM(J3560)&lt;&gt;TRIM(M3560)),"Suffix translation &lt;&gt; lookup ", "" ))
&amp;IF(AND(TRIM(K3560)="",N3560=""),"Description not translated ",
   IF(AND(TRIM(K3560)&lt;&gt;"",TRIM(N3560)&lt;&gt;"",TRIM(K3560)&lt;&gt;TRIM(N3560)),"Description translation&lt;&gt; lookup ", "" ))</f>
        <v/>
      </c>
      <c r="Q3560" s="3" t="s">
        <v>8447</v>
      </c>
      <c r="R3560" s="3" t="s">
        <v>9124</v>
      </c>
    </row>
    <row r="3561" spans="1:18" ht="30" x14ac:dyDescent="0.25">
      <c r="A3561" s="2" t="str">
        <f>IF(TRIM(J3561)="","",E3561)</f>
        <v/>
      </c>
      <c r="B3561" s="2" t="str">
        <f>IF(TRIM(K3561)="","",I3561)</f>
        <v>EXIF tag 41730, 0xA302. Color filter array geometric pattern of the image sense.</v>
      </c>
      <c r="C3561" s="2" t="str">
        <f>LEFT(F3561,FIND(".",F3561,6))</f>
        <v>Xmp.exif.</v>
      </c>
      <c r="D3561" s="2" t="str">
        <f>VLOOKUP(C3561,PrefixUebersetzung,2,FALSE)</f>
        <v>Xmp.exif.</v>
      </c>
      <c r="E3561" s="2" t="str">
        <f>MID(F3561,FIND(".",F3561,6)+1,99)</f>
        <v>CFAPattern</v>
      </c>
      <c r="F3561" s="3" t="s">
        <v>1689</v>
      </c>
      <c r="G3561" s="3" t="s">
        <v>9526</v>
      </c>
      <c r="H3561" s="3" t="s">
        <v>11280</v>
      </c>
      <c r="I3561" s="3" t="s">
        <v>3322</v>
      </c>
      <c r="J3561" s="3"/>
      <c r="K3561" s="5" t="s">
        <v>5269</v>
      </c>
      <c r="L3561" s="14"/>
      <c r="M3561" s="3" t="str">
        <f>IFERROR(VLOOKUP(E3561,A:J,10, FALSE),"")</f>
        <v>CFA Pattern</v>
      </c>
      <c r="O3561" s="3" t="str">
        <f>IF(AND(TRIM(J3561)="",M3561=""),"Suffix not translated ",
   IF(AND(TRIM(J3561)&lt;&gt;"",TRIM(M3561)&lt;&gt;"",TRIM(J3561)&lt;&gt;TRIM(M3561)),"Suffix translation &lt;&gt; lookup ", "" ))
&amp;IF(AND(TRIM(K3561)="",N3561=""),"Description not translated ",
   IF(AND(TRIM(K3561)&lt;&gt;"",TRIM(N3561)&lt;&gt;"",TRIM(K3561)&lt;&gt;TRIM(N3561)),"Description translation&lt;&gt; lookup ", "" ))</f>
        <v/>
      </c>
      <c r="Q3561" s="3" t="s">
        <v>8447</v>
      </c>
    </row>
    <row r="3562" spans="1:18" ht="30" x14ac:dyDescent="0.25">
      <c r="A3562" s="2" t="str">
        <f>IF(TRIM(J3562)="","",E3562)</f>
        <v/>
      </c>
      <c r="B3562" s="2" t="str">
        <f>IF(TRIM(K3562)="","",I3562)</f>
        <v>EXIF tag 40961, 0xA001. Color space information</v>
      </c>
      <c r="C3562" s="2" t="str">
        <f>LEFT(F3562,FIND(".",F3562,6))</f>
        <v>Xmp.exif.</v>
      </c>
      <c r="D3562" s="2" t="str">
        <f>VLOOKUP(C3562,PrefixUebersetzung,2,FALSE)</f>
        <v>Xmp.exif.</v>
      </c>
      <c r="E3562" s="2" t="str">
        <f>MID(F3562,FIND(".",F3562,6)+1,99)</f>
        <v>ColorSpace</v>
      </c>
      <c r="F3562" s="3" t="s">
        <v>1690</v>
      </c>
      <c r="G3562" s="3" t="s">
        <v>9526</v>
      </c>
      <c r="H3562" s="3" t="s">
        <v>11281</v>
      </c>
      <c r="I3562" s="3" t="s">
        <v>3323</v>
      </c>
      <c r="K3562" s="5" t="s">
        <v>4048</v>
      </c>
      <c r="L3562" s="14"/>
      <c r="M3562" s="3" t="str">
        <f>IFERROR(VLOOKUP(E3562,A:J,10, FALSE),"")</f>
        <v>Farbraum</v>
      </c>
      <c r="O3562" s="3" t="str">
        <f>IF(AND(TRIM(J3562)="",M3562=""),"Suffix not translated ",
   IF(AND(TRIM(J3562)&lt;&gt;"",TRIM(M3562)&lt;&gt;"",TRIM(J3562)&lt;&gt;TRIM(M3562)),"Suffix translation &lt;&gt; lookup ", "" ))
&amp;IF(AND(TRIM(K3562)="",N3562=""),"Description not translated ",
   IF(AND(TRIM(K3562)&lt;&gt;"",TRIM(N3562)&lt;&gt;"",TRIM(K3562)&lt;&gt;TRIM(N3562)),"Description translation&lt;&gt; lookup ", "" ))</f>
        <v/>
      </c>
      <c r="Q3562" s="3" t="s">
        <v>8447</v>
      </c>
      <c r="R3562" s="3" t="s">
        <v>9130</v>
      </c>
    </row>
    <row r="3563" spans="1:18" ht="45" x14ac:dyDescent="0.25">
      <c r="A3563" s="2" t="str">
        <f>IF(TRIM(J3563)="","",E3563)</f>
        <v/>
      </c>
      <c r="B3563" s="2" t="str">
        <f>IF(TRIM(K3563)="","",I3563)</f>
        <v>EXIF tag 37121, 0x9101. Configuration of components in data: 4 5 6 0 (if RGB compressed data), 1 2 3 0 (other cases).</v>
      </c>
      <c r="C3563" s="2" t="str">
        <f>LEFT(F3563,FIND(".",F3563,6))</f>
        <v>Xmp.exif.</v>
      </c>
      <c r="D3563" s="2" t="str">
        <f>VLOOKUP(C3563,PrefixUebersetzung,2,FALSE)</f>
        <v>Xmp.exif.</v>
      </c>
      <c r="E3563" s="2" t="str">
        <f>MID(F3563,FIND(".",F3563,6)+1,99)</f>
        <v>ComponentsConfiguration</v>
      </c>
      <c r="F3563" s="3" t="s">
        <v>1691</v>
      </c>
      <c r="G3563" s="3" t="s">
        <v>9528</v>
      </c>
      <c r="H3563" s="3" t="s">
        <v>11282</v>
      </c>
      <c r="I3563" s="3" t="s">
        <v>3324</v>
      </c>
      <c r="J3563" s="3"/>
      <c r="K3563" s="5" t="s">
        <v>4049</v>
      </c>
      <c r="L3563" s="14"/>
      <c r="M3563" s="3" t="str">
        <f>IFERROR(VLOOKUP(E3563,A:J,10, FALSE),"")</f>
        <v>Komponentenkonfiguration</v>
      </c>
      <c r="O3563" s="3" t="str">
        <f>IF(AND(TRIM(J3563)="",M3563=""),"Suffix not translated ",
   IF(AND(TRIM(J3563)&lt;&gt;"",TRIM(M3563)&lt;&gt;"",TRIM(J3563)&lt;&gt;TRIM(M3563)),"Suffix translation &lt;&gt; lookup ", "" ))
&amp;IF(AND(TRIM(K3563)="",N3563=""),"Description not translated ",
   IF(AND(TRIM(K3563)&lt;&gt;"",TRIM(N3563)&lt;&gt;"",TRIM(K3563)&lt;&gt;TRIM(N3563)),"Description translation&lt;&gt; lookup ", "" ))</f>
        <v/>
      </c>
      <c r="Q3563" s="3" t="s">
        <v>8447</v>
      </c>
    </row>
    <row r="3564" spans="1:18" ht="45" x14ac:dyDescent="0.25">
      <c r="A3564" s="2" t="str">
        <f>IF(TRIM(J3564)="","",E3564)</f>
        <v/>
      </c>
      <c r="B3564" s="2" t="str">
        <f>IF(TRIM(K3564)="","",I3564)</f>
        <v>EXIF tag 37122, 0x9102. Compression mode used for a compressed image is indicated in unit bits per pixel.</v>
      </c>
      <c r="C3564" s="2" t="str">
        <f>LEFT(F3564,FIND(".",F3564,6))</f>
        <v>Xmp.exif.</v>
      </c>
      <c r="D3564" s="2" t="str">
        <f>VLOOKUP(C3564,PrefixUebersetzung,2,FALSE)</f>
        <v>Xmp.exif.</v>
      </c>
      <c r="E3564" s="2" t="str">
        <f>MID(F3564,FIND(".",F3564,6)+1,99)</f>
        <v>CompressedBitsPerPixel</v>
      </c>
      <c r="F3564" s="3" t="s">
        <v>1692</v>
      </c>
      <c r="G3564" s="3" t="s">
        <v>9526</v>
      </c>
      <c r="H3564" s="3" t="s">
        <v>9519</v>
      </c>
      <c r="I3564" s="3" t="s">
        <v>3325</v>
      </c>
      <c r="J3564" s="3"/>
      <c r="K3564" s="5" t="s">
        <v>5270</v>
      </c>
      <c r="L3564" s="14"/>
      <c r="M3564" s="3" t="str">
        <f>IFERROR(VLOOKUP(E3564,A:J,10, FALSE),"")</f>
        <v>Komprimierte Bits je Pixel</v>
      </c>
      <c r="O3564" s="3" t="str">
        <f>IF(AND(TRIM(J3564)="",M3564=""),"Suffix not translated ",
   IF(AND(TRIM(J3564)&lt;&gt;"",TRIM(M3564)&lt;&gt;"",TRIM(J3564)&lt;&gt;TRIM(M3564)),"Suffix translation &lt;&gt; lookup ", "" ))
&amp;IF(AND(TRIM(K3564)="",N3564=""),"Description not translated ",
   IF(AND(TRIM(K3564)&lt;&gt;"",TRIM(N3564)&lt;&gt;"",TRIM(K3564)&lt;&gt;TRIM(N3564)),"Description translation&lt;&gt; lookup ", "" ))</f>
        <v/>
      </c>
      <c r="Q3564" s="3" t="s">
        <v>8447</v>
      </c>
    </row>
    <row r="3565" spans="1:18" ht="45" x14ac:dyDescent="0.25">
      <c r="A3565" s="2" t="str">
        <f>IF(TRIM(J3565)="","",E3565)</f>
        <v/>
      </c>
      <c r="B3565" s="2" t="str">
        <f>IF(TRIM(K3565)="","",I3565)</f>
        <v>EXIF tag 41992, 0xA408. Indicates the direction of contrast processing applied by the camera.</v>
      </c>
      <c r="C3565" s="2" t="str">
        <f>LEFT(F3565,FIND(".",F3565,6))</f>
        <v>Xmp.exif.</v>
      </c>
      <c r="D3565" s="2" t="str">
        <f>VLOOKUP(C3565,PrefixUebersetzung,2,FALSE)</f>
        <v>Xmp.exif.</v>
      </c>
      <c r="E3565" s="2" t="str">
        <f>MID(F3565,FIND(".",F3565,6)+1,99)</f>
        <v>Contrast</v>
      </c>
      <c r="F3565" s="3" t="s">
        <v>1693</v>
      </c>
      <c r="G3565" s="3" t="s">
        <v>9526</v>
      </c>
      <c r="H3565" s="3" t="s">
        <v>11281</v>
      </c>
      <c r="I3565" s="3" t="s">
        <v>3326</v>
      </c>
      <c r="K3565" s="5" t="s">
        <v>5271</v>
      </c>
      <c r="L3565" s="14">
        <v>1</v>
      </c>
      <c r="M3565" s="3" t="str">
        <f>IFERROR(VLOOKUP(E3565,A:J,10, FALSE),"")</f>
        <v>Kontrast</v>
      </c>
      <c r="O3565" s="3" t="str">
        <f>IF(AND(TRIM(J3565)="",M3565=""),"Suffix not translated ",
   IF(AND(TRIM(J3565)&lt;&gt;"",TRIM(M3565)&lt;&gt;"",TRIM(J3565)&lt;&gt;TRIM(M3565)),"Suffix translation &lt;&gt; lookup ", "" ))
&amp;IF(AND(TRIM(K3565)="",N3565=""),"Description not translated ",
   IF(AND(TRIM(K3565)&lt;&gt;"",TRIM(N3565)&lt;&gt;"",TRIM(K3565)&lt;&gt;TRIM(N3565)),"Description translation&lt;&gt; lookup ", "" ))</f>
        <v/>
      </c>
      <c r="Q3565" s="3" t="s">
        <v>8447</v>
      </c>
    </row>
    <row r="3566" spans="1:18" ht="30" x14ac:dyDescent="0.25">
      <c r="A3566" s="2" t="str">
        <f>IF(TRIM(J3566)="","",E3566)</f>
        <v/>
      </c>
      <c r="B3566" s="2" t="str">
        <f>IF(TRIM(K3566)="","",I3566)</f>
        <v>EXIF tag 41985, 0xA401. Indicates the use of special processing on image data.</v>
      </c>
      <c r="C3566" s="2" t="str">
        <f>LEFT(F3566,FIND(".",F3566,6))</f>
        <v>Xmp.exif.</v>
      </c>
      <c r="D3566" s="2" t="str">
        <f>VLOOKUP(C3566,PrefixUebersetzung,2,FALSE)</f>
        <v>Xmp.exif.</v>
      </c>
      <c r="E3566" s="2" t="str">
        <f>MID(F3566,FIND(".",F3566,6)+1,99)</f>
        <v>CustomRendered</v>
      </c>
      <c r="F3566" s="3" t="s">
        <v>1694</v>
      </c>
      <c r="G3566" s="3" t="s">
        <v>9526</v>
      </c>
      <c r="H3566" s="3" t="s">
        <v>11281</v>
      </c>
      <c r="I3566" s="3" t="s">
        <v>3327</v>
      </c>
      <c r="J3566" s="3"/>
      <c r="K3566" s="5" t="s">
        <v>5272</v>
      </c>
      <c r="L3566" s="14"/>
      <c r="M3566" s="3" t="str">
        <f>IFERROR(VLOOKUP(E3566,A:J,10, FALSE),"")</f>
        <v>Benutzer-gerendert</v>
      </c>
      <c r="O3566" s="3" t="str">
        <f>IF(AND(TRIM(J3566)="",M3566=""),"Suffix not translated ",
   IF(AND(TRIM(J3566)&lt;&gt;"",TRIM(M3566)&lt;&gt;"",TRIM(J3566)&lt;&gt;TRIM(M3566)),"Suffix translation &lt;&gt; lookup ", "" ))
&amp;IF(AND(TRIM(K3566)="",N3566=""),"Description not translated ",
   IF(AND(TRIM(K3566)&lt;&gt;"",TRIM(N3566)&lt;&gt;"",TRIM(K3566)&lt;&gt;TRIM(N3566)),"Description translation&lt;&gt; lookup ", "" ))</f>
        <v/>
      </c>
      <c r="Q3566" s="3" t="s">
        <v>8447</v>
      </c>
    </row>
    <row r="3567" spans="1:18" ht="105" x14ac:dyDescent="0.25">
      <c r="A3567" s="2" t="str">
        <f>IF(TRIM(J3567)="","",E3567)</f>
        <v/>
      </c>
      <c r="B3567" s="2" t="str">
        <f>IF(TRIM(K3567)="","",I3567)</f>
        <v>EXIF tag 36868, 0x9004 (primary) and 37522, 0x9292 (subseconds). Date and time when image was stored as digital data, can be the same as DateTimeOriginal if originally stored in digital form. Stored in ISO 8601 format. Includes the EXIF SubSecTimeDigitized data.</v>
      </c>
      <c r="C3567" s="2" t="str">
        <f>LEFT(F3567,FIND(".",F3567,6))</f>
        <v>Xmp.exif.</v>
      </c>
      <c r="D3567" s="2" t="str">
        <f>VLOOKUP(C3567,PrefixUebersetzung,2,FALSE)</f>
        <v>Xmp.exif.</v>
      </c>
      <c r="E3567" s="2" t="str">
        <f>MID(F3567,FIND(".",F3567,6)+1,99)</f>
        <v>DateTimeDigitized</v>
      </c>
      <c r="F3567" s="3" t="s">
        <v>1695</v>
      </c>
      <c r="G3567" s="3" t="s">
        <v>11265</v>
      </c>
      <c r="I3567" s="3" t="s">
        <v>3328</v>
      </c>
      <c r="J3567" s="3"/>
      <c r="K3567" s="5" t="s">
        <v>9457</v>
      </c>
      <c r="L3567" s="14">
        <v>1</v>
      </c>
      <c r="M3567" s="3" t="str">
        <f>IFERROR(VLOOKUP(E3567,A:J,10, FALSE),"")</f>
        <v>Datum/Zeit Digitalisiert</v>
      </c>
      <c r="O3567" s="3" t="str">
        <f>IF(AND(TRIM(J3567)="",M3567=""),"Suffix not translated ",
   IF(AND(TRIM(J3567)&lt;&gt;"",TRIM(M3567)&lt;&gt;"",TRIM(J3567)&lt;&gt;TRIM(M3567)),"Suffix translation &lt;&gt; lookup ", "" ))
&amp;IF(AND(TRIM(K3567)="",N3567=""),"Description not translated ",
   IF(AND(TRIM(K3567)&lt;&gt;"",TRIM(N3567)&lt;&gt;"",TRIM(K3567)&lt;&gt;TRIM(N3567)),"Description translation&lt;&gt; lookup ", "" ))</f>
        <v/>
      </c>
      <c r="Q3567" s="3" t="s">
        <v>8447</v>
      </c>
    </row>
    <row r="3568" spans="1:18" ht="60" x14ac:dyDescent="0.25">
      <c r="A3568" s="2" t="str">
        <f>IF(TRIM(J3568)="","",E3568)</f>
        <v/>
      </c>
      <c r="B3568" s="2" t="str">
        <f>IF(TRIM(K3568)="","",I3568)</f>
        <v>EXIF tags 36867, 0x9003 (primary) and 37521, 0x9291 (subseconds). Date and time when original image was generated, in ISO 8601 format. Includes the EXIF SubSecTimeOriginal data.</v>
      </c>
      <c r="C3568" s="2" t="str">
        <f>LEFT(F3568,FIND(".",F3568,6))</f>
        <v>Xmp.exif.</v>
      </c>
      <c r="D3568" s="2" t="str">
        <f>VLOOKUP(C3568,PrefixUebersetzung,2,FALSE)</f>
        <v>Xmp.exif.</v>
      </c>
      <c r="E3568" s="2" t="str">
        <f>MID(F3568,FIND(".",F3568,6)+1,99)</f>
        <v>DateTimeOriginal</v>
      </c>
      <c r="F3568" s="3" t="s">
        <v>1696</v>
      </c>
      <c r="G3568" s="3" t="s">
        <v>11265</v>
      </c>
      <c r="I3568" s="3" t="s">
        <v>3329</v>
      </c>
      <c r="J3568" s="3"/>
      <c r="K3568" s="5" t="s">
        <v>9462</v>
      </c>
      <c r="L3568" s="14">
        <v>1</v>
      </c>
      <c r="M3568" s="3" t="str">
        <f>IFERROR(VLOOKUP(E3568,A:J,10, FALSE),"")</f>
        <v>Datum/Zeit original</v>
      </c>
      <c r="O3568" s="3" t="str">
        <f>IF(AND(TRIM(J3568)="",M3568=""),"Suffix not translated ",
   IF(AND(TRIM(J3568)&lt;&gt;"",TRIM(M3568)&lt;&gt;"",TRIM(J3568)&lt;&gt;TRIM(M3568)),"Suffix translation &lt;&gt; lookup ", "" ))
&amp;IF(AND(TRIM(K3568)="",N3568=""),"Description not translated ",
   IF(AND(TRIM(K3568)&lt;&gt;"",TRIM(N3568)&lt;&gt;"",TRIM(K3568)&lt;&gt;TRIM(N3568)),"Description translation&lt;&gt; lookup ", "" ))</f>
        <v/>
      </c>
      <c r="Q3568" s="3" t="s">
        <v>8447</v>
      </c>
    </row>
    <row r="3569" spans="1:18" ht="45" x14ac:dyDescent="0.25">
      <c r="A3569" s="2" t="str">
        <f>IF(TRIM(J3569)="","",E3569)</f>
        <v/>
      </c>
      <c r="B3569" s="2" t="str">
        <f>IF(TRIM(K3569)="","",I3569)</f>
        <v>EXIF tag 41995, 0xA40B. Indicates information on the picture-taking conditions of a particular camera model.</v>
      </c>
      <c r="C3569" s="2" t="str">
        <f>LEFT(F3569,FIND(".",F3569,6))</f>
        <v>Xmp.exif.</v>
      </c>
      <c r="D3569" s="2" t="str">
        <f>VLOOKUP(C3569,PrefixUebersetzung,2,FALSE)</f>
        <v>Xmp.exif.</v>
      </c>
      <c r="E3569" s="2" t="str">
        <f>MID(F3569,FIND(".",F3569,6)+1,99)</f>
        <v>DeviceSettingDescription</v>
      </c>
      <c r="F3569" s="3" t="s">
        <v>1697</v>
      </c>
      <c r="G3569" s="3" t="s">
        <v>9526</v>
      </c>
      <c r="H3569" s="3" t="s">
        <v>11283</v>
      </c>
      <c r="I3569" s="3" t="s">
        <v>3330</v>
      </c>
      <c r="J3569" s="3"/>
      <c r="K3569" s="5" t="s">
        <v>5273</v>
      </c>
      <c r="L3569" s="14"/>
      <c r="M3569" s="3" t="str">
        <f>IFERROR(VLOOKUP(E3569,A:J,10, FALSE),"")</f>
        <v>Geräteeinstellungen Beschreibung</v>
      </c>
      <c r="O3569" s="3" t="str">
        <f>IF(AND(TRIM(J3569)="",M3569=""),"Suffix not translated ",
   IF(AND(TRIM(J3569)&lt;&gt;"",TRIM(M3569)&lt;&gt;"",TRIM(J3569)&lt;&gt;TRIM(M3569)),"Suffix translation &lt;&gt; lookup ", "" ))
&amp;IF(AND(TRIM(K3569)="",N3569=""),"Description not translated ",
   IF(AND(TRIM(K3569)&lt;&gt;"",TRIM(N3569)&lt;&gt;"",TRIM(K3569)&lt;&gt;TRIM(N3569)),"Description translation&lt;&gt; lookup ", "" ))</f>
        <v/>
      </c>
      <c r="Q3569" s="3" t="s">
        <v>8447</v>
      </c>
    </row>
    <row r="3570" spans="1:18" ht="30" x14ac:dyDescent="0.25">
      <c r="A3570" s="2" t="str">
        <f>IF(TRIM(J3570)="","",E3570)</f>
        <v/>
      </c>
      <c r="B3570" s="2" t="str">
        <f>IF(TRIM(K3570)="","",I3570)</f>
        <v>EXIF tag 41988, 0xA404. Indicates the digital zoom ratio when the image was shot.</v>
      </c>
      <c r="C3570" s="2" t="str">
        <f>LEFT(F3570,FIND(".",F3570,6))</f>
        <v>Xmp.exif.</v>
      </c>
      <c r="D3570" s="2" t="str">
        <f>VLOOKUP(C3570,PrefixUebersetzung,2,FALSE)</f>
        <v>Xmp.exif.</v>
      </c>
      <c r="E3570" s="2" t="str">
        <f>MID(F3570,FIND(".",F3570,6)+1,99)</f>
        <v>DigitalZoomRatio</v>
      </c>
      <c r="F3570" s="3" t="s">
        <v>1698</v>
      </c>
      <c r="G3570" s="3" t="s">
        <v>9526</v>
      </c>
      <c r="H3570" s="3" t="s">
        <v>9519</v>
      </c>
      <c r="I3570" s="3" t="s">
        <v>3331</v>
      </c>
      <c r="J3570" s="3"/>
      <c r="K3570" s="5" t="s">
        <v>5274</v>
      </c>
      <c r="L3570" s="14"/>
      <c r="M3570" s="3" t="str">
        <f>IFERROR(VLOOKUP(E3570,A:J,10, FALSE),"")</f>
        <v>Digital-Zoom-Faktor</v>
      </c>
      <c r="O3570" s="3" t="str">
        <f>IF(AND(TRIM(J3570)="",M3570=""),"Suffix not translated ",
   IF(AND(TRIM(J3570)&lt;&gt;"",TRIM(M3570)&lt;&gt;"",TRIM(J3570)&lt;&gt;TRIM(M3570)),"Suffix translation &lt;&gt; lookup ", "" ))
&amp;IF(AND(TRIM(K3570)="",N3570=""),"Description not translated ",
   IF(AND(TRIM(K3570)&lt;&gt;"",TRIM(N3570)&lt;&gt;"",TRIM(K3570)&lt;&gt;TRIM(N3570)),"Description translation&lt;&gt; lookup ", "" ))</f>
        <v/>
      </c>
      <c r="Q3570" s="3" t="s">
        <v>8447</v>
      </c>
    </row>
    <row r="3571" spans="1:18" ht="30" x14ac:dyDescent="0.25">
      <c r="A3571" s="2" t="str">
        <f>IF(TRIM(J3571)="","",E3571)</f>
        <v/>
      </c>
      <c r="B3571" s="2" t="str">
        <f>IF(TRIM(K3571)="","",I3571)</f>
        <v>EXIF tag 36864, 0x9000. EXIF version number.</v>
      </c>
      <c r="C3571" s="2" t="str">
        <f>LEFT(F3571,FIND(".",F3571,6))</f>
        <v>Xmp.exif.</v>
      </c>
      <c r="D3571" s="2" t="str">
        <f>VLOOKUP(C3571,PrefixUebersetzung,2,FALSE)</f>
        <v>Xmp.exif.</v>
      </c>
      <c r="E3571" s="2" t="str">
        <f>MID(F3571,FIND(".",F3571,6)+1,99)</f>
        <v>ExifVersion</v>
      </c>
      <c r="F3571" s="3" t="s">
        <v>1699</v>
      </c>
      <c r="G3571" s="3" t="s">
        <v>9526</v>
      </c>
      <c r="H3571" s="3" t="s">
        <v>11284</v>
      </c>
      <c r="I3571" s="3" t="s">
        <v>3332</v>
      </c>
      <c r="J3571" s="3"/>
      <c r="K3571" s="5" t="s">
        <v>4050</v>
      </c>
      <c r="L3571" s="14"/>
      <c r="M3571" s="3" t="str">
        <f>IFERROR(VLOOKUP(E3571,A:J,10, FALSE),"")</f>
        <v>Exif-Version</v>
      </c>
      <c r="O3571" s="3" t="str">
        <f>IF(AND(TRIM(J3571)="",M3571=""),"Suffix not translated ",
   IF(AND(TRIM(J3571)&lt;&gt;"",TRIM(M3571)&lt;&gt;"",TRIM(J3571)&lt;&gt;TRIM(M3571)),"Suffix translation &lt;&gt; lookup ", "" ))
&amp;IF(AND(TRIM(K3571)="",N3571=""),"Description not translated ",
   IF(AND(TRIM(K3571)&lt;&gt;"",TRIM(N3571)&lt;&gt;"",TRIM(K3571)&lt;&gt;TRIM(N3571)),"Description translation&lt;&gt; lookup ", "" ))</f>
        <v/>
      </c>
      <c r="Q3571" s="3" t="s">
        <v>8447</v>
      </c>
      <c r="R3571" s="3" t="s">
        <v>9122</v>
      </c>
    </row>
    <row r="3572" spans="1:18" ht="30" x14ac:dyDescent="0.25">
      <c r="A3572" s="2" t="str">
        <f>IF(TRIM(J3572)="","",E3572)</f>
        <v/>
      </c>
      <c r="B3572" s="2" t="str">
        <f>IF(TRIM(K3572)="","",I3572)</f>
        <v>EXIF tag 37380, 0x9204. Exposure bias, unit is APEX.</v>
      </c>
      <c r="C3572" s="2" t="str">
        <f>LEFT(F3572,FIND(".",F3572,6))</f>
        <v>Xmp.exif.</v>
      </c>
      <c r="D3572" s="2" t="str">
        <f>VLOOKUP(C3572,PrefixUebersetzung,2,FALSE)</f>
        <v>Xmp.exif.</v>
      </c>
      <c r="E3572" s="2" t="str">
        <f>MID(F3572,FIND(".",F3572,6)+1,99)</f>
        <v>ExposureBiasValue</v>
      </c>
      <c r="F3572" s="3" t="s">
        <v>1700</v>
      </c>
      <c r="G3572" s="3" t="s">
        <v>9526</v>
      </c>
      <c r="H3572" s="3" t="s">
        <v>9519</v>
      </c>
      <c r="I3572" s="3" t="s">
        <v>3333</v>
      </c>
      <c r="J3572" s="3"/>
      <c r="K3572" s="5" t="s">
        <v>5275</v>
      </c>
      <c r="L3572" s="14"/>
      <c r="M3572" s="3" t="str">
        <f>IFERROR(VLOOKUP(E3572,A:J,10, FALSE),"")</f>
        <v>Belichtungskorrektur</v>
      </c>
      <c r="O3572" s="3" t="str">
        <f>IF(AND(TRIM(J3572)="",M3572=""),"Suffix not translated ",
   IF(AND(TRIM(J3572)&lt;&gt;"",TRIM(M3572)&lt;&gt;"",TRIM(J3572)&lt;&gt;TRIM(M3572)),"Suffix translation &lt;&gt; lookup ", "" ))
&amp;IF(AND(TRIM(K3572)="",N3572=""),"Description not translated ",
   IF(AND(TRIM(K3572)&lt;&gt;"",TRIM(N3572)&lt;&gt;"",TRIM(K3572)&lt;&gt;TRIM(N3572)),"Description translation&lt;&gt; lookup ", "" ))</f>
        <v/>
      </c>
      <c r="Q3572" s="3" t="s">
        <v>8447</v>
      </c>
      <c r="R3572" s="3" t="s">
        <v>9125</v>
      </c>
    </row>
    <row r="3573" spans="1:18" ht="30" x14ac:dyDescent="0.25">
      <c r="A3573" s="2" t="str">
        <f>IF(TRIM(J3573)="","",E3573)</f>
        <v/>
      </c>
      <c r="B3573" s="2" t="str">
        <f>IF(TRIM(K3573)="","",I3573)</f>
        <v>EXIF tag 41493, 0xA215. Exposure index of input device.</v>
      </c>
      <c r="C3573" s="2" t="str">
        <f>LEFT(F3573,FIND(".",F3573,6))</f>
        <v>Xmp.exif.</v>
      </c>
      <c r="D3573" s="2" t="str">
        <f>VLOOKUP(C3573,PrefixUebersetzung,2,FALSE)</f>
        <v>Xmp.exif.</v>
      </c>
      <c r="E3573" s="2" t="str">
        <f>MID(F3573,FIND(".",F3573,6)+1,99)</f>
        <v>ExposureIndex</v>
      </c>
      <c r="F3573" s="3" t="s">
        <v>1701</v>
      </c>
      <c r="G3573" s="3" t="s">
        <v>9526</v>
      </c>
      <c r="H3573" s="3" t="s">
        <v>9519</v>
      </c>
      <c r="I3573" s="3" t="s">
        <v>3334</v>
      </c>
      <c r="J3573" s="3"/>
      <c r="K3573" s="5" t="s">
        <v>5276</v>
      </c>
      <c r="L3573" s="14"/>
      <c r="M3573" s="3" t="str">
        <f>IFERROR(VLOOKUP(E3573,A:J,10, FALSE),"")</f>
        <v>Belichtungsindex</v>
      </c>
      <c r="O3573" s="3" t="str">
        <f>IF(AND(TRIM(J3573)="",M3573=""),"Suffix not translated ",
   IF(AND(TRIM(J3573)&lt;&gt;"",TRIM(M3573)&lt;&gt;"",TRIM(J3573)&lt;&gt;TRIM(M3573)),"Suffix translation &lt;&gt; lookup ", "" ))
&amp;IF(AND(TRIM(K3573)="",N3573=""),"Description not translated ",
   IF(AND(TRIM(K3573)&lt;&gt;"",TRIM(N3573)&lt;&gt;"",TRIM(K3573)&lt;&gt;TRIM(N3573)),"Description translation&lt;&gt; lookup ", "" ))</f>
        <v/>
      </c>
      <c r="Q3573" s="3" t="s">
        <v>8447</v>
      </c>
    </row>
    <row r="3574" spans="1:18" ht="30" x14ac:dyDescent="0.25">
      <c r="A3574" s="2" t="str">
        <f>IF(TRIM(J3574)="","",E3574)</f>
        <v/>
      </c>
      <c r="B3574" s="2" t="str">
        <f>IF(TRIM(K3574)="","",I3574)</f>
        <v>EXIF tag 41986, 0xA402. Indicates the exposure mode set when the image was shot.</v>
      </c>
      <c r="C3574" s="2" t="str">
        <f>LEFT(F3574,FIND(".",F3574,6))</f>
        <v>Xmp.exif.</v>
      </c>
      <c r="D3574" s="2" t="str">
        <f>VLOOKUP(C3574,PrefixUebersetzung,2,FALSE)</f>
        <v>Xmp.exif.</v>
      </c>
      <c r="E3574" s="2" t="str">
        <f>MID(F3574,FIND(".",F3574,6)+1,99)</f>
        <v>ExposureMode</v>
      </c>
      <c r="F3574" s="3" t="s">
        <v>1702</v>
      </c>
      <c r="G3574" s="3" t="s">
        <v>9526</v>
      </c>
      <c r="H3574" s="3" t="s">
        <v>11281</v>
      </c>
      <c r="I3574" s="3" t="s">
        <v>3335</v>
      </c>
      <c r="J3574" s="3"/>
      <c r="K3574" s="5" t="s">
        <v>5277</v>
      </c>
      <c r="L3574" s="14">
        <v>1</v>
      </c>
      <c r="M3574" s="3" t="str">
        <f>IFERROR(VLOOKUP(E3574,A:J,10, FALSE),"")</f>
        <v>Belichtungsmodus</v>
      </c>
      <c r="O3574" s="3" t="str">
        <f>IF(AND(TRIM(J3574)="",M3574=""),"Suffix not translated ",
   IF(AND(TRIM(J3574)&lt;&gt;"",TRIM(M3574)&lt;&gt;"",TRIM(J3574)&lt;&gt;TRIM(M3574)),"Suffix translation &lt;&gt; lookup ", "" ))
&amp;IF(AND(TRIM(K3574)="",N3574=""),"Description not translated ",
   IF(AND(TRIM(K3574)&lt;&gt;"",TRIM(N3574)&lt;&gt;"",TRIM(K3574)&lt;&gt;TRIM(N3574)),"Description translation&lt;&gt; lookup ", "" ))</f>
        <v/>
      </c>
      <c r="Q3574" s="3" t="s">
        <v>8447</v>
      </c>
    </row>
    <row r="3575" spans="1:18" ht="30" x14ac:dyDescent="0.25">
      <c r="A3575" s="2" t="str">
        <f>IF(TRIM(J3575)="","",E3575)</f>
        <v/>
      </c>
      <c r="B3575" s="2" t="str">
        <f>IF(TRIM(K3575)="","",I3575)</f>
        <v>EXIF tag 34850, 0x8822. Class of program used for exposure.</v>
      </c>
      <c r="C3575" s="2" t="str">
        <f>LEFT(F3575,FIND(".",F3575,6))</f>
        <v>Xmp.exif.</v>
      </c>
      <c r="D3575" s="2" t="str">
        <f>VLOOKUP(C3575,PrefixUebersetzung,2,FALSE)</f>
        <v>Xmp.exif.</v>
      </c>
      <c r="E3575" s="2" t="str">
        <f>MID(F3575,FIND(".",F3575,6)+1,99)</f>
        <v>ExposureProgram</v>
      </c>
      <c r="F3575" s="3" t="s">
        <v>1703</v>
      </c>
      <c r="G3575" s="3" t="s">
        <v>9526</v>
      </c>
      <c r="H3575" s="3" t="s">
        <v>11281</v>
      </c>
      <c r="I3575" s="3" t="s">
        <v>3336</v>
      </c>
      <c r="J3575" s="3"/>
      <c r="K3575" s="5" t="s">
        <v>5278</v>
      </c>
      <c r="L3575" s="14"/>
      <c r="M3575" s="3" t="str">
        <f>IFERROR(VLOOKUP(E3575,A:J,10, FALSE),"")</f>
        <v>Belichtungsprogramm</v>
      </c>
      <c r="O3575" s="3" t="str">
        <f>IF(AND(TRIM(J3575)="",M3575=""),"Suffix not translated ",
   IF(AND(TRIM(J3575)&lt;&gt;"",TRIM(M3575)&lt;&gt;"",TRIM(J3575)&lt;&gt;TRIM(M3575)),"Suffix translation &lt;&gt; lookup ", "" ))
&amp;IF(AND(TRIM(K3575)="",N3575=""),"Description not translated ",
   IF(AND(TRIM(K3575)&lt;&gt;"",TRIM(N3575)&lt;&gt;"",TRIM(K3575)&lt;&gt;TRIM(N3575)),"Description translation&lt;&gt; lookup ", "" ))</f>
        <v/>
      </c>
      <c r="Q3575" s="3" t="s">
        <v>8447</v>
      </c>
    </row>
    <row r="3576" spans="1:18" ht="30" x14ac:dyDescent="0.25">
      <c r="A3576" s="2" t="str">
        <f>IF(TRIM(J3576)="","",E3576)</f>
        <v/>
      </c>
      <c r="B3576" s="2" t="str">
        <f>IF(TRIM(K3576)="","",I3576)</f>
        <v>EXIF tag 33434, 0x829A. Exposure time in seconds.</v>
      </c>
      <c r="C3576" s="2" t="str">
        <f>LEFT(F3576,FIND(".",F3576,6))</f>
        <v>Xmp.exif.</v>
      </c>
      <c r="D3576" s="2" t="str">
        <f>VLOOKUP(C3576,PrefixUebersetzung,2,FALSE)</f>
        <v>Xmp.exif.</v>
      </c>
      <c r="E3576" s="2" t="str">
        <f>MID(F3576,FIND(".",F3576,6)+1,99)</f>
        <v>ExposureTime</v>
      </c>
      <c r="F3576" s="3" t="s">
        <v>1704</v>
      </c>
      <c r="G3576" s="3" t="s">
        <v>9526</v>
      </c>
      <c r="H3576" s="3" t="s">
        <v>9519</v>
      </c>
      <c r="I3576" s="3" t="s">
        <v>3337</v>
      </c>
      <c r="J3576" s="3"/>
      <c r="K3576" s="5" t="s">
        <v>4051</v>
      </c>
      <c r="L3576" s="14">
        <v>1</v>
      </c>
      <c r="M3576" s="3" t="str">
        <f>IFERROR(VLOOKUP(E3576,A:J,10, FALSE),"")</f>
        <v>Belichtungszeit</v>
      </c>
      <c r="O3576" s="3" t="str">
        <f>IF(AND(TRIM(J3576)="",M3576=""),"Suffix not translated ",
   IF(AND(TRIM(J3576)&lt;&gt;"",TRIM(M3576)&lt;&gt;"",TRIM(J3576)&lt;&gt;TRIM(M3576)),"Suffix translation &lt;&gt; lookup ", "" ))
&amp;IF(AND(TRIM(K3576)="",N3576=""),"Description not translated ",
   IF(AND(TRIM(K3576)&lt;&gt;"",TRIM(N3576)&lt;&gt;"",TRIM(K3576)&lt;&gt;TRIM(N3576)),"Description translation&lt;&gt; lookup ", "" ))</f>
        <v/>
      </c>
      <c r="Q3576" s="3" t="s">
        <v>8447</v>
      </c>
      <c r="R3576" s="3" t="s">
        <v>9119</v>
      </c>
    </row>
    <row r="3577" spans="1:18" ht="30" x14ac:dyDescent="0.25">
      <c r="A3577" s="2" t="str">
        <f>IF(TRIM(J3577)="","",E3577)</f>
        <v/>
      </c>
      <c r="B3577" s="2" t="str">
        <f>IF(TRIM(K3577)="","",I3577)</f>
        <v>EXIF tag 41728, 0xA300. Indicates image source.</v>
      </c>
      <c r="C3577" s="2" t="str">
        <f>LEFT(F3577,FIND(".",F3577,6))</f>
        <v>Xmp.exif.</v>
      </c>
      <c r="D3577" s="2" t="str">
        <f>VLOOKUP(C3577,PrefixUebersetzung,2,FALSE)</f>
        <v>Xmp.exif.</v>
      </c>
      <c r="E3577" s="2" t="str">
        <f>MID(F3577,FIND(".",F3577,6)+1,99)</f>
        <v>FileSource</v>
      </c>
      <c r="F3577" s="3" t="s">
        <v>1705</v>
      </c>
      <c r="G3577" s="3" t="s">
        <v>9526</v>
      </c>
      <c r="H3577" s="3" t="s">
        <v>11281</v>
      </c>
      <c r="I3577" s="3" t="s">
        <v>3338</v>
      </c>
      <c r="J3577" s="3"/>
      <c r="K3577" s="5" t="s">
        <v>5279</v>
      </c>
      <c r="L3577" s="14"/>
      <c r="M3577" s="3" t="str">
        <f>IFERROR(VLOOKUP(E3577,A:J,10, FALSE),"")</f>
        <v>Quelle der Datei</v>
      </c>
      <c r="O3577" s="3" t="str">
        <f>IF(AND(TRIM(J3577)="",M3577=""),"Suffix not translated ",
   IF(AND(TRIM(J3577)&lt;&gt;"",TRIM(M3577)&lt;&gt;"",TRIM(J3577)&lt;&gt;TRIM(M3577)),"Suffix translation &lt;&gt; lookup ", "" ))
&amp;IF(AND(TRIM(K3577)="",N3577=""),"Description not translated ",
   IF(AND(TRIM(K3577)&lt;&gt;"",TRIM(N3577)&lt;&gt;"",TRIM(K3577)&lt;&gt;TRIM(N3577)),"Description translation&lt;&gt; lookup ", "" ))</f>
        <v/>
      </c>
      <c r="Q3577" s="3" t="s">
        <v>8447</v>
      </c>
      <c r="R3577" s="3" t="s">
        <v>9135</v>
      </c>
    </row>
    <row r="3578" spans="1:18" x14ac:dyDescent="0.25">
      <c r="A3578" s="2" t="str">
        <f>IF(TRIM(J3578)="","",E3578)</f>
        <v/>
      </c>
      <c r="B3578" s="2" t="str">
        <f>IF(TRIM(K3578)="","",I3578)</f>
        <v>EXIF tag 37385, 0x9209. Strobe light (flash) source data.</v>
      </c>
      <c r="C3578" s="2" t="str">
        <f>LEFT(F3578,FIND(".",F3578,6))</f>
        <v>Xmp.exif.</v>
      </c>
      <c r="D3578" s="2" t="str">
        <f>VLOOKUP(C3578,PrefixUebersetzung,2,FALSE)</f>
        <v>Xmp.exif.</v>
      </c>
      <c r="E3578" s="2" t="str">
        <f>MID(F3578,FIND(".",F3578,6)+1,99)</f>
        <v>Flash</v>
      </c>
      <c r="F3578" s="3" t="s">
        <v>1706</v>
      </c>
      <c r="G3578" s="3" t="s">
        <v>9526</v>
      </c>
      <c r="H3578" s="3" t="s">
        <v>11285</v>
      </c>
      <c r="I3578" s="3" t="s">
        <v>3339</v>
      </c>
      <c r="J3578" s="3"/>
      <c r="K3578" s="5" t="s">
        <v>4052</v>
      </c>
      <c r="L3578" s="14">
        <v>1</v>
      </c>
      <c r="M3578" s="3" t="str">
        <f>IFERROR(VLOOKUP(E3578,A:J,10, FALSE),"")</f>
        <v>Blitz</v>
      </c>
      <c r="O3578" s="3" t="str">
        <f>IF(AND(TRIM(J3578)="",M3578=""),"Suffix not translated ",
   IF(AND(TRIM(J3578)&lt;&gt;"",TRIM(M3578)&lt;&gt;"",TRIM(J3578)&lt;&gt;TRIM(M3578)),"Suffix translation &lt;&gt; lookup ", "" ))
&amp;IF(AND(TRIM(K3578)="",N3578=""),"Description not translated ",
   IF(AND(TRIM(K3578)&lt;&gt;"",TRIM(N3578)&lt;&gt;"",TRIM(K3578)&lt;&gt;TRIM(N3578)),"Description translation&lt;&gt; lookup ", "" ))</f>
        <v/>
      </c>
      <c r="Q3578" s="3" t="s">
        <v>8447</v>
      </c>
    </row>
    <row r="3579" spans="1:18" ht="30" x14ac:dyDescent="0.25">
      <c r="A3579" s="2" t="str">
        <f>IF(TRIM(J3579)="","",E3579)</f>
        <v/>
      </c>
      <c r="B3579" s="2" t="str">
        <f>IF(TRIM(K3579)="","",I3579)</f>
        <v>EXIF tag 41483, 0xA20B. Strobe energy during image capture.</v>
      </c>
      <c r="C3579" s="2" t="str">
        <f>LEFT(F3579,FIND(".",F3579,6))</f>
        <v>Xmp.exif.</v>
      </c>
      <c r="D3579" s="2" t="str">
        <f>VLOOKUP(C3579,PrefixUebersetzung,2,FALSE)</f>
        <v>Xmp.exif.</v>
      </c>
      <c r="E3579" s="2" t="str">
        <f>MID(F3579,FIND(".",F3579,6)+1,99)</f>
        <v>FlashEnergy</v>
      </c>
      <c r="F3579" s="3" t="s">
        <v>1707</v>
      </c>
      <c r="G3579" s="3" t="s">
        <v>9526</v>
      </c>
      <c r="H3579" s="3" t="s">
        <v>9519</v>
      </c>
      <c r="I3579" s="3" t="s">
        <v>3340</v>
      </c>
      <c r="J3579" s="3"/>
      <c r="K3579" s="5" t="s">
        <v>5280</v>
      </c>
      <c r="L3579" s="14"/>
      <c r="M3579" s="3" t="str">
        <f>IFERROR(VLOOKUP(E3579,A:J,10, FALSE),"")</f>
        <v>Blitzenergie</v>
      </c>
      <c r="O3579" s="3" t="str">
        <f>IF(AND(TRIM(J3579)="",M3579=""),"Suffix not translated ",
   IF(AND(TRIM(J3579)&lt;&gt;"",TRIM(M3579)&lt;&gt;"",TRIM(J3579)&lt;&gt;TRIM(M3579)),"Suffix translation &lt;&gt; lookup ", "" ))
&amp;IF(AND(TRIM(K3579)="",N3579=""),"Description not translated ",
   IF(AND(TRIM(K3579)&lt;&gt;"",TRIM(N3579)&lt;&gt;"",TRIM(K3579)&lt;&gt;TRIM(N3579)),"Description translation&lt;&gt; lookup ", "" ))</f>
        <v/>
      </c>
      <c r="Q3579" s="3" t="s">
        <v>8447</v>
      </c>
    </row>
    <row r="3580" spans="1:18" ht="30" x14ac:dyDescent="0.25">
      <c r="A3580" s="2" t="str">
        <f>IF(TRIM(J3580)="","",E3580)</f>
        <v/>
      </c>
      <c r="B3580" s="2" t="str">
        <f>IF(TRIM(K3580)="","",I3580)</f>
        <v>EXIF tag 40960, 0xA000. Version of FlashPix.</v>
      </c>
      <c r="C3580" s="2" t="str">
        <f>LEFT(F3580,FIND(".",F3580,6))</f>
        <v>Xmp.exif.</v>
      </c>
      <c r="D3580" s="2" t="str">
        <f>VLOOKUP(C3580,PrefixUebersetzung,2,FALSE)</f>
        <v>Xmp.exif.</v>
      </c>
      <c r="E3580" s="2" t="str">
        <f>MID(F3580,FIND(".",F3580,6)+1,99)</f>
        <v>FlashpixVersion</v>
      </c>
      <c r="F3580" s="3" t="s">
        <v>1708</v>
      </c>
      <c r="G3580" s="3" t="s">
        <v>9526</v>
      </c>
      <c r="H3580" s="3" t="s">
        <v>11284</v>
      </c>
      <c r="I3580" s="3" t="s">
        <v>3341</v>
      </c>
      <c r="J3580" s="3"/>
      <c r="K3580" s="5" t="s">
        <v>4053</v>
      </c>
      <c r="L3580" s="14"/>
      <c r="M3580" s="3" t="str">
        <f>IFERROR(VLOOKUP(E3580,A:J,10, FALSE),"")</f>
        <v>Flashpix-Version</v>
      </c>
      <c r="O3580" s="3" t="str">
        <f>IF(AND(TRIM(J3580)="",M3580=""),"Suffix not translated ",
   IF(AND(TRIM(J3580)&lt;&gt;"",TRIM(M3580)&lt;&gt;"",TRIM(J3580)&lt;&gt;TRIM(M3580)),"Suffix translation &lt;&gt; lookup ", "" ))
&amp;IF(AND(TRIM(K3580)="",N3580=""),"Description not translated ",
   IF(AND(TRIM(K3580)&lt;&gt;"",TRIM(N3580)&lt;&gt;"",TRIM(K3580)&lt;&gt;TRIM(N3580)),"Description translation&lt;&gt; lookup ", "" ))</f>
        <v/>
      </c>
      <c r="Q3580" s="3" t="s">
        <v>8447</v>
      </c>
      <c r="R3580" s="3" t="s">
        <v>9129</v>
      </c>
    </row>
    <row r="3581" spans="1:18" x14ac:dyDescent="0.25">
      <c r="A3581" s="2" t="str">
        <f>IF(TRIM(J3581)="","",E3581)</f>
        <v/>
      </c>
      <c r="B3581" s="2" t="str">
        <f>IF(TRIM(K3581)="","",I3581)</f>
        <v>EXIF tag 33437, 0x829D. F number.</v>
      </c>
      <c r="C3581" s="2" t="str">
        <f>LEFT(F3581,FIND(".",F3581,6))</f>
        <v>Xmp.exif.</v>
      </c>
      <c r="D3581" s="2" t="str">
        <f>VLOOKUP(C3581,PrefixUebersetzung,2,FALSE)</f>
        <v>Xmp.exif.</v>
      </c>
      <c r="E3581" s="2" t="str">
        <f>MID(F3581,FIND(".",F3581,6)+1,99)</f>
        <v>FNumber</v>
      </c>
      <c r="F3581" s="3" t="s">
        <v>1709</v>
      </c>
      <c r="G3581" s="3" t="s">
        <v>9526</v>
      </c>
      <c r="H3581" s="3" t="s">
        <v>9519</v>
      </c>
      <c r="I3581" s="3" t="s">
        <v>3342</v>
      </c>
      <c r="J3581" s="3"/>
      <c r="K3581" s="5" t="s">
        <v>5281</v>
      </c>
      <c r="L3581" s="14">
        <v>1</v>
      </c>
      <c r="M3581" s="3" t="str">
        <f>IFERROR(VLOOKUP(E3581,A:J,10, FALSE),"")</f>
        <v>Blendenzahl</v>
      </c>
      <c r="O3581" s="3" t="str">
        <f>IF(AND(TRIM(J3581)="",M3581=""),"Suffix not translated ",
   IF(AND(TRIM(J3581)&lt;&gt;"",TRIM(M3581)&lt;&gt;"",TRIM(J3581)&lt;&gt;TRIM(M3581)),"Suffix translation &lt;&gt; lookup ", "" ))
&amp;IF(AND(TRIM(K3581)="",N3581=""),"Description not translated ",
   IF(AND(TRIM(K3581)&lt;&gt;"",TRIM(N3581)&lt;&gt;"",TRIM(K3581)&lt;&gt;TRIM(N3581)),"Description translation&lt;&gt; lookup ", "" ))</f>
        <v/>
      </c>
      <c r="Q3581" s="3" t="s">
        <v>8447</v>
      </c>
      <c r="R3581" s="3" t="s">
        <v>9120</v>
      </c>
    </row>
    <row r="3582" spans="1:18" ht="30" x14ac:dyDescent="0.25">
      <c r="A3582" s="2" t="str">
        <f>IF(TRIM(J3582)="","",E3582)</f>
        <v/>
      </c>
      <c r="B3582" s="2" t="str">
        <f>IF(TRIM(K3582)="","",I3582)</f>
        <v>EXIF tag 37386, 0x920A. Focal length of the lens, in millimeters.</v>
      </c>
      <c r="C3582" s="2" t="str">
        <f>LEFT(F3582,FIND(".",F3582,6))</f>
        <v>Xmp.exif.</v>
      </c>
      <c r="D3582" s="2" t="str">
        <f>VLOOKUP(C3582,PrefixUebersetzung,2,FALSE)</f>
        <v>Xmp.exif.</v>
      </c>
      <c r="E3582" s="2" t="str">
        <f>MID(F3582,FIND(".",F3582,6)+1,99)</f>
        <v>FocalLength</v>
      </c>
      <c r="F3582" s="3" t="s">
        <v>1710</v>
      </c>
      <c r="G3582" s="3" t="s">
        <v>9526</v>
      </c>
      <c r="H3582" s="3" t="s">
        <v>9519</v>
      </c>
      <c r="I3582" s="3" t="s">
        <v>3343</v>
      </c>
      <c r="J3582" s="3"/>
      <c r="K3582" s="5" t="s">
        <v>5282</v>
      </c>
      <c r="L3582" s="14">
        <v>1</v>
      </c>
      <c r="M3582" s="3" t="str">
        <f>IFERROR(VLOOKUP(E3582,A:J,10, FALSE),"")</f>
        <v>Brennweite</v>
      </c>
      <c r="O3582" s="3" t="str">
        <f>IF(AND(TRIM(J3582)="",M3582=""),"Suffix not translated ",
   IF(AND(TRIM(J3582)&lt;&gt;"",TRIM(M3582)&lt;&gt;"",TRIM(J3582)&lt;&gt;TRIM(M3582)),"Suffix translation &lt;&gt; lookup ", "" ))
&amp;IF(AND(TRIM(K3582)="",N3582=""),"Description not translated ",
   IF(AND(TRIM(K3582)&lt;&gt;"",TRIM(N3582)&lt;&gt;"",TRIM(K3582)&lt;&gt;TRIM(N3582)),"Description translation&lt;&gt; lookup ", "" ))</f>
        <v/>
      </c>
      <c r="Q3582" s="3" t="s">
        <v>8447</v>
      </c>
      <c r="R3582" s="3" t="s">
        <v>9127</v>
      </c>
    </row>
    <row r="3583" spans="1:18" ht="75" x14ac:dyDescent="0.25">
      <c r="A3583" s="2" t="str">
        <f>IF(TRIM(J3583)="","",E3583)</f>
        <v/>
      </c>
      <c r="B3583" s="2" t="str">
        <f>IF(TRIM(K3583)="","",I3583)</f>
        <v>EXIF tag 41989, 0xA405. Indicates the equivalent focal length assuming a 35mm film camera, in mm. A value of 0 means the focal length is unknown. Note that this tag differs from the FocalLength tag.</v>
      </c>
      <c r="C3583" s="2" t="str">
        <f>LEFT(F3583,FIND(".",F3583,6))</f>
        <v>Xmp.exif.</v>
      </c>
      <c r="D3583" s="2" t="str">
        <f>VLOOKUP(C3583,PrefixUebersetzung,2,FALSE)</f>
        <v>Xmp.exif.</v>
      </c>
      <c r="E3583" s="2" t="str">
        <f>MID(F3583,FIND(".",F3583,6)+1,99)</f>
        <v>FocalLengthIn35mmFilm</v>
      </c>
      <c r="F3583" s="3" t="s">
        <v>1711</v>
      </c>
      <c r="G3583" s="3" t="s">
        <v>9526</v>
      </c>
      <c r="H3583" s="3" t="s">
        <v>11242</v>
      </c>
      <c r="I3583" s="3" t="s">
        <v>3344</v>
      </c>
      <c r="J3583" s="3"/>
      <c r="K3583" s="5" t="s">
        <v>6570</v>
      </c>
      <c r="L3583" s="14"/>
      <c r="M3583" s="3" t="str">
        <f>IFERROR(VLOOKUP(E3583,A:J,10, FALSE),"")</f>
        <v>Brennweite 35mm äquiv</v>
      </c>
      <c r="O3583" s="3" t="str">
        <f>IF(AND(TRIM(J3583)="",M3583=""),"Suffix not translated ",
   IF(AND(TRIM(J3583)&lt;&gt;"",TRIM(M3583)&lt;&gt;"",TRIM(J3583)&lt;&gt;TRIM(M3583)),"Suffix translation &lt;&gt; lookup ", "" ))
&amp;IF(AND(TRIM(K3583)="",N3583=""),"Description not translated ",
   IF(AND(TRIM(K3583)&lt;&gt;"",TRIM(N3583)&lt;&gt;"",TRIM(K3583)&lt;&gt;TRIM(N3583)),"Description translation&lt;&gt; lookup ", "" ))</f>
        <v/>
      </c>
      <c r="Q3583" s="3" t="s">
        <v>8447</v>
      </c>
    </row>
    <row r="3584" spans="1:18" ht="30" x14ac:dyDescent="0.25">
      <c r="A3584" s="2" t="str">
        <f>IF(TRIM(J3584)="","",E3584)</f>
        <v/>
      </c>
      <c r="B3584" s="2" t="str">
        <f>IF(TRIM(K3584)="","",I3584)</f>
        <v>EXIF tag 41488, 0xA210. Unit used for FocalPlaneXResolution and FocalPlaneYResolution.</v>
      </c>
      <c r="C3584" s="2" t="str">
        <f>LEFT(F3584,FIND(".",F3584,6))</f>
        <v>Xmp.exif.</v>
      </c>
      <c r="D3584" s="2" t="str">
        <f>VLOOKUP(C3584,PrefixUebersetzung,2,FALSE)</f>
        <v>Xmp.exif.</v>
      </c>
      <c r="E3584" s="2" t="str">
        <f>MID(F3584,FIND(".",F3584,6)+1,99)</f>
        <v>FocalPlaneResolutionUnit</v>
      </c>
      <c r="F3584" s="3" t="s">
        <v>1712</v>
      </c>
      <c r="G3584" s="3" t="s">
        <v>9526</v>
      </c>
      <c r="H3584" s="3" t="s">
        <v>11281</v>
      </c>
      <c r="I3584" s="3" t="s">
        <v>3345</v>
      </c>
      <c r="J3584" s="3"/>
      <c r="K3584" s="5" t="s">
        <v>5283</v>
      </c>
      <c r="L3584" s="14"/>
      <c r="M3584" s="3" t="str">
        <f>IFERROR(VLOOKUP(E3584,A:J,10, FALSE),"")</f>
        <v>Auflösung Brennebene Einheit</v>
      </c>
      <c r="O3584" s="3" t="str">
        <f>IF(AND(TRIM(J3584)="",M3584=""),"Suffix not translated ",
   IF(AND(TRIM(J3584)&lt;&gt;"",TRIM(M3584)&lt;&gt;"",TRIM(J3584)&lt;&gt;TRIM(M3584)),"Suffix translation &lt;&gt; lookup ", "" ))
&amp;IF(AND(TRIM(K3584)="",N3584=""),"Description not translated ",
   IF(AND(TRIM(K3584)&lt;&gt;"",TRIM(N3584)&lt;&gt;"",TRIM(K3584)&lt;&gt;TRIM(N3584)),"Description translation&lt;&gt; lookup ", "" ))</f>
        <v/>
      </c>
      <c r="Q3584" s="3" t="s">
        <v>8447</v>
      </c>
    </row>
    <row r="3585" spans="1:18" ht="30" x14ac:dyDescent="0.25">
      <c r="A3585" s="2" t="str">
        <f>IF(TRIM(J3585)="","",E3585)</f>
        <v/>
      </c>
      <c r="B3585" s="2" t="str">
        <f>IF(TRIM(K3585)="","",I3585)</f>
        <v>EXIF tag 41486, 0xA20E. Horizontal focal resolution, measured pixels per unit.</v>
      </c>
      <c r="C3585" s="2" t="str">
        <f>LEFT(F3585,FIND(".",F3585,6))</f>
        <v>Xmp.exif.</v>
      </c>
      <c r="D3585" s="2" t="str">
        <f>VLOOKUP(C3585,PrefixUebersetzung,2,FALSE)</f>
        <v>Xmp.exif.</v>
      </c>
      <c r="E3585" s="2" t="str">
        <f>MID(F3585,FIND(".",F3585,6)+1,99)</f>
        <v>FocalPlaneXResolution</v>
      </c>
      <c r="F3585" s="3" t="s">
        <v>1713</v>
      </c>
      <c r="G3585" s="3" t="s">
        <v>9526</v>
      </c>
      <c r="H3585" s="3" t="s">
        <v>9519</v>
      </c>
      <c r="I3585" s="3" t="s">
        <v>3346</v>
      </c>
      <c r="J3585" s="3"/>
      <c r="K3585" s="5" t="s">
        <v>5284</v>
      </c>
      <c r="L3585" s="14"/>
      <c r="M3585" s="3" t="str">
        <f>IFERROR(VLOOKUP(E3585,A:J,10, FALSE),"")</f>
        <v>Auflösung Brennebene X</v>
      </c>
      <c r="O3585" s="3" t="str">
        <f>IF(AND(TRIM(J3585)="",M3585=""),"Suffix not translated ",
   IF(AND(TRIM(J3585)&lt;&gt;"",TRIM(M3585)&lt;&gt;"",TRIM(J3585)&lt;&gt;TRIM(M3585)),"Suffix translation &lt;&gt; lookup ", "" ))
&amp;IF(AND(TRIM(K3585)="",N3585=""),"Description not translated ",
   IF(AND(TRIM(K3585)&lt;&gt;"",TRIM(N3585)&lt;&gt;"",TRIM(K3585)&lt;&gt;TRIM(N3585)),"Description translation&lt;&gt; lookup ", "" ))</f>
        <v/>
      </c>
      <c r="Q3585" s="3" t="s">
        <v>8447</v>
      </c>
    </row>
    <row r="3586" spans="1:18" ht="30" x14ac:dyDescent="0.25">
      <c r="A3586" s="2" t="str">
        <f>IF(TRIM(J3586)="","",E3586)</f>
        <v/>
      </c>
      <c r="B3586" s="2" t="str">
        <f>IF(TRIM(K3586)="","",I3586)</f>
        <v>EXIF tag 41487, 0xA20F. Vertical focal resolution, measured in pixels per unit.</v>
      </c>
      <c r="C3586" s="2" t="str">
        <f>LEFT(F3586,FIND(".",F3586,6))</f>
        <v>Xmp.exif.</v>
      </c>
      <c r="D3586" s="2" t="str">
        <f>VLOOKUP(C3586,PrefixUebersetzung,2,FALSE)</f>
        <v>Xmp.exif.</v>
      </c>
      <c r="E3586" s="2" t="str">
        <f>MID(F3586,FIND(".",F3586,6)+1,99)</f>
        <v>FocalPlaneYResolution</v>
      </c>
      <c r="F3586" s="3" t="s">
        <v>1714</v>
      </c>
      <c r="G3586" s="3" t="s">
        <v>9526</v>
      </c>
      <c r="H3586" s="3" t="s">
        <v>9519</v>
      </c>
      <c r="I3586" s="3" t="s">
        <v>3347</v>
      </c>
      <c r="J3586" s="3"/>
      <c r="K3586" s="5" t="s">
        <v>5285</v>
      </c>
      <c r="L3586" s="14"/>
      <c r="M3586" s="3" t="str">
        <f>IFERROR(VLOOKUP(E3586,A:J,10, FALSE),"")</f>
        <v>Auflösung Brennebene Y</v>
      </c>
      <c r="O3586" s="3" t="str">
        <f>IF(AND(TRIM(J3586)="",M3586=""),"Suffix not translated ",
   IF(AND(TRIM(J3586)&lt;&gt;"",TRIM(M3586)&lt;&gt;"",TRIM(J3586)&lt;&gt;TRIM(M3586)),"Suffix translation &lt;&gt; lookup ", "" ))
&amp;IF(AND(TRIM(K3586)="",N3586=""),"Description not translated ",
   IF(AND(TRIM(K3586)&lt;&gt;"",TRIM(N3586)&lt;&gt;"",TRIM(K3586)&lt;&gt;TRIM(N3586)),"Description translation&lt;&gt; lookup ", "" ))</f>
        <v/>
      </c>
      <c r="Q3586" s="3" t="s">
        <v>8447</v>
      </c>
    </row>
    <row r="3587" spans="1:18" ht="30" x14ac:dyDescent="0.25">
      <c r="A3587" s="2" t="str">
        <f>IF(TRIM(J3587)="","",E3587)</f>
        <v/>
      </c>
      <c r="B3587" s="2" t="str">
        <f>IF(TRIM(K3587)="","",I3587)</f>
        <v/>
      </c>
      <c r="C3587" s="2" t="str">
        <f>LEFT(F3587,FIND(".",F3587,6))</f>
        <v>Xmp.exif.</v>
      </c>
      <c r="D3587" s="2" t="str">
        <f>VLOOKUP(C3587,PrefixUebersetzung,2,FALSE)</f>
        <v>Xmp.exif.</v>
      </c>
      <c r="E3587" s="2" t="str">
        <f>MID(F3587,FIND(".",F3587,6)+1,99)</f>
        <v>GainControl</v>
      </c>
      <c r="F3587" s="3" t="s">
        <v>1715</v>
      </c>
      <c r="G3587" s="3" t="s">
        <v>9526</v>
      </c>
      <c r="H3587" s="3" t="s">
        <v>11281</v>
      </c>
      <c r="I3587" s="3" t="s">
        <v>3348</v>
      </c>
      <c r="J3587" s="3"/>
      <c r="L3587" s="14">
        <v>5</v>
      </c>
      <c r="M3587" s="3" t="str">
        <f>IFERROR(VLOOKUP(E3587,A:J,10, FALSE),"")</f>
        <v/>
      </c>
      <c r="O3587" s="3" t="str">
        <f>IF(AND(TRIM(J3587)="",M3587=""),"Suffix not translated ",
   IF(AND(TRIM(J3587)&lt;&gt;"",TRIM(M3587)&lt;&gt;"",TRIM(J3587)&lt;&gt;TRIM(M3587)),"Suffix translation &lt;&gt; lookup ", "" ))
&amp;IF(AND(TRIM(K3587)="",N3587=""),"Description not translated ",
   IF(AND(TRIM(K3587)&lt;&gt;"",TRIM(N3587)&lt;&gt;"",TRIM(K3587)&lt;&gt;TRIM(N3587)),"Description translation&lt;&gt; lookup ", "" ))</f>
        <v xml:space="preserve">Suffix not translated Description not translated </v>
      </c>
      <c r="Q3587" s="3" t="s">
        <v>8447</v>
      </c>
    </row>
    <row r="3588" spans="1:18" ht="30" x14ac:dyDescent="0.25">
      <c r="A3588" s="2" t="str">
        <f>IF(TRIM(J3588)="","",E3588)</f>
        <v/>
      </c>
      <c r="B3588" s="2" t="str">
        <f>IF(TRIM(K3588)="","",I3588)</f>
        <v>GPS tag 6, 0x06. Indicates altitude in meters.</v>
      </c>
      <c r="C3588" s="2" t="str">
        <f>LEFT(F3588,FIND(".",F3588,6))</f>
        <v>Xmp.exif.</v>
      </c>
      <c r="D3588" s="2" t="str">
        <f>VLOOKUP(C3588,PrefixUebersetzung,2,FALSE)</f>
        <v>Xmp.exif.</v>
      </c>
      <c r="E3588" s="2" t="str">
        <f>MID(F3588,FIND(".",F3588,6)+1,99)</f>
        <v>GPSAltitude</v>
      </c>
      <c r="F3588" s="3" t="s">
        <v>1716</v>
      </c>
      <c r="G3588" s="3" t="s">
        <v>9526</v>
      </c>
      <c r="H3588" s="3" t="s">
        <v>9519</v>
      </c>
      <c r="I3588" s="3" t="s">
        <v>3349</v>
      </c>
      <c r="J3588" s="3"/>
      <c r="K3588" s="5" t="s">
        <v>4054</v>
      </c>
      <c r="L3588" s="14"/>
      <c r="M3588" s="3" t="str">
        <f>IFERROR(VLOOKUP(E3588,A:J,10, FALSE),"")</f>
        <v>GPS Höhe</v>
      </c>
      <c r="N3588" s="3" t="str">
        <f>IFERROR(VLOOKUP(I3588,B:K,10,FALSE),"")</f>
        <v>GPS tag 6, 0x06. Zeigt Höhe in Metern.</v>
      </c>
      <c r="O3588" s="3" t="str">
        <f>IF(AND(TRIM(J3588)="",M3588=""),"Suffix not translated ",
   IF(AND(TRIM(J3588)&lt;&gt;"",TRIM(M3588)&lt;&gt;"",TRIM(J3588)&lt;&gt;TRIM(M3588)),"Suffix translation &lt;&gt; lookup ", "" ))
&amp;IF(AND(TRIM(K3588)="",N3588=""),"Description not translated ",
   IF(AND(TRIM(K3588)&lt;&gt;"",TRIM(N3588)&lt;&gt;"",TRIM(K3588)&lt;&gt;TRIM(N3588)),"Description translation&lt;&gt; lookup ", "" ))</f>
        <v/>
      </c>
      <c r="Q3588" s="3" t="s">
        <v>8447</v>
      </c>
      <c r="R3588" s="3" t="s">
        <v>9195</v>
      </c>
    </row>
    <row r="3589" spans="1:18" ht="45" x14ac:dyDescent="0.25">
      <c r="A3589" s="2" t="str">
        <f>IF(TRIM(J3589)="","",E3589)</f>
        <v/>
      </c>
      <c r="B3589" s="2" t="str">
        <f>IF(TRIM(K3589)="","",I3589)</f>
        <v>GPS tag 5, 0x05. Indicates whether the altitude is above or below sea level.</v>
      </c>
      <c r="C3589" s="2" t="str">
        <f>LEFT(F3589,FIND(".",F3589,6))</f>
        <v>Xmp.exif.</v>
      </c>
      <c r="D3589" s="2" t="str">
        <f>VLOOKUP(C3589,PrefixUebersetzung,2,FALSE)</f>
        <v>Xmp.exif.</v>
      </c>
      <c r="E3589" s="2" t="str">
        <f>MID(F3589,FIND(".",F3589,6)+1,99)</f>
        <v>GPSAltitudeRef</v>
      </c>
      <c r="F3589" s="3" t="s">
        <v>1717</v>
      </c>
      <c r="G3589" s="3" t="s">
        <v>9526</v>
      </c>
      <c r="H3589" s="3" t="s">
        <v>11281</v>
      </c>
      <c r="I3589" s="3" t="s">
        <v>3350</v>
      </c>
      <c r="J3589" s="3"/>
      <c r="K3589" s="5" t="s">
        <v>5286</v>
      </c>
      <c r="L3589" s="14"/>
      <c r="M3589" s="3" t="str">
        <f>IFERROR(VLOOKUP(E3589,A:J,10, FALSE),"")</f>
        <v>GPS Höhenreferenz</v>
      </c>
      <c r="N3589" s="3" t="str">
        <f>IFERROR(VLOOKUP(I3589,B:K,10,FALSE),"")</f>
        <v>GPS-Tag 5, 0x05. Zeigt an, ob die Höhe über oder unter dem Meeresspiegel ist.</v>
      </c>
      <c r="O3589" s="3" t="str">
        <f>IF(AND(TRIM(J3589)="",M3589=""),"Suffix not translated ",
   IF(AND(TRIM(J3589)&lt;&gt;"",TRIM(M3589)&lt;&gt;"",TRIM(J3589)&lt;&gt;TRIM(M3589)),"Suffix translation &lt;&gt; lookup ", "" ))
&amp;IF(AND(TRIM(K3589)="",N3589=""),"Description not translated ",
   IF(AND(TRIM(K3589)&lt;&gt;"",TRIM(N3589)&lt;&gt;"",TRIM(K3589)&lt;&gt;TRIM(N3589)),"Description translation&lt;&gt; lookup ", "" ))</f>
        <v/>
      </c>
      <c r="Q3589" s="3" t="s">
        <v>8447</v>
      </c>
    </row>
    <row r="3590" spans="1:18" ht="30" x14ac:dyDescent="0.25">
      <c r="A3590" s="2" t="str">
        <f>IF(TRIM(J3590)="","",E3590)</f>
        <v/>
      </c>
      <c r="B3590" s="2" t="str">
        <f>IF(TRIM(K3590)="","",I3590)</f>
        <v>GPS tag 28, 0x1C. A character string recording the name of the GPS area.</v>
      </c>
      <c r="C3590" s="2" t="str">
        <f>LEFT(F3590,FIND(".",F3590,6))</f>
        <v>Xmp.exif.</v>
      </c>
      <c r="D3590" s="2" t="str">
        <f>VLOOKUP(C3590,PrefixUebersetzung,2,FALSE)</f>
        <v>Xmp.exif.</v>
      </c>
      <c r="E3590" s="2" t="str">
        <f>MID(F3590,FIND(".",F3590,6)+1,99)</f>
        <v>GPSAreaInformation</v>
      </c>
      <c r="F3590" s="3" t="s">
        <v>1718</v>
      </c>
      <c r="G3590" s="3" t="s">
        <v>9526</v>
      </c>
      <c r="H3590" s="3" t="s">
        <v>11241</v>
      </c>
      <c r="I3590" s="3" t="s">
        <v>3351</v>
      </c>
      <c r="J3590" s="3"/>
      <c r="K3590" s="5" t="s">
        <v>5287</v>
      </c>
      <c r="L3590" s="14"/>
      <c r="M3590" s="3" t="str">
        <f>IFERROR(VLOOKUP(E3590,A:J,10, FALSE),"")</f>
        <v>GPS Bereichsinformation</v>
      </c>
      <c r="O3590" s="3" t="str">
        <f>IF(AND(TRIM(J3590)="",M3590=""),"Suffix not translated ",
   IF(AND(TRIM(J3590)&lt;&gt;"",TRIM(M3590)&lt;&gt;"",TRIM(J3590)&lt;&gt;TRIM(M3590)),"Suffix translation &lt;&gt; lookup ", "" ))
&amp;IF(AND(TRIM(K3590)="",N3590=""),"Description not translated ",
   IF(AND(TRIM(K3590)&lt;&gt;"",TRIM(N3590)&lt;&gt;"",TRIM(K3590)&lt;&gt;TRIM(N3590)),"Description translation&lt;&gt; lookup ", "" ))</f>
        <v/>
      </c>
      <c r="Q3590" s="3" t="s">
        <v>8447</v>
      </c>
    </row>
    <row r="3591" spans="1:18" ht="30" x14ac:dyDescent="0.25">
      <c r="A3591" s="2" t="str">
        <f>IF(TRIM(J3591)="","",E3591)</f>
        <v/>
      </c>
      <c r="B3591" s="2" t="str">
        <f>IF(TRIM(K3591)="","",I3591)</f>
        <v>GPS tag 24, 0x18. Destination bearing, values from 0 to 359.99.</v>
      </c>
      <c r="C3591" s="2" t="str">
        <f>LEFT(F3591,FIND(".",F3591,6))</f>
        <v>Xmp.exif.</v>
      </c>
      <c r="D3591" s="2" t="str">
        <f>VLOOKUP(C3591,PrefixUebersetzung,2,FALSE)</f>
        <v>Xmp.exif.</v>
      </c>
      <c r="E3591" s="2" t="str">
        <f>MID(F3591,FIND(".",F3591,6)+1,99)</f>
        <v>GPSDestBearing</v>
      </c>
      <c r="F3591" s="3" t="s">
        <v>1719</v>
      </c>
      <c r="G3591" s="3" t="s">
        <v>9526</v>
      </c>
      <c r="H3591" s="3" t="s">
        <v>9519</v>
      </c>
      <c r="I3591" s="3" t="s">
        <v>3352</v>
      </c>
      <c r="J3591" s="3"/>
      <c r="K3591" s="5" t="s">
        <v>5288</v>
      </c>
      <c r="L3591" s="14"/>
      <c r="M3591" s="3" t="str">
        <f>IFERROR(VLOOKUP(E3591,A:J,10, FALSE),"")</f>
        <v>GPS Peilung</v>
      </c>
      <c r="O3591" s="3" t="str">
        <f>IF(AND(TRIM(J3591)="",M3591=""),"Suffix not translated ",
   IF(AND(TRIM(J3591)&lt;&gt;"",TRIM(M3591)&lt;&gt;"",TRIM(J3591)&lt;&gt;TRIM(M3591)),"Suffix translation &lt;&gt; lookup ", "" ))
&amp;IF(AND(TRIM(K3591)="",N3591=""),"Description not translated ",
   IF(AND(TRIM(K3591)&lt;&gt;"",TRIM(N3591)&lt;&gt;"",TRIM(K3591)&lt;&gt;TRIM(N3591)),"Description translation&lt;&gt; lookup ", "" ))</f>
        <v/>
      </c>
      <c r="Q3591" s="3" t="s">
        <v>8447</v>
      </c>
    </row>
    <row r="3592" spans="1:18" ht="30" x14ac:dyDescent="0.25">
      <c r="A3592" s="2" t="str">
        <f>IF(TRIM(J3592)="","",E3592)</f>
        <v/>
      </c>
      <c r="B3592" s="2" t="str">
        <f>IF(TRIM(K3592)="","",I3592)</f>
        <v>GPS tag 23, 0x17. Reference for movement direction.</v>
      </c>
      <c r="C3592" s="2" t="str">
        <f>LEFT(F3592,FIND(".",F3592,6))</f>
        <v>Xmp.exif.</v>
      </c>
      <c r="D3592" s="2" t="str">
        <f>VLOOKUP(C3592,PrefixUebersetzung,2,FALSE)</f>
        <v>Xmp.exif.</v>
      </c>
      <c r="E3592" s="2" t="str">
        <f>MID(F3592,FIND(".",F3592,6)+1,99)</f>
        <v>GPSDestBearingRef</v>
      </c>
      <c r="F3592" s="3" t="s">
        <v>1720</v>
      </c>
      <c r="G3592" s="3" t="s">
        <v>9526</v>
      </c>
      <c r="H3592" s="3" t="s">
        <v>11284</v>
      </c>
      <c r="I3592" s="3" t="s">
        <v>3353</v>
      </c>
      <c r="J3592" s="3"/>
      <c r="K3592" s="5" t="s">
        <v>4055</v>
      </c>
      <c r="L3592" s="14"/>
      <c r="M3592" s="3" t="str">
        <f>IFERROR(VLOOKUP(E3592,A:J,10, FALSE),"")</f>
        <v>GPS Peilung Referenz</v>
      </c>
      <c r="O3592" s="3" t="str">
        <f>IF(AND(TRIM(J3592)="",M3592=""),"Suffix not translated ",
   IF(AND(TRIM(J3592)&lt;&gt;"",TRIM(M3592)&lt;&gt;"",TRIM(J3592)&lt;&gt;TRIM(M3592)),"Suffix translation &lt;&gt; lookup ", "" ))
&amp;IF(AND(TRIM(K3592)="",N3592=""),"Description not translated ",
   IF(AND(TRIM(K3592)&lt;&gt;"",TRIM(N3592)&lt;&gt;"",TRIM(K3592)&lt;&gt;TRIM(N3592)),"Description translation&lt;&gt; lookup ", "" ))</f>
        <v/>
      </c>
      <c r="Q3592" s="3" t="s">
        <v>8447</v>
      </c>
      <c r="R3592" s="3" t="s">
        <v>9194</v>
      </c>
    </row>
    <row r="3593" spans="1:18" ht="30" x14ac:dyDescent="0.25">
      <c r="A3593" s="2" t="str">
        <f>IF(TRIM(J3593)="","",E3593)</f>
        <v/>
      </c>
      <c r="B3593" s="2" t="str">
        <f>IF(TRIM(K3593)="","",I3593)</f>
        <v>GPS tag 26, 0x1A. Distance to destination.</v>
      </c>
      <c r="C3593" s="2" t="str">
        <f>LEFT(F3593,FIND(".",F3593,6))</f>
        <v>Xmp.exif.</v>
      </c>
      <c r="D3593" s="2" t="str">
        <f>VLOOKUP(C3593,PrefixUebersetzung,2,FALSE)</f>
        <v>Xmp.exif.</v>
      </c>
      <c r="E3593" s="2" t="str">
        <f>MID(F3593,FIND(".",F3593,6)+1,99)</f>
        <v>GPSDestDistance</v>
      </c>
      <c r="F3593" s="3" t="s">
        <v>1721</v>
      </c>
      <c r="G3593" s="3" t="s">
        <v>9526</v>
      </c>
      <c r="H3593" s="3" t="s">
        <v>9519</v>
      </c>
      <c r="I3593" s="3" t="s">
        <v>3354</v>
      </c>
      <c r="J3593" s="3"/>
      <c r="K3593" s="5" t="s">
        <v>4056</v>
      </c>
      <c r="L3593" s="14"/>
      <c r="M3593" s="3" t="str">
        <f>IFERROR(VLOOKUP(E3593,A:J,10, FALSE),"")</f>
        <v>GPS Zielentfernung</v>
      </c>
      <c r="O3593" s="3" t="str">
        <f>IF(AND(TRIM(J3593)="",M3593=""),"Suffix not translated ",
   IF(AND(TRIM(J3593)&lt;&gt;"",TRIM(M3593)&lt;&gt;"",TRIM(J3593)&lt;&gt;TRIM(M3593)),"Suffix translation &lt;&gt; lookup ", "" ))
&amp;IF(AND(TRIM(K3593)="",N3593=""),"Description not translated ",
   IF(AND(TRIM(K3593)&lt;&gt;"",TRIM(N3593)&lt;&gt;"",TRIM(K3593)&lt;&gt;TRIM(N3593)),"Description translation&lt;&gt; lookup ", "" ))</f>
        <v/>
      </c>
      <c r="Q3593" s="3" t="s">
        <v>8447</v>
      </c>
      <c r="R3593" s="3" t="s">
        <v>9194</v>
      </c>
    </row>
    <row r="3594" spans="1:18" ht="30" x14ac:dyDescent="0.25">
      <c r="A3594" s="2" t="str">
        <f>IF(TRIM(J3594)="","",E3594)</f>
        <v/>
      </c>
      <c r="B3594" s="2" t="str">
        <f>IF(TRIM(K3594)="","",I3594)</f>
        <v>GPS tag 25, 0x19. Units used for speed measurement.</v>
      </c>
      <c r="C3594" s="2" t="str">
        <f>LEFT(F3594,FIND(".",F3594,6))</f>
        <v>Xmp.exif.</v>
      </c>
      <c r="D3594" s="2" t="str">
        <f>VLOOKUP(C3594,PrefixUebersetzung,2,FALSE)</f>
        <v>Xmp.exif.</v>
      </c>
      <c r="E3594" s="2" t="str">
        <f>MID(F3594,FIND(".",F3594,6)+1,99)</f>
        <v>GPSDestDistanceRef</v>
      </c>
      <c r="F3594" s="3" t="s">
        <v>1722</v>
      </c>
      <c r="G3594" s="3" t="s">
        <v>9526</v>
      </c>
      <c r="H3594" s="3" t="s">
        <v>11286</v>
      </c>
      <c r="I3594" s="3" t="s">
        <v>3355</v>
      </c>
      <c r="J3594" s="3"/>
      <c r="K3594" s="5" t="s">
        <v>5289</v>
      </c>
      <c r="L3594" s="14"/>
      <c r="M3594" s="3" t="str">
        <f>IFERROR(VLOOKUP(E3594,A:J,10, FALSE),"")</f>
        <v>GPS Zielentfernung Referenz</v>
      </c>
      <c r="O3594" s="3" t="str">
        <f>IF(AND(TRIM(J3594)="",M3594=""),"Suffix not translated ",
   IF(AND(TRIM(J3594)&lt;&gt;"",TRIM(M3594)&lt;&gt;"",TRIM(J3594)&lt;&gt;TRIM(M3594)),"Suffix translation &lt;&gt; lookup ", "" ))
&amp;IF(AND(TRIM(K3594)="",N3594=""),"Description not translated ",
   IF(AND(TRIM(K3594)&lt;&gt;"",TRIM(N3594)&lt;&gt;"",TRIM(K3594)&lt;&gt;TRIM(N3594)),"Description translation&lt;&gt; lookup ", "" ))</f>
        <v/>
      </c>
      <c r="Q3594" s="3" t="s">
        <v>8447</v>
      </c>
      <c r="R3594" s="3" t="s">
        <v>9194</v>
      </c>
    </row>
    <row r="3595" spans="1:18" ht="30" x14ac:dyDescent="0.25">
      <c r="A3595" s="2" t="str">
        <f>IF(TRIM(J3595)="","",E3595)</f>
        <v/>
      </c>
      <c r="B3595" s="2" t="str">
        <f>IF(TRIM(K3595)="","",I3595)</f>
        <v>GPS tag 20, 0x14 (position) and 19, 0x13 (North/South). Indicates destination latitude.</v>
      </c>
      <c r="C3595" s="2" t="str">
        <f>LEFT(F3595,FIND(".",F3595,6))</f>
        <v>Xmp.exif.</v>
      </c>
      <c r="D3595" s="2" t="str">
        <f>VLOOKUP(C3595,PrefixUebersetzung,2,FALSE)</f>
        <v>Xmp.exif.</v>
      </c>
      <c r="E3595" s="2" t="str">
        <f>MID(F3595,FIND(".",F3595,6)+1,99)</f>
        <v>GPSDestLatitude</v>
      </c>
      <c r="F3595" s="3" t="s">
        <v>1723</v>
      </c>
      <c r="G3595" s="3" t="s">
        <v>9526</v>
      </c>
      <c r="H3595" s="3" t="s">
        <v>11287</v>
      </c>
      <c r="I3595" s="3" t="s">
        <v>3356</v>
      </c>
      <c r="J3595" s="3"/>
      <c r="K3595" s="5" t="s">
        <v>5290</v>
      </c>
      <c r="L3595" s="14"/>
      <c r="M3595" s="3" t="str">
        <f>IFERROR(VLOOKUP(E3595,A:J,10, FALSE),"")</f>
        <v>GPS Ziel Breite</v>
      </c>
      <c r="O3595" s="3" t="str">
        <f>IF(AND(TRIM(J3595)="",M3595=""),"Suffix not translated ",
   IF(AND(TRIM(J3595)&lt;&gt;"",TRIM(M3595)&lt;&gt;"",TRIM(J3595)&lt;&gt;TRIM(M3595)),"Suffix translation &lt;&gt; lookup ", "" ))
&amp;IF(AND(TRIM(K3595)="",N3595=""),"Description not translated ",
   IF(AND(TRIM(K3595)&lt;&gt;"",TRIM(N3595)&lt;&gt;"",TRIM(K3595)&lt;&gt;TRIM(N3595)),"Description translation&lt;&gt; lookup ", "" ))</f>
        <v/>
      </c>
      <c r="Q3595" s="3" t="s">
        <v>8447</v>
      </c>
    </row>
    <row r="3596" spans="1:18" ht="30" x14ac:dyDescent="0.25">
      <c r="A3596" s="2" t="str">
        <f>IF(TRIM(J3596)="","",E3596)</f>
        <v/>
      </c>
      <c r="B3596" s="2" t="str">
        <f>IF(TRIM(K3596)="","",I3596)</f>
        <v>GPS tag 22, 0x16 (position) and 21, 0x15 (East/West). Indicates destination longitude.</v>
      </c>
      <c r="C3596" s="2" t="str">
        <f>LEFT(F3596,FIND(".",F3596,6))</f>
        <v>Xmp.exif.</v>
      </c>
      <c r="D3596" s="2" t="str">
        <f>VLOOKUP(C3596,PrefixUebersetzung,2,FALSE)</f>
        <v>Xmp.exif.</v>
      </c>
      <c r="E3596" s="2" t="str">
        <f>MID(F3596,FIND(".",F3596,6)+1,99)</f>
        <v>GPSDestLongitude</v>
      </c>
      <c r="F3596" s="3" t="s">
        <v>1724</v>
      </c>
      <c r="G3596" s="3" t="s">
        <v>9526</v>
      </c>
      <c r="H3596" s="3" t="s">
        <v>11287</v>
      </c>
      <c r="I3596" s="3" t="s">
        <v>3357</v>
      </c>
      <c r="J3596" s="3"/>
      <c r="K3596" s="5" t="s">
        <v>5291</v>
      </c>
      <c r="L3596" s="14"/>
      <c r="M3596" s="3" t="str">
        <f>IFERROR(VLOOKUP(E3596,A:J,10, FALSE),"")</f>
        <v>GPS Ziel Länge</v>
      </c>
      <c r="O3596" s="3" t="str">
        <f>IF(AND(TRIM(J3596)="",M3596=""),"Suffix not translated ",
   IF(AND(TRIM(J3596)&lt;&gt;"",TRIM(M3596)&lt;&gt;"",TRIM(J3596)&lt;&gt;TRIM(M3596)),"Suffix translation &lt;&gt; lookup ", "" ))
&amp;IF(AND(TRIM(K3596)="",N3596=""),"Description not translated ",
   IF(AND(TRIM(K3596)&lt;&gt;"",TRIM(N3596)&lt;&gt;"",TRIM(K3596)&lt;&gt;TRIM(N3596)),"Description translation&lt;&gt; lookup ", "" ))</f>
        <v/>
      </c>
      <c r="Q3596" s="3" t="s">
        <v>8447</v>
      </c>
    </row>
    <row r="3597" spans="1:18" ht="30" x14ac:dyDescent="0.25">
      <c r="A3597" s="2" t="str">
        <f>IF(TRIM(J3597)="","",E3597)</f>
        <v/>
      </c>
      <c r="B3597" s="2" t="str">
        <f>IF(TRIM(K3597)="","",I3597)</f>
        <v>GPS tag 30, 0x1E. Indicates whether differential correction is applied to the GPS receiver.</v>
      </c>
      <c r="C3597" s="2" t="str">
        <f>LEFT(F3597,FIND(".",F3597,6))</f>
        <v>Xmp.exif.</v>
      </c>
      <c r="D3597" s="2" t="str">
        <f>VLOOKUP(C3597,PrefixUebersetzung,2,FALSE)</f>
        <v>Xmp.exif.</v>
      </c>
      <c r="E3597" s="2" t="str">
        <f>MID(F3597,FIND(".",F3597,6)+1,99)</f>
        <v>GPSDifferential</v>
      </c>
      <c r="F3597" s="3" t="s">
        <v>1725</v>
      </c>
      <c r="G3597" s="3" t="s">
        <v>9526</v>
      </c>
      <c r="H3597" s="3" t="s">
        <v>11281</v>
      </c>
      <c r="I3597" s="3" t="s">
        <v>3358</v>
      </c>
      <c r="J3597" s="3"/>
      <c r="K3597" s="5" t="s">
        <v>5292</v>
      </c>
      <c r="L3597" s="14"/>
      <c r="M3597" s="3" t="str">
        <f>IFERROR(VLOOKUP(E3597,A:J,10, FALSE),"")</f>
        <v>GPS Differential</v>
      </c>
      <c r="O3597" s="3" t="str">
        <f>IF(AND(TRIM(J3597)="",M3597=""),"Suffix not translated ",
   IF(AND(TRIM(J3597)&lt;&gt;"",TRIM(M3597)&lt;&gt;"",TRIM(J3597)&lt;&gt;TRIM(M3597)),"Suffix translation &lt;&gt; lookup ", "" ))
&amp;IF(AND(TRIM(K3597)="",N3597=""),"Description not translated ",
   IF(AND(TRIM(K3597)&lt;&gt;"",TRIM(N3597)&lt;&gt;"",TRIM(K3597)&lt;&gt;TRIM(N3597)),"Description translation&lt;&gt; lookup ", "" ))</f>
        <v/>
      </c>
      <c r="Q3597" s="3" t="s">
        <v>8447</v>
      </c>
    </row>
    <row r="3598" spans="1:18" ht="30" x14ac:dyDescent="0.25">
      <c r="A3598" s="2" t="str">
        <f>IF(TRIM(J3598)="","",E3598)</f>
        <v/>
      </c>
      <c r="B3598" s="2" t="str">
        <f>IF(TRIM(K3598)="","",I3598)</f>
        <v>GPS tag 11, 0x0B. Degree of precision for GPS data.</v>
      </c>
      <c r="C3598" s="2" t="str">
        <f>LEFT(F3598,FIND(".",F3598,6))</f>
        <v>Xmp.exif.</v>
      </c>
      <c r="D3598" s="2" t="str">
        <f>VLOOKUP(C3598,PrefixUebersetzung,2,FALSE)</f>
        <v>Xmp.exif.</v>
      </c>
      <c r="E3598" s="2" t="str">
        <f>MID(F3598,FIND(".",F3598,6)+1,99)</f>
        <v>GPSDOP</v>
      </c>
      <c r="F3598" s="3" t="s">
        <v>1726</v>
      </c>
      <c r="G3598" s="3" t="s">
        <v>9526</v>
      </c>
      <c r="H3598" s="3" t="s">
        <v>9519</v>
      </c>
      <c r="I3598" s="3" t="s">
        <v>3359</v>
      </c>
      <c r="J3598" s="3"/>
      <c r="K3598" s="5" t="s">
        <v>4057</v>
      </c>
      <c r="L3598" s="14"/>
      <c r="M3598" s="3" t="str">
        <f>IFERROR(VLOOKUP(E3598,A:J,10, FALSE),"")</f>
        <v>GPS Datengenauigkeit</v>
      </c>
      <c r="O3598" s="3" t="str">
        <f>IF(AND(TRIM(J3598)="",M3598=""),"Suffix not translated ",
   IF(AND(TRIM(J3598)&lt;&gt;"",TRIM(M3598)&lt;&gt;"",TRIM(J3598)&lt;&gt;TRIM(M3598)),"Suffix translation &lt;&gt; lookup ", "" ))
&amp;IF(AND(TRIM(K3598)="",N3598=""),"Description not translated ",
   IF(AND(TRIM(K3598)&lt;&gt;"",TRIM(N3598)&lt;&gt;"",TRIM(K3598)&lt;&gt;TRIM(N3598)),"Description translation&lt;&gt; lookup ", "" ))</f>
        <v/>
      </c>
      <c r="Q3598" s="3" t="s">
        <v>8447</v>
      </c>
      <c r="R3598" s="3" t="s">
        <v>9193</v>
      </c>
    </row>
    <row r="3599" spans="1:18" ht="30" x14ac:dyDescent="0.25">
      <c r="A3599" s="2" t="str">
        <f>IF(TRIM(J3599)="","",E3599)</f>
        <v/>
      </c>
      <c r="B3599" s="2" t="str">
        <f>IF(TRIM(K3599)="","",I3599)</f>
        <v>GPS tag 17, 0x11. Direction of image when captured, values range from 0 to 359.99.</v>
      </c>
      <c r="C3599" s="2" t="str">
        <f>LEFT(F3599,FIND(".",F3599,6))</f>
        <v>Xmp.exif.</v>
      </c>
      <c r="D3599" s="2" t="str">
        <f>VLOOKUP(C3599,PrefixUebersetzung,2,FALSE)</f>
        <v>Xmp.exif.</v>
      </c>
      <c r="E3599" s="2" t="str">
        <f>MID(F3599,FIND(".",F3599,6)+1,99)</f>
        <v>GPSImgDirection</v>
      </c>
      <c r="F3599" s="3" t="s">
        <v>1727</v>
      </c>
      <c r="G3599" s="3" t="s">
        <v>9526</v>
      </c>
      <c r="H3599" s="3" t="s">
        <v>9519</v>
      </c>
      <c r="I3599" s="3" t="s">
        <v>3360</v>
      </c>
      <c r="J3599" s="3"/>
      <c r="K3599" s="5" t="s">
        <v>5293</v>
      </c>
      <c r="L3599" s="14"/>
      <c r="M3599" s="3" t="str">
        <f>IFERROR(VLOOKUP(E3599,A:J,10, FALSE),"")</f>
        <v>GPS Bildrichtung</v>
      </c>
      <c r="O3599" s="3" t="str">
        <f>IF(AND(TRIM(J3599)="",M3599=""),"Suffix not translated ",
   IF(AND(TRIM(J3599)&lt;&gt;"",TRIM(M3599)&lt;&gt;"",TRIM(J3599)&lt;&gt;TRIM(M3599)),"Suffix translation &lt;&gt; lookup ", "" ))
&amp;IF(AND(TRIM(K3599)="",N3599=""),"Description not translated ",
   IF(AND(TRIM(K3599)&lt;&gt;"",TRIM(N3599)&lt;&gt;"",TRIM(K3599)&lt;&gt;TRIM(N3599)),"Description translation&lt;&gt; lookup ", "" ))</f>
        <v/>
      </c>
      <c r="Q3599" s="3" t="s">
        <v>8447</v>
      </c>
    </row>
    <row r="3600" spans="1:18" ht="30" x14ac:dyDescent="0.25">
      <c r="A3600" s="2" t="str">
        <f>IF(TRIM(J3600)="","",E3600)</f>
        <v/>
      </c>
      <c r="B3600" s="2" t="str">
        <f>IF(TRIM(K3600)="","",I3600)</f>
        <v>GPS tag 16, 0x10. Reference for image direction.</v>
      </c>
      <c r="C3600" s="2" t="str">
        <f>LEFT(F3600,FIND(".",F3600,6))</f>
        <v>Xmp.exif.</v>
      </c>
      <c r="D3600" s="2" t="str">
        <f>VLOOKUP(C3600,PrefixUebersetzung,2,FALSE)</f>
        <v>Xmp.exif.</v>
      </c>
      <c r="E3600" s="2" t="str">
        <f>MID(F3600,FIND(".",F3600,6)+1,99)</f>
        <v>GPSImgDirectionRef</v>
      </c>
      <c r="F3600" s="3" t="s">
        <v>1728</v>
      </c>
      <c r="G3600" s="3" t="s">
        <v>9526</v>
      </c>
      <c r="H3600" s="3" t="s">
        <v>11284</v>
      </c>
      <c r="I3600" s="3" t="s">
        <v>3361</v>
      </c>
      <c r="J3600" s="3"/>
      <c r="K3600" s="5" t="s">
        <v>5294</v>
      </c>
      <c r="L3600" s="14"/>
      <c r="M3600" s="3" t="str">
        <f>IFERROR(VLOOKUP(E3600,A:J,10, FALSE),"")</f>
        <v>GPS Bildrichtung Referenz</v>
      </c>
      <c r="O3600" s="3" t="str">
        <f>IF(AND(TRIM(J3600)="",M3600=""),"Suffix not translated ",
   IF(AND(TRIM(J3600)&lt;&gt;"",TRIM(M3600)&lt;&gt;"",TRIM(J3600)&lt;&gt;TRIM(M3600)),"Suffix translation &lt;&gt; lookup ", "" ))
&amp;IF(AND(TRIM(K3600)="",N3600=""),"Description not translated ",
   IF(AND(TRIM(K3600)&lt;&gt;"",TRIM(N3600)&lt;&gt;"",TRIM(K3600)&lt;&gt;TRIM(N3600)),"Description translation&lt;&gt; lookup ", "" ))</f>
        <v/>
      </c>
      <c r="Q3600" s="3" t="s">
        <v>8447</v>
      </c>
      <c r="R3600" s="3" t="s">
        <v>9194</v>
      </c>
    </row>
    <row r="3601" spans="1:18" ht="30" x14ac:dyDescent="0.25">
      <c r="A3601" s="2" t="str">
        <f>IF(TRIM(J3601)="","",E3601)</f>
        <v/>
      </c>
      <c r="B3601" s="2" t="str">
        <f>IF(TRIM(K3601)="","",I3601)</f>
        <v>GPS tag 2, 0x02 (position) and 1, 0x01 (North/South). Indicates latitude.</v>
      </c>
      <c r="C3601" s="2" t="str">
        <f>LEFT(F3601,FIND(".",F3601,6))</f>
        <v>Xmp.exif.</v>
      </c>
      <c r="D3601" s="2" t="str">
        <f>VLOOKUP(C3601,PrefixUebersetzung,2,FALSE)</f>
        <v>Xmp.exif.</v>
      </c>
      <c r="E3601" s="2" t="str">
        <f>MID(F3601,FIND(".",F3601,6)+1,99)</f>
        <v>GPSLatitude</v>
      </c>
      <c r="F3601" s="3" t="s">
        <v>1729</v>
      </c>
      <c r="G3601" s="3" t="s">
        <v>9526</v>
      </c>
      <c r="H3601" s="3" t="s">
        <v>11287</v>
      </c>
      <c r="I3601" s="3" t="s">
        <v>3362</v>
      </c>
      <c r="J3601" s="3"/>
      <c r="K3601" s="5" t="s">
        <v>4058</v>
      </c>
      <c r="L3601" s="14"/>
      <c r="M3601" s="3" t="str">
        <f>IFERROR(VLOOKUP(E3601,A:J,10, FALSE),"")</f>
        <v>GPS Breite</v>
      </c>
      <c r="O3601" s="3" t="str">
        <f>IF(AND(TRIM(J3601)="",M3601=""),"Suffix not translated ",
   IF(AND(TRIM(J3601)&lt;&gt;"",TRIM(M3601)&lt;&gt;"",TRIM(J3601)&lt;&gt;TRIM(M3601)),"Suffix translation &lt;&gt; lookup ", "" ))
&amp;IF(AND(TRIM(K3601)="",N3601=""),"Description not translated ",
   IF(AND(TRIM(K3601)&lt;&gt;"",TRIM(N3601)&lt;&gt;"",TRIM(K3601)&lt;&gt;TRIM(N3601)),"Description translation&lt;&gt; lookup ", "" ))</f>
        <v/>
      </c>
      <c r="Q3601" s="3" t="s">
        <v>8447</v>
      </c>
    </row>
    <row r="3602" spans="1:18" ht="30" x14ac:dyDescent="0.25">
      <c r="A3602" s="2" t="str">
        <f>IF(TRIM(J3602)="","",E3602)</f>
        <v/>
      </c>
      <c r="B3602" s="2" t="str">
        <f>IF(TRIM(K3602)="","",I3602)</f>
        <v>GPS tag 4, 0x04 (position) and 3, 0x03 (East/West). Indicates longitude.</v>
      </c>
      <c r="C3602" s="2" t="str">
        <f>LEFT(F3602,FIND(".",F3602,6))</f>
        <v>Xmp.exif.</v>
      </c>
      <c r="D3602" s="2" t="str">
        <f>VLOOKUP(C3602,PrefixUebersetzung,2,FALSE)</f>
        <v>Xmp.exif.</v>
      </c>
      <c r="E3602" s="2" t="str">
        <f>MID(F3602,FIND(".",F3602,6)+1,99)</f>
        <v>GPSLongitude</v>
      </c>
      <c r="F3602" s="3" t="s">
        <v>1730</v>
      </c>
      <c r="G3602" s="3" t="s">
        <v>9526</v>
      </c>
      <c r="H3602" s="3" t="s">
        <v>11287</v>
      </c>
      <c r="I3602" s="3" t="s">
        <v>3363</v>
      </c>
      <c r="J3602" s="3"/>
      <c r="K3602" s="5" t="s">
        <v>5295</v>
      </c>
      <c r="L3602" s="14"/>
      <c r="M3602" s="3" t="str">
        <f>IFERROR(VLOOKUP(E3602,A:J,10, FALSE),"")</f>
        <v>GPS Länge</v>
      </c>
      <c r="O3602" s="3" t="str">
        <f>IF(AND(TRIM(J3602)="",M3602=""),"Suffix not translated ",
   IF(AND(TRIM(J3602)&lt;&gt;"",TRIM(M3602)&lt;&gt;"",TRIM(J3602)&lt;&gt;TRIM(M3602)),"Suffix translation &lt;&gt; lookup ", "" ))
&amp;IF(AND(TRIM(K3602)="",N3602=""),"Description not translated ",
   IF(AND(TRIM(K3602)&lt;&gt;"",TRIM(N3602)&lt;&gt;"",TRIM(K3602)&lt;&gt;TRIM(N3602)),"Description translation&lt;&gt; lookup ", "" ))</f>
        <v/>
      </c>
      <c r="Q3602" s="3" t="s">
        <v>8447</v>
      </c>
    </row>
    <row r="3603" spans="1:18" ht="30" x14ac:dyDescent="0.25">
      <c r="A3603" s="2" t="str">
        <f>IF(TRIM(J3603)="","",E3603)</f>
        <v/>
      </c>
      <c r="B3603" s="2" t="str">
        <f>IF(TRIM(K3603)="","",I3603)</f>
        <v>GPS tag 18, 0x12. Geodetic survey data.</v>
      </c>
      <c r="C3603" s="2" t="str">
        <f>LEFT(F3603,FIND(".",F3603,6))</f>
        <v>Xmp.exif.</v>
      </c>
      <c r="D3603" s="2" t="str">
        <f>VLOOKUP(C3603,PrefixUebersetzung,2,FALSE)</f>
        <v>Xmp.exif.</v>
      </c>
      <c r="E3603" s="2" t="str">
        <f>MID(F3603,FIND(".",F3603,6)+1,99)</f>
        <v>GPSMapDatum</v>
      </c>
      <c r="F3603" s="3" t="s">
        <v>1731</v>
      </c>
      <c r="G3603" s="3" t="s">
        <v>9526</v>
      </c>
      <c r="H3603" s="3" t="s">
        <v>11241</v>
      </c>
      <c r="I3603" s="3" t="s">
        <v>3364</v>
      </c>
      <c r="J3603" s="3"/>
      <c r="K3603" s="5" t="s">
        <v>5296</v>
      </c>
      <c r="L3603" s="14"/>
      <c r="M3603" s="3" t="str">
        <f>IFERROR(VLOOKUP(E3603,A:J,10, FALSE),"")</f>
        <v>GPS Vermessungsdaten</v>
      </c>
      <c r="O3603" s="3" t="str">
        <f>IF(AND(TRIM(J3603)="",M3603=""),"Suffix not translated ",
   IF(AND(TRIM(J3603)&lt;&gt;"",TRIM(M3603)&lt;&gt;"",TRIM(J3603)&lt;&gt;TRIM(M3603)),"Suffix translation &lt;&gt; lookup ", "" ))
&amp;IF(AND(TRIM(K3603)="",N3603=""),"Description not translated ",
   IF(AND(TRIM(K3603)&lt;&gt;"",TRIM(N3603)&lt;&gt;"",TRIM(K3603)&lt;&gt;TRIM(N3603)),"Description translation&lt;&gt; lookup ", "" ))</f>
        <v/>
      </c>
      <c r="Q3603" s="3" t="s">
        <v>8447</v>
      </c>
      <c r="R3603" s="3" t="s">
        <v>9193</v>
      </c>
    </row>
    <row r="3604" spans="1:18" x14ac:dyDescent="0.25">
      <c r="A3604" s="2" t="str">
        <f>IF(TRIM(J3604)="","",E3604)</f>
        <v/>
      </c>
      <c r="B3604" s="2" t="str">
        <f>IF(TRIM(K3604)="","",I3604)</f>
        <v>GPS tag 10, 0x0A. GPS measurement mode, Text type.</v>
      </c>
      <c r="C3604" s="2" t="str">
        <f>LEFT(F3604,FIND(".",F3604,6))</f>
        <v>Xmp.exif.</v>
      </c>
      <c r="D3604" s="2" t="str">
        <f>VLOOKUP(C3604,PrefixUebersetzung,2,FALSE)</f>
        <v>Xmp.exif.</v>
      </c>
      <c r="E3604" s="2" t="str">
        <f>MID(F3604,FIND(".",F3604,6)+1,99)</f>
        <v>GPSMeasureMode</v>
      </c>
      <c r="F3604" s="3" t="s">
        <v>1732</v>
      </c>
      <c r="G3604" s="3" t="s">
        <v>9526</v>
      </c>
      <c r="H3604" s="3" t="s">
        <v>11241</v>
      </c>
      <c r="I3604" s="3" t="s">
        <v>3365</v>
      </c>
      <c r="J3604" s="3"/>
      <c r="K3604" s="5" t="s">
        <v>5297</v>
      </c>
      <c r="L3604" s="14"/>
      <c r="M3604" s="3" t="str">
        <f>IFERROR(VLOOKUP(E3604,A:J,10, FALSE),"")</f>
        <v>GPS Messmethode</v>
      </c>
      <c r="O3604" s="3" t="str">
        <f>IF(AND(TRIM(J3604)="",M3604=""),"Suffix not translated ",
   IF(AND(TRIM(J3604)&lt;&gt;"",TRIM(M3604)&lt;&gt;"",TRIM(J3604)&lt;&gt;TRIM(M3604)),"Suffix translation &lt;&gt; lookup ", "" ))
&amp;IF(AND(TRIM(K3604)="",N3604=""),"Description not translated ",
   IF(AND(TRIM(K3604)&lt;&gt;"",TRIM(N3604)&lt;&gt;"",TRIM(K3604)&lt;&gt;TRIM(N3604)),"Description translation&lt;&gt; lookup ", "" ))</f>
        <v/>
      </c>
      <c r="Q3604" s="3" t="s">
        <v>8447</v>
      </c>
    </row>
    <row r="3605" spans="1:18" ht="30" x14ac:dyDescent="0.25">
      <c r="A3605" s="2" t="str">
        <f>IF(TRIM(J3605)="","",E3605)</f>
        <v/>
      </c>
      <c r="B3605" s="2" t="str">
        <f>IF(TRIM(K3605)="","",I3605)</f>
        <v>GPS tag 27, 0x1B. A character string recording the name of the method used for location finding.</v>
      </c>
      <c r="C3605" s="2" t="str">
        <f>LEFT(F3605,FIND(".",F3605,6))</f>
        <v>Xmp.exif.</v>
      </c>
      <c r="D3605" s="2" t="str">
        <f>VLOOKUP(C3605,PrefixUebersetzung,2,FALSE)</f>
        <v>Xmp.exif.</v>
      </c>
      <c r="E3605" s="2" t="str">
        <f>MID(F3605,FIND(".",F3605,6)+1,99)</f>
        <v>GPSProcessingMethod</v>
      </c>
      <c r="F3605" s="3" t="s">
        <v>1733</v>
      </c>
      <c r="G3605" s="3" t="s">
        <v>9526</v>
      </c>
      <c r="H3605" s="3" t="s">
        <v>11241</v>
      </c>
      <c r="I3605" s="3" t="s">
        <v>3366</v>
      </c>
      <c r="J3605" s="3"/>
      <c r="K3605" s="5" t="s">
        <v>5298</v>
      </c>
      <c r="L3605" s="14"/>
      <c r="M3605" s="3" t="str">
        <f>IFERROR(VLOOKUP(E3605,A:J,10, FALSE),"")</f>
        <v>GPS Ortungsmethode</v>
      </c>
      <c r="O3605" s="3" t="str">
        <f>IF(AND(TRIM(J3605)="",M3605=""),"Suffix not translated ",
   IF(AND(TRIM(J3605)&lt;&gt;"",TRIM(M3605)&lt;&gt;"",TRIM(J3605)&lt;&gt;TRIM(M3605)),"Suffix translation &lt;&gt; lookup ", "" ))
&amp;IF(AND(TRIM(K3605)="",N3605=""),"Description not translated ",
   IF(AND(TRIM(K3605)&lt;&gt;"",TRIM(N3605)&lt;&gt;"",TRIM(K3605)&lt;&gt;TRIM(N3605)),"Description translation&lt;&gt; lookup ", "" ))</f>
        <v/>
      </c>
      <c r="Q3605" s="3" t="s">
        <v>8447</v>
      </c>
    </row>
    <row r="3606" spans="1:18" ht="30" x14ac:dyDescent="0.25">
      <c r="A3606" s="2" t="str">
        <f>IF(TRIM(J3606)="","",E3606)</f>
        <v/>
      </c>
      <c r="B3606" s="2" t="str">
        <f>IF(TRIM(K3606)="","",I3606)</f>
        <v>GPS tag 8, 0x08. Satellite information, format is unspecified.</v>
      </c>
      <c r="C3606" s="2" t="str">
        <f>LEFT(F3606,FIND(".",F3606,6))</f>
        <v>Xmp.exif.</v>
      </c>
      <c r="D3606" s="2" t="str">
        <f>VLOOKUP(C3606,PrefixUebersetzung,2,FALSE)</f>
        <v>Xmp.exif.</v>
      </c>
      <c r="E3606" s="2" t="str">
        <f>MID(F3606,FIND(".",F3606,6)+1,99)</f>
        <v>GPSSatellites</v>
      </c>
      <c r="F3606" s="3" t="s">
        <v>1734</v>
      </c>
      <c r="G3606" s="3" t="s">
        <v>9526</v>
      </c>
      <c r="H3606" s="3" t="s">
        <v>11241</v>
      </c>
      <c r="I3606" s="3" t="s">
        <v>3367</v>
      </c>
      <c r="J3606" s="3"/>
      <c r="K3606" s="5" t="s">
        <v>5299</v>
      </c>
      <c r="L3606" s="14"/>
      <c r="M3606" s="3" t="str">
        <f>IFERROR(VLOOKUP(E3606,A:J,10, FALSE),"")</f>
        <v>GPS Satelliten</v>
      </c>
      <c r="O3606" s="3" t="str">
        <f>IF(AND(TRIM(J3606)="",M3606=""),"Suffix not translated ",
   IF(AND(TRIM(J3606)&lt;&gt;"",TRIM(M3606)&lt;&gt;"",TRIM(J3606)&lt;&gt;TRIM(M3606)),"Suffix translation &lt;&gt; lookup ", "" ))
&amp;IF(AND(TRIM(K3606)="",N3606=""),"Description not translated ",
   IF(AND(TRIM(K3606)&lt;&gt;"",TRIM(N3606)&lt;&gt;"",TRIM(K3606)&lt;&gt;TRIM(N3606)),"Description translation&lt;&gt; lookup ", "" ))</f>
        <v/>
      </c>
      <c r="Q3606" s="3" t="s">
        <v>8447</v>
      </c>
    </row>
    <row r="3607" spans="1:18" ht="30" x14ac:dyDescent="0.25">
      <c r="A3607" s="2" t="str">
        <f>IF(TRIM(J3607)="","",E3607)</f>
        <v/>
      </c>
      <c r="B3607" s="2" t="str">
        <f>IF(TRIM(K3607)="","",I3607)</f>
        <v>GPS tag 13, 0x0D. Speed of GPS receiver movement.</v>
      </c>
      <c r="C3607" s="2" t="str">
        <f>LEFT(F3607,FIND(".",F3607,6))</f>
        <v>Xmp.exif.</v>
      </c>
      <c r="D3607" s="2" t="str">
        <f>VLOOKUP(C3607,PrefixUebersetzung,2,FALSE)</f>
        <v>Xmp.exif.</v>
      </c>
      <c r="E3607" s="2" t="str">
        <f>MID(F3607,FIND(".",F3607,6)+1,99)</f>
        <v>GPSSpeed</v>
      </c>
      <c r="F3607" s="3" t="s">
        <v>1735</v>
      </c>
      <c r="G3607" s="3" t="s">
        <v>9526</v>
      </c>
      <c r="H3607" s="3" t="s">
        <v>9519</v>
      </c>
      <c r="I3607" s="3" t="s">
        <v>3368</v>
      </c>
      <c r="J3607" s="3"/>
      <c r="K3607" s="5" t="s">
        <v>5300</v>
      </c>
      <c r="L3607" s="14"/>
      <c r="M3607" s="3" t="str">
        <f>IFERROR(VLOOKUP(E3607,A:J,10, FALSE),"")</f>
        <v>GPS Geschwindigkeit</v>
      </c>
      <c r="O3607" s="3" t="str">
        <f>IF(AND(TRIM(J3607)="",M3607=""),"Suffix not translated ",
   IF(AND(TRIM(J3607)&lt;&gt;"",TRIM(M3607)&lt;&gt;"",TRIM(J3607)&lt;&gt;TRIM(M3607)),"Suffix translation &lt;&gt; lookup ", "" ))
&amp;IF(AND(TRIM(K3607)="",N3607=""),"Description not translated ",
   IF(AND(TRIM(K3607)&lt;&gt;"",TRIM(N3607)&lt;&gt;"",TRIM(K3607)&lt;&gt;TRIM(N3607)),"Description translation&lt;&gt; lookup ", "" ))</f>
        <v/>
      </c>
      <c r="Q3607" s="3" t="s">
        <v>8447</v>
      </c>
      <c r="R3607" s="3" t="s">
        <v>9193</v>
      </c>
    </row>
    <row r="3608" spans="1:18" ht="30" x14ac:dyDescent="0.25">
      <c r="A3608" s="2" t="str">
        <f>IF(TRIM(J3608)="","",E3608)</f>
        <v/>
      </c>
      <c r="B3608" s="2" t="str">
        <f>IF(TRIM(K3608)="","",I3608)</f>
        <v>GPS tag 12, 0x0C. Units used to speed measurement.</v>
      </c>
      <c r="C3608" s="2" t="str">
        <f>LEFT(F3608,FIND(".",F3608,6))</f>
        <v>Xmp.exif.</v>
      </c>
      <c r="D3608" s="2" t="str">
        <f>VLOOKUP(C3608,PrefixUebersetzung,2,FALSE)</f>
        <v>Xmp.exif.</v>
      </c>
      <c r="E3608" s="2" t="str">
        <f>MID(F3608,FIND(".",F3608,6)+1,99)</f>
        <v>GPSSpeedRef</v>
      </c>
      <c r="F3608" s="3" t="s">
        <v>1736</v>
      </c>
      <c r="G3608" s="3" t="s">
        <v>9526</v>
      </c>
      <c r="H3608" s="3" t="s">
        <v>11284</v>
      </c>
      <c r="I3608" s="3" t="s">
        <v>3369</v>
      </c>
      <c r="J3608" s="3"/>
      <c r="K3608" s="5" t="s">
        <v>5301</v>
      </c>
      <c r="L3608" s="14"/>
      <c r="M3608" s="3" t="str">
        <f>IFERROR(VLOOKUP(E3608,A:J,10, FALSE),"")</f>
        <v>GPS Geschwindigkeit Referenz</v>
      </c>
      <c r="O3608" s="3" t="str">
        <f>IF(AND(TRIM(J3608)="",M3608=""),"Suffix not translated ",
   IF(AND(TRIM(J3608)&lt;&gt;"",TRIM(M3608)&lt;&gt;"",TRIM(J3608)&lt;&gt;TRIM(M3608)),"Suffix translation &lt;&gt; lookup ", "" ))
&amp;IF(AND(TRIM(K3608)="",N3608=""),"Description not translated ",
   IF(AND(TRIM(K3608)&lt;&gt;"",TRIM(N3608)&lt;&gt;"",TRIM(K3608)&lt;&gt;TRIM(N3608)),"Description translation&lt;&gt; lookup ", "" ))</f>
        <v/>
      </c>
      <c r="Q3608" s="3" t="s">
        <v>8447</v>
      </c>
      <c r="R3608" s="3" t="s">
        <v>9194</v>
      </c>
    </row>
    <row r="3609" spans="1:18" ht="30" x14ac:dyDescent="0.25">
      <c r="A3609" s="2" t="str">
        <f>IF(TRIM(J3609)="","",E3609)</f>
        <v/>
      </c>
      <c r="B3609" s="2" t="str">
        <f>IF(TRIM(K3609)="","",I3609)</f>
        <v>GPS tag 9, 0x09. Status of GPS receiver at image creation time.</v>
      </c>
      <c r="C3609" s="2" t="str">
        <f>LEFT(F3609,FIND(".",F3609,6))</f>
        <v>Xmp.exif.</v>
      </c>
      <c r="D3609" s="2" t="str">
        <f>VLOOKUP(C3609,PrefixUebersetzung,2,FALSE)</f>
        <v>Xmp.exif.</v>
      </c>
      <c r="E3609" s="2" t="str">
        <f>MID(F3609,FIND(".",F3609,6)+1,99)</f>
        <v>GPSStatus</v>
      </c>
      <c r="F3609" s="3" t="s">
        <v>1737</v>
      </c>
      <c r="G3609" s="3" t="s">
        <v>9526</v>
      </c>
      <c r="H3609" s="3" t="s">
        <v>11284</v>
      </c>
      <c r="I3609" s="3" t="s">
        <v>3370</v>
      </c>
      <c r="J3609" s="3"/>
      <c r="K3609" s="5" t="s">
        <v>5302</v>
      </c>
      <c r="L3609" s="14"/>
      <c r="M3609" s="3" t="str">
        <f>IFERROR(VLOOKUP(E3609,A:J,10, FALSE),"")</f>
        <v>GPS Status</v>
      </c>
      <c r="O3609" s="3" t="str">
        <f>IF(AND(TRIM(J3609)="",M3609=""),"Suffix not translated ",
   IF(AND(TRIM(J3609)&lt;&gt;"",TRIM(M3609)&lt;&gt;"",TRIM(J3609)&lt;&gt;TRIM(M3609)),"Suffix translation &lt;&gt; lookup ", "" ))
&amp;IF(AND(TRIM(K3609)="",N3609=""),"Description not translated ",
   IF(AND(TRIM(K3609)&lt;&gt;"",TRIM(N3609)&lt;&gt;"",TRIM(K3609)&lt;&gt;TRIM(N3609)),"Description translation&lt;&gt; lookup ", "" ))</f>
        <v/>
      </c>
      <c r="Q3609" s="3" t="s">
        <v>8447</v>
      </c>
      <c r="R3609" s="3" t="s">
        <v>9194</v>
      </c>
    </row>
    <row r="3610" spans="1:18" ht="150" x14ac:dyDescent="0.25">
      <c r="A3610" s="2" t="str">
        <f>IF(TRIM(J3610)="","",E3610)</f>
        <v/>
      </c>
      <c r="B3610" s="2" t="str">
        <f>IF(TRIM(K3610)="","",I3610)</f>
        <v>GPS tag 29 (date), 0x1D, and, and GPS tag 7 (time), 0x07. Time stamp of GPS data, in Coordinated Universal Time. Note: The GPSDateStamp tag is new in EXIF 2.2. The GPS timestamp in EXIF 2.1 does not include a date. If not present, the date component for the XMP should be taken from exif:DateTimeOriginal, or if that is also lacking from exif:DateTimeDigitized. If no date is available, do not write exif:GPSTimeStamp to XMP.</v>
      </c>
      <c r="C3610" s="2" t="str">
        <f>LEFT(F3610,FIND(".",F3610,6))</f>
        <v>Xmp.exif.</v>
      </c>
      <c r="D3610" s="2" t="str">
        <f>VLOOKUP(C3610,PrefixUebersetzung,2,FALSE)</f>
        <v>Xmp.exif.</v>
      </c>
      <c r="E3610" s="2" t="str">
        <f>MID(F3610,FIND(".",F3610,6)+1,99)</f>
        <v>GPSTimeStamp</v>
      </c>
      <c r="F3610" s="3" t="s">
        <v>1738</v>
      </c>
      <c r="G3610" s="3" t="s">
        <v>11265</v>
      </c>
      <c r="I3610" s="3" t="s">
        <v>3371</v>
      </c>
      <c r="J3610" s="3"/>
      <c r="K3610" s="5" t="s">
        <v>9458</v>
      </c>
      <c r="L3610" s="14"/>
      <c r="M3610" s="3" t="str">
        <f>IFERROR(VLOOKUP(E3610,A:J,10, FALSE),"")</f>
        <v>GPS Zeit</v>
      </c>
      <c r="O3610" s="3" t="str">
        <f>IF(AND(TRIM(J3610)="",M3610=""),"Suffix not translated ",
   IF(AND(TRIM(J3610)&lt;&gt;"",TRIM(M3610)&lt;&gt;"",TRIM(J3610)&lt;&gt;TRIM(M3610)),"Suffix translation &lt;&gt; lookup ", "" ))
&amp;IF(AND(TRIM(K3610)="",N3610=""),"Description not translated ",
   IF(AND(TRIM(K3610)&lt;&gt;"",TRIM(N3610)&lt;&gt;"",TRIM(K3610)&lt;&gt;TRIM(N3610)),"Description translation&lt;&gt; lookup ", "" ))</f>
        <v/>
      </c>
      <c r="Q3610" s="3" t="s">
        <v>8447</v>
      </c>
    </row>
    <row r="3611" spans="1:18" ht="30" x14ac:dyDescent="0.25">
      <c r="A3611" s="2" t="str">
        <f>IF(TRIM(J3611)="","",E3611)</f>
        <v/>
      </c>
      <c r="B3611" s="2" t="str">
        <f>IF(TRIM(K3611)="","",I3611)</f>
        <v>GPS tag 15, 0x0F. Direction of GPS movement, values range from 0 to 359.99.</v>
      </c>
      <c r="C3611" s="2" t="str">
        <f>LEFT(F3611,FIND(".",F3611,6))</f>
        <v>Xmp.exif.</v>
      </c>
      <c r="D3611" s="2" t="str">
        <f>VLOOKUP(C3611,PrefixUebersetzung,2,FALSE)</f>
        <v>Xmp.exif.</v>
      </c>
      <c r="E3611" s="2" t="str">
        <f>MID(F3611,FIND(".",F3611,6)+1,99)</f>
        <v>GPSTrack</v>
      </c>
      <c r="F3611" s="3" t="s">
        <v>1739</v>
      </c>
      <c r="G3611" s="3" t="s">
        <v>9526</v>
      </c>
      <c r="H3611" s="3" t="s">
        <v>9519</v>
      </c>
      <c r="I3611" s="3" t="s">
        <v>3372</v>
      </c>
      <c r="J3611" s="3"/>
      <c r="K3611" s="5" t="s">
        <v>5303</v>
      </c>
      <c r="L3611" s="14"/>
      <c r="M3611" s="3" t="str">
        <f>IFERROR(VLOOKUP(E3611,A:J,10, FALSE),"")</f>
        <v>GPS Richtung der Bewegung</v>
      </c>
      <c r="O3611" s="3" t="str">
        <f>IF(AND(TRIM(J3611)="",M3611=""),"Suffix not translated ",
   IF(AND(TRIM(J3611)&lt;&gt;"",TRIM(M3611)&lt;&gt;"",TRIM(J3611)&lt;&gt;TRIM(M3611)),"Suffix translation &lt;&gt; lookup ", "" ))
&amp;IF(AND(TRIM(K3611)="",N3611=""),"Description not translated ",
   IF(AND(TRIM(K3611)&lt;&gt;"",TRIM(N3611)&lt;&gt;"",TRIM(K3611)&lt;&gt;TRIM(N3611)),"Description translation&lt;&gt; lookup ", "" ))</f>
        <v/>
      </c>
      <c r="Q3611" s="3" t="s">
        <v>8447</v>
      </c>
    </row>
    <row r="3612" spans="1:18" ht="30" x14ac:dyDescent="0.25">
      <c r="A3612" s="2" t="str">
        <f>IF(TRIM(J3612)="","",E3612)</f>
        <v/>
      </c>
      <c r="B3612" s="2" t="str">
        <f>IF(TRIM(K3612)="","",I3612)</f>
        <v>GPS tag 14, 0x0E. Reference for movement direction.</v>
      </c>
      <c r="C3612" s="2" t="str">
        <f>LEFT(F3612,FIND(".",F3612,6))</f>
        <v>Xmp.exif.</v>
      </c>
      <c r="D3612" s="2" t="str">
        <f>VLOOKUP(C3612,PrefixUebersetzung,2,FALSE)</f>
        <v>Xmp.exif.</v>
      </c>
      <c r="E3612" s="2" t="str">
        <f>MID(F3612,FIND(".",F3612,6)+1,99)</f>
        <v>GPSTrackRef</v>
      </c>
      <c r="F3612" s="3" t="s">
        <v>1740</v>
      </c>
      <c r="G3612" s="3" t="s">
        <v>9526</v>
      </c>
      <c r="H3612" s="3" t="s">
        <v>11284</v>
      </c>
      <c r="I3612" s="3" t="s">
        <v>3373</v>
      </c>
      <c r="J3612" s="3"/>
      <c r="K3612" s="5" t="s">
        <v>4059</v>
      </c>
      <c r="L3612" s="14"/>
      <c r="M3612" s="3" t="str">
        <f>IFERROR(VLOOKUP(E3612,A:J,10, FALSE),"")</f>
        <v>GPS Richtung der Bewegung Referenz</v>
      </c>
      <c r="O3612" s="3" t="str">
        <f>IF(AND(TRIM(J3612)="",M3612=""),"Suffix not translated ",
   IF(AND(TRIM(J3612)&lt;&gt;"",TRIM(M3612)&lt;&gt;"",TRIM(J3612)&lt;&gt;TRIM(M3612)),"Suffix translation &lt;&gt; lookup ", "" ))
&amp;IF(AND(TRIM(K3612)="",N3612=""),"Description not translated ",
   IF(AND(TRIM(K3612)&lt;&gt;"",TRIM(N3612)&lt;&gt;"",TRIM(K3612)&lt;&gt;TRIM(N3612)),"Description translation&lt;&gt; lookup ", "" ))</f>
        <v/>
      </c>
      <c r="Q3612" s="3" t="s">
        <v>8447</v>
      </c>
      <c r="R3612" s="3" t="s">
        <v>9194</v>
      </c>
    </row>
    <row r="3613" spans="1:18" ht="45" x14ac:dyDescent="0.25">
      <c r="A3613" s="2" t="str">
        <f>IF(TRIM(J3613)="","",E3613)</f>
        <v/>
      </c>
      <c r="B3613" s="2" t="str">
        <f>IF(TRIM(K3613)="","",I3613)</f>
        <v>GPS tag 0, 0x00. A decimal encoding of each of the four EXIF bytes with period separators. The current value is "2.0.0.0".</v>
      </c>
      <c r="C3613" s="2" t="str">
        <f>LEFT(F3613,FIND(".",F3613,6))</f>
        <v>Xmp.exif.</v>
      </c>
      <c r="D3613" s="2" t="str">
        <f>VLOOKUP(C3613,PrefixUebersetzung,2,FALSE)</f>
        <v>Xmp.exif.</v>
      </c>
      <c r="E3613" s="2" t="str">
        <f>MID(F3613,FIND(".",F3613,6)+1,99)</f>
        <v>GPSVersionID</v>
      </c>
      <c r="F3613" s="3" t="s">
        <v>1741</v>
      </c>
      <c r="G3613" s="3" t="s">
        <v>9526</v>
      </c>
      <c r="H3613" s="3" t="s">
        <v>11241</v>
      </c>
      <c r="I3613" s="3" t="s">
        <v>3374</v>
      </c>
      <c r="J3613" s="3"/>
      <c r="K3613" s="5" t="s">
        <v>9459</v>
      </c>
      <c r="L3613" s="14"/>
      <c r="M3613" s="3" t="str">
        <f>IFERROR(VLOOKUP(E3613,A:J,10, FALSE),"")</f>
        <v>GPS Version</v>
      </c>
      <c r="O3613" s="3" t="str">
        <f>IF(AND(TRIM(J3613)="",M3613=""),"Suffix not translated ",
   IF(AND(TRIM(J3613)&lt;&gt;"",TRIM(M3613)&lt;&gt;"",TRIM(J3613)&lt;&gt;TRIM(M3613)),"Suffix translation &lt;&gt; lookup ", "" ))
&amp;IF(AND(TRIM(K3613)="",N3613=""),"Description not translated ",
   IF(AND(TRIM(K3613)&lt;&gt;"",TRIM(N3613)&lt;&gt;"",TRIM(K3613)&lt;&gt;TRIM(N3613)),"Description translation&lt;&gt; lookup ", "" ))</f>
        <v/>
      </c>
      <c r="Q3613" s="3" t="s">
        <v>8447</v>
      </c>
    </row>
    <row r="3614" spans="1:18" ht="75" x14ac:dyDescent="0.25">
      <c r="A3614" s="2" t="str">
        <f>IF(TRIM(J3614)="","",E3614)</f>
        <v/>
      </c>
      <c r="B3614" s="2" t="str">
        <f>IF(TRIM(K3614)="","",I3614)</f>
        <v>EXIF tag 42016, 0xA420. An identifier assigned uniquely to each image. It is recorded as a 32 character ASCII string, equivalent to hexadecimal notation and 128-bit fixed length.</v>
      </c>
      <c r="C3614" s="2" t="str">
        <f>LEFT(F3614,FIND(".",F3614,6))</f>
        <v>Xmp.exif.</v>
      </c>
      <c r="D3614" s="2" t="str">
        <f>VLOOKUP(C3614,PrefixUebersetzung,2,FALSE)</f>
        <v>Xmp.exif.</v>
      </c>
      <c r="E3614" s="2" t="str">
        <f>MID(F3614,FIND(".",F3614,6)+1,99)</f>
        <v>ImageUniqueID</v>
      </c>
      <c r="F3614" s="3" t="s">
        <v>1742</v>
      </c>
      <c r="G3614" s="3" t="s">
        <v>9526</v>
      </c>
      <c r="H3614" s="3" t="s">
        <v>11241</v>
      </c>
      <c r="I3614" s="3" t="s">
        <v>3375</v>
      </c>
      <c r="J3614" s="3"/>
      <c r="K3614" s="5" t="s">
        <v>5304</v>
      </c>
      <c r="L3614" s="14"/>
      <c r="M3614" s="3" t="str">
        <f>IFERROR(VLOOKUP(E3614,A:J,10, FALSE),"")</f>
        <v>Bildnummer eindeutig</v>
      </c>
      <c r="O3614" s="3" t="str">
        <f>IF(AND(TRIM(J3614)="",M3614=""),"Suffix not translated ",
   IF(AND(TRIM(J3614)&lt;&gt;"",TRIM(M3614)&lt;&gt;"",TRIM(J3614)&lt;&gt;TRIM(M3614)),"Suffix translation &lt;&gt; lookup ", "" ))
&amp;IF(AND(TRIM(K3614)="",N3614=""),"Description not translated ",
   IF(AND(TRIM(K3614)&lt;&gt;"",TRIM(N3614)&lt;&gt;"",TRIM(K3614)&lt;&gt;TRIM(N3614)),"Description translation&lt;&gt; lookup ", "" ))</f>
        <v/>
      </c>
      <c r="Q3614" s="3" t="s">
        <v>8447</v>
      </c>
    </row>
    <row r="3615" spans="1:18" ht="45" x14ac:dyDescent="0.25">
      <c r="A3615" s="2" t="str">
        <f>IF(TRIM(J3615)="","",E3615)</f>
        <v/>
      </c>
      <c r="B3615" s="2" t="str">
        <f>IF(TRIM(K3615)="","",I3615)</f>
        <v>EXIF tag 34855, 0x8827. ISO Speed and ISO Latitude of the input device as specified in ISO 12232.</v>
      </c>
      <c r="C3615" s="2" t="str">
        <f>LEFT(F3615,FIND(".",F3615,6))</f>
        <v>Xmp.exif.</v>
      </c>
      <c r="D3615" s="2" t="str">
        <f>VLOOKUP(C3615,PrefixUebersetzung,2,FALSE)</f>
        <v>Xmp.exif.</v>
      </c>
      <c r="E3615" s="2" t="str">
        <f>MID(F3615,FIND(".",F3615,6)+1,99)</f>
        <v>ISOSpeedRatings</v>
      </c>
      <c r="F3615" s="3" t="s">
        <v>1743</v>
      </c>
      <c r="G3615" s="3" t="s">
        <v>9528</v>
      </c>
      <c r="H3615" s="3" t="s">
        <v>11288</v>
      </c>
      <c r="I3615" s="3" t="s">
        <v>3376</v>
      </c>
      <c r="J3615" s="3"/>
      <c r="K3615" s="5" t="s">
        <v>5305</v>
      </c>
      <c r="L3615" s="14"/>
      <c r="M3615" s="3" t="str">
        <f>IFERROR(VLOOKUP(E3615,A:J,10, FALSE),"")</f>
        <v>ISO-Empfindlichkeit/Bewertung</v>
      </c>
      <c r="O3615" s="3" t="str">
        <f>IF(AND(TRIM(J3615)="",M3615=""),"Suffix not translated ",
   IF(AND(TRIM(J3615)&lt;&gt;"",TRIM(M3615)&lt;&gt;"",TRIM(J3615)&lt;&gt;TRIM(M3615)),"Suffix translation &lt;&gt; lookup ", "" ))
&amp;IF(AND(TRIM(K3615)="",N3615=""),"Description not translated ",
   IF(AND(TRIM(K3615)&lt;&gt;"",TRIM(N3615)&lt;&gt;"",TRIM(K3615)&lt;&gt;TRIM(N3615)),"Description translation&lt;&gt; lookup ", "" ))</f>
        <v/>
      </c>
      <c r="Q3615" s="3" t="s">
        <v>8447</v>
      </c>
    </row>
    <row r="3616" spans="1:18" ht="30" x14ac:dyDescent="0.25">
      <c r="A3616" s="2" t="str">
        <f>IF(TRIM(J3616)="","",E3616)</f>
        <v/>
      </c>
      <c r="B3616" s="2" t="str">
        <f>IF(TRIM(K3616)="","",I3616)</f>
        <v>EXIF tag 37384, 0x9208. Light source.</v>
      </c>
      <c r="C3616" s="2" t="str">
        <f>LEFT(F3616,FIND(".",F3616,6))</f>
        <v>Xmp.exif.</v>
      </c>
      <c r="D3616" s="2" t="str">
        <f>VLOOKUP(C3616,PrefixUebersetzung,2,FALSE)</f>
        <v>Xmp.exif.</v>
      </c>
      <c r="E3616" s="2" t="str">
        <f>MID(F3616,FIND(".",F3616,6)+1,99)</f>
        <v>LightSource</v>
      </c>
      <c r="F3616" s="3" t="s">
        <v>1744</v>
      </c>
      <c r="G3616" s="3" t="s">
        <v>9526</v>
      </c>
      <c r="H3616" s="3" t="s">
        <v>11281</v>
      </c>
      <c r="I3616" s="3" t="s">
        <v>3377</v>
      </c>
      <c r="J3616" s="3"/>
      <c r="K3616" s="5" t="s">
        <v>4060</v>
      </c>
      <c r="L3616" s="14"/>
      <c r="M3616" s="3" t="str">
        <f>IFERROR(VLOOKUP(E3616,A:J,10, FALSE),"")</f>
        <v>Lichtquelle</v>
      </c>
      <c r="O3616" s="3" t="str">
        <f>IF(AND(TRIM(J3616)="",M3616=""),"Suffix not translated ",
   IF(AND(TRIM(J3616)&lt;&gt;"",TRIM(M3616)&lt;&gt;"",TRIM(J3616)&lt;&gt;TRIM(M3616)),"Suffix translation &lt;&gt; lookup ", "" ))
&amp;IF(AND(TRIM(K3616)="",N3616=""),"Description not translated ",
   IF(AND(TRIM(K3616)&lt;&gt;"",TRIM(N3616)&lt;&gt;"",TRIM(K3616)&lt;&gt;TRIM(N3616)),"Description translation&lt;&gt; lookup ", "" ))</f>
        <v/>
      </c>
      <c r="Q3616" s="3" t="s">
        <v>8447</v>
      </c>
      <c r="R3616" s="3" t="s">
        <v>9120</v>
      </c>
    </row>
    <row r="3617" spans="1:18" ht="30" x14ac:dyDescent="0.25">
      <c r="A3617" s="2" t="str">
        <f>IF(TRIM(J3617)="","",E3617)</f>
        <v/>
      </c>
      <c r="B3617" s="2" t="str">
        <f>IF(TRIM(K3617)="","",I3617)</f>
        <v>EXIF tag 37381, 0x9205. Smallest F number of lens, in APEX.</v>
      </c>
      <c r="C3617" s="2" t="str">
        <f>LEFT(F3617,FIND(".",F3617,6))</f>
        <v>Xmp.exif.</v>
      </c>
      <c r="D3617" s="2" t="str">
        <f>VLOOKUP(C3617,PrefixUebersetzung,2,FALSE)</f>
        <v>Xmp.exif.</v>
      </c>
      <c r="E3617" s="2" t="str">
        <f>MID(F3617,FIND(".",F3617,6)+1,99)</f>
        <v>MaxApertureValue</v>
      </c>
      <c r="F3617" s="3" t="s">
        <v>1745</v>
      </c>
      <c r="G3617" s="3" t="s">
        <v>9526</v>
      </c>
      <c r="H3617" s="3" t="s">
        <v>9519</v>
      </c>
      <c r="I3617" s="3" t="s">
        <v>3378</v>
      </c>
      <c r="J3617" s="3"/>
      <c r="K3617" s="5" t="s">
        <v>5568</v>
      </c>
      <c r="L3617" s="14"/>
      <c r="M3617" s="3" t="str">
        <f>IFERROR(VLOOKUP(E3617,A:J,10, FALSE),"")</f>
        <v>Blende größte</v>
      </c>
      <c r="O3617" s="3" t="str">
        <f>IF(AND(TRIM(J3617)="",M3617=""),"Suffix not translated ",
   IF(AND(TRIM(J3617)&lt;&gt;"",TRIM(M3617)&lt;&gt;"",TRIM(J3617)&lt;&gt;TRIM(M3617)),"Suffix translation &lt;&gt; lookup ", "" ))
&amp;IF(AND(TRIM(K3617)="",N3617=""),"Description not translated ",
   IF(AND(TRIM(K3617)&lt;&gt;"",TRIM(N3617)&lt;&gt;"",TRIM(K3617)&lt;&gt;TRIM(N3617)),"Description translation&lt;&gt; lookup ", "" ))</f>
        <v/>
      </c>
      <c r="Q3617" s="3" t="s">
        <v>8447</v>
      </c>
      <c r="R3617" s="3" t="s">
        <v>9126</v>
      </c>
    </row>
    <row r="3618" spans="1:18" ht="30" x14ac:dyDescent="0.25">
      <c r="A3618" s="2" t="str">
        <f>IF(TRIM(J3618)="","",E3618)</f>
        <v/>
      </c>
      <c r="B3618" s="2" t="str">
        <f>IF(TRIM(K3618)="","",I3618)</f>
        <v>EXIF tag 37383, 0x9207. Metering mode.</v>
      </c>
      <c r="C3618" s="2" t="str">
        <f>LEFT(F3618,FIND(".",F3618,6))</f>
        <v>Xmp.exif.</v>
      </c>
      <c r="D3618" s="2" t="str">
        <f>VLOOKUP(C3618,PrefixUebersetzung,2,FALSE)</f>
        <v>Xmp.exif.</v>
      </c>
      <c r="E3618" s="2" t="str">
        <f>MID(F3618,FIND(".",F3618,6)+1,99)</f>
        <v>MeteringMode</v>
      </c>
      <c r="F3618" s="3" t="s">
        <v>1746</v>
      </c>
      <c r="G3618" s="3" t="s">
        <v>9526</v>
      </c>
      <c r="H3618" s="3" t="s">
        <v>11281</v>
      </c>
      <c r="I3618" s="3" t="s">
        <v>3379</v>
      </c>
      <c r="J3618" s="3"/>
      <c r="K3618" s="5" t="s">
        <v>4061</v>
      </c>
      <c r="L3618" s="14">
        <v>1</v>
      </c>
      <c r="M3618" s="3" t="str">
        <f>IFERROR(VLOOKUP(E3618,A:J,10, FALSE),"")</f>
        <v>Messmethode</v>
      </c>
      <c r="O3618" s="3" t="str">
        <f>IF(AND(TRIM(J3618)="",M3618=""),"Suffix not translated ",
   IF(AND(TRIM(J3618)&lt;&gt;"",TRIM(M3618)&lt;&gt;"",TRIM(J3618)&lt;&gt;TRIM(M3618)),"Suffix translation &lt;&gt; lookup ", "" ))
&amp;IF(AND(TRIM(K3618)="",N3618=""),"Description not translated ",
   IF(AND(TRIM(K3618)&lt;&gt;"",TRIM(N3618)&lt;&gt;"",TRIM(K3618)&lt;&gt;TRIM(N3618)),"Description translation&lt;&gt; lookup ", "" ))</f>
        <v/>
      </c>
      <c r="Q3618" s="3" t="s">
        <v>8447</v>
      </c>
      <c r="R3618" s="3" t="s">
        <v>9127</v>
      </c>
    </row>
    <row r="3619" spans="1:18" ht="30" x14ac:dyDescent="0.25">
      <c r="A3619" s="2" t="str">
        <f>IF(TRIM(J3619)="","",E3619)</f>
        <v/>
      </c>
      <c r="B3619" s="2" t="str">
        <f>IF(TRIM(K3619)="","",I3619)</f>
        <v>EXIF tag 34856, 0x8828. Opto-Electoric Conversion Function as specified in ISO 14524.</v>
      </c>
      <c r="C3619" s="2" t="str">
        <f>LEFT(F3619,FIND(".",F3619,6))</f>
        <v>Xmp.exif.</v>
      </c>
      <c r="D3619" s="2" t="str">
        <f>VLOOKUP(C3619,PrefixUebersetzung,2,FALSE)</f>
        <v>Xmp.exif.</v>
      </c>
      <c r="E3619" s="2" t="str">
        <f>MID(F3619,FIND(".",F3619,6)+1,99)</f>
        <v>OECF</v>
      </c>
      <c r="F3619" s="3" t="s">
        <v>1747</v>
      </c>
      <c r="G3619" s="3" t="s">
        <v>9526</v>
      </c>
      <c r="H3619" s="3" t="s">
        <v>11289</v>
      </c>
      <c r="I3619" s="3" t="s">
        <v>3380</v>
      </c>
      <c r="J3619" s="3"/>
      <c r="K3619" s="5" t="s">
        <v>4062</v>
      </c>
      <c r="L3619" s="14"/>
      <c r="M3619" s="3" t="str">
        <f>IFERROR(VLOOKUP(E3619,A:J,10, FALSE),"")</f>
        <v>OECF</v>
      </c>
      <c r="O3619" s="3" t="str">
        <f>IF(AND(TRIM(J3619)="",M3619=""),"Suffix not translated ",
   IF(AND(TRIM(J3619)&lt;&gt;"",TRIM(M3619)&lt;&gt;"",TRIM(J3619)&lt;&gt;TRIM(M3619)),"Suffix translation &lt;&gt; lookup ", "" ))
&amp;IF(AND(TRIM(K3619)="",N3619=""),"Description not translated ",
   IF(AND(TRIM(K3619)&lt;&gt;"",TRIM(N3619)&lt;&gt;"",TRIM(K3619)&lt;&gt;TRIM(N3619)),"Description translation&lt;&gt; lookup ", "" ))</f>
        <v/>
      </c>
      <c r="Q3619" s="3" t="s">
        <v>8447</v>
      </c>
    </row>
    <row r="3620" spans="1:18" ht="30" x14ac:dyDescent="0.25">
      <c r="A3620" s="2" t="str">
        <f>IF(TRIM(J3620)="","",E3620)</f>
        <v/>
      </c>
      <c r="B3620" s="2" t="str">
        <f>IF(TRIM(K3620)="","",I3620)</f>
        <v>EXIF tag 40962, 0xA002. Valid image width, in pixels.</v>
      </c>
      <c r="C3620" s="2" t="str">
        <f>LEFT(F3620,FIND(".",F3620,6))</f>
        <v>Xmp.exif.</v>
      </c>
      <c r="D3620" s="2" t="str">
        <f>VLOOKUP(C3620,PrefixUebersetzung,2,FALSE)</f>
        <v>Xmp.exif.</v>
      </c>
      <c r="E3620" s="2" t="str">
        <f>MID(F3620,FIND(".",F3620,6)+1,99)</f>
        <v>PixelXDimension</v>
      </c>
      <c r="F3620" s="3" t="s">
        <v>1748</v>
      </c>
      <c r="G3620" s="3" t="s">
        <v>9526</v>
      </c>
      <c r="H3620" s="3" t="s">
        <v>11242</v>
      </c>
      <c r="I3620" s="3" t="s">
        <v>3381</v>
      </c>
      <c r="J3620" s="3"/>
      <c r="K3620" s="5" t="s">
        <v>4063</v>
      </c>
      <c r="L3620" s="14">
        <v>1</v>
      </c>
      <c r="M3620" s="3" t="str">
        <f>IFERROR(VLOOKUP(E3620,A:J,10, FALSE),"")</f>
        <v>Bildbreite in Pixel</v>
      </c>
      <c r="O3620" s="3" t="str">
        <f>IF(AND(TRIM(J3620)="",M3620=""),"Suffix not translated ",
   IF(AND(TRIM(J3620)&lt;&gt;"",TRIM(M3620)&lt;&gt;"",TRIM(J3620)&lt;&gt;TRIM(M3620)),"Suffix translation &lt;&gt; lookup ", "" ))
&amp;IF(AND(TRIM(K3620)="",N3620=""),"Description not translated ",
   IF(AND(TRIM(K3620)&lt;&gt;"",TRIM(N3620)&lt;&gt;"",TRIM(K3620)&lt;&gt;TRIM(N3620)),"Description translation&lt;&gt; lookup ", "" ))</f>
        <v/>
      </c>
      <c r="Q3620" s="3" t="s">
        <v>8447</v>
      </c>
      <c r="R3620" s="3" t="s">
        <v>9131</v>
      </c>
    </row>
    <row r="3621" spans="1:18" ht="30" x14ac:dyDescent="0.25">
      <c r="A3621" s="2" t="str">
        <f>IF(TRIM(J3621)="","",E3621)</f>
        <v/>
      </c>
      <c r="B3621" s="2" t="str">
        <f>IF(TRIM(K3621)="","",I3621)</f>
        <v>EXIF tag 40963, 0xA003. Valid image height, in pixels.</v>
      </c>
      <c r="C3621" s="2" t="str">
        <f>LEFT(F3621,FIND(".",F3621,6))</f>
        <v>Xmp.exif.</v>
      </c>
      <c r="D3621" s="2" t="str">
        <f>VLOOKUP(C3621,PrefixUebersetzung,2,FALSE)</f>
        <v>Xmp.exif.</v>
      </c>
      <c r="E3621" s="2" t="str">
        <f>MID(F3621,FIND(".",F3621,6)+1,99)</f>
        <v>PixelYDimension</v>
      </c>
      <c r="F3621" s="3" t="s">
        <v>1749</v>
      </c>
      <c r="G3621" s="3" t="s">
        <v>9526</v>
      </c>
      <c r="H3621" s="3" t="s">
        <v>11242</v>
      </c>
      <c r="I3621" s="3" t="s">
        <v>3382</v>
      </c>
      <c r="J3621" s="3"/>
      <c r="K3621" s="5" t="s">
        <v>4064</v>
      </c>
      <c r="L3621" s="14">
        <v>1</v>
      </c>
      <c r="M3621" s="3" t="str">
        <f>IFERROR(VLOOKUP(E3621,A:J,10, FALSE),"")</f>
        <v>Bildhöhe in Pixel</v>
      </c>
      <c r="O3621" s="3" t="str">
        <f>IF(AND(TRIM(J3621)="",M3621=""),"Suffix not translated ",
   IF(AND(TRIM(J3621)&lt;&gt;"",TRIM(M3621)&lt;&gt;"",TRIM(J3621)&lt;&gt;TRIM(M3621)),"Suffix translation &lt;&gt; lookup ", "" ))
&amp;IF(AND(TRIM(K3621)="",N3621=""),"Description not translated ",
   IF(AND(TRIM(K3621)&lt;&gt;"",TRIM(N3621)&lt;&gt;"",TRIM(K3621)&lt;&gt;TRIM(N3621)),"Description translation&lt;&gt; lookup ", "" ))</f>
        <v/>
      </c>
      <c r="Q3621" s="3" t="s">
        <v>8447</v>
      </c>
      <c r="R3621" s="3" t="s">
        <v>9132</v>
      </c>
    </row>
    <row r="3622" spans="1:18" ht="30" x14ac:dyDescent="0.25">
      <c r="A3622" s="2" t="str">
        <f>IF(TRIM(J3622)="","",E3622)</f>
        <v/>
      </c>
      <c r="B3622" s="2" t="str">
        <f>IF(TRIM(K3622)="","",I3622)</f>
        <v>EXIF tag 40964, 0xA004. An "8.3" file name for the related sound file.</v>
      </c>
      <c r="C3622" s="2" t="str">
        <f>LEFT(F3622,FIND(".",F3622,6))</f>
        <v>Xmp.exif.</v>
      </c>
      <c r="D3622" s="2" t="str">
        <f>VLOOKUP(C3622,PrefixUebersetzung,2,FALSE)</f>
        <v>Xmp.exif.</v>
      </c>
      <c r="E3622" s="2" t="str">
        <f>MID(F3622,FIND(".",F3622,6)+1,99)</f>
        <v>RelatedSoundFile</v>
      </c>
      <c r="F3622" s="3" t="s">
        <v>1750</v>
      </c>
      <c r="G3622" s="3" t="s">
        <v>9526</v>
      </c>
      <c r="H3622" s="3" t="s">
        <v>11241</v>
      </c>
      <c r="I3622" s="3" t="s">
        <v>3383</v>
      </c>
      <c r="J3622" s="3"/>
      <c r="K3622" s="5" t="s">
        <v>5306</v>
      </c>
      <c r="L3622" s="14"/>
      <c r="M3622" s="3" t="str">
        <f>IFERROR(VLOOKUP(E3622,A:J,10, FALSE),"")</f>
        <v>Audio Datei</v>
      </c>
      <c r="O3622" s="3" t="str">
        <f>IF(AND(TRIM(J3622)="",M3622=""),"Suffix not translated ",
   IF(AND(TRIM(J3622)&lt;&gt;"",TRIM(M3622)&lt;&gt;"",TRIM(J3622)&lt;&gt;TRIM(M3622)),"Suffix translation &lt;&gt; lookup ", "" ))
&amp;IF(AND(TRIM(K3622)="",N3622=""),"Description not translated ",
   IF(AND(TRIM(K3622)&lt;&gt;"",TRIM(N3622)&lt;&gt;"",TRIM(K3622)&lt;&gt;TRIM(N3622)),"Description translation&lt;&gt; lookup ", "" ))</f>
        <v/>
      </c>
      <c r="Q3622" s="3" t="s">
        <v>8447</v>
      </c>
    </row>
    <row r="3623" spans="1:18" ht="30" x14ac:dyDescent="0.25">
      <c r="A3623" s="2" t="str">
        <f>IF(TRIM(J3623)="","",E3623)</f>
        <v/>
      </c>
      <c r="B3623" s="2" t="str">
        <f>IF(TRIM(K3623)="","",I3623)</f>
        <v>EXIF tag 41993, 0xA409. Indicates the direction of saturation processing applied by the camera.</v>
      </c>
      <c r="C3623" s="2" t="str">
        <f>LEFT(F3623,FIND(".",F3623,6))</f>
        <v>Xmp.exif.</v>
      </c>
      <c r="D3623" s="2" t="str">
        <f>VLOOKUP(C3623,PrefixUebersetzung,2,FALSE)</f>
        <v>Xmp.exif.</v>
      </c>
      <c r="E3623" s="2" t="str">
        <f>MID(F3623,FIND(".",F3623,6)+1,99)</f>
        <v>Saturation</v>
      </c>
      <c r="F3623" s="3" t="s">
        <v>1751</v>
      </c>
      <c r="G3623" s="3" t="s">
        <v>9526</v>
      </c>
      <c r="H3623" s="3" t="s">
        <v>11281</v>
      </c>
      <c r="I3623" s="3" t="s">
        <v>3384</v>
      </c>
      <c r="J3623" s="3"/>
      <c r="K3623" s="5" t="s">
        <v>6571</v>
      </c>
      <c r="L3623" s="14">
        <v>1</v>
      </c>
      <c r="M3623" s="3" t="str">
        <f>IFERROR(VLOOKUP(E3623,A:J,10, FALSE),"")</f>
        <v>Sättigung</v>
      </c>
      <c r="O3623" s="3" t="str">
        <f>IF(AND(TRIM(J3623)="",M3623=""),"Suffix not translated ",
   IF(AND(TRIM(J3623)&lt;&gt;"",TRIM(M3623)&lt;&gt;"",TRIM(J3623)&lt;&gt;TRIM(M3623)),"Suffix translation &lt;&gt; lookup ", "" ))
&amp;IF(AND(TRIM(K3623)="",N3623=""),"Description not translated ",
   IF(AND(TRIM(K3623)&lt;&gt;"",TRIM(N3623)&lt;&gt;"",TRIM(K3623)&lt;&gt;TRIM(N3623)),"Description translation&lt;&gt; lookup ", "" ))</f>
        <v/>
      </c>
      <c r="Q3623" s="3" t="s">
        <v>8447</v>
      </c>
    </row>
    <row r="3624" spans="1:18" ht="30" x14ac:dyDescent="0.25">
      <c r="A3624" s="2" t="str">
        <f>IF(TRIM(J3624)="","",E3624)</f>
        <v/>
      </c>
      <c r="B3624" s="2" t="str">
        <f>IF(TRIM(K3624)="","",I3624)</f>
        <v>EXIF tag 41990, 0xA406. Indicates the type of scene that was shot.</v>
      </c>
      <c r="C3624" s="2" t="str">
        <f>LEFT(F3624,FIND(".",F3624,6))</f>
        <v>Xmp.exif.</v>
      </c>
      <c r="D3624" s="2" t="str">
        <f>VLOOKUP(C3624,PrefixUebersetzung,2,FALSE)</f>
        <v>Xmp.exif.</v>
      </c>
      <c r="E3624" s="2" t="str">
        <f>MID(F3624,FIND(".",F3624,6)+1,99)</f>
        <v>SceneCaptureType</v>
      </c>
      <c r="F3624" s="3" t="s">
        <v>1752</v>
      </c>
      <c r="G3624" s="3" t="s">
        <v>9526</v>
      </c>
      <c r="H3624" s="3" t="s">
        <v>11281</v>
      </c>
      <c r="I3624" s="3" t="s">
        <v>3385</v>
      </c>
      <c r="J3624" s="3"/>
      <c r="K3624" s="5" t="s">
        <v>5307</v>
      </c>
      <c r="L3624" s="14">
        <v>1</v>
      </c>
      <c r="M3624" s="3" t="str">
        <f>IFERROR(VLOOKUP(E3624,A:J,10, FALSE),"")</f>
        <v>Typ Aufnahmeszene</v>
      </c>
      <c r="O3624" s="3" t="str">
        <f>IF(AND(TRIM(J3624)="",M3624=""),"Suffix not translated ",
   IF(AND(TRIM(J3624)&lt;&gt;"",TRIM(M3624)&lt;&gt;"",TRIM(J3624)&lt;&gt;TRIM(M3624)),"Suffix translation &lt;&gt; lookup ", "" ))
&amp;IF(AND(TRIM(K3624)="",N3624=""),"Description not translated ",
   IF(AND(TRIM(K3624)&lt;&gt;"",TRIM(N3624)&lt;&gt;"",TRIM(K3624)&lt;&gt;TRIM(N3624)),"Description translation&lt;&gt; lookup ", "" ))</f>
        <v/>
      </c>
      <c r="Q3624" s="3" t="s">
        <v>8447</v>
      </c>
    </row>
    <row r="3625" spans="1:18" ht="30" x14ac:dyDescent="0.25">
      <c r="A3625" s="2" t="str">
        <f>IF(TRIM(J3625)="","",E3625)</f>
        <v/>
      </c>
      <c r="B3625" s="2" t="str">
        <f>IF(TRIM(K3625)="","",I3625)</f>
        <v>EXIF tag 41729, 0xA301. Indicates the type of scene.</v>
      </c>
      <c r="C3625" s="2" t="str">
        <f>LEFT(F3625,FIND(".",F3625,6))</f>
        <v>Xmp.exif.</v>
      </c>
      <c r="D3625" s="2" t="str">
        <f>VLOOKUP(C3625,PrefixUebersetzung,2,FALSE)</f>
        <v>Xmp.exif.</v>
      </c>
      <c r="E3625" s="2" t="str">
        <f>MID(F3625,FIND(".",F3625,6)+1,99)</f>
        <v>SceneType</v>
      </c>
      <c r="F3625" s="3" t="s">
        <v>1753</v>
      </c>
      <c r="G3625" s="3" t="s">
        <v>9526</v>
      </c>
      <c r="H3625" s="3" t="s">
        <v>11281</v>
      </c>
      <c r="I3625" s="3" t="s">
        <v>3386</v>
      </c>
      <c r="J3625" s="3"/>
      <c r="K3625" s="5" t="s">
        <v>5308</v>
      </c>
      <c r="L3625" s="14"/>
      <c r="M3625" s="3" t="str">
        <f>IFERROR(VLOOKUP(E3625,A:J,10, FALSE),"")</f>
        <v>Typ Szene</v>
      </c>
      <c r="O3625" s="3" t="str">
        <f>IF(AND(TRIM(J3625)="",M3625=""),"Suffix not translated ",
   IF(AND(TRIM(J3625)&lt;&gt;"",TRIM(M3625)&lt;&gt;"",TRIM(J3625)&lt;&gt;TRIM(M3625)),"Suffix translation &lt;&gt; lookup ", "" ))
&amp;IF(AND(TRIM(K3625)="",N3625=""),"Description not translated ",
   IF(AND(TRIM(K3625)&lt;&gt;"",TRIM(N3625)&lt;&gt;"",TRIM(K3625)&lt;&gt;TRIM(N3625)),"Description translation&lt;&gt; lookup ", "" ))</f>
        <v/>
      </c>
      <c r="Q3625" s="3" t="s">
        <v>8447</v>
      </c>
      <c r="R3625" s="3" t="s">
        <v>9135</v>
      </c>
    </row>
    <row r="3626" spans="1:18" ht="30" x14ac:dyDescent="0.25">
      <c r="A3626" s="2" t="str">
        <f>IF(TRIM(J3626)="","",E3626)</f>
        <v/>
      </c>
      <c r="B3626" s="2" t="str">
        <f>IF(TRIM(K3626)="","",I3626)</f>
        <v>EXIF tag 41495, 0xA217. Image sensor type on input device.</v>
      </c>
      <c r="C3626" s="2" t="str">
        <f>LEFT(F3626,FIND(".",F3626,6))</f>
        <v>Xmp.exif.</v>
      </c>
      <c r="D3626" s="2" t="str">
        <f>VLOOKUP(C3626,PrefixUebersetzung,2,FALSE)</f>
        <v>Xmp.exif.</v>
      </c>
      <c r="E3626" s="2" t="str">
        <f>MID(F3626,FIND(".",F3626,6)+1,99)</f>
        <v>SensingMethod</v>
      </c>
      <c r="F3626" s="3" t="s">
        <v>1754</v>
      </c>
      <c r="G3626" s="3" t="s">
        <v>9526</v>
      </c>
      <c r="H3626" s="3" t="s">
        <v>11281</v>
      </c>
      <c r="I3626" s="3" t="s">
        <v>3387</v>
      </c>
      <c r="J3626" s="3"/>
      <c r="K3626" s="5" t="s">
        <v>4065</v>
      </c>
      <c r="L3626" s="14"/>
      <c r="M3626" s="3" t="str">
        <f>IFERROR(VLOOKUP(E3626,A:J,10, FALSE),"")</f>
        <v>Bildsensor Typ</v>
      </c>
      <c r="O3626" s="3" t="str">
        <f>IF(AND(TRIM(J3626)="",M3626=""),"Suffix not translated ",
   IF(AND(TRIM(J3626)&lt;&gt;"",TRIM(M3626)&lt;&gt;"",TRIM(J3626)&lt;&gt;TRIM(M3626)),"Suffix translation &lt;&gt; lookup ", "" ))
&amp;IF(AND(TRIM(K3626)="",N3626=""),"Description not translated ",
   IF(AND(TRIM(K3626)&lt;&gt;"",TRIM(N3626)&lt;&gt;"",TRIM(K3626)&lt;&gt;TRIM(N3626)),"Description translation&lt;&gt; lookup ", "" ))</f>
        <v/>
      </c>
      <c r="Q3626" s="3" t="s">
        <v>8447</v>
      </c>
    </row>
    <row r="3627" spans="1:18" ht="30" x14ac:dyDescent="0.25">
      <c r="A3627" s="2" t="str">
        <f>IF(TRIM(J3627)="","",E3627)</f>
        <v/>
      </c>
      <c r="B3627" s="2" t="str">
        <f>IF(TRIM(K3627)="","",I3627)</f>
        <v>EXIF tag 41994, 0xA40A. Indicates the direction of sharpness processing applied by the camera.</v>
      </c>
      <c r="C3627" s="2" t="str">
        <f>LEFT(F3627,FIND(".",F3627,6))</f>
        <v>Xmp.exif.</v>
      </c>
      <c r="D3627" s="2" t="str">
        <f>VLOOKUP(C3627,PrefixUebersetzung,2,FALSE)</f>
        <v>Xmp.exif.</v>
      </c>
      <c r="E3627" s="2" t="str">
        <f>MID(F3627,FIND(".",F3627,6)+1,99)</f>
        <v>Sharpness</v>
      </c>
      <c r="F3627" s="3" t="s">
        <v>1755</v>
      </c>
      <c r="G3627" s="3" t="s">
        <v>9526</v>
      </c>
      <c r="H3627" s="3" t="s">
        <v>11281</v>
      </c>
      <c r="I3627" s="3" t="s">
        <v>3388</v>
      </c>
      <c r="J3627" s="3"/>
      <c r="K3627" s="5" t="s">
        <v>6572</v>
      </c>
      <c r="L3627" s="14">
        <v>1</v>
      </c>
      <c r="M3627" s="3" t="str">
        <f>IFERROR(VLOOKUP(E3627,A:J,10, FALSE),"")</f>
        <v>Schärfe</v>
      </c>
      <c r="O3627" s="3" t="str">
        <f>IF(AND(TRIM(J3627)="",M3627=""),"Suffix not translated ",
   IF(AND(TRIM(J3627)&lt;&gt;"",TRIM(M3627)&lt;&gt;"",TRIM(J3627)&lt;&gt;TRIM(M3627)),"Suffix translation &lt;&gt; lookup ", "" ))
&amp;IF(AND(TRIM(K3627)="",N3627=""),"Description not translated ",
   IF(AND(TRIM(K3627)&lt;&gt;"",TRIM(N3627)&lt;&gt;"",TRIM(K3627)&lt;&gt;TRIM(N3627)),"Description translation&lt;&gt; lookup ", "" ))</f>
        <v/>
      </c>
      <c r="Q3627" s="3" t="s">
        <v>8447</v>
      </c>
    </row>
    <row r="3628" spans="1:18" ht="30" x14ac:dyDescent="0.25">
      <c r="A3628" s="2" t="str">
        <f>IF(TRIM(J3628)="","",E3628)</f>
        <v/>
      </c>
      <c r="B3628" s="2" t="str">
        <f>IF(TRIM(K3628)="","",I3628)</f>
        <v>EXIF tag 37377, 0x9201. Shutter speed, unit is APEX. See Annex C of the EXIF specification.</v>
      </c>
      <c r="C3628" s="2" t="str">
        <f>LEFT(F3628,FIND(".",F3628,6))</f>
        <v>Xmp.exif.</v>
      </c>
      <c r="D3628" s="2" t="str">
        <f>VLOOKUP(C3628,PrefixUebersetzung,2,FALSE)</f>
        <v>Xmp.exif.</v>
      </c>
      <c r="E3628" s="2" t="str">
        <f>MID(F3628,FIND(".",F3628,6)+1,99)</f>
        <v>ShutterSpeedValue</v>
      </c>
      <c r="F3628" s="3" t="s">
        <v>1756</v>
      </c>
      <c r="G3628" s="3" t="s">
        <v>9526</v>
      </c>
      <c r="H3628" s="3" t="s">
        <v>9519</v>
      </c>
      <c r="I3628" s="3" t="s">
        <v>3389</v>
      </c>
      <c r="J3628" s="3"/>
      <c r="K3628" s="5" t="s">
        <v>5309</v>
      </c>
      <c r="L3628" s="14"/>
      <c r="M3628" s="3" t="str">
        <f>IFERROR(VLOOKUP(E3628,A:J,10, FALSE),"")</f>
        <v>Verschlusszeit</v>
      </c>
      <c r="O3628" s="3" t="str">
        <f>IF(AND(TRIM(J3628)="",M3628=""),"Suffix not translated ",
   IF(AND(TRIM(J3628)&lt;&gt;"",TRIM(M3628)&lt;&gt;"",TRIM(J3628)&lt;&gt;TRIM(M3628)),"Suffix translation &lt;&gt; lookup ", "" ))
&amp;IF(AND(TRIM(K3628)="",N3628=""),"Description not translated ",
   IF(AND(TRIM(K3628)&lt;&gt;"",TRIM(N3628)&lt;&gt;"",TRIM(K3628)&lt;&gt;TRIM(N3628)),"Description translation&lt;&gt; lookup ", "" ))</f>
        <v/>
      </c>
      <c r="Q3628" s="3" t="s">
        <v>8447</v>
      </c>
    </row>
    <row r="3629" spans="1:18" ht="30" x14ac:dyDescent="0.25">
      <c r="A3629" s="2" t="str">
        <f>IF(TRIM(J3629)="","",E3629)</f>
        <v/>
      </c>
      <c r="B3629" s="2" t="str">
        <f>IF(TRIM(K3629)="","",I3629)</f>
        <v/>
      </c>
      <c r="C3629" s="2" t="str">
        <f>LEFT(F3629,FIND(".",F3629,6))</f>
        <v>Xmp.exif.</v>
      </c>
      <c r="D3629" s="2" t="str">
        <f>VLOOKUP(C3629,PrefixUebersetzung,2,FALSE)</f>
        <v>Xmp.exif.</v>
      </c>
      <c r="E3629" s="2" t="str">
        <f>MID(F3629,FIND(".",F3629,6)+1,99)</f>
        <v>SpatialFrequencyResponse</v>
      </c>
      <c r="F3629" s="3" t="s">
        <v>1757</v>
      </c>
      <c r="G3629" s="3" t="s">
        <v>9526</v>
      </c>
      <c r="H3629" s="3" t="s">
        <v>11289</v>
      </c>
      <c r="I3629" s="3" t="s">
        <v>3390</v>
      </c>
      <c r="J3629" s="3"/>
      <c r="L3629" s="14">
        <v>5</v>
      </c>
      <c r="M3629" s="3" t="str">
        <f>IFERROR(VLOOKUP(E3629,A:J,10, FALSE),"")</f>
        <v/>
      </c>
      <c r="O3629" s="3" t="str">
        <f>IF(AND(TRIM(J3629)="",M3629=""),"Suffix not translated ",
   IF(AND(TRIM(J3629)&lt;&gt;"",TRIM(M3629)&lt;&gt;"",TRIM(J3629)&lt;&gt;TRIM(M3629)),"Suffix translation &lt;&gt; lookup ", "" ))
&amp;IF(AND(TRIM(K3629)="",N3629=""),"Description not translated ",
   IF(AND(TRIM(K3629)&lt;&gt;"",TRIM(N3629)&lt;&gt;"",TRIM(K3629)&lt;&gt;TRIM(N3629)),"Description translation&lt;&gt; lookup ", "" ))</f>
        <v xml:space="preserve">Suffix not translated Description not translated </v>
      </c>
      <c r="Q3629" s="3" t="s">
        <v>8447</v>
      </c>
    </row>
    <row r="3630" spans="1:18" ht="30" x14ac:dyDescent="0.25">
      <c r="A3630" s="2" t="str">
        <f>IF(TRIM(J3630)="","",E3630)</f>
        <v/>
      </c>
      <c r="B3630" s="2" t="str">
        <f>IF(TRIM(K3630)="","",I3630)</f>
        <v>EXIF tag 34852, 0x8824. Spectral sensitivity of each channel.</v>
      </c>
      <c r="C3630" s="2" t="str">
        <f>LEFT(F3630,FIND(".",F3630,6))</f>
        <v>Xmp.exif.</v>
      </c>
      <c r="D3630" s="2" t="str">
        <f>VLOOKUP(C3630,PrefixUebersetzung,2,FALSE)</f>
        <v>Xmp.exif.</v>
      </c>
      <c r="E3630" s="2" t="str">
        <f>MID(F3630,FIND(".",F3630,6)+1,99)</f>
        <v>SpectralSensitivity</v>
      </c>
      <c r="F3630" s="3" t="s">
        <v>1758</v>
      </c>
      <c r="G3630" s="3" t="s">
        <v>9526</v>
      </c>
      <c r="H3630" s="3" t="s">
        <v>11241</v>
      </c>
      <c r="I3630" s="3" t="s">
        <v>3391</v>
      </c>
      <c r="J3630" s="3"/>
      <c r="K3630" s="5" t="s">
        <v>5310</v>
      </c>
      <c r="L3630" s="14"/>
      <c r="M3630" s="3" t="str">
        <f>IFERROR(VLOOKUP(E3630,A:J,10, FALSE),"")</f>
        <v>Spektrale Empfindlichkeit</v>
      </c>
      <c r="O3630" s="3" t="str">
        <f>IF(AND(TRIM(J3630)="",M3630=""),"Suffix not translated ",
   IF(AND(TRIM(J3630)&lt;&gt;"",TRIM(M3630)&lt;&gt;"",TRIM(J3630)&lt;&gt;TRIM(M3630)),"Suffix translation &lt;&gt; lookup ", "" ))
&amp;IF(AND(TRIM(K3630)="",N3630=""),"Description not translated ",
   IF(AND(TRIM(K3630)&lt;&gt;"",TRIM(N3630)&lt;&gt;"",TRIM(K3630)&lt;&gt;TRIM(N3630)),"Description translation&lt;&gt; lookup ", "" ))</f>
        <v/>
      </c>
      <c r="Q3630" s="3" t="s">
        <v>8447</v>
      </c>
      <c r="R3630" s="3" t="s">
        <v>9121</v>
      </c>
    </row>
    <row r="3631" spans="1:18" ht="30" x14ac:dyDescent="0.25">
      <c r="A3631" s="2" t="str">
        <f>IF(TRIM(J3631)="","",E3631)</f>
        <v/>
      </c>
      <c r="B3631" s="2" t="str">
        <f>IF(TRIM(K3631)="","",I3631)</f>
        <v>EXIF tag 37396, 0x9214. The location and area of the main subject in the overall scene.</v>
      </c>
      <c r="C3631" s="2" t="str">
        <f>LEFT(F3631,FIND(".",F3631,6))</f>
        <v>Xmp.exif.</v>
      </c>
      <c r="D3631" s="2" t="str">
        <f>VLOOKUP(C3631,PrefixUebersetzung,2,FALSE)</f>
        <v>Xmp.exif.</v>
      </c>
      <c r="E3631" s="2" t="str">
        <f>MID(F3631,FIND(".",F3631,6)+1,99)</f>
        <v>SubjectArea</v>
      </c>
      <c r="F3631" s="3" t="s">
        <v>1759</v>
      </c>
      <c r="G3631" s="3" t="s">
        <v>9528</v>
      </c>
      <c r="H3631" s="3" t="s">
        <v>11288</v>
      </c>
      <c r="I3631" s="3" t="s">
        <v>3392</v>
      </c>
      <c r="J3631" s="3"/>
      <c r="K3631" s="5" t="s">
        <v>4066</v>
      </c>
      <c r="L3631" s="14"/>
      <c r="M3631" s="3" t="str">
        <f>IFERROR(VLOOKUP(E3631,A:J,10, FALSE),"")</f>
        <v>Motivumgebung</v>
      </c>
      <c r="O3631" s="3" t="str">
        <f>IF(AND(TRIM(J3631)="",M3631=""),"Suffix not translated ",
   IF(AND(TRIM(J3631)&lt;&gt;"",TRIM(M3631)&lt;&gt;"",TRIM(J3631)&lt;&gt;TRIM(M3631)),"Suffix translation &lt;&gt; lookup ", "" ))
&amp;IF(AND(TRIM(K3631)="",N3631=""),"Description not translated ",
   IF(AND(TRIM(K3631)&lt;&gt;"",TRIM(N3631)&lt;&gt;"",TRIM(K3631)&lt;&gt;TRIM(N3631)),"Description translation&lt;&gt; lookup ", "" ))</f>
        <v/>
      </c>
      <c r="Q3631" s="3" t="s">
        <v>8447</v>
      </c>
    </row>
    <row r="3632" spans="1:18" ht="30" x14ac:dyDescent="0.25">
      <c r="A3632" s="2" t="str">
        <f>IF(TRIM(J3632)="","",E3632)</f>
        <v/>
      </c>
      <c r="B3632" s="2" t="str">
        <f>IF(TRIM(K3632)="","",I3632)</f>
        <v>EXIF tag 37382, 0x9206. Distance to subject, in meters.</v>
      </c>
      <c r="C3632" s="2" t="str">
        <f>LEFT(F3632,FIND(".",F3632,6))</f>
        <v>Xmp.exif.</v>
      </c>
      <c r="D3632" s="2" t="str">
        <f>VLOOKUP(C3632,PrefixUebersetzung,2,FALSE)</f>
        <v>Xmp.exif.</v>
      </c>
      <c r="E3632" s="2" t="str">
        <f>MID(F3632,FIND(".",F3632,6)+1,99)</f>
        <v>SubjectDistance</v>
      </c>
      <c r="F3632" s="3" t="s">
        <v>1760</v>
      </c>
      <c r="G3632" s="3" t="s">
        <v>9526</v>
      </c>
      <c r="H3632" s="3" t="s">
        <v>9519</v>
      </c>
      <c r="I3632" s="3" t="s">
        <v>3393</v>
      </c>
      <c r="J3632" s="3"/>
      <c r="K3632" s="5" t="s">
        <v>5311</v>
      </c>
      <c r="L3632" s="14">
        <v>1</v>
      </c>
      <c r="M3632" s="3" t="str">
        <f>IFERROR(VLOOKUP(E3632,A:J,10, FALSE),"")</f>
        <v>Motivabstand</v>
      </c>
      <c r="O3632" s="3" t="str">
        <f>IF(AND(TRIM(J3632)="",M3632=""),"Suffix not translated ",
   IF(AND(TRIM(J3632)&lt;&gt;"",TRIM(M3632)&lt;&gt;"",TRIM(J3632)&lt;&gt;TRIM(M3632)),"Suffix translation &lt;&gt; lookup ", "" ))
&amp;IF(AND(TRIM(K3632)="",N3632=""),"Description not translated ",
   IF(AND(TRIM(K3632)&lt;&gt;"",TRIM(N3632)&lt;&gt;"",TRIM(K3632)&lt;&gt;TRIM(N3632)),"Description translation&lt;&gt; lookup ", "" ))</f>
        <v/>
      </c>
      <c r="Q3632" s="3" t="s">
        <v>8447</v>
      </c>
      <c r="R3632" s="3" t="s">
        <v>9127</v>
      </c>
    </row>
    <row r="3633" spans="1:18" ht="30" x14ac:dyDescent="0.25">
      <c r="A3633" s="2" t="str">
        <f>IF(TRIM(J3633)="","",E3633)</f>
        <v/>
      </c>
      <c r="B3633" s="2" t="str">
        <f>IF(TRIM(K3633)="","",I3633)</f>
        <v>EXIF tag 41996, 0xA40C. Indicates the distance to the subject.</v>
      </c>
      <c r="C3633" s="2" t="str">
        <f>LEFT(F3633,FIND(".",F3633,6))</f>
        <v>Xmp.exif.</v>
      </c>
      <c r="D3633" s="2" t="str">
        <f>VLOOKUP(C3633,PrefixUebersetzung,2,FALSE)</f>
        <v>Xmp.exif.</v>
      </c>
      <c r="E3633" s="2" t="str">
        <f>MID(F3633,FIND(".",F3633,6)+1,99)</f>
        <v>SubjectDistanceRange</v>
      </c>
      <c r="F3633" s="3" t="s">
        <v>1761</v>
      </c>
      <c r="G3633" s="3" t="s">
        <v>9526</v>
      </c>
      <c r="H3633" s="3" t="s">
        <v>11281</v>
      </c>
      <c r="I3633" s="3" t="s">
        <v>3394</v>
      </c>
      <c r="J3633" s="3"/>
      <c r="K3633" s="5" t="s">
        <v>4067</v>
      </c>
      <c r="L3633" s="14"/>
      <c r="M3633" s="3" t="str">
        <f>IFERROR(VLOOKUP(E3633,A:J,10, FALSE),"")</f>
        <v>Motivabstandbereich</v>
      </c>
      <c r="O3633" s="3" t="str">
        <f>IF(AND(TRIM(J3633)="",M3633=""),"Suffix not translated ",
   IF(AND(TRIM(J3633)&lt;&gt;"",TRIM(M3633)&lt;&gt;"",TRIM(J3633)&lt;&gt;TRIM(M3633)),"Suffix translation &lt;&gt; lookup ", "" ))
&amp;IF(AND(TRIM(K3633)="",N3633=""),"Description not translated ",
   IF(AND(TRIM(K3633)&lt;&gt;"",TRIM(N3633)&lt;&gt;"",TRIM(K3633)&lt;&gt;TRIM(N3633)),"Description translation&lt;&gt; lookup ", "" ))</f>
        <v/>
      </c>
      <c r="Q3633" s="3" t="s">
        <v>8447</v>
      </c>
      <c r="R3633" s="3" t="s">
        <v>9135</v>
      </c>
    </row>
    <row r="3634" spans="1:18" ht="60" x14ac:dyDescent="0.25">
      <c r="A3634" s="2" t="str">
        <f>IF(TRIM(J3634)="","",E3634)</f>
        <v/>
      </c>
      <c r="B3634" s="2" t="str">
        <f>IF(TRIM(K3634)="","",I3634)</f>
        <v>EXIF tag 41492, 0xA214. Location of the main subject of the scene. The first value is the horizontal pixel and the second value is the vertical pixel at which the main subject appears.</v>
      </c>
      <c r="C3634" s="2" t="str">
        <f>LEFT(F3634,FIND(".",F3634,6))</f>
        <v>Xmp.exif.</v>
      </c>
      <c r="D3634" s="2" t="str">
        <f>VLOOKUP(C3634,PrefixUebersetzung,2,FALSE)</f>
        <v>Xmp.exif.</v>
      </c>
      <c r="E3634" s="2" t="str">
        <f>MID(F3634,FIND(".",F3634,6)+1,99)</f>
        <v>SubjectLocation</v>
      </c>
      <c r="F3634" s="3" t="s">
        <v>1762</v>
      </c>
      <c r="G3634" s="3" t="s">
        <v>9528</v>
      </c>
      <c r="H3634" s="3" t="s">
        <v>11288</v>
      </c>
      <c r="I3634" s="3" t="s">
        <v>3395</v>
      </c>
      <c r="J3634" s="3"/>
      <c r="K3634" s="5" t="s">
        <v>5312</v>
      </c>
      <c r="L3634" s="14"/>
      <c r="M3634" s="3" t="str">
        <f>IFERROR(VLOOKUP(E3634,A:J,10, FALSE),"")</f>
        <v>Motivort</v>
      </c>
      <c r="O3634" s="3" t="str">
        <f>IF(AND(TRIM(J3634)="",M3634=""),"Suffix not translated ",
   IF(AND(TRIM(J3634)&lt;&gt;"",TRIM(M3634)&lt;&gt;"",TRIM(J3634)&lt;&gt;TRIM(M3634)),"Suffix translation &lt;&gt; lookup ", "" ))
&amp;IF(AND(TRIM(K3634)="",N3634=""),"Description not translated ",
   IF(AND(TRIM(K3634)&lt;&gt;"",TRIM(N3634)&lt;&gt;"",TRIM(K3634)&lt;&gt;TRIM(N3634)),"Description translation&lt;&gt; lookup ", "" ))</f>
        <v/>
      </c>
      <c r="Q3634" s="3" t="s">
        <v>8447</v>
      </c>
    </row>
    <row r="3635" spans="1:18" ht="30" x14ac:dyDescent="0.25">
      <c r="A3635" s="2" t="str">
        <f>IF(TRIM(J3635)="","",E3635)</f>
        <v/>
      </c>
      <c r="B3635" s="2" t="str">
        <f>IF(TRIM(K3635)="","",I3635)</f>
        <v>EXIF tag 37510, 0x9286. Comments from user.</v>
      </c>
      <c r="C3635" s="2" t="str">
        <f>LEFT(F3635,FIND(".",F3635,6))</f>
        <v>Xmp.exif.</v>
      </c>
      <c r="D3635" s="2" t="str">
        <f>VLOOKUP(C3635,PrefixUebersetzung,2,FALSE)</f>
        <v>Xmp.exif.</v>
      </c>
      <c r="E3635" s="2" t="str">
        <f>MID(F3635,FIND(".",F3635,6)+1,99)</f>
        <v>UserComment</v>
      </c>
      <c r="F3635" s="3" t="s">
        <v>1763</v>
      </c>
      <c r="G3635" s="3" t="s">
        <v>9529</v>
      </c>
      <c r="H3635" s="3" t="s">
        <v>11260</v>
      </c>
      <c r="I3635" s="3" t="s">
        <v>3396</v>
      </c>
      <c r="J3635" s="3"/>
      <c r="K3635" s="5" t="s">
        <v>5313</v>
      </c>
      <c r="L3635" s="14">
        <v>1</v>
      </c>
      <c r="M3635" s="3" t="str">
        <f>IFERROR(VLOOKUP(E3635,A:J,10, FALSE),"")</f>
        <v>Benutzerkommentar</v>
      </c>
      <c r="O3635" s="3" t="str">
        <f>IF(AND(TRIM(J3635)="",M3635=""),"Suffix not translated ",
   IF(AND(TRIM(J3635)&lt;&gt;"",TRIM(M3635)&lt;&gt;"",TRIM(J3635)&lt;&gt;TRIM(M3635)),"Suffix translation &lt;&gt; lookup ", "" ))
&amp;IF(AND(TRIM(K3635)="",N3635=""),"Description not translated ",
   IF(AND(TRIM(K3635)&lt;&gt;"",TRIM(N3635)&lt;&gt;"",TRIM(K3635)&lt;&gt;TRIM(N3635)),"Description translation&lt;&gt; lookup ", "" ))</f>
        <v/>
      </c>
      <c r="Q3635" s="3" t="s">
        <v>8447</v>
      </c>
      <c r="R3635" s="3" t="s">
        <v>9128</v>
      </c>
    </row>
    <row r="3636" spans="1:18" ht="30" x14ac:dyDescent="0.25">
      <c r="A3636" s="2" t="str">
        <f>IF(TRIM(J3636)="","",E3636)</f>
        <v/>
      </c>
      <c r="B3636" s="2" t="str">
        <f>IF(TRIM(K3636)="","",I3636)</f>
        <v>EXIF tag 41987, 0xA403. Indicates the white balance mode set when the image was shot.</v>
      </c>
      <c r="C3636" s="2" t="str">
        <f>LEFT(F3636,FIND(".",F3636,6))</f>
        <v>Xmp.exif.</v>
      </c>
      <c r="D3636" s="2" t="str">
        <f>VLOOKUP(C3636,PrefixUebersetzung,2,FALSE)</f>
        <v>Xmp.exif.</v>
      </c>
      <c r="E3636" s="2" t="str">
        <f>MID(F3636,FIND(".",F3636,6)+1,99)</f>
        <v>WhiteBalance</v>
      </c>
      <c r="F3636" s="3" t="s">
        <v>1764</v>
      </c>
      <c r="G3636" s="3" t="s">
        <v>9526</v>
      </c>
      <c r="H3636" s="3" t="s">
        <v>11281</v>
      </c>
      <c r="I3636" s="3" t="s">
        <v>3397</v>
      </c>
      <c r="J3636" s="3"/>
      <c r="K3636" s="5" t="s">
        <v>5314</v>
      </c>
      <c r="L3636" s="14">
        <v>1</v>
      </c>
      <c r="M3636" s="3" t="str">
        <f>IFERROR(VLOOKUP(E3636,A:J,10, FALSE),"")</f>
        <v>Weißabgleich</v>
      </c>
      <c r="O3636" s="3" t="str">
        <f>IF(AND(TRIM(J3636)="",M3636=""),"Suffix not translated ",
   IF(AND(TRIM(J3636)&lt;&gt;"",TRIM(M3636)&lt;&gt;"",TRIM(J3636)&lt;&gt;TRIM(M3636)),"Suffix translation &lt;&gt; lookup ", "" ))
&amp;IF(AND(TRIM(K3636)="",N3636=""),"Description not translated ",
   IF(AND(TRIM(K3636)&lt;&gt;"",TRIM(N3636)&lt;&gt;"",TRIM(K3636)&lt;&gt;TRIM(N3636)),"Description translation&lt;&gt; lookup ", "" ))</f>
        <v/>
      </c>
      <c r="Q3636" s="3" t="s">
        <v>8447</v>
      </c>
    </row>
    <row r="3637" spans="1:18" ht="45" x14ac:dyDescent="0.25">
      <c r="A3637" s="2" t="str">
        <f>IF(TRIM(J3637)="","",E3637)</f>
        <v/>
      </c>
      <c r="B3637" s="2" t="str">
        <f>IF(TRIM(K3637)="","",I3637)</f>
        <v>EXIF tag 42033, 0xA431. The serial number of the camera or camera body used to take the photograph.</v>
      </c>
      <c r="C3637" s="2" t="str">
        <f>LEFT(F3637,FIND(".",F3637,6))</f>
        <v>Xmp.exifEX.</v>
      </c>
      <c r="D3637" s="2" t="str">
        <f>VLOOKUP(C3637,PrefixUebersetzung,2,FALSE)</f>
        <v>Xmp.exifEX.</v>
      </c>
      <c r="E3637" s="2" t="str">
        <f>MID(F3637,FIND(".",F3637,6)+1,99)</f>
        <v>BodySerialNumber</v>
      </c>
      <c r="F3637" s="3" t="s">
        <v>8337</v>
      </c>
      <c r="G3637" s="3" t="s">
        <v>9526</v>
      </c>
      <c r="H3637" s="3" t="s">
        <v>11241</v>
      </c>
      <c r="I3637" s="3" t="s">
        <v>8338</v>
      </c>
      <c r="J3637" s="3"/>
      <c r="K3637" s="5" t="s">
        <v>8654</v>
      </c>
      <c r="L3637" s="14">
        <v>1</v>
      </c>
      <c r="M3637" s="3" t="str">
        <f>IFERROR(VLOOKUP(E3637,A:J,10, FALSE),"")</f>
        <v>Gehäuse Seriennummer</v>
      </c>
      <c r="O3637" s="3" t="str">
        <f>IF(AND(TRIM(J3637)="",M3637=""),"Suffix not translated ",
   IF(AND(TRIM(J3637)&lt;&gt;"",TRIM(M3637)&lt;&gt;"",TRIM(J3637)&lt;&gt;TRIM(M3637)),"Suffix translation &lt;&gt; lookup ", "" ))
&amp;IF(AND(TRIM(K3637)="",N3637=""),"Description not translated ",
   IF(AND(TRIM(K3637)&lt;&gt;"",TRIM(N3637)&lt;&gt;"",TRIM(K3637)&lt;&gt;TRIM(N3637)),"Description translation&lt;&gt; lookup ", "" ))</f>
        <v/>
      </c>
      <c r="Q3637" s="3" t="s">
        <v>8447</v>
      </c>
    </row>
    <row r="3638" spans="1:18" ht="45" x14ac:dyDescent="0.25">
      <c r="A3638" s="2" t="str">
        <f>IF(TRIM(J3638)="","",E3638)</f>
        <v/>
      </c>
      <c r="B3638" s="2" t="str">
        <f>IF(TRIM(K3638)="","",I3638)</f>
        <v>EXIF tag 42032, 0xA430. This tag records the owner of a camera used in photography as an ASCII string.</v>
      </c>
      <c r="C3638" s="2" t="str">
        <f>LEFT(F3638,FIND(".",F3638,6))</f>
        <v>Xmp.exifEX.</v>
      </c>
      <c r="D3638" s="2" t="str">
        <f>VLOOKUP(C3638,PrefixUebersetzung,2,FALSE)</f>
        <v>Xmp.exifEX.</v>
      </c>
      <c r="E3638" s="2" t="str">
        <f>MID(F3638,FIND(".",F3638,6)+1,99)</f>
        <v>CameraOwnerName</v>
      </c>
      <c r="F3638" s="3" t="s">
        <v>8339</v>
      </c>
      <c r="G3638" s="3" t="s">
        <v>9526</v>
      </c>
      <c r="H3638" s="3" t="s">
        <v>11290</v>
      </c>
      <c r="I3638" s="3" t="s">
        <v>8340</v>
      </c>
      <c r="J3638" s="3"/>
      <c r="K3638" s="5" t="s">
        <v>8661</v>
      </c>
      <c r="L3638" s="14"/>
      <c r="M3638" s="3" t="str">
        <f>IFERROR(VLOOKUP(E3638,A:J,10, FALSE),"")</f>
        <v>Name Kamerabesitzer</v>
      </c>
      <c r="O3638" s="3" t="str">
        <f>IF(AND(TRIM(J3638)="",M3638=""),"Suffix not translated ",
   IF(AND(TRIM(J3638)&lt;&gt;"",TRIM(M3638)&lt;&gt;"",TRIM(J3638)&lt;&gt;TRIM(M3638)),"Suffix translation &lt;&gt; lookup ", "" ))
&amp;IF(AND(TRIM(K3638)="",N3638=""),"Description not translated ",
   IF(AND(TRIM(K3638)&lt;&gt;"",TRIM(N3638)&lt;&gt;"",TRIM(K3638)&lt;&gt;TRIM(N3638)),"Description translation&lt;&gt; lookup ", "" ))</f>
        <v/>
      </c>
      <c r="Q3638" s="3" t="s">
        <v>8447</v>
      </c>
    </row>
    <row r="3639" spans="1:18" ht="30" x14ac:dyDescent="0.25">
      <c r="A3639" s="2" t="str">
        <f>IF(TRIM(J3639)="","",E3639)</f>
        <v>Gamma</v>
      </c>
      <c r="B3639" s="2" t="str">
        <f>IF(TRIM(K3639)="","",I3639)</f>
        <v>EXIF tag 42240, 0xA500. Indicates the value of coefficient gamma.</v>
      </c>
      <c r="C3639" s="2" t="str">
        <f>LEFT(F3639,FIND(".",F3639,6))</f>
        <v>Xmp.exifEX.</v>
      </c>
      <c r="D3639" s="2" t="str">
        <f>VLOOKUP(C3639,PrefixUebersetzung,2,FALSE)</f>
        <v>Xmp.exifEX.</v>
      </c>
      <c r="E3639" s="2" t="str">
        <f>MID(F3639,FIND(".",F3639,6)+1,99)</f>
        <v>Gamma</v>
      </c>
      <c r="F3639" s="3" t="s">
        <v>8341</v>
      </c>
      <c r="G3639" s="3" t="s">
        <v>9526</v>
      </c>
      <c r="H3639" s="3" t="s">
        <v>9519</v>
      </c>
      <c r="I3639" s="3" t="s">
        <v>8342</v>
      </c>
      <c r="J3639" s="3" t="s">
        <v>8449</v>
      </c>
      <c r="K3639" s="5" t="s">
        <v>8671</v>
      </c>
      <c r="L3639" s="14"/>
      <c r="M3639" s="3" t="str">
        <f>IFERROR(VLOOKUP(E3639,A:J,10, FALSE),"")</f>
        <v>Gamma</v>
      </c>
      <c r="O3639" s="3" t="str">
        <f>IF(AND(TRIM(J3639)="",M3639=""),"Suffix not translated ",
   IF(AND(TRIM(J3639)&lt;&gt;"",TRIM(M3639)&lt;&gt;"",TRIM(J3639)&lt;&gt;TRIM(M3639)),"Suffix translation &lt;&gt; lookup ", "" ))
&amp;IF(AND(TRIM(K3639)="",N3639=""),"Description not translated ",
   IF(AND(TRIM(K3639)&lt;&gt;"",TRIM(N3639)&lt;&gt;"",TRIM(K3639)&lt;&gt;TRIM(N3639)),"Description translation&lt;&gt; lookup ", "" ))</f>
        <v/>
      </c>
      <c r="Q3639" s="3" t="s">
        <v>8447</v>
      </c>
      <c r="R3639" s="3" t="s">
        <v>9135</v>
      </c>
    </row>
    <row r="3640" spans="1:18" ht="180" x14ac:dyDescent="0.25">
      <c r="A3640" s="2" t="str">
        <f>IF(TRIM(J3640)="","",E3640)</f>
        <v/>
      </c>
      <c r="B3640" s="2" t="str">
        <f>IF(TRIM(K3640)="","",I3640)</f>
        <v>EXIF tag 1, 0x0001. Indicates the identification of the Interoperability rule.  R98 = Indicates a file conforming to R98 file specification of Recommended Exif Interoperability Rules (Exif R 98) or to DCF basic file stipulated by Design Rule for Camera File System (DCF). THM = Indicates a file conforming to DCF thumbnail file stipulated by Design rule for Camera File System. R03 = Indicates a file conforming to DCF Option File stipulated by Design rule for Camera File System.</v>
      </c>
      <c r="C3640" s="2" t="str">
        <f>LEFT(F3640,FIND(".",F3640,6))</f>
        <v>Xmp.exifEX.</v>
      </c>
      <c r="D3640" s="2" t="str">
        <f>VLOOKUP(C3640,PrefixUebersetzung,2,FALSE)</f>
        <v>Xmp.exifEX.</v>
      </c>
      <c r="E3640" s="2" t="str">
        <f>MID(F3640,FIND(".",F3640,6)+1,99)</f>
        <v>InteroperabilityIndex</v>
      </c>
      <c r="F3640" s="3" t="s">
        <v>8343</v>
      </c>
      <c r="G3640" s="3" t="s">
        <v>9526</v>
      </c>
      <c r="H3640" s="3" t="s">
        <v>11284</v>
      </c>
      <c r="I3640" s="3" t="s">
        <v>8344</v>
      </c>
      <c r="J3640" s="3"/>
      <c r="K3640" s="5" t="s">
        <v>8676</v>
      </c>
      <c r="L3640" s="14"/>
      <c r="M3640" s="3" t="str">
        <f>IFERROR(VLOOKUP(E3640,A:J,10, FALSE),"")</f>
        <v>Interoperabilität Index</v>
      </c>
      <c r="O3640" s="3" t="str">
        <f>IF(AND(TRIM(J3640)="",M3640=""),"Suffix not translated ",
   IF(AND(TRIM(J3640)&lt;&gt;"",TRIM(M3640)&lt;&gt;"",TRIM(J3640)&lt;&gt;TRIM(M3640)),"Suffix translation &lt;&gt; lookup ", "" ))
&amp;IF(AND(TRIM(K3640)="",N3640=""),"Description not translated ",
   IF(AND(TRIM(K3640)&lt;&gt;"",TRIM(N3640)&lt;&gt;"",TRIM(K3640)&lt;&gt;TRIM(N3640)),"Description translation&lt;&gt; lookup ", "" ))</f>
        <v/>
      </c>
      <c r="Q3640" s="3" t="s">
        <v>8447</v>
      </c>
    </row>
    <row r="3641" spans="1:18" ht="45" x14ac:dyDescent="0.25">
      <c r="A3641" s="2" t="str">
        <f>IF(TRIM(J3641)="","",E3641)</f>
        <v/>
      </c>
      <c r="B3641" s="2" t="str">
        <f>IF(TRIM(K3641)="","",I3641)</f>
        <v>EXIF tag 34867, 0x8833. Indicates the ISO speed value of a camera or input device defined in ISO 12232.</v>
      </c>
      <c r="C3641" s="2" t="str">
        <f>LEFT(F3641,FIND(".",F3641,6))</f>
        <v>Xmp.exifEX.</v>
      </c>
      <c r="D3641" s="2" t="str">
        <f>VLOOKUP(C3641,PrefixUebersetzung,2,FALSE)</f>
        <v>Xmp.exifEX.</v>
      </c>
      <c r="E3641" s="2" t="str">
        <f>MID(F3641,FIND(".",F3641,6)+1,99)</f>
        <v>ISOSpeed</v>
      </c>
      <c r="F3641" s="3" t="s">
        <v>8345</v>
      </c>
      <c r="G3641" s="3" t="s">
        <v>9526</v>
      </c>
      <c r="H3641" s="3" t="s">
        <v>11242</v>
      </c>
      <c r="I3641" s="3" t="s">
        <v>8346</v>
      </c>
      <c r="J3641" s="3"/>
      <c r="K3641" s="16" t="s">
        <v>8677</v>
      </c>
      <c r="L3641" s="14">
        <v>1</v>
      </c>
      <c r="M3641" s="3" t="str">
        <f>IFERROR(VLOOKUP(E3641,A:J,10, FALSE),"")</f>
        <v>ISO-Empfindlichkeit</v>
      </c>
      <c r="O3641" s="3" t="str">
        <f>IF(AND(TRIM(J3641)="",M3641=""),"Suffix not translated ",
   IF(AND(TRIM(J3641)&lt;&gt;"",TRIM(M3641)&lt;&gt;"",TRIM(J3641)&lt;&gt;TRIM(M3641)),"Suffix translation &lt;&gt; lookup ", "" ))
&amp;IF(AND(TRIM(K3641)="",N3641=""),"Description not translated ",
   IF(AND(TRIM(K3641)&lt;&gt;"",TRIM(N3641)&lt;&gt;"",TRIM(K3641)&lt;&gt;TRIM(N3641)),"Description translation&lt;&gt; lookup ", "" ))</f>
        <v/>
      </c>
      <c r="Q3641" s="3" t="s">
        <v>8447</v>
      </c>
    </row>
    <row r="3642" spans="1:18" ht="45" x14ac:dyDescent="0.25">
      <c r="A3642" s="2" t="str">
        <f>IF(TRIM(J3642)="","",E3642)</f>
        <v/>
      </c>
      <c r="B3642" s="2" t="str">
        <f>IF(TRIM(K3642)="","",I3642)</f>
        <v/>
      </c>
      <c r="C3642" s="2" t="str">
        <f>LEFT(F3642,FIND(".",F3642,6))</f>
        <v>Xmp.exifEX.</v>
      </c>
      <c r="D3642" s="2" t="str">
        <f>VLOOKUP(C3642,PrefixUebersetzung,2,FALSE)</f>
        <v>Xmp.exifEX.</v>
      </c>
      <c r="E3642" s="2" t="str">
        <f>MID(F3642,FIND(".",F3642,6)+1,99)</f>
        <v>ISOSpeedLatitudeyyy</v>
      </c>
      <c r="F3642" s="3" t="s">
        <v>8347</v>
      </c>
      <c r="G3642" s="3" t="s">
        <v>9526</v>
      </c>
      <c r="H3642" s="3" t="s">
        <v>11242</v>
      </c>
      <c r="I3642" s="3" t="s">
        <v>8348</v>
      </c>
      <c r="J3642" s="3"/>
      <c r="L3642" s="14">
        <v>5</v>
      </c>
      <c r="M3642" s="3" t="str">
        <f>IFERROR(VLOOKUP(E3642,A:J,10, FALSE),"")</f>
        <v/>
      </c>
      <c r="O3642" s="3" t="str">
        <f>IF(AND(TRIM(J3642)="",M3642=""),"Suffix not translated ",
   IF(AND(TRIM(J3642)&lt;&gt;"",TRIM(M3642)&lt;&gt;"",TRIM(J3642)&lt;&gt;TRIM(M3642)),"Suffix translation &lt;&gt; lookup ", "" ))
&amp;IF(AND(TRIM(K3642)="",N3642=""),"Description not translated ",
   IF(AND(TRIM(K3642)&lt;&gt;"",TRIM(N3642)&lt;&gt;"",TRIM(K3642)&lt;&gt;TRIM(N3642)),"Description translation&lt;&gt; lookup ", "" ))</f>
        <v xml:space="preserve">Suffix not translated Description not translated </v>
      </c>
      <c r="Q3642" s="3" t="s">
        <v>8447</v>
      </c>
    </row>
    <row r="3643" spans="1:18" ht="45" x14ac:dyDescent="0.25">
      <c r="A3643" s="2" t="str">
        <f>IF(TRIM(J3643)="","",E3643)</f>
        <v/>
      </c>
      <c r="B3643" s="2" t="str">
        <f>IF(TRIM(K3643)="","",I3643)</f>
        <v>EXIF tag 34869, 0x8835. Indicates the ISO speed latitude zzz value of a camera or input device defined in ISO 12232.</v>
      </c>
      <c r="C3643" s="2" t="str">
        <f>LEFT(F3643,FIND(".",F3643,6))</f>
        <v>Xmp.exifEX.</v>
      </c>
      <c r="D3643" s="2" t="str">
        <f>VLOOKUP(C3643,PrefixUebersetzung,2,FALSE)</f>
        <v>Xmp.exifEX.</v>
      </c>
      <c r="E3643" s="2" t="str">
        <f>MID(F3643,FIND(".",F3643,6)+1,99)</f>
        <v>ISOSpeedLatitudezzz</v>
      </c>
      <c r="F3643" s="3" t="s">
        <v>8349</v>
      </c>
      <c r="G3643" s="3" t="s">
        <v>9526</v>
      </c>
      <c r="H3643" s="3" t="s">
        <v>11242</v>
      </c>
      <c r="I3643" s="3" t="s">
        <v>8350</v>
      </c>
      <c r="J3643" s="3"/>
      <c r="K3643" s="5" t="s">
        <v>8678</v>
      </c>
      <c r="L3643" s="14">
        <v>5</v>
      </c>
      <c r="M3643" s="3" t="str">
        <f>IFERROR(VLOOKUP(E3643,A:J,10, FALSE),"")</f>
        <v/>
      </c>
      <c r="O3643" s="3" t="str">
        <f>IF(AND(TRIM(J3643)="",M3643=""),"Suffix not translated ",
   IF(AND(TRIM(J3643)&lt;&gt;"",TRIM(M3643)&lt;&gt;"",TRIM(J3643)&lt;&gt;TRIM(M3643)),"Suffix translation &lt;&gt; lookup ", "" ))
&amp;IF(AND(TRIM(K3643)="",N3643=""),"Description not translated ",
   IF(AND(TRIM(K3643)&lt;&gt;"",TRIM(N3643)&lt;&gt;"",TRIM(K3643)&lt;&gt;TRIM(N3643)),"Description translation&lt;&gt; lookup ", "" ))</f>
        <v xml:space="preserve">Suffix not translated </v>
      </c>
      <c r="Q3643" s="3" t="s">
        <v>8447</v>
      </c>
    </row>
    <row r="3644" spans="1:18" ht="30" x14ac:dyDescent="0.25">
      <c r="A3644" s="2" t="str">
        <f>IF(TRIM(J3644)="","",E3644)</f>
        <v/>
      </c>
      <c r="B3644" s="2" t="str">
        <f>IF(TRIM(K3644)="","",I3644)</f>
        <v>EXIF tag 42035, 0xA433. Records the lens manufacturer as an ASCII string.</v>
      </c>
      <c r="C3644" s="2" t="str">
        <f>LEFT(F3644,FIND(".",F3644,6))</f>
        <v>Xmp.exifEX.</v>
      </c>
      <c r="D3644" s="2" t="str">
        <f>VLOOKUP(C3644,PrefixUebersetzung,2,FALSE)</f>
        <v>Xmp.exifEX.</v>
      </c>
      <c r="E3644" s="2" t="str">
        <f>MID(F3644,FIND(".",F3644,6)+1,99)</f>
        <v>LensMake</v>
      </c>
      <c r="F3644" s="3" t="s">
        <v>8351</v>
      </c>
      <c r="G3644" s="3" t="s">
        <v>9526</v>
      </c>
      <c r="H3644" s="3" t="s">
        <v>11290</v>
      </c>
      <c r="I3644" s="3" t="s">
        <v>8352</v>
      </c>
      <c r="J3644" s="3"/>
      <c r="K3644" s="5" t="s">
        <v>8683</v>
      </c>
      <c r="L3644" s="14"/>
      <c r="M3644" s="3" t="str">
        <f>IFERROR(VLOOKUP(E3644,A:J,10, FALSE),"")</f>
        <v>Objektiv Hersteller</v>
      </c>
      <c r="O3644" s="3" t="str">
        <f>IF(AND(TRIM(J3644)="",M3644=""),"Suffix not translated ",
   IF(AND(TRIM(J3644)&lt;&gt;"",TRIM(M3644)&lt;&gt;"",TRIM(J3644)&lt;&gt;TRIM(M3644)),"Suffix translation &lt;&gt; lookup ", "" ))
&amp;IF(AND(TRIM(K3644)="",N3644=""),"Description not translated ",
   IF(AND(TRIM(K3644)&lt;&gt;"",TRIM(N3644)&lt;&gt;"",TRIM(K3644)&lt;&gt;TRIM(N3644)),"Description translation&lt;&gt; lookup ", "" ))</f>
        <v/>
      </c>
      <c r="Q3644" s="3" t="s">
        <v>8447</v>
      </c>
    </row>
    <row r="3645" spans="1:18" ht="45" x14ac:dyDescent="0.25">
      <c r="A3645" s="2" t="str">
        <f>IF(TRIM(J3645)="","",E3645)</f>
        <v/>
      </c>
      <c r="B3645" s="2" t="str">
        <f>IF(TRIM(K3645)="","",I3645)</f>
        <v>EXIF tag 42036, 0xA434. Records the lens's model name and model number as an ASCII string.</v>
      </c>
      <c r="C3645" s="2" t="str">
        <f>LEFT(F3645,FIND(".",F3645,6))</f>
        <v>Xmp.exifEX.</v>
      </c>
      <c r="D3645" s="2" t="str">
        <f>VLOOKUP(C3645,PrefixUebersetzung,2,FALSE)</f>
        <v>Xmp.exifEX.</v>
      </c>
      <c r="E3645" s="2" t="str">
        <f>MID(F3645,FIND(".",F3645,6)+1,99)</f>
        <v>LensModel</v>
      </c>
      <c r="F3645" s="3" t="s">
        <v>8353</v>
      </c>
      <c r="G3645" s="3" t="s">
        <v>9526</v>
      </c>
      <c r="H3645" s="3" t="s">
        <v>11241</v>
      </c>
      <c r="I3645" s="3" t="s">
        <v>8354</v>
      </c>
      <c r="J3645" s="3"/>
      <c r="K3645" s="5" t="s">
        <v>8684</v>
      </c>
      <c r="L3645" s="14"/>
      <c r="M3645" s="3" t="str">
        <f>IFERROR(VLOOKUP(E3645,A:J,10, FALSE),"")</f>
        <v>Objektiv-Modell</v>
      </c>
      <c r="O3645" s="3" t="str">
        <f>IF(AND(TRIM(J3645)="",M3645=""),"Suffix not translated ",
   IF(AND(TRIM(J3645)&lt;&gt;"",TRIM(M3645)&lt;&gt;"",TRIM(J3645)&lt;&gt;TRIM(M3645)),"Suffix translation &lt;&gt; lookup ", "" ))
&amp;IF(AND(TRIM(K3645)="",N3645=""),"Description not translated ",
   IF(AND(TRIM(K3645)&lt;&gt;"",TRIM(N3645)&lt;&gt;"",TRIM(K3645)&lt;&gt;TRIM(N3645)),"Description translation&lt;&gt; lookup ", "" ))</f>
        <v/>
      </c>
      <c r="Q3645" s="3" t="s">
        <v>8447</v>
      </c>
    </row>
    <row r="3646" spans="1:18" ht="60" x14ac:dyDescent="0.25">
      <c r="A3646" s="2" t="str">
        <f>IF(TRIM(J3646)="","",E3646)</f>
        <v/>
      </c>
      <c r="B3646" s="2" t="str">
        <f>IF(TRIM(K3646)="","",I3646)</f>
        <v>EXIF tag 42037, 0xA435. This tag records the serial number of the interchangeable lens that was used in photography as an ASCII string.</v>
      </c>
      <c r="C3646" s="2" t="str">
        <f>LEFT(F3646,FIND(".",F3646,6))</f>
        <v>Xmp.exifEX.</v>
      </c>
      <c r="D3646" s="2" t="str">
        <f>VLOOKUP(C3646,PrefixUebersetzung,2,FALSE)</f>
        <v>Xmp.exifEX.</v>
      </c>
      <c r="E3646" s="2" t="str">
        <f>MID(F3646,FIND(".",F3646,6)+1,99)</f>
        <v>LensSerialNumber</v>
      </c>
      <c r="F3646" s="3" t="s">
        <v>8355</v>
      </c>
      <c r="G3646" s="3" t="s">
        <v>9526</v>
      </c>
      <c r="H3646" s="3" t="s">
        <v>11241</v>
      </c>
      <c r="I3646" s="3" t="s">
        <v>8356</v>
      </c>
      <c r="J3646" s="3"/>
      <c r="K3646" s="5" t="s">
        <v>8685</v>
      </c>
      <c r="L3646" s="14"/>
      <c r="M3646" s="3" t="str">
        <f>IFERROR(VLOOKUP(E3646,A:J,10, FALSE),"")</f>
        <v>Objektiv Seriennummer</v>
      </c>
      <c r="O3646" s="3" t="str">
        <f>IF(AND(TRIM(J3646)="",M3646=""),"Suffix not translated ",
   IF(AND(TRIM(J3646)&lt;&gt;"",TRIM(M3646)&lt;&gt;"",TRIM(J3646)&lt;&gt;TRIM(M3646)),"Suffix translation &lt;&gt; lookup ", "" ))
&amp;IF(AND(TRIM(K3646)="",N3646=""),"Description not translated ",
   IF(AND(TRIM(K3646)&lt;&gt;"",TRIM(N3646)&lt;&gt;"",TRIM(K3646)&lt;&gt;TRIM(N3646)),"Description translation&lt;&gt; lookup ", "" ))</f>
        <v/>
      </c>
      <c r="Q3646" s="3" t="s">
        <v>8447</v>
      </c>
    </row>
    <row r="3647" spans="1:18" ht="90" x14ac:dyDescent="0.25">
      <c r="A3647" s="2" t="str">
        <f>IF(TRIM(J3647)="","",E3647)</f>
        <v/>
      </c>
      <c r="B3647" s="2" t="str">
        <f>IF(TRIM(K3647)="","",I3647)</f>
        <v>EXIF tag 42034, 0xA432. notes minimum focal length, maximum focal length, minimum F number in the minimum focal length, and minimum F number in the maximum focal length, which are specification information for the lens that was used in photography.</v>
      </c>
      <c r="C3647" s="2" t="str">
        <f>LEFT(F3647,FIND(".",F3647,6))</f>
        <v>Xmp.exifEX.</v>
      </c>
      <c r="D3647" s="2" t="str">
        <f>VLOOKUP(C3647,PrefixUebersetzung,2,FALSE)</f>
        <v>Xmp.exifEX.</v>
      </c>
      <c r="E3647" s="2" t="str">
        <f>MID(F3647,FIND(".",F3647,6)+1,99)</f>
        <v>LensSpecification</v>
      </c>
      <c r="F3647" s="3" t="s">
        <v>8357</v>
      </c>
      <c r="G3647" s="3" t="s">
        <v>9526</v>
      </c>
      <c r="H3647" s="3" t="s">
        <v>11291</v>
      </c>
      <c r="I3647" s="3" t="s">
        <v>8358</v>
      </c>
      <c r="J3647" s="3"/>
      <c r="K3647" s="5" t="s">
        <v>8686</v>
      </c>
      <c r="L3647" s="14"/>
      <c r="M3647" s="3" t="str">
        <f>IFERROR(VLOOKUP(E3647,A:J,10, FALSE),"")</f>
        <v>Objektiv Spezifikation</v>
      </c>
      <c r="O3647" s="3" t="str">
        <f>IF(AND(TRIM(J3647)="",M3647=""),"Suffix not translated ",
   IF(AND(TRIM(J3647)&lt;&gt;"",TRIM(M3647)&lt;&gt;"",TRIM(J3647)&lt;&gt;TRIM(M3647)),"Suffix translation &lt;&gt; lookup ", "" ))
&amp;IF(AND(TRIM(K3647)="",N3647=""),"Description not translated ",
   IF(AND(TRIM(K3647)&lt;&gt;"",TRIM(N3647)&lt;&gt;"",TRIM(K3647)&lt;&gt;TRIM(N3647)),"Description translation&lt;&gt; lookup ", "" ))</f>
        <v/>
      </c>
      <c r="Q3647" s="3" t="s">
        <v>8447</v>
      </c>
    </row>
    <row r="3648" spans="1:18" ht="90" x14ac:dyDescent="0.25">
      <c r="A3648" s="2" t="str">
        <f>IF(TRIM(J3648)="","",E3648)</f>
        <v/>
      </c>
      <c r="B3648" s="2" t="str">
        <f>IF(TRIM(K3648)="","",I3648)</f>
        <v>EXIF tag 34855, 0x8827. Indicates the sensitivity of the camera or input device when the image was shot up to the value of 65535 with one of the following parameters that are defined in ISO 12232: standard output sensitivity (SOS), recommended exposure index (REI), or ISO speed.</v>
      </c>
      <c r="C3648" s="2" t="str">
        <f>LEFT(F3648,FIND(".",F3648,6))</f>
        <v>Xmp.exifEX.</v>
      </c>
      <c r="D3648" s="2" t="str">
        <f>VLOOKUP(C3648,PrefixUebersetzung,2,FALSE)</f>
        <v>Xmp.exifEX.</v>
      </c>
      <c r="E3648" s="2" t="str">
        <f>MID(F3648,FIND(".",F3648,6)+1,99)</f>
        <v>PhotographicSensitivity</v>
      </c>
      <c r="F3648" s="3" t="s">
        <v>8359</v>
      </c>
      <c r="G3648" s="3" t="s">
        <v>9526</v>
      </c>
      <c r="H3648" s="3" t="s">
        <v>11242</v>
      </c>
      <c r="I3648" s="3" t="s">
        <v>8360</v>
      </c>
      <c r="J3648" s="3"/>
      <c r="K3648" s="5" t="s">
        <v>8709</v>
      </c>
      <c r="L3648" s="14">
        <v>5</v>
      </c>
      <c r="O3648" s="3" t="str">
        <f>IF(AND(TRIM(J3648)="",M3648=""),"Suffix not translated ",
   IF(AND(TRIM(J3648)&lt;&gt;"",TRIM(M3648)&lt;&gt;"",TRIM(J3648)&lt;&gt;TRIM(M3648)),"Suffix translation &lt;&gt; lookup ", "" ))
&amp;IF(AND(TRIM(K3648)="",N3648=""),"Description not translated ",
   IF(AND(TRIM(K3648)&lt;&gt;"",TRIM(N3648)&lt;&gt;"",TRIM(K3648)&lt;&gt;TRIM(N3648)),"Description translation&lt;&gt; lookup ", "" ))</f>
        <v xml:space="preserve">Suffix not translated </v>
      </c>
      <c r="P3648" s="3" t="s">
        <v>8447</v>
      </c>
      <c r="Q3648" s="3" t="s">
        <v>8447</v>
      </c>
    </row>
    <row r="3649" spans="1:18" ht="45" x14ac:dyDescent="0.25">
      <c r="A3649" s="2" t="str">
        <f>IF(TRIM(J3649)="","",E3649)</f>
        <v/>
      </c>
      <c r="B3649" s="2" t="str">
        <f>IF(TRIM(K3649)="","",I3649)</f>
        <v>EXIF tag 34866, 0x8832. Indicates the recommended exposure index value of a camera or input device defined in ISO 12232.</v>
      </c>
      <c r="C3649" s="2" t="str">
        <f>LEFT(F3649,FIND(".",F3649,6))</f>
        <v>Xmp.exifEX.</v>
      </c>
      <c r="D3649" s="2" t="str">
        <f>VLOOKUP(C3649,PrefixUebersetzung,2,FALSE)</f>
        <v>Xmp.exifEX.</v>
      </c>
      <c r="E3649" s="2" t="str">
        <f>MID(F3649,FIND(".",F3649,6)+1,99)</f>
        <v>RecommendedExposureIndex</v>
      </c>
      <c r="F3649" s="3" t="s">
        <v>8361</v>
      </c>
      <c r="G3649" s="3" t="s">
        <v>9526</v>
      </c>
      <c r="H3649" s="3" t="s">
        <v>11242</v>
      </c>
      <c r="I3649" s="3" t="s">
        <v>8362</v>
      </c>
      <c r="J3649" s="3"/>
      <c r="K3649" s="5" t="s">
        <v>8712</v>
      </c>
      <c r="L3649" s="14"/>
      <c r="M3649" s="3" t="str">
        <f>IFERROR(VLOOKUP(E3649,A:J,10, FALSE),"")</f>
        <v>Belichtungsindex empfohlen</v>
      </c>
      <c r="O3649" s="3" t="str">
        <f>IF(AND(TRIM(J3649)="",M3649=""),"Suffix not translated ",
   IF(AND(TRIM(J3649)&lt;&gt;"",TRIM(M3649)&lt;&gt;"",TRIM(J3649)&lt;&gt;TRIM(M3649)),"Suffix translation &lt;&gt; lookup ", "" ))
&amp;IF(AND(TRIM(K3649)="",N3649=""),"Description not translated ",
   IF(AND(TRIM(K3649)&lt;&gt;"",TRIM(N3649)&lt;&gt;"",TRIM(K3649)&lt;&gt;TRIM(N3649)),"Description translation&lt;&gt; lookup ", "" ))</f>
        <v/>
      </c>
      <c r="Q3649" s="3" t="s">
        <v>8447</v>
      </c>
    </row>
    <row r="3650" spans="1:18" ht="195" x14ac:dyDescent="0.25">
      <c r="A3650" s="2" t="str">
        <f>IF(TRIM(J3650)="","",E3650)</f>
        <v/>
      </c>
      <c r="B3650" s="2" t="str">
        <f>IF(TRIM(K3650)="","",I3650)</f>
        <v>EXIF tag 34864, 0x8830. Indicates which one of the parameters of ISO12232 is used for PhotographicSensitivity:0 = Unknown 1 = Standard output sensitivity (SOS) 2 = Recommended exposure index (REI) 3 = ISO speed 4 = Standard output sensitivity (SOS) and recommended exposure index (REI) 5 = Standard output sensitivity (SOS) and ISO speed 6 = Recommended exposure index (REI) and ISO speed 7 = Standard output sensitivity (SOS) and recommended exposure index (REI) and ISO speed</v>
      </c>
      <c r="C3650" s="2" t="str">
        <f>LEFT(F3650,FIND(".",F3650,6))</f>
        <v>Xmp.exifEX.</v>
      </c>
      <c r="D3650" s="2" t="str">
        <f>VLOOKUP(C3650,PrefixUebersetzung,2,FALSE)</f>
        <v>Xmp.exifEX.</v>
      </c>
      <c r="E3650" s="2" t="str">
        <f>MID(F3650,FIND(".",F3650,6)+1,99)</f>
        <v>SensitivityType</v>
      </c>
      <c r="F3650" s="3" t="s">
        <v>8363</v>
      </c>
      <c r="G3650" s="3" t="s">
        <v>9526</v>
      </c>
      <c r="H3650" s="3" t="s">
        <v>11281</v>
      </c>
      <c r="I3650" s="3" t="s">
        <v>8364</v>
      </c>
      <c r="J3650" s="3"/>
      <c r="K3650" s="5" t="s">
        <v>8716</v>
      </c>
      <c r="L3650" s="14">
        <v>5</v>
      </c>
      <c r="M3650" s="3" t="str">
        <f>IFERROR(VLOOKUP(E3650,A:J,10, FALSE),"")</f>
        <v>Empfindlichkeitstyp</v>
      </c>
      <c r="O3650" s="3" t="str">
        <f>IF(AND(TRIM(J3650)="",M3650=""),"Suffix not translated ",
   IF(AND(TRIM(J3650)&lt;&gt;"",TRIM(M3650)&lt;&gt;"",TRIM(J3650)&lt;&gt;TRIM(M3650)),"Suffix translation &lt;&gt; lookup ", "" ))
&amp;IF(AND(TRIM(K3650)="",N3650=""),"Description not translated ",
   IF(AND(TRIM(K3650)&lt;&gt;"",TRIM(N3650)&lt;&gt;"",TRIM(K3650)&lt;&gt;TRIM(N3650)),"Description translation&lt;&gt; lookup ", "" ))</f>
        <v/>
      </c>
      <c r="Q3650" s="3" t="s">
        <v>8447</v>
      </c>
    </row>
    <row r="3651" spans="1:18" ht="45" x14ac:dyDescent="0.25">
      <c r="A3651" s="2" t="str">
        <f>IF(TRIM(J3651)="","",E3651)</f>
        <v/>
      </c>
      <c r="B3651" s="2" t="str">
        <f>IF(TRIM(K3651)="","",I3651)</f>
        <v>EXIF tag 34865, 0x8831. Indicates the standard output sensitivity value of a camera or input device defined in ISO 12232.</v>
      </c>
      <c r="C3651" s="2" t="str">
        <f>LEFT(F3651,FIND(".",F3651,6))</f>
        <v>Xmp.exifEX.</v>
      </c>
      <c r="D3651" s="2" t="str">
        <f>VLOOKUP(C3651,PrefixUebersetzung,2,FALSE)</f>
        <v>Xmp.exifEX.</v>
      </c>
      <c r="E3651" s="2" t="str">
        <f>MID(F3651,FIND(".",F3651,6)+1,99)</f>
        <v>StandardOutput-Sensitivity</v>
      </c>
      <c r="F3651" s="3" t="s">
        <v>8365</v>
      </c>
      <c r="G3651" s="3" t="s">
        <v>9526</v>
      </c>
      <c r="H3651" s="3" t="s">
        <v>11242</v>
      </c>
      <c r="I3651" s="3" t="s">
        <v>8366</v>
      </c>
      <c r="J3651" s="3"/>
      <c r="K3651" s="5" t="s">
        <v>8721</v>
      </c>
      <c r="L3651" s="14">
        <v>5</v>
      </c>
      <c r="O3651" s="3" t="str">
        <f>IF(AND(TRIM(J3651)="",M3651=""),"Suffix not translated ",
   IF(AND(TRIM(J3651)&lt;&gt;"",TRIM(M3651)&lt;&gt;"",TRIM(J3651)&lt;&gt;TRIM(M3651)),"Suffix translation &lt;&gt; lookup ", "" ))
&amp;IF(AND(TRIM(K3651)="",N3651=""),"Description not translated ",
   IF(AND(TRIM(K3651)&lt;&gt;"",TRIM(N3651)&lt;&gt;"",TRIM(K3651)&lt;&gt;TRIM(N3651)),"Description translation&lt;&gt; lookup ", "" ))</f>
        <v xml:space="preserve">Suffix not translated </v>
      </c>
      <c r="P3651" s="3" t="s">
        <v>8447</v>
      </c>
      <c r="Q3651" s="3" t="s">
        <v>8447</v>
      </c>
    </row>
    <row r="3652" spans="1:18" ht="30" x14ac:dyDescent="0.25">
      <c r="A3652" s="2" t="str">
        <f>IF(TRIM(J3652)="","",E3652)</f>
        <v>CatalogSets</v>
      </c>
      <c r="B3652" s="2" t="str">
        <f>IF(TRIM(K3652)="","",I3652)</f>
        <v>Descriptive markers of catalog items by content</v>
      </c>
      <c r="C3652" s="2" t="str">
        <f>LEFT(F3652,FIND(".",F3652,6))</f>
        <v>Xmp.expressionmedia.</v>
      </c>
      <c r="D3652" s="2" t="str">
        <f>VLOOKUP(C3652,PrefixUebersetzung,2,FALSE)</f>
        <v>Xmp.expressionmedia.</v>
      </c>
      <c r="E3652" s="2" t="str">
        <f>MID(F3652,FIND(".",F3652,6)+1,99)</f>
        <v>CatalogSets</v>
      </c>
      <c r="F3652" s="3" t="s">
        <v>1765</v>
      </c>
      <c r="G3652" s="3" t="s">
        <v>9527</v>
      </c>
      <c r="H3652" s="3" t="s">
        <v>11251</v>
      </c>
      <c r="I3652" s="3" t="s">
        <v>3398</v>
      </c>
      <c r="J3652" s="3" t="s">
        <v>4470</v>
      </c>
      <c r="K3652" s="5" t="s">
        <v>5468</v>
      </c>
      <c r="L3652" s="14"/>
      <c r="M3652" s="3" t="str">
        <f>IFERROR(VLOOKUP(E3652,A:J,10, FALSE),"")</f>
        <v>Katalog-Sets</v>
      </c>
      <c r="N3652" s="3" t="str">
        <f>IFERROR(VLOOKUP(I3652,B:K,10,FALSE),"")</f>
        <v>Repräsentative Kenzeichnung für Katalog-Einträge nach Inhalt</v>
      </c>
      <c r="O3652" s="3" t="str">
        <f>IF(AND(TRIM(J3652)="",M3652=""),"Suffix not translated ",
   IF(AND(TRIM(J3652)&lt;&gt;"",TRIM(M3652)&lt;&gt;"",TRIM(J3652)&lt;&gt;TRIM(M3652)),"Suffix translation &lt;&gt; lookup ", "" ))
&amp;IF(AND(TRIM(K3652)="",N3652=""),"Description not translated ",
   IF(AND(TRIM(K3652)&lt;&gt;"",TRIM(N3652)&lt;&gt;"",TRIM(K3652)&lt;&gt;TRIM(N3652)),"Description translation&lt;&gt; lookup ", "" ))</f>
        <v/>
      </c>
      <c r="P3652" s="3" t="s">
        <v>8447</v>
      </c>
      <c r="Q3652" s="3" t="s">
        <v>8447</v>
      </c>
    </row>
    <row r="3653" spans="1:18" x14ac:dyDescent="0.25">
      <c r="A3653" s="2" t="str">
        <f>IF(TRIM(J3653)="","",E3653)</f>
        <v/>
      </c>
      <c r="B3653" s="2" t="str">
        <f>IF(TRIM(K3653)="","",I3653)</f>
        <v>Fixture Identification</v>
      </c>
      <c r="C3653" s="2" t="str">
        <f>LEFT(F3653,FIND(".",F3653,6))</f>
        <v>Xmp.expressionmedia.</v>
      </c>
      <c r="D3653" s="2" t="str">
        <f>VLOOKUP(C3653,PrefixUebersetzung,2,FALSE)</f>
        <v>Xmp.expressionmedia.</v>
      </c>
      <c r="E3653" s="2" t="str">
        <f>MID(F3653,FIND(".",F3653,6)+1,99)</f>
        <v>Event</v>
      </c>
      <c r="F3653" s="3" t="s">
        <v>1766</v>
      </c>
      <c r="G3653" s="3" t="s">
        <v>9526</v>
      </c>
      <c r="H3653" s="3" t="s">
        <v>11241</v>
      </c>
      <c r="I3653" s="3" t="s">
        <v>3399</v>
      </c>
      <c r="J3653" s="3"/>
      <c r="K3653" s="5" t="s">
        <v>4471</v>
      </c>
      <c r="L3653" s="14"/>
      <c r="M3653" s="3" t="str">
        <f>IFERROR(VLOOKUP(E3653,A:J,10, FALSE),"")</f>
        <v>Ereignis</v>
      </c>
      <c r="N3653" s="3" t="str">
        <f>IFERROR(VLOOKUP(I3653,B:K,10,FALSE),"")</f>
        <v>Ereignis</v>
      </c>
      <c r="O3653" s="3" t="str">
        <f>IF(AND(TRIM(J3653)="",M3653=""),"Suffix not translated ",
   IF(AND(TRIM(J3653)&lt;&gt;"",TRIM(M3653)&lt;&gt;"",TRIM(J3653)&lt;&gt;TRIM(M3653)),"Suffix translation &lt;&gt; lookup ", "" ))
&amp;IF(AND(TRIM(K3653)="",N3653=""),"Description not translated ",
   IF(AND(TRIM(K3653)&lt;&gt;"",TRIM(N3653)&lt;&gt;"",TRIM(K3653)&lt;&gt;TRIM(N3653)),"Description translation&lt;&gt; lookup ", "" ))</f>
        <v/>
      </c>
      <c r="Q3653" s="3" t="s">
        <v>8447</v>
      </c>
      <c r="R3653" s="3" t="s">
        <v>9162</v>
      </c>
    </row>
    <row r="3654" spans="1:18" x14ac:dyDescent="0.25">
      <c r="A3654" s="2" t="str">
        <f>IF(TRIM(J3654)="","",E3654)</f>
        <v>People</v>
      </c>
      <c r="B3654" s="2" t="str">
        <f>IF(TRIM(K3654)="","",I3654)</f>
        <v>Contact</v>
      </c>
      <c r="C3654" s="2" t="str">
        <f>LEFT(F3654,FIND(".",F3654,6))</f>
        <v>Xmp.expressionmedia.</v>
      </c>
      <c r="D3654" s="2" t="str">
        <f>VLOOKUP(C3654,PrefixUebersetzung,2,FALSE)</f>
        <v>Xmp.expressionmedia.</v>
      </c>
      <c r="E3654" s="2" t="str">
        <f>MID(F3654,FIND(".",F3654,6)+1,99)</f>
        <v>People</v>
      </c>
      <c r="F3654" s="3" t="s">
        <v>1767</v>
      </c>
      <c r="G3654" s="3" t="s">
        <v>9527</v>
      </c>
      <c r="H3654" s="3" t="s">
        <v>11251</v>
      </c>
      <c r="I3654" s="3" t="s">
        <v>3400</v>
      </c>
      <c r="J3654" s="3" t="s">
        <v>4472</v>
      </c>
      <c r="K3654" s="5" t="s">
        <v>4472</v>
      </c>
      <c r="L3654" s="14"/>
      <c r="M3654" s="3" t="str">
        <f>IFERROR(VLOOKUP(E3654,A:J,10, FALSE),"")</f>
        <v>Personen</v>
      </c>
      <c r="N3654" s="3" t="str">
        <f>IFERROR(VLOOKUP(I3654,B:K,10,FALSE),"")</f>
        <v>Personen</v>
      </c>
      <c r="O3654" s="3" t="str">
        <f>IF(AND(TRIM(J3654)="",M3654=""),"Suffix not translated ",
   IF(AND(TRIM(J3654)&lt;&gt;"",TRIM(M3654)&lt;&gt;"",TRIM(J3654)&lt;&gt;TRIM(M3654)),"Suffix translation &lt;&gt; lookup ", "" ))
&amp;IF(AND(TRIM(K3654)="",N3654=""),"Description not translated ",
   IF(AND(TRIM(K3654)&lt;&gt;"",TRIM(N3654)&lt;&gt;"",TRIM(K3654)&lt;&gt;TRIM(N3654)),"Description translation&lt;&gt; lookup ", "" ))</f>
        <v/>
      </c>
      <c r="P3654" s="3" t="s">
        <v>8447</v>
      </c>
      <c r="Q3654" s="3" t="s">
        <v>8447</v>
      </c>
      <c r="R3654" s="3" t="s">
        <v>4068</v>
      </c>
    </row>
    <row r="3655" spans="1:18" ht="30" x14ac:dyDescent="0.25">
      <c r="A3655" s="2" t="str">
        <f>IF(TRIM(J3655)="","",E3655)</f>
        <v>Status</v>
      </c>
      <c r="B3655" s="2" t="str">
        <f>IF(TRIM(K3655)="","",I3655)</f>
        <v>A notation making the image unique</v>
      </c>
      <c r="C3655" s="2" t="str">
        <f>LEFT(F3655,FIND(".",F3655,6))</f>
        <v>Xmp.expressionmedia.</v>
      </c>
      <c r="D3655" s="2" t="str">
        <f>VLOOKUP(C3655,PrefixUebersetzung,2,FALSE)</f>
        <v>Xmp.expressionmedia.</v>
      </c>
      <c r="E3655" s="2" t="str">
        <f>MID(F3655,FIND(".",F3655,6)+1,99)</f>
        <v>Status</v>
      </c>
      <c r="F3655" s="3" t="s">
        <v>1768</v>
      </c>
      <c r="G3655" s="3" t="s">
        <v>9526</v>
      </c>
      <c r="H3655" s="3" t="s">
        <v>11241</v>
      </c>
      <c r="I3655" s="3" t="s">
        <v>3401</v>
      </c>
      <c r="J3655" s="3" t="s">
        <v>4148</v>
      </c>
      <c r="K3655" s="5" t="s">
        <v>5469</v>
      </c>
      <c r="L3655" s="14"/>
      <c r="M3655" s="3" t="str">
        <f>IFERROR(VLOOKUP(E3655,A:J,10, FALSE),"")</f>
        <v>Status</v>
      </c>
      <c r="N3655" s="3" t="str">
        <f>IFERROR(VLOOKUP(I3655,B:K,10,FALSE),"")</f>
        <v>Eine Notation, die das Bild eindeutig macht.</v>
      </c>
      <c r="O3655" s="3" t="str">
        <f>IF(AND(TRIM(J3655)="",M3655=""),"Suffix not translated ",
   IF(AND(TRIM(J3655)&lt;&gt;"",TRIM(M3655)&lt;&gt;"",TRIM(J3655)&lt;&gt;TRIM(M3655)),"Suffix translation &lt;&gt; lookup ", "" ))
&amp;IF(AND(TRIM(K3655)="",N3655=""),"Description not translated ",
   IF(AND(TRIM(K3655)&lt;&gt;"",TRIM(N3655)&lt;&gt;"",TRIM(K3655)&lt;&gt;TRIM(N3655)),"Description translation&lt;&gt; lookup ", "" ))</f>
        <v/>
      </c>
      <c r="P3655" s="3" t="s">
        <v>8447</v>
      </c>
      <c r="Q3655" s="3" t="s">
        <v>8447</v>
      </c>
    </row>
    <row r="3656" spans="1:18" ht="105" x14ac:dyDescent="0.25">
      <c r="A3656" s="2" t="str">
        <f>IF(TRIM(J3656)="","",E3656)</f>
        <v>CaptureSoftware</v>
      </c>
      <c r="B3656" s="2" t="str">
        <f>IF(TRIM(K3656)="","",I3656)</f>
        <v>If capture was done using an application on a mobile device, such as an Android phone, the name of the application that was used (such as "Photo Sphere"). This should be left blank if source images were captured manually, such as by using a DSLR on a tripod.</v>
      </c>
      <c r="C3656" s="2" t="str">
        <f>LEFT(F3656,FIND(".",F3656,6))</f>
        <v>Xmp.GPano.</v>
      </c>
      <c r="D3656" s="2" t="str">
        <f>VLOOKUP(C3656,PrefixUebersetzung,2,FALSE)</f>
        <v>Xmp.GPano.</v>
      </c>
      <c r="E3656" s="2" t="str">
        <f>MID(F3656,FIND(".",F3656,6)+1,99)</f>
        <v>CaptureSoftware</v>
      </c>
      <c r="F3656" s="3" t="s">
        <v>7445</v>
      </c>
      <c r="G3656" s="3" t="s">
        <v>9526</v>
      </c>
      <c r="H3656" s="3" t="s">
        <v>11241</v>
      </c>
      <c r="I3656" s="3" t="s">
        <v>7446</v>
      </c>
      <c r="J3656" s="3" t="s">
        <v>7673</v>
      </c>
      <c r="K3656" s="5" t="s">
        <v>9443</v>
      </c>
      <c r="L3656" s="14"/>
      <c r="O3656" s="3" t="str">
        <f>IF(AND(TRIM(J3656)="",M3656=""),"Suffix not translated ",
   IF(AND(TRIM(J3656)&lt;&gt;"",TRIM(M3656)&lt;&gt;"",TRIM(J3656)&lt;&gt;TRIM(M3656)),"Suffix translation &lt;&gt; lookup ", "" ))
&amp;IF(AND(TRIM(K3656)="",N3656=""),"Description not translated ",
   IF(AND(TRIM(K3656)&lt;&gt;"",TRIM(N3656)&lt;&gt;"",TRIM(K3656)&lt;&gt;TRIM(N3656)),"Description translation&lt;&gt; lookup ", "" ))</f>
        <v/>
      </c>
      <c r="P3656" s="3" t="s">
        <v>8447</v>
      </c>
      <c r="Q3656" s="3" t="s">
        <v>8447</v>
      </c>
    </row>
    <row r="3657" spans="1:18" ht="30" x14ac:dyDescent="0.25">
      <c r="A3657" s="2" t="str">
        <f>IF(TRIM(J3657)="","",E3657)</f>
        <v>CroppedAreaImageHeightPixels</v>
      </c>
      <c r="B3657" s="2" t="str">
        <f>IF(TRIM(K3657)="","",I3657)</f>
        <v>Original height in pixels of the image (equal to the actual image's height for unedited images).</v>
      </c>
      <c r="C3657" s="2" t="str">
        <f>LEFT(F3657,FIND(".",F3657,6))</f>
        <v>Xmp.GPano.</v>
      </c>
      <c r="D3657" s="2" t="str">
        <f>VLOOKUP(C3657,PrefixUebersetzung,2,FALSE)</f>
        <v>Xmp.GPano.</v>
      </c>
      <c r="E3657" s="2" t="str">
        <f>MID(F3657,FIND(".",F3657,6)+1,99)</f>
        <v>CroppedAreaImageHeightPixels</v>
      </c>
      <c r="F3657" s="3" t="s">
        <v>7447</v>
      </c>
      <c r="G3657" s="3" t="s">
        <v>9526</v>
      </c>
      <c r="H3657" s="3" t="s">
        <v>11242</v>
      </c>
      <c r="I3657" s="3" t="s">
        <v>7448</v>
      </c>
      <c r="J3657" s="3" t="s">
        <v>7763</v>
      </c>
      <c r="K3657" s="5" t="s">
        <v>7846</v>
      </c>
      <c r="L3657" s="14"/>
      <c r="O3657" s="3" t="str">
        <f>IF(AND(TRIM(J3657)="",M3657=""),"Suffix not translated ",
   IF(AND(TRIM(J3657)&lt;&gt;"",TRIM(M3657)&lt;&gt;"",TRIM(J3657)&lt;&gt;TRIM(M3657)),"Suffix translation &lt;&gt; lookup ", "" ))
&amp;IF(AND(TRIM(K3657)="",N3657=""),"Description not translated ",
   IF(AND(TRIM(K3657)&lt;&gt;"",TRIM(N3657)&lt;&gt;"",TRIM(K3657)&lt;&gt;TRIM(N3657)),"Description translation&lt;&gt; lookup ", "" ))</f>
        <v/>
      </c>
      <c r="P3657" s="3" t="s">
        <v>8447</v>
      </c>
      <c r="Q3657" s="3" t="s">
        <v>8447</v>
      </c>
    </row>
    <row r="3658" spans="1:18" ht="30" x14ac:dyDescent="0.25">
      <c r="A3658" s="2" t="str">
        <f>IF(TRIM(J3658)="","",E3658)</f>
        <v>CroppedAreaImageWidthPixels</v>
      </c>
      <c r="B3658" s="2" t="str">
        <f>IF(TRIM(K3658)="","",I3658)</f>
        <v>Original width in pixels of the image (equal to the actual image's width for unedited images).</v>
      </c>
      <c r="C3658" s="2" t="str">
        <f>LEFT(F3658,FIND(".",F3658,6))</f>
        <v>Xmp.GPano.</v>
      </c>
      <c r="D3658" s="2" t="str">
        <f>VLOOKUP(C3658,PrefixUebersetzung,2,FALSE)</f>
        <v>Xmp.GPano.</v>
      </c>
      <c r="E3658" s="2" t="str">
        <f>MID(F3658,FIND(".",F3658,6)+1,99)</f>
        <v>CroppedAreaImageWidthPixels</v>
      </c>
      <c r="F3658" s="3" t="s">
        <v>7449</v>
      </c>
      <c r="G3658" s="3" t="s">
        <v>9526</v>
      </c>
      <c r="H3658" s="3" t="s">
        <v>11242</v>
      </c>
      <c r="I3658" s="3" t="s">
        <v>7450</v>
      </c>
      <c r="J3658" s="3" t="s">
        <v>7762</v>
      </c>
      <c r="K3658" s="5" t="s">
        <v>7847</v>
      </c>
      <c r="L3658" s="14"/>
      <c r="O3658" s="3" t="str">
        <f>IF(AND(TRIM(J3658)="",M3658=""),"Suffix not translated ",
   IF(AND(TRIM(J3658)&lt;&gt;"",TRIM(M3658)&lt;&gt;"",TRIM(J3658)&lt;&gt;TRIM(M3658)),"Suffix translation &lt;&gt; lookup ", "" ))
&amp;IF(AND(TRIM(K3658)="",N3658=""),"Description not translated ",
   IF(AND(TRIM(K3658)&lt;&gt;"",TRIM(N3658)&lt;&gt;"",TRIM(K3658)&lt;&gt;TRIM(N3658)),"Description translation&lt;&gt; lookup ", "" ))</f>
        <v/>
      </c>
      <c r="P3658" s="3" t="s">
        <v>8447</v>
      </c>
      <c r="Q3658" s="3" t="s">
        <v>8447</v>
      </c>
    </row>
    <row r="3659" spans="1:18" ht="30" x14ac:dyDescent="0.25">
      <c r="A3659" s="2" t="str">
        <f>IF(TRIM(J3659)="","",E3659)</f>
        <v>CroppedAreaLeftPixels</v>
      </c>
      <c r="B3659" s="2" t="str">
        <f>IF(TRIM(K3659)="","",I3659)</f>
        <v>Column where the left edge of the image was cropped from the full sized panorama.</v>
      </c>
      <c r="C3659" s="2" t="str">
        <f>LEFT(F3659,FIND(".",F3659,6))</f>
        <v>Xmp.GPano.</v>
      </c>
      <c r="D3659" s="2" t="str">
        <f>VLOOKUP(C3659,PrefixUebersetzung,2,FALSE)</f>
        <v>Xmp.GPano.</v>
      </c>
      <c r="E3659" s="2" t="str">
        <f>MID(F3659,FIND(".",F3659,6)+1,99)</f>
        <v>CroppedAreaLeftPixels</v>
      </c>
      <c r="F3659" s="3" t="s">
        <v>7451</v>
      </c>
      <c r="G3659" s="3" t="s">
        <v>9526</v>
      </c>
      <c r="H3659" s="3" t="s">
        <v>11242</v>
      </c>
      <c r="I3659" s="3" t="s">
        <v>7452</v>
      </c>
      <c r="J3659" s="3" t="s">
        <v>7758</v>
      </c>
      <c r="K3659" s="5" t="s">
        <v>7848</v>
      </c>
      <c r="L3659" s="14"/>
      <c r="O3659" s="3" t="str">
        <f>IF(AND(TRIM(J3659)="",M3659=""),"Suffix not translated ",
   IF(AND(TRIM(J3659)&lt;&gt;"",TRIM(M3659)&lt;&gt;"",TRIM(J3659)&lt;&gt;TRIM(M3659)),"Suffix translation &lt;&gt; lookup ", "" ))
&amp;IF(AND(TRIM(K3659)="",N3659=""),"Description not translated ",
   IF(AND(TRIM(K3659)&lt;&gt;"",TRIM(N3659)&lt;&gt;"",TRIM(K3659)&lt;&gt;TRIM(N3659)),"Description translation&lt;&gt; lookup ", "" ))</f>
        <v/>
      </c>
      <c r="P3659" s="3" t="s">
        <v>8447</v>
      </c>
      <c r="Q3659" s="3" t="s">
        <v>8447</v>
      </c>
    </row>
    <row r="3660" spans="1:18" ht="30" x14ac:dyDescent="0.25">
      <c r="A3660" s="2" t="str">
        <f>IF(TRIM(J3660)="","",E3660)</f>
        <v>CroppedAreaTopPixels</v>
      </c>
      <c r="B3660" s="2" t="str">
        <f>IF(TRIM(K3660)="","",I3660)</f>
        <v>Row where the top edge of the image was cropped from the full sized panorama.</v>
      </c>
      <c r="C3660" s="2" t="str">
        <f>LEFT(F3660,FIND(".",F3660,6))</f>
        <v>Xmp.GPano.</v>
      </c>
      <c r="D3660" s="2" t="str">
        <f>VLOOKUP(C3660,PrefixUebersetzung,2,FALSE)</f>
        <v>Xmp.GPano.</v>
      </c>
      <c r="E3660" s="2" t="str">
        <f>MID(F3660,FIND(".",F3660,6)+1,99)</f>
        <v>CroppedAreaTopPixels</v>
      </c>
      <c r="F3660" s="3" t="s">
        <v>7453</v>
      </c>
      <c r="G3660" s="3" t="s">
        <v>9526</v>
      </c>
      <c r="H3660" s="3" t="s">
        <v>11242</v>
      </c>
      <c r="I3660" s="3" t="s">
        <v>7454</v>
      </c>
      <c r="J3660" s="3" t="s">
        <v>7759</v>
      </c>
      <c r="K3660" s="5" t="s">
        <v>7849</v>
      </c>
      <c r="L3660" s="14"/>
      <c r="O3660" s="3" t="str">
        <f>IF(AND(TRIM(J3660)="",M3660=""),"Suffix not translated ",
   IF(AND(TRIM(J3660)&lt;&gt;"",TRIM(M3660)&lt;&gt;"",TRIM(J3660)&lt;&gt;TRIM(M3660)),"Suffix translation &lt;&gt; lookup ", "" ))
&amp;IF(AND(TRIM(K3660)="",N3660=""),"Description not translated ",
   IF(AND(TRIM(K3660)&lt;&gt;"",TRIM(N3660)&lt;&gt;"",TRIM(K3660)&lt;&gt;TRIM(N3660)),"Description translation&lt;&gt; lookup ", "" ))</f>
        <v/>
      </c>
      <c r="P3660" s="3" t="s">
        <v>8447</v>
      </c>
      <c r="Q3660" s="3" t="s">
        <v>8447</v>
      </c>
    </row>
    <row r="3661" spans="1:18" ht="45" x14ac:dyDescent="0.25">
      <c r="A3661" s="2" t="str">
        <f>IF(TRIM(J3661)="","",E3661)</f>
        <v>ExposureLockUsed</v>
      </c>
      <c r="B3661" s="2" t="str">
        <f>IF(TRIM(K3661)="","",I3661)</f>
        <v>When individual source photographs were captured, whether or not the camera's exposure setting was locked.</v>
      </c>
      <c r="C3661" s="2" t="str">
        <f>LEFT(F3661,FIND(".",F3661,6))</f>
        <v>Xmp.GPano.</v>
      </c>
      <c r="D3661" s="2" t="str">
        <f>VLOOKUP(C3661,PrefixUebersetzung,2,FALSE)</f>
        <v>Xmp.GPano.</v>
      </c>
      <c r="E3661" s="2" t="str">
        <f>MID(F3661,FIND(".",F3661,6)+1,99)</f>
        <v>ExposureLockUsed</v>
      </c>
      <c r="F3661" s="3" t="s">
        <v>7455</v>
      </c>
      <c r="G3661" s="3" t="s">
        <v>9526</v>
      </c>
      <c r="H3661" s="3" t="s">
        <v>11246</v>
      </c>
      <c r="I3661" s="3" t="s">
        <v>11379</v>
      </c>
      <c r="J3661" s="3" t="s">
        <v>7760</v>
      </c>
      <c r="K3661" s="5" t="s">
        <v>7850</v>
      </c>
      <c r="L3661" s="14"/>
      <c r="O3661" s="3" t="str">
        <f>IF(AND(TRIM(J3661)="",M3661=""),"Suffix not translated ",
   IF(AND(TRIM(J3661)&lt;&gt;"",TRIM(M3661)&lt;&gt;"",TRIM(J3661)&lt;&gt;TRIM(M3661)),"Suffix translation &lt;&gt; lookup ", "" ))
&amp;IF(AND(TRIM(K3661)="",N3661=""),"Description not translated ",
   IF(AND(TRIM(K3661)&lt;&gt;"",TRIM(N3661)&lt;&gt;"",TRIM(K3661)&lt;&gt;TRIM(N3661)),"Description translation&lt;&gt; lookup ", "" ))</f>
        <v/>
      </c>
      <c r="P3661" s="3" t="s">
        <v>8447</v>
      </c>
      <c r="Q3661" s="3" t="s">
        <v>8447</v>
      </c>
    </row>
    <row r="3662" spans="1:18" ht="30" x14ac:dyDescent="0.25">
      <c r="A3662" s="2" t="str">
        <f>IF(TRIM(J3662)="","",E3662)</f>
        <v>FirstPhotoDate</v>
      </c>
      <c r="B3662" s="2" t="str">
        <f>IF(TRIM(K3662)="","",I3662)</f>
        <v>Date and time for the first image created in the panorama.</v>
      </c>
      <c r="C3662" s="2" t="str">
        <f>LEFT(F3662,FIND(".",F3662,6))</f>
        <v>Xmp.GPano.</v>
      </c>
      <c r="D3662" s="2" t="str">
        <f>VLOOKUP(C3662,PrefixUebersetzung,2,FALSE)</f>
        <v>Xmp.GPano.</v>
      </c>
      <c r="E3662" s="2" t="str">
        <f>MID(F3662,FIND(".",F3662,6)+1,99)</f>
        <v>FirstPhotoDate</v>
      </c>
      <c r="F3662" s="3" t="s">
        <v>7456</v>
      </c>
      <c r="G3662" s="3" t="s">
        <v>11265</v>
      </c>
      <c r="I3662" s="3" t="s">
        <v>7457</v>
      </c>
      <c r="J3662" s="3" t="s">
        <v>7674</v>
      </c>
      <c r="K3662" s="5" t="s">
        <v>7851</v>
      </c>
      <c r="L3662" s="14"/>
      <c r="O3662" s="3" t="str">
        <f>IF(AND(TRIM(J3662)="",M3662=""),"Suffix not translated ",
   IF(AND(TRIM(J3662)&lt;&gt;"",TRIM(M3662)&lt;&gt;"",TRIM(J3662)&lt;&gt;TRIM(M3662)),"Suffix translation &lt;&gt; lookup ", "" ))
&amp;IF(AND(TRIM(K3662)="",N3662=""),"Description not translated ",
   IF(AND(TRIM(K3662)&lt;&gt;"",TRIM(N3662)&lt;&gt;"",TRIM(K3662)&lt;&gt;TRIM(N3662)),"Description translation&lt;&gt; lookup ", "" ))</f>
        <v/>
      </c>
      <c r="P3662" s="3" t="s">
        <v>8447</v>
      </c>
      <c r="Q3662" s="3" t="s">
        <v>8447</v>
      </c>
    </row>
    <row r="3663" spans="1:18" ht="60" x14ac:dyDescent="0.25">
      <c r="A3663" s="2" t="str">
        <f>IF(TRIM(J3663)="","",E3663)</f>
        <v>FullPanoHeightPixels</v>
      </c>
      <c r="B3663" s="2" t="str">
        <f>IF(TRIM(K3663)="","",I3663)</f>
        <v>Original full panorama height from which the image was cropped. Or, if only a partial panorama was captured, this specifies the height of what the full panorama would have been.</v>
      </c>
      <c r="C3663" s="2" t="str">
        <f>LEFT(F3663,FIND(".",F3663,6))</f>
        <v>Xmp.GPano.</v>
      </c>
      <c r="D3663" s="2" t="str">
        <f>VLOOKUP(C3663,PrefixUebersetzung,2,FALSE)</f>
        <v>Xmp.GPano.</v>
      </c>
      <c r="E3663" s="2" t="str">
        <f>MID(F3663,FIND(".",F3663,6)+1,99)</f>
        <v>FullPanoHeightPixels</v>
      </c>
      <c r="F3663" s="3" t="s">
        <v>7458</v>
      </c>
      <c r="G3663" s="3" t="s">
        <v>9526</v>
      </c>
      <c r="H3663" s="3" t="s">
        <v>11242</v>
      </c>
      <c r="I3663" s="3" t="s">
        <v>7459</v>
      </c>
      <c r="J3663" s="3" t="s">
        <v>7761</v>
      </c>
      <c r="K3663" s="5" t="s">
        <v>7852</v>
      </c>
      <c r="L3663" s="14"/>
      <c r="O3663" s="3" t="str">
        <f>IF(AND(TRIM(J3663)="",M3663=""),"Suffix not translated ",
   IF(AND(TRIM(J3663)&lt;&gt;"",TRIM(M3663)&lt;&gt;"",TRIM(J3663)&lt;&gt;TRIM(M3663)),"Suffix translation &lt;&gt; lookup ", "" ))
&amp;IF(AND(TRIM(K3663)="",N3663=""),"Description not translated ",
   IF(AND(TRIM(K3663)&lt;&gt;"",TRIM(N3663)&lt;&gt;"",TRIM(K3663)&lt;&gt;TRIM(N3663)),"Description translation&lt;&gt; lookup ", "" ))</f>
        <v/>
      </c>
      <c r="P3663" s="3" t="s">
        <v>8447</v>
      </c>
      <c r="Q3663" s="3" t="s">
        <v>8447</v>
      </c>
    </row>
    <row r="3664" spans="1:18" ht="60" x14ac:dyDescent="0.25">
      <c r="A3664" s="2" t="str">
        <f>IF(TRIM(J3664)="","",E3664)</f>
        <v>FullPanoWidthPixels</v>
      </c>
      <c r="B3664" s="2" t="str">
        <f>IF(TRIM(K3664)="","",I3664)</f>
        <v>Original full panorama width from which the image was cropped. Or, if only a partial panorama was captured, this specifies the width of what the full panorama would have been.</v>
      </c>
      <c r="C3664" s="2" t="str">
        <f>LEFT(F3664,FIND(".",F3664,6))</f>
        <v>Xmp.GPano.</v>
      </c>
      <c r="D3664" s="2" t="str">
        <f>VLOOKUP(C3664,PrefixUebersetzung,2,FALSE)</f>
        <v>Xmp.GPano.</v>
      </c>
      <c r="E3664" s="2" t="str">
        <f>MID(F3664,FIND(".",F3664,6)+1,99)</f>
        <v>FullPanoWidthPixels</v>
      </c>
      <c r="F3664" s="3" t="s">
        <v>7460</v>
      </c>
      <c r="G3664" s="3" t="s">
        <v>9526</v>
      </c>
      <c r="H3664" s="3" t="s">
        <v>11242</v>
      </c>
      <c r="I3664" s="3" t="s">
        <v>7461</v>
      </c>
      <c r="J3664" s="3" t="s">
        <v>7764</v>
      </c>
      <c r="K3664" s="5" t="s">
        <v>7853</v>
      </c>
      <c r="L3664" s="14"/>
      <c r="O3664" s="3" t="str">
        <f>IF(AND(TRIM(J3664)="",M3664=""),"Suffix not translated ",
   IF(AND(TRIM(J3664)&lt;&gt;"",TRIM(M3664)&lt;&gt;"",TRIM(J3664)&lt;&gt;TRIM(M3664)),"Suffix translation &lt;&gt; lookup ", "" ))
&amp;IF(AND(TRIM(K3664)="",N3664=""),"Description not translated ",
   IF(AND(TRIM(K3664)&lt;&gt;"",TRIM(N3664)&lt;&gt;"",TRIM(K3664)&lt;&gt;TRIM(N3664)),"Description translation&lt;&gt; lookup ", "" ))</f>
        <v/>
      </c>
      <c r="P3664" s="3" t="s">
        <v>8447</v>
      </c>
      <c r="Q3664" s="3" t="s">
        <v>8447</v>
      </c>
    </row>
    <row r="3665" spans="1:18" ht="120" x14ac:dyDescent="0.25">
      <c r="A3665" s="2" t="str">
        <f>IF(TRIM(J3665)="","",E3665)</f>
        <v>InitialCameraDolly</v>
      </c>
      <c r="B3665" s="2" t="str">
        <f>IF(TRIM(K3665)="","",I3665)</f>
        <v>This optional parameter moves the virtual camera position along the line of sight, away from the center of the photo sphere. A rear surface position is represented by the value -1.0, while a front surface position is represented by 1.0. For normal viewing, this parameter should be set to 0.</v>
      </c>
      <c r="C3665" s="2" t="str">
        <f>LEFT(F3665,FIND(".",F3665,6))</f>
        <v>Xmp.GPano.</v>
      </c>
      <c r="D3665" s="2" t="str">
        <f>VLOOKUP(C3665,PrefixUebersetzung,2,FALSE)</f>
        <v>Xmp.GPano.</v>
      </c>
      <c r="E3665" s="2" t="str">
        <f>MID(F3665,FIND(".",F3665,6)+1,99)</f>
        <v>InitialCameraDolly</v>
      </c>
      <c r="F3665" s="3" t="s">
        <v>7462</v>
      </c>
      <c r="G3665" s="3" t="s">
        <v>9526</v>
      </c>
      <c r="H3665" s="3" t="s">
        <v>11245</v>
      </c>
      <c r="I3665" s="3" t="s">
        <v>7463</v>
      </c>
      <c r="J3665" s="3" t="s">
        <v>7765</v>
      </c>
      <c r="K3665" s="5" t="s">
        <v>7854</v>
      </c>
      <c r="L3665" s="14"/>
      <c r="O3665" s="3" t="str">
        <f>IF(AND(TRIM(J3665)="",M3665=""),"Suffix not translated ",
   IF(AND(TRIM(J3665)&lt;&gt;"",TRIM(M3665)&lt;&gt;"",TRIM(J3665)&lt;&gt;TRIM(M3665)),"Suffix translation &lt;&gt; lookup ", "" ))
&amp;IF(AND(TRIM(K3665)="",N3665=""),"Description not translated ",
   IF(AND(TRIM(K3665)&lt;&gt;"",TRIM(N3665)&lt;&gt;"",TRIM(K3665)&lt;&gt;TRIM(N3665)),"Description translation&lt;&gt; lookup ", "" ))</f>
        <v/>
      </c>
      <c r="P3665" s="3" t="s">
        <v>8447</v>
      </c>
      <c r="Q3665" s="3" t="s">
        <v>8447</v>
      </c>
    </row>
    <row r="3666" spans="1:18" ht="45" x14ac:dyDescent="0.25">
      <c r="A3666" s="2" t="str">
        <f>IF(TRIM(J3666)="","",E3666)</f>
        <v>InitialHorizontalFOVDegrees</v>
      </c>
      <c r="B3666" s="2" t="str">
        <f>IF(TRIM(K3666)="","",I3666)</f>
        <v>The initial horizontal field of view that the viewer should display (in degrees). This is similar to a zoom level.</v>
      </c>
      <c r="C3666" s="2" t="str">
        <f>LEFT(F3666,FIND(".",F3666,6))</f>
        <v>Xmp.GPano.</v>
      </c>
      <c r="D3666" s="2" t="str">
        <f>VLOOKUP(C3666,PrefixUebersetzung,2,FALSE)</f>
        <v>Xmp.GPano.</v>
      </c>
      <c r="E3666" s="2" t="str">
        <f>MID(F3666,FIND(".",F3666,6)+1,99)</f>
        <v>InitialHorizontalFOVDegrees</v>
      </c>
      <c r="F3666" s="3" t="s">
        <v>7464</v>
      </c>
      <c r="G3666" s="3" t="s">
        <v>9526</v>
      </c>
      <c r="H3666" s="3" t="s">
        <v>11245</v>
      </c>
      <c r="I3666" s="3" t="s">
        <v>7465</v>
      </c>
      <c r="J3666" s="3" t="s">
        <v>7766</v>
      </c>
      <c r="K3666" s="5" t="s">
        <v>7845</v>
      </c>
      <c r="L3666" s="14"/>
      <c r="O3666" s="3" t="str">
        <f>IF(AND(TRIM(J3666)="",M3666=""),"Suffix not translated ",
   IF(AND(TRIM(J3666)&lt;&gt;"",TRIM(M3666)&lt;&gt;"",TRIM(J3666)&lt;&gt;TRIM(M3666)),"Suffix translation &lt;&gt; lookup ", "" ))
&amp;IF(AND(TRIM(K3666)="",N3666=""),"Description not translated ",
   IF(AND(TRIM(K3666)&lt;&gt;"",TRIM(N3666)&lt;&gt;"",TRIM(K3666)&lt;&gt;TRIM(N3666)),"Description translation&lt;&gt; lookup ", "" ))</f>
        <v/>
      </c>
      <c r="P3666" s="3" t="s">
        <v>8447</v>
      </c>
      <c r="Q3666" s="3" t="s">
        <v>8447</v>
      </c>
    </row>
    <row r="3667" spans="1:18" x14ac:dyDescent="0.25">
      <c r="A3667" s="2" t="str">
        <f>IF(TRIM(J3667)="","",E3667)</f>
        <v>InitialViewHeadingDegrees</v>
      </c>
      <c r="B3667" s="2" t="str">
        <f>IF(TRIM(K3667)="","",I3667)</f>
        <v>The heading angle of the initial view in degrees.</v>
      </c>
      <c r="C3667" s="2" t="str">
        <f>LEFT(F3667,FIND(".",F3667,6))</f>
        <v>Xmp.GPano.</v>
      </c>
      <c r="D3667" s="2" t="str">
        <f>VLOOKUP(C3667,PrefixUebersetzung,2,FALSE)</f>
        <v>Xmp.GPano.</v>
      </c>
      <c r="E3667" s="2" t="str">
        <f>MID(F3667,FIND(".",F3667,6)+1,99)</f>
        <v>InitialViewHeadingDegrees</v>
      </c>
      <c r="F3667" s="3" t="s">
        <v>7466</v>
      </c>
      <c r="G3667" s="3" t="s">
        <v>9526</v>
      </c>
      <c r="H3667" s="3" t="s">
        <v>11242</v>
      </c>
      <c r="I3667" s="3" t="s">
        <v>7467</v>
      </c>
      <c r="J3667" s="3" t="s">
        <v>7767</v>
      </c>
      <c r="K3667" s="5" t="s">
        <v>7841</v>
      </c>
      <c r="L3667" s="14"/>
      <c r="O3667" s="3" t="str">
        <f>IF(AND(TRIM(J3667)="",M3667=""),"Suffix not translated ",
   IF(AND(TRIM(J3667)&lt;&gt;"",TRIM(M3667)&lt;&gt;"",TRIM(J3667)&lt;&gt;TRIM(M3667)),"Suffix translation &lt;&gt; lookup ", "" ))
&amp;IF(AND(TRIM(K3667)="",N3667=""),"Description not translated ",
   IF(AND(TRIM(K3667)&lt;&gt;"",TRIM(N3667)&lt;&gt;"",TRIM(K3667)&lt;&gt;TRIM(N3667)),"Description translation&lt;&gt; lookup ", "" ))</f>
        <v/>
      </c>
      <c r="P3667" s="3" t="s">
        <v>8447</v>
      </c>
      <c r="Q3667" s="3" t="s">
        <v>8447</v>
      </c>
    </row>
    <row r="3668" spans="1:18" ht="30" x14ac:dyDescent="0.25">
      <c r="A3668" s="2" t="str">
        <f>IF(TRIM(J3668)="","",E3668)</f>
        <v>InitialViewPitchDegrees</v>
      </c>
      <c r="B3668" s="2" t="str">
        <f>IF(TRIM(K3668)="","",I3668)</f>
        <v>The pitch angle of the initial view in degrees.</v>
      </c>
      <c r="C3668" s="2" t="str">
        <f>LEFT(F3668,FIND(".",F3668,6))</f>
        <v>Xmp.GPano.</v>
      </c>
      <c r="D3668" s="2" t="str">
        <f>VLOOKUP(C3668,PrefixUebersetzung,2,FALSE)</f>
        <v>Xmp.GPano.</v>
      </c>
      <c r="E3668" s="2" t="str">
        <f>MID(F3668,FIND(".",F3668,6)+1,99)</f>
        <v>InitialViewPitchDegrees</v>
      </c>
      <c r="F3668" s="3" t="s">
        <v>7468</v>
      </c>
      <c r="G3668" s="3" t="s">
        <v>9526</v>
      </c>
      <c r="H3668" s="3" t="s">
        <v>11242</v>
      </c>
      <c r="I3668" s="3" t="s">
        <v>7469</v>
      </c>
      <c r="J3668" s="3" t="s">
        <v>7844</v>
      </c>
      <c r="K3668" s="5" t="s">
        <v>7842</v>
      </c>
      <c r="L3668" s="14"/>
      <c r="O3668" s="3" t="str">
        <f>IF(AND(TRIM(J3668)="",M3668=""),"Suffix not translated ",
   IF(AND(TRIM(J3668)&lt;&gt;"",TRIM(M3668)&lt;&gt;"",TRIM(J3668)&lt;&gt;TRIM(M3668)),"Suffix translation &lt;&gt; lookup ", "" ))
&amp;IF(AND(TRIM(K3668)="",N3668=""),"Description not translated ",
   IF(AND(TRIM(K3668)&lt;&gt;"",TRIM(N3668)&lt;&gt;"",TRIM(K3668)&lt;&gt;TRIM(N3668)),"Description translation&lt;&gt; lookup ", "" ))</f>
        <v/>
      </c>
      <c r="P3668" s="3" t="s">
        <v>8447</v>
      </c>
      <c r="Q3668" s="3" t="s">
        <v>8447</v>
      </c>
      <c r="R3668" s="3" t="s">
        <v>9387</v>
      </c>
    </row>
    <row r="3669" spans="1:18" x14ac:dyDescent="0.25">
      <c r="A3669" s="2" t="str">
        <f>IF(TRIM(J3669)="","",E3669)</f>
        <v>InitialViewRollDegrees</v>
      </c>
      <c r="B3669" s="2" t="str">
        <f>IF(TRIM(K3669)="","",I3669)</f>
        <v>The roll angle of the initial view in degrees.</v>
      </c>
      <c r="C3669" s="2" t="str">
        <f>LEFT(F3669,FIND(".",F3669,6))</f>
        <v>Xmp.GPano.</v>
      </c>
      <c r="D3669" s="2" t="str">
        <f>VLOOKUP(C3669,PrefixUebersetzung,2,FALSE)</f>
        <v>Xmp.GPano.</v>
      </c>
      <c r="E3669" s="2" t="str">
        <f>MID(F3669,FIND(".",F3669,6)+1,99)</f>
        <v>InitialViewRollDegrees</v>
      </c>
      <c r="F3669" s="3" t="s">
        <v>7470</v>
      </c>
      <c r="G3669" s="3" t="s">
        <v>9526</v>
      </c>
      <c r="H3669" s="3" t="s">
        <v>11242</v>
      </c>
      <c r="I3669" s="3" t="s">
        <v>7471</v>
      </c>
      <c r="J3669" s="3" t="s">
        <v>7768</v>
      </c>
      <c r="K3669" s="5" t="s">
        <v>7843</v>
      </c>
      <c r="L3669" s="14"/>
      <c r="O3669" s="3" t="str">
        <f>IF(AND(TRIM(J3669)="",M3669=""),"Suffix not translated ",
   IF(AND(TRIM(J3669)&lt;&gt;"",TRIM(M3669)&lt;&gt;"",TRIM(J3669)&lt;&gt;TRIM(M3669)),"Suffix translation &lt;&gt; lookup ", "" ))
&amp;IF(AND(TRIM(K3669)="",N3669=""),"Description not translated ",
   IF(AND(TRIM(K3669)&lt;&gt;"",TRIM(N3669)&lt;&gt;"",TRIM(K3669)&lt;&gt;TRIM(N3669)),"Description translation&lt;&gt; lookup ", "" ))</f>
        <v/>
      </c>
      <c r="P3669" s="3" t="s">
        <v>8447</v>
      </c>
      <c r="Q3669" s="3" t="s">
        <v>8447</v>
      </c>
    </row>
    <row r="3670" spans="1:18" ht="30" x14ac:dyDescent="0.25">
      <c r="A3670" s="2" t="str">
        <f>IF(TRIM(J3670)="","",E3670)</f>
        <v>LastPhotoDate</v>
      </c>
      <c r="B3670" s="2" t="str">
        <f>IF(TRIM(K3670)="","",I3670)</f>
        <v>Date and time for the last image created in the panorama.</v>
      </c>
      <c r="C3670" s="2" t="str">
        <f>LEFT(F3670,FIND(".",F3670,6))</f>
        <v>Xmp.GPano.</v>
      </c>
      <c r="D3670" s="2" t="str">
        <f>VLOOKUP(C3670,PrefixUebersetzung,2,FALSE)</f>
        <v>Xmp.GPano.</v>
      </c>
      <c r="E3670" s="2" t="str">
        <f>MID(F3670,FIND(".",F3670,6)+1,99)</f>
        <v>LastPhotoDate</v>
      </c>
      <c r="F3670" s="3" t="s">
        <v>7472</v>
      </c>
      <c r="G3670" s="3" t="s">
        <v>11265</v>
      </c>
      <c r="I3670" s="3" t="s">
        <v>7473</v>
      </c>
      <c r="J3670" s="3" t="s">
        <v>7769</v>
      </c>
      <c r="K3670" s="5" t="s">
        <v>7840</v>
      </c>
      <c r="L3670" s="14"/>
      <c r="O3670" s="3" t="str">
        <f>IF(AND(TRIM(J3670)="",M3670=""),"Suffix not translated ",
   IF(AND(TRIM(J3670)&lt;&gt;"",TRIM(M3670)&lt;&gt;"",TRIM(J3670)&lt;&gt;TRIM(M3670)),"Suffix translation &lt;&gt; lookup ", "" ))
&amp;IF(AND(TRIM(K3670)="",N3670=""),"Description not translated ",
   IF(AND(TRIM(K3670)&lt;&gt;"",TRIM(N3670)&lt;&gt;"",TRIM(K3670)&lt;&gt;TRIM(N3670)),"Description translation&lt;&gt; lookup ", "" ))</f>
        <v/>
      </c>
      <c r="P3670" s="3" t="s">
        <v>8447</v>
      </c>
      <c r="Q3670" s="3" t="s">
        <v>8447</v>
      </c>
      <c r="R3670" s="3" t="s">
        <v>8950</v>
      </c>
    </row>
    <row r="3671" spans="1:18" ht="30" x14ac:dyDescent="0.25">
      <c r="A3671" s="2" t="str">
        <f>IF(TRIM(J3671)="","",E3671)</f>
        <v>PoseHeadingDegrees</v>
      </c>
      <c r="B3671" s="2" t="str">
        <f>IF(TRIM(K3671)="","",I3671)</f>
        <v>Compass heading, measured in degrees, for the center the image. Value must be &gt;= 0 and &lt; 360.</v>
      </c>
      <c r="C3671" s="2" t="str">
        <f>LEFT(F3671,FIND(".",F3671,6))</f>
        <v>Xmp.GPano.</v>
      </c>
      <c r="D3671" s="2" t="str">
        <f>VLOOKUP(C3671,PrefixUebersetzung,2,FALSE)</f>
        <v>Xmp.GPano.</v>
      </c>
      <c r="E3671" s="2" t="str">
        <f>MID(F3671,FIND(".",F3671,6)+1,99)</f>
        <v>PoseHeadingDegrees</v>
      </c>
      <c r="F3671" s="3" t="s">
        <v>7474</v>
      </c>
      <c r="G3671" s="3" t="s">
        <v>9526</v>
      </c>
      <c r="H3671" s="3" t="s">
        <v>11245</v>
      </c>
      <c r="I3671" s="3" t="s">
        <v>7475</v>
      </c>
      <c r="J3671" s="3" t="s">
        <v>7770</v>
      </c>
      <c r="K3671" s="5" t="s">
        <v>7839</v>
      </c>
      <c r="L3671" s="14"/>
      <c r="O3671" s="3" t="str">
        <f>IF(AND(TRIM(J3671)="",M3671=""),"Suffix not translated ",
   IF(AND(TRIM(J3671)&lt;&gt;"",TRIM(M3671)&lt;&gt;"",TRIM(J3671)&lt;&gt;TRIM(M3671)),"Suffix translation &lt;&gt; lookup ", "" ))
&amp;IF(AND(TRIM(K3671)="",N3671=""),"Description not translated ",
   IF(AND(TRIM(K3671)&lt;&gt;"",TRIM(N3671)&lt;&gt;"",TRIM(K3671)&lt;&gt;TRIM(N3671)),"Description translation&lt;&gt; lookup ", "" ))</f>
        <v/>
      </c>
      <c r="P3671" s="3" t="s">
        <v>8447</v>
      </c>
      <c r="Q3671" s="3" t="s">
        <v>8447</v>
      </c>
    </row>
    <row r="3672" spans="1:18" ht="30" x14ac:dyDescent="0.25">
      <c r="A3672" s="2" t="str">
        <f>IF(TRIM(J3672)="","",E3672)</f>
        <v>PosePitchDegrees</v>
      </c>
      <c r="B3672" s="2" t="str">
        <f>IF(TRIM(K3672)="","",I3672)</f>
        <v>Pitch, measured in degrees, for the center in the image. Value must be &gt;= -90 and &lt;= 90.</v>
      </c>
      <c r="C3672" s="2" t="str">
        <f>LEFT(F3672,FIND(".",F3672,6))</f>
        <v>Xmp.GPano.</v>
      </c>
      <c r="D3672" s="2" t="str">
        <f>VLOOKUP(C3672,PrefixUebersetzung,2,FALSE)</f>
        <v>Xmp.GPano.</v>
      </c>
      <c r="E3672" s="2" t="str">
        <f>MID(F3672,FIND(".",F3672,6)+1,99)</f>
        <v>PosePitchDegrees</v>
      </c>
      <c r="F3672" s="3" t="s">
        <v>7476</v>
      </c>
      <c r="G3672" s="3" t="s">
        <v>9526</v>
      </c>
      <c r="H3672" s="3" t="s">
        <v>11245</v>
      </c>
      <c r="I3672" s="3" t="s">
        <v>7477</v>
      </c>
      <c r="J3672" s="3" t="s">
        <v>7838</v>
      </c>
      <c r="K3672" s="5" t="s">
        <v>7837</v>
      </c>
      <c r="L3672" s="14"/>
      <c r="O3672" s="3" t="str">
        <f>IF(AND(TRIM(J3672)="",M3672=""),"Suffix not translated ",
   IF(AND(TRIM(J3672)&lt;&gt;"",TRIM(M3672)&lt;&gt;"",TRIM(J3672)&lt;&gt;TRIM(M3672)),"Suffix translation &lt;&gt; lookup ", "" ))
&amp;IF(AND(TRIM(K3672)="",N3672=""),"Description not translated ",
   IF(AND(TRIM(K3672)&lt;&gt;"",TRIM(N3672)&lt;&gt;"",TRIM(K3672)&lt;&gt;TRIM(N3672)),"Description translation&lt;&gt; lookup ", "" ))</f>
        <v/>
      </c>
      <c r="P3672" s="3" t="s">
        <v>8447</v>
      </c>
      <c r="Q3672" s="3" t="s">
        <v>8447</v>
      </c>
    </row>
    <row r="3673" spans="1:18" ht="30" x14ac:dyDescent="0.25">
      <c r="A3673" s="2" t="str">
        <f>IF(TRIM(J3673)="","",E3673)</f>
        <v>PoseRollDegrees</v>
      </c>
      <c r="B3673" s="2" t="str">
        <f>IF(TRIM(K3673)="","",I3673)</f>
        <v>Roll, measured in degrees, of the image where level with the horizon is 0. Value must be &gt; -180 and &lt;= 180.</v>
      </c>
      <c r="C3673" s="2" t="str">
        <f>LEFT(F3673,FIND(".",F3673,6))</f>
        <v>Xmp.GPano.</v>
      </c>
      <c r="D3673" s="2" t="str">
        <f>VLOOKUP(C3673,PrefixUebersetzung,2,FALSE)</f>
        <v>Xmp.GPano.</v>
      </c>
      <c r="E3673" s="2" t="str">
        <f>MID(F3673,FIND(".",F3673,6)+1,99)</f>
        <v>PoseRollDegrees</v>
      </c>
      <c r="F3673" s="3" t="s">
        <v>7478</v>
      </c>
      <c r="G3673" s="3" t="s">
        <v>9526</v>
      </c>
      <c r="H3673" s="3" t="s">
        <v>11245</v>
      </c>
      <c r="I3673" s="3" t="s">
        <v>7479</v>
      </c>
      <c r="J3673" s="3" t="s">
        <v>7771</v>
      </c>
      <c r="K3673" s="5" t="s">
        <v>7836</v>
      </c>
      <c r="L3673" s="14"/>
      <c r="O3673" s="3" t="str">
        <f>IF(AND(TRIM(J3673)="",M3673=""),"Suffix not translated ",
   IF(AND(TRIM(J3673)&lt;&gt;"",TRIM(M3673)&lt;&gt;"",TRIM(J3673)&lt;&gt;TRIM(M3673)),"Suffix translation &lt;&gt; lookup ", "" ))
&amp;IF(AND(TRIM(K3673)="",N3673=""),"Description not translated ",
   IF(AND(TRIM(K3673)&lt;&gt;"",TRIM(N3673)&lt;&gt;"",TRIM(K3673)&lt;&gt;TRIM(N3673)),"Description translation&lt;&gt; lookup ", "" ))</f>
        <v/>
      </c>
      <c r="P3673" s="3" t="s">
        <v>8447</v>
      </c>
      <c r="Q3673" s="3" t="s">
        <v>8447</v>
      </c>
    </row>
    <row r="3674" spans="1:18" ht="45" x14ac:dyDescent="0.25">
      <c r="A3674" s="2" t="str">
        <f>IF(TRIM(J3674)="","",E3674)</f>
        <v>ProjectionType</v>
      </c>
      <c r="B3674" s="2" t="str">
        <f>IF(TRIM(K3674)="","",I3674)</f>
        <v>Projection type used in the image file. Google products currently support the value equirectangular.</v>
      </c>
      <c r="C3674" s="2" t="str">
        <f>LEFT(F3674,FIND(".",F3674,6))</f>
        <v>Xmp.GPano.</v>
      </c>
      <c r="D3674" s="2" t="str">
        <f>VLOOKUP(C3674,PrefixUebersetzung,2,FALSE)</f>
        <v>Xmp.GPano.</v>
      </c>
      <c r="E3674" s="2" t="str">
        <f>MID(F3674,FIND(".",F3674,6)+1,99)</f>
        <v>ProjectionType</v>
      </c>
      <c r="F3674" s="3" t="s">
        <v>7480</v>
      </c>
      <c r="G3674" s="3" t="s">
        <v>9526</v>
      </c>
      <c r="H3674" s="3" t="s">
        <v>11292</v>
      </c>
      <c r="I3674" s="3" t="s">
        <v>7481</v>
      </c>
      <c r="J3674" s="3" t="s">
        <v>7772</v>
      </c>
      <c r="K3674" s="5" t="s">
        <v>7835</v>
      </c>
      <c r="L3674" s="14"/>
      <c r="O3674" s="3" t="str">
        <f>IF(AND(TRIM(J3674)="",M3674=""),"Suffix not translated ",
   IF(AND(TRIM(J3674)&lt;&gt;"",TRIM(M3674)&lt;&gt;"",TRIM(J3674)&lt;&gt;TRIM(M3674)),"Suffix translation &lt;&gt; lookup ", "" ))
&amp;IF(AND(TRIM(K3674)="",N3674=""),"Description not translated ",
   IF(AND(TRIM(K3674)&lt;&gt;"",TRIM(N3674)&lt;&gt;"",TRIM(K3674)&lt;&gt;TRIM(N3674)),"Description translation&lt;&gt; lookup ", "" ))</f>
        <v/>
      </c>
      <c r="P3674" s="3" t="s">
        <v>8447</v>
      </c>
      <c r="Q3674" s="3" t="s">
        <v>8447</v>
      </c>
    </row>
    <row r="3675" spans="1:18" ht="30" x14ac:dyDescent="0.25">
      <c r="A3675" s="2" t="str">
        <f>IF(TRIM(J3675)="","",E3675)</f>
        <v>SourcePhotosCount</v>
      </c>
      <c r="B3675" s="2" t="str">
        <f>IF(TRIM(K3675)="","",I3675)</f>
        <v>Number of source images used to create the panorama</v>
      </c>
      <c r="C3675" s="2" t="str">
        <f>LEFT(F3675,FIND(".",F3675,6))</f>
        <v>Xmp.GPano.</v>
      </c>
      <c r="D3675" s="2" t="str">
        <f>VLOOKUP(C3675,PrefixUebersetzung,2,FALSE)</f>
        <v>Xmp.GPano.</v>
      </c>
      <c r="E3675" s="2" t="str">
        <f>MID(F3675,FIND(".",F3675,6)+1,99)</f>
        <v>SourcePhotosCount</v>
      </c>
      <c r="F3675" s="3" t="s">
        <v>7482</v>
      </c>
      <c r="G3675" s="3" t="s">
        <v>9526</v>
      </c>
      <c r="H3675" s="3" t="s">
        <v>11242</v>
      </c>
      <c r="I3675" s="3" t="s">
        <v>7483</v>
      </c>
      <c r="J3675" s="3" t="s">
        <v>7773</v>
      </c>
      <c r="K3675" s="5" t="s">
        <v>7834</v>
      </c>
      <c r="L3675" s="14"/>
      <c r="O3675" s="3" t="str">
        <f>IF(AND(TRIM(J3675)="",M3675=""),"Suffix not translated ",
   IF(AND(TRIM(J3675)&lt;&gt;"",TRIM(M3675)&lt;&gt;"",TRIM(J3675)&lt;&gt;TRIM(M3675)),"Suffix translation &lt;&gt; lookup ", "" ))
&amp;IF(AND(TRIM(K3675)="",N3675=""),"Description not translated ",
   IF(AND(TRIM(K3675)&lt;&gt;"",TRIM(N3675)&lt;&gt;"",TRIM(K3675)&lt;&gt;TRIM(N3675)),"Description translation&lt;&gt; lookup ", "" ))</f>
        <v/>
      </c>
      <c r="P3675" s="3" t="s">
        <v>8447</v>
      </c>
      <c r="Q3675" s="3" t="s">
        <v>8447</v>
      </c>
    </row>
    <row r="3676" spans="1:18" ht="60" x14ac:dyDescent="0.25">
      <c r="A3676" s="2" t="str">
        <f>IF(TRIM(J3676)="","",E3676)</f>
        <v>StitchingSoftware</v>
      </c>
      <c r="B3676" s="2" t="str">
        <f>IF(TRIM(K3676)="","",I3676)</f>
        <v>The software that was used to create the final panorama. This may sometimes be the same value as that of  GPano:CaptureSoftware.</v>
      </c>
      <c r="C3676" s="2" t="str">
        <f>LEFT(F3676,FIND(".",F3676,6))</f>
        <v>Xmp.GPano.</v>
      </c>
      <c r="D3676" s="2" t="str">
        <f>VLOOKUP(C3676,PrefixUebersetzung,2,FALSE)</f>
        <v>Xmp.GPano.</v>
      </c>
      <c r="E3676" s="2" t="str">
        <f>MID(F3676,FIND(".",F3676,6)+1,99)</f>
        <v>StitchingSoftware</v>
      </c>
      <c r="F3676" s="3" t="s">
        <v>7484</v>
      </c>
      <c r="G3676" s="3" t="s">
        <v>9526</v>
      </c>
      <c r="H3676" s="3" t="s">
        <v>11241</v>
      </c>
      <c r="I3676" s="3" t="s">
        <v>7485</v>
      </c>
      <c r="J3676" s="3" t="s">
        <v>7774</v>
      </c>
      <c r="K3676" s="5" t="s">
        <v>7833</v>
      </c>
      <c r="L3676" s="14"/>
      <c r="O3676" s="3" t="str">
        <f>IF(AND(TRIM(J3676)="",M3676=""),"Suffix not translated ",
   IF(AND(TRIM(J3676)&lt;&gt;"",TRIM(M3676)&lt;&gt;"",TRIM(J3676)&lt;&gt;TRIM(M3676)),"Suffix translation &lt;&gt; lookup ", "" ))
&amp;IF(AND(TRIM(K3676)="",N3676=""),"Description not translated ",
   IF(AND(TRIM(K3676)&lt;&gt;"",TRIM(N3676)&lt;&gt;"",TRIM(K3676)&lt;&gt;TRIM(N3676)),"Description translation&lt;&gt; lookup ", "" ))</f>
        <v/>
      </c>
      <c r="P3676" s="3" t="s">
        <v>8447</v>
      </c>
      <c r="Q3676" s="3" t="s">
        <v>8447</v>
      </c>
    </row>
    <row r="3677" spans="1:18" ht="90" x14ac:dyDescent="0.25">
      <c r="A3677" s="2" t="str">
        <f>IF(TRIM(J3677)="","",E3677)</f>
        <v>UsePanoramaViewer</v>
      </c>
      <c r="B3677" s="2" t="str">
        <f>IF(TRIM(K3677)="","",I3677)</f>
        <v>Whether to show this image in a panorama viewer rather than as a normal flat image. This may be specified based on user preferences or by the stitching software. The application displaying or ingesting the image may choose to ignore this.</v>
      </c>
      <c r="C3677" s="2" t="str">
        <f>LEFT(F3677,FIND(".",F3677,6))</f>
        <v>Xmp.GPano.</v>
      </c>
      <c r="D3677" s="2" t="str">
        <f>VLOOKUP(C3677,PrefixUebersetzung,2,FALSE)</f>
        <v>Xmp.GPano.</v>
      </c>
      <c r="E3677" s="2" t="str">
        <f>MID(F3677,FIND(".",F3677,6)+1,99)</f>
        <v>UsePanoramaViewer</v>
      </c>
      <c r="F3677" s="3" t="s">
        <v>7486</v>
      </c>
      <c r="G3677" s="3" t="s">
        <v>9526</v>
      </c>
      <c r="H3677" s="3" t="s">
        <v>11246</v>
      </c>
      <c r="I3677" s="3" t="s">
        <v>7487</v>
      </c>
      <c r="J3677" s="3" t="s">
        <v>7775</v>
      </c>
      <c r="K3677" s="5" t="s">
        <v>7832</v>
      </c>
      <c r="L3677" s="14"/>
      <c r="O3677" s="3" t="str">
        <f>IF(AND(TRIM(J3677)="",M3677=""),"Suffix not translated ",
   IF(AND(TRIM(J3677)&lt;&gt;"",TRIM(M3677)&lt;&gt;"",TRIM(J3677)&lt;&gt;TRIM(M3677)),"Suffix translation &lt;&gt; lookup ", "" ))
&amp;IF(AND(TRIM(K3677)="",N3677=""),"Description not translated ",
   IF(AND(TRIM(K3677)&lt;&gt;"",TRIM(N3677)&lt;&gt;"",TRIM(K3677)&lt;&gt;TRIM(N3677)),"Description translation&lt;&gt; lookup ", "" ))</f>
        <v/>
      </c>
      <c r="P3677" s="3" t="s">
        <v>8447</v>
      </c>
      <c r="Q3677" s="3" t="s">
        <v>8447</v>
      </c>
    </row>
    <row r="3678" spans="1:18" ht="60" x14ac:dyDescent="0.25">
      <c r="A3678" s="2" t="str">
        <f>IF(TRIM(J3678)="","",E3678)</f>
        <v/>
      </c>
      <c r="B3678" s="2" t="str">
        <f>IF(TRIM(K3678)="","",I3678)</f>
        <v/>
      </c>
      <c r="C3678" s="2" t="str">
        <f>LEFT(F3678,FIND(".",F3678,6))</f>
        <v>Xmp.iptc.</v>
      </c>
      <c r="D3678" s="2" t="str">
        <f>VLOOKUP(C3678,PrefixUebersetzung,2,FALSE)</f>
        <v>Xmp.iptc.</v>
      </c>
      <c r="E3678" s="2" t="str">
        <f>MID(F3678,FIND(".",F3678,6)+1,99)</f>
        <v>AltTextAccessibility</v>
      </c>
      <c r="F3678" s="36" t="s">
        <v>10969</v>
      </c>
      <c r="G3678" s="36" t="s">
        <v>9529</v>
      </c>
      <c r="H3678" s="36" t="s">
        <v>11260</v>
      </c>
      <c r="I3678" s="36" t="s">
        <v>10970</v>
      </c>
      <c r="L3678" s="15">
        <v>8</v>
      </c>
      <c r="M3678" s="3" t="str">
        <f>IFERROR(VLOOKUP(E3678,A:J,10, FALSE),"")</f>
        <v/>
      </c>
      <c r="N3678" s="3" t="str">
        <f>IFERROR(VLOOKUP(I3678,B:K,10,FALSE),"")</f>
        <v/>
      </c>
      <c r="O3678" s="3" t="str">
        <f>IF(AND(TRIM(J3678)="",M3678=""),"Suffix not translated ",
   IF(AND(TRIM(J3678)&lt;&gt;"",TRIM(M3678)&lt;&gt;"",TRIM(J3678)&lt;&gt;TRIM(M3678)),"Suffix translation &lt;&gt; lookup ", "" ))
&amp;IF(AND(TRIM(K3678)="",N3678=""),"Description not translated ",
   IF(AND(TRIM(K3678)&lt;&gt;"",TRIM(N3678)&lt;&gt;"",TRIM(K3678)&lt;&gt;TRIM(N3678)),"Description translation&lt;&gt; lookup ", "" ))</f>
        <v xml:space="preserve">Suffix not translated Description not translated </v>
      </c>
      <c r="P3678" s="3" t="s">
        <v>8447</v>
      </c>
      <c r="Q3678" s="3" t="s">
        <v>8447</v>
      </c>
    </row>
    <row r="3679" spans="1:18" ht="75" x14ac:dyDescent="0.25">
      <c r="A3679" s="2" t="str">
        <f>IF(TRIM(J3679)="","",E3679)</f>
        <v>CiAdrCity</v>
      </c>
      <c r="B3679" s="2" t="str">
        <f>IF(TRIM(K3679)="","",I3679)</f>
        <v>Deprecated, use the CiAdrCity tag in ContactInfo struct instead. sub-key Creator Contact Info: The contact information city part.</v>
      </c>
      <c r="C3679" s="2" t="str">
        <f>LEFT(F3679,FIND(".",F3679,6))</f>
        <v>Xmp.iptc.</v>
      </c>
      <c r="D3679" s="2" t="str">
        <f>VLOOKUP(C3679,PrefixUebersetzung,2,FALSE)</f>
        <v>Xmp.iptc.</v>
      </c>
      <c r="E3679" s="2" t="str">
        <f>MID(F3679,FIND(".",F3679,6)+1,99)</f>
        <v>CiAdrCity</v>
      </c>
      <c r="F3679" s="3" t="s">
        <v>1769</v>
      </c>
      <c r="G3679" s="3" t="s">
        <v>9526</v>
      </c>
      <c r="H3679" s="3" t="s">
        <v>11241</v>
      </c>
      <c r="I3679" s="3" t="s">
        <v>11041</v>
      </c>
      <c r="J3679" s="3" t="s">
        <v>5103</v>
      </c>
      <c r="K3679" s="5" t="s">
        <v>11042</v>
      </c>
      <c r="L3679" s="14"/>
      <c r="M3679" s="3" t="str">
        <f>IFERROR(VLOOKUP(E3679,A:J,10, FALSE),"")</f>
        <v>Kontaktinformation Stadt/Ort</v>
      </c>
      <c r="N3679" s="3" t="str">
        <f>IFERROR(VLOOKUP(I3679,B:K,10,FALSE),"")</f>
        <v>Veraltet, verwenden Sie stattdessen das CiAdrCity-Tag in ContactInfo struct. Unterschlüssel Creator Contact Info: Der Stadtteil der Kontaktinformationen.</v>
      </c>
      <c r="O3679" s="3" t="str">
        <f>IF(AND(TRIM(J3679)="",M3679=""),"Suffix not translated ",
   IF(AND(TRIM(J3679)&lt;&gt;"",TRIM(M3679)&lt;&gt;"",TRIM(J3679)&lt;&gt;TRIM(M3679)),"Suffix translation &lt;&gt; lookup ", "" ))
&amp;IF(AND(TRIM(K3679)="",N3679=""),"Description not translated ",
   IF(AND(TRIM(K3679)&lt;&gt;"",TRIM(N3679)&lt;&gt;"",TRIM(K3679)&lt;&gt;TRIM(N3679)),"Description translation&lt;&gt; lookup ", "" ))</f>
        <v/>
      </c>
      <c r="P3679" s="3" t="s">
        <v>8447</v>
      </c>
      <c r="Q3679" s="3" t="s">
        <v>8447</v>
      </c>
    </row>
    <row r="3680" spans="1:18" ht="60" x14ac:dyDescent="0.25">
      <c r="A3680" s="2" t="str">
        <f>IF(TRIM(J3680)="","",E3680)</f>
        <v>CiAdrCtry</v>
      </c>
      <c r="B3680" s="2" t="str">
        <f>IF(TRIM(K3680)="","",I3680)</f>
        <v>Deprecated, use the CiAdrCtry tag in ContactInfo struct instead. sub-key Creator Contact Info: country.</v>
      </c>
      <c r="C3680" s="2" t="str">
        <f>LEFT(F3680,FIND(".",F3680,6))</f>
        <v>Xmp.iptc.</v>
      </c>
      <c r="D3680" s="2" t="str">
        <f>VLOOKUP(C3680,PrefixUebersetzung,2,FALSE)</f>
        <v>Xmp.iptc.</v>
      </c>
      <c r="E3680" s="2" t="str">
        <f>MID(F3680,FIND(".",F3680,6)+1,99)</f>
        <v>CiAdrCtry</v>
      </c>
      <c r="F3680" s="3" t="s">
        <v>1770</v>
      </c>
      <c r="G3680" s="3" t="s">
        <v>9526</v>
      </c>
      <c r="H3680" s="3" t="s">
        <v>11241</v>
      </c>
      <c r="I3680" s="3" t="s">
        <v>11043</v>
      </c>
      <c r="J3680" s="3" t="s">
        <v>5102</v>
      </c>
      <c r="K3680" s="5" t="s">
        <v>11044</v>
      </c>
      <c r="L3680" s="14"/>
      <c r="M3680" s="3" t="str">
        <f>IFERROR(VLOOKUP(E3680,A:J,10, FALSE),"")</f>
        <v>Kontaktinformation Land (Staat)</v>
      </c>
      <c r="N3680" s="3" t="str">
        <f>IFERROR(VLOOKUP(I3680,B:K,10,FALSE),"")</f>
        <v>Veraltet, verwenden Sie stattdessen das CiAdrCtry-Tag in ContactInfo struct. subkey Creator Contact Info: country.</v>
      </c>
      <c r="O3680" s="3" t="str">
        <f>IF(AND(TRIM(J3680)="",M3680=""),"Suffix not translated ",
   IF(AND(TRIM(J3680)&lt;&gt;"",TRIM(M3680)&lt;&gt;"",TRIM(J3680)&lt;&gt;TRIM(M3680)),"Suffix translation &lt;&gt; lookup ", "" ))
&amp;IF(AND(TRIM(K3680)="",N3680=""),"Description not translated ",
   IF(AND(TRIM(K3680)&lt;&gt;"",TRIM(N3680)&lt;&gt;"",TRIM(K3680)&lt;&gt;TRIM(N3680)),"Description translation&lt;&gt; lookup ", "" ))</f>
        <v/>
      </c>
      <c r="P3680" s="3" t="s">
        <v>8447</v>
      </c>
      <c r="Q3680" s="3" t="s">
        <v>8447</v>
      </c>
    </row>
    <row r="3681" spans="1:17" ht="135" x14ac:dyDescent="0.25">
      <c r="A3681" s="2" t="str">
        <f>IF(TRIM(J3681)="","",E3681)</f>
        <v>CiAdrExtadr</v>
      </c>
      <c r="B3681" s="2" t="str">
        <f>IF(TRIM(K3681)="","",I3681)</f>
        <v>Deprecated, use the CiAdrExtadr tag in ContactInfo struct instead. sub-key Creator Contact Info: address. Comprises an optional company name and all required information to locate the building or postbox to which mail should be sent.</v>
      </c>
      <c r="C3681" s="2" t="str">
        <f>LEFT(F3681,FIND(".",F3681,6))</f>
        <v>Xmp.iptc.</v>
      </c>
      <c r="D3681" s="2" t="str">
        <f>VLOOKUP(C3681,PrefixUebersetzung,2,FALSE)</f>
        <v>Xmp.iptc.</v>
      </c>
      <c r="E3681" s="2" t="str">
        <f>MID(F3681,FIND(".",F3681,6)+1,99)</f>
        <v>CiAdrExtadr</v>
      </c>
      <c r="F3681" s="3" t="s">
        <v>1771</v>
      </c>
      <c r="G3681" s="3" t="s">
        <v>9526</v>
      </c>
      <c r="H3681" s="3" t="s">
        <v>11241</v>
      </c>
      <c r="I3681" s="3" t="s">
        <v>11045</v>
      </c>
      <c r="J3681" s="3" t="s">
        <v>4473</v>
      </c>
      <c r="K3681" s="5" t="s">
        <v>11046</v>
      </c>
      <c r="L3681" s="14"/>
      <c r="M3681" s="3" t="str">
        <f>IFERROR(VLOOKUP(E3681,A:J,10, FALSE),"")</f>
        <v>Kontaktinformation Adresse</v>
      </c>
      <c r="N3681" s="3" t="str">
        <f>IFERROR(VLOOKUP(I3681,B:K,10,FALSE),"")</f>
        <v>Veraltet, verwenden Sie stattdessen das Tag CiAdrExtadr in ContactInfo struct. Unterschlüssel Creator Contact Info: address. Umfasst einen optionalen Firmennamen und alle erforderlichen Informationen, um das Gebäude oder den Briefkasten ausfindig zu machen, an den die Post gesendet werden soll.</v>
      </c>
      <c r="O3681" s="3" t="str">
        <f>IF(AND(TRIM(J3681)="",M3681=""),"Suffix not translated ",
   IF(AND(TRIM(J3681)&lt;&gt;"",TRIM(M3681)&lt;&gt;"",TRIM(J3681)&lt;&gt;TRIM(M3681)),"Suffix translation &lt;&gt; lookup ", "" ))
&amp;IF(AND(TRIM(K3681)="",N3681=""),"Description not translated ",
   IF(AND(TRIM(K3681)&lt;&gt;"",TRIM(N3681)&lt;&gt;"",TRIM(K3681)&lt;&gt;TRIM(N3681)),"Description translation&lt;&gt; lookup ", "" ))</f>
        <v/>
      </c>
      <c r="P3681" s="3" t="s">
        <v>8447</v>
      </c>
      <c r="Q3681" s="3" t="s">
        <v>8447</v>
      </c>
    </row>
    <row r="3682" spans="1:17" ht="60" x14ac:dyDescent="0.25">
      <c r="A3682" s="2" t="str">
        <f>IF(TRIM(J3682)="","",E3682)</f>
        <v>CiAdrPcode</v>
      </c>
      <c r="B3682" s="2" t="str">
        <f>IF(TRIM(K3682)="","",I3682)</f>
        <v>Deprecated, use the CiAdrPcode tag in ContactInfo struct instead. sub-key Creator Contact Info: local postal code.</v>
      </c>
      <c r="C3682" s="2" t="str">
        <f>LEFT(F3682,FIND(".",F3682,6))</f>
        <v>Xmp.iptc.</v>
      </c>
      <c r="D3682" s="2" t="str">
        <f>VLOOKUP(C3682,PrefixUebersetzung,2,FALSE)</f>
        <v>Xmp.iptc.</v>
      </c>
      <c r="E3682" s="2" t="str">
        <f>MID(F3682,FIND(".",F3682,6)+1,99)</f>
        <v>CiAdrPcode</v>
      </c>
      <c r="F3682" s="3" t="s">
        <v>1772</v>
      </c>
      <c r="G3682" s="3" t="s">
        <v>9526</v>
      </c>
      <c r="H3682" s="3" t="s">
        <v>11241</v>
      </c>
      <c r="I3682" s="3" t="s">
        <v>11047</v>
      </c>
      <c r="J3682" s="3" t="s">
        <v>4474</v>
      </c>
      <c r="K3682" s="5" t="s">
        <v>11048</v>
      </c>
      <c r="L3682" s="14"/>
      <c r="M3682" s="3" t="str">
        <f>IFERROR(VLOOKUP(E3682,A:J,10, FALSE),"")</f>
        <v>Kontaktinformation Postleitzahl</v>
      </c>
      <c r="N3682" s="3" t="str">
        <f>IFERROR(VLOOKUP(I3682,B:K,10,FALSE),"")</f>
        <v>Veraltet, verwenden Sie stattdessen das Tag CiAdrPcode in ContactInfo struct. Unterschlüssel Creator Contact Info: local postal code.</v>
      </c>
      <c r="O3682" s="3" t="str">
        <f>IF(AND(TRIM(J3682)="",M3682=""),"Suffix not translated ",
   IF(AND(TRIM(J3682)&lt;&gt;"",TRIM(M3682)&lt;&gt;"",TRIM(J3682)&lt;&gt;TRIM(M3682)),"Suffix translation &lt;&gt; lookup ", "" ))
&amp;IF(AND(TRIM(K3682)="",N3682=""),"Description not translated ",
   IF(AND(TRIM(K3682)&lt;&gt;"",TRIM(N3682)&lt;&gt;"",TRIM(K3682)&lt;&gt;TRIM(N3682)),"Description translation&lt;&gt; lookup ", "" ))</f>
        <v/>
      </c>
      <c r="P3682" s="3" t="s">
        <v>8447</v>
      </c>
      <c r="Q3682" s="3" t="s">
        <v>8447</v>
      </c>
    </row>
    <row r="3683" spans="1:17" ht="60" x14ac:dyDescent="0.25">
      <c r="A3683" s="2" t="str">
        <f>IF(TRIM(J3683)="","",E3683)</f>
        <v>CiAdrRegion</v>
      </c>
      <c r="B3683" s="2" t="str">
        <f>IF(TRIM(K3683)="","",I3683)</f>
        <v>Deprecated, use the CiAdrRegion tag in ContactInfo struct instead. sub-key Creator Contact Info: state or province.</v>
      </c>
      <c r="C3683" s="2" t="str">
        <f>LEFT(F3683,FIND(".",F3683,6))</f>
        <v>Xmp.iptc.</v>
      </c>
      <c r="D3683" s="2" t="str">
        <f>VLOOKUP(C3683,PrefixUebersetzung,2,FALSE)</f>
        <v>Xmp.iptc.</v>
      </c>
      <c r="E3683" s="2" t="str">
        <f>MID(F3683,FIND(".",F3683,6)+1,99)</f>
        <v>CiAdrRegion</v>
      </c>
      <c r="F3683" s="3" t="s">
        <v>1773</v>
      </c>
      <c r="G3683" s="3" t="s">
        <v>9526</v>
      </c>
      <c r="H3683" s="3" t="s">
        <v>11241</v>
      </c>
      <c r="I3683" s="3" t="s">
        <v>11049</v>
      </c>
      <c r="J3683" s="3" t="s">
        <v>4475</v>
      </c>
      <c r="K3683" s="5" t="s">
        <v>11050</v>
      </c>
      <c r="L3683" s="14"/>
      <c r="M3683" s="3" t="str">
        <f>IFERROR(VLOOKUP(E3683,A:J,10, FALSE),"")</f>
        <v>Kontaktinformation Region</v>
      </c>
      <c r="N3683" s="3" t="str">
        <f>IFERROR(VLOOKUP(I3683,B:K,10,FALSE),"")</f>
        <v>Veraltet, verwenden Sie stattdessen das CiAdrRegion-Tag in ContactInfo struct. Unterschlüssel Creator Contact Info: state or province.</v>
      </c>
      <c r="O3683" s="3" t="str">
        <f>IF(AND(TRIM(J3683)="",M3683=""),"Suffix not translated ",
   IF(AND(TRIM(J3683)&lt;&gt;"",TRIM(M3683)&lt;&gt;"",TRIM(J3683)&lt;&gt;TRIM(M3683)),"Suffix translation &lt;&gt; lookup ", "" ))
&amp;IF(AND(TRIM(K3683)="",N3683=""),"Description not translated ",
   IF(AND(TRIM(K3683)&lt;&gt;"",TRIM(N3683)&lt;&gt;"",TRIM(K3683)&lt;&gt;TRIM(N3683)),"Description translation&lt;&gt; lookup ", "" ))</f>
        <v/>
      </c>
      <c r="P3683" s="3" t="s">
        <v>8447</v>
      </c>
      <c r="Q3683" s="3" t="s">
        <v>8447</v>
      </c>
    </row>
    <row r="3684" spans="1:17" ht="60" x14ac:dyDescent="0.25">
      <c r="A3684" s="2" t="str">
        <f>IF(TRIM(J3684)="","",E3684)</f>
        <v>CiEmailWork</v>
      </c>
      <c r="B3684" s="2" t="str">
        <f>IF(TRIM(K3684)="","",I3684)</f>
        <v>Deprecated, use the CiEmailWork tag in ContactInfo struct instead. sub-key Creator Contact Info: email address.</v>
      </c>
      <c r="C3684" s="2" t="str">
        <f>LEFT(F3684,FIND(".",F3684,6))</f>
        <v>Xmp.iptc.</v>
      </c>
      <c r="D3684" s="2" t="str">
        <f>VLOOKUP(C3684,PrefixUebersetzung,2,FALSE)</f>
        <v>Xmp.iptc.</v>
      </c>
      <c r="E3684" s="2" t="str">
        <f>MID(F3684,FIND(".",F3684,6)+1,99)</f>
        <v>CiEmailWork</v>
      </c>
      <c r="F3684" s="3" t="s">
        <v>1774</v>
      </c>
      <c r="G3684" s="3" t="s">
        <v>9526</v>
      </c>
      <c r="H3684" s="3" t="s">
        <v>11241</v>
      </c>
      <c r="I3684" s="3" t="s">
        <v>11051</v>
      </c>
      <c r="J3684" s="3" t="s">
        <v>4476</v>
      </c>
      <c r="K3684" s="5" t="s">
        <v>11052</v>
      </c>
      <c r="L3684" s="14"/>
      <c r="M3684" s="3" t="str">
        <f>IFERROR(VLOOKUP(E3684,A:J,10, FALSE),"")</f>
        <v>Kontaktinformation eMail (Arbeit)</v>
      </c>
      <c r="N3684" s="3" t="str">
        <f>IFERROR(VLOOKUP(I3684,B:K,10,FALSE),"")</f>
        <v>Veraltet, verwenden Sie stattdessen das CiEmailWork-Tag in der ContactInfo-Struktur. Unterschlüssel Creator Contact Info: email address.</v>
      </c>
      <c r="O3684" s="3" t="str">
        <f>IF(AND(TRIM(J3684)="",M3684=""),"Suffix not translated ",
   IF(AND(TRIM(J3684)&lt;&gt;"",TRIM(M3684)&lt;&gt;"",TRIM(J3684)&lt;&gt;TRIM(M3684)),"Suffix translation &lt;&gt; lookup ", "" ))
&amp;IF(AND(TRIM(K3684)="",N3684=""),"Description not translated ",
   IF(AND(TRIM(K3684)&lt;&gt;"",TRIM(N3684)&lt;&gt;"",TRIM(K3684)&lt;&gt;TRIM(N3684)),"Description translation&lt;&gt; lookup ", "" ))</f>
        <v/>
      </c>
      <c r="P3684" s="3" t="s">
        <v>8447</v>
      </c>
      <c r="Q3684" s="3" t="s">
        <v>8447</v>
      </c>
    </row>
    <row r="3685" spans="1:17" ht="60" x14ac:dyDescent="0.25">
      <c r="A3685" s="2" t="str">
        <f>IF(TRIM(J3685)="","",E3685)</f>
        <v>CiTelWork</v>
      </c>
      <c r="B3685" s="2" t="str">
        <f>IF(TRIM(K3685)="","",I3685)</f>
        <v>Deprecated, use the CiTelWork tag in ContactInfo struct instead. sub-key Creator Contact Info: phone number.</v>
      </c>
      <c r="C3685" s="2" t="str">
        <f>LEFT(F3685,FIND(".",F3685,6))</f>
        <v>Xmp.iptc.</v>
      </c>
      <c r="D3685" s="2" t="str">
        <f>VLOOKUP(C3685,PrefixUebersetzung,2,FALSE)</f>
        <v>Xmp.iptc.</v>
      </c>
      <c r="E3685" s="2" t="str">
        <f>MID(F3685,FIND(".",F3685,6)+1,99)</f>
        <v>CiTelWork</v>
      </c>
      <c r="F3685" s="3" t="s">
        <v>1775</v>
      </c>
      <c r="G3685" s="3" t="s">
        <v>9526</v>
      </c>
      <c r="H3685" s="3" t="s">
        <v>11241</v>
      </c>
      <c r="I3685" s="3" t="s">
        <v>11062</v>
      </c>
      <c r="J3685" s="3" t="s">
        <v>4477</v>
      </c>
      <c r="K3685" s="5" t="s">
        <v>11099</v>
      </c>
      <c r="L3685" s="14"/>
      <c r="M3685" s="3" t="str">
        <f>IFERROR(VLOOKUP(E3685,A:J,10, FALSE),"")</f>
        <v>Kontaktinformation Tel (Arbeit)</v>
      </c>
      <c r="N3685" s="3" t="str">
        <f>IFERROR(VLOOKUP(I3685,B:K,10,FALSE),"")</f>
        <v>Veraltet, verwenden Sie stattdessen das CiTelWork-Tag in ContactInfo struct. Unterschlüssel Creator Contact Info: phone number.</v>
      </c>
      <c r="O3685" s="3" t="str">
        <f>IF(AND(TRIM(J3685)="",M3685=""),"Suffix not translated ",
   IF(AND(TRIM(J3685)&lt;&gt;"",TRIM(M3685)&lt;&gt;"",TRIM(J3685)&lt;&gt;TRIM(M3685)),"Suffix translation &lt;&gt; lookup ", "" ))
&amp;IF(AND(TRIM(K3685)="",N3685=""),"Description not translated ",
   IF(AND(TRIM(K3685)&lt;&gt;"",TRIM(N3685)&lt;&gt;"",TRIM(K3685)&lt;&gt;TRIM(N3685)),"Description translation&lt;&gt; lookup ", "" ))</f>
        <v/>
      </c>
      <c r="P3685" s="3" t="s">
        <v>8447</v>
      </c>
      <c r="Q3685" s="3" t="s">
        <v>8447</v>
      </c>
    </row>
    <row r="3686" spans="1:17" ht="60" x14ac:dyDescent="0.25">
      <c r="A3686" s="2" t="str">
        <f>IF(TRIM(J3686)="","",E3686)</f>
        <v>CiUrlWork</v>
      </c>
      <c r="B3686" s="2" t="str">
        <f>IF(TRIM(K3686)="","",I3686)</f>
        <v>Deprecated, use the CiUrlWork tag in ContactInfo struct instead. sub-key Creator Contact Info: web address.</v>
      </c>
      <c r="C3686" s="2" t="str">
        <f>LEFT(F3686,FIND(".",F3686,6))</f>
        <v>Xmp.iptc.</v>
      </c>
      <c r="D3686" s="2" t="str">
        <f>VLOOKUP(C3686,PrefixUebersetzung,2,FALSE)</f>
        <v>Xmp.iptc.</v>
      </c>
      <c r="E3686" s="2" t="str">
        <f>MID(F3686,FIND(".",F3686,6)+1,99)</f>
        <v>CiUrlWork</v>
      </c>
      <c r="F3686" s="3" t="s">
        <v>1776</v>
      </c>
      <c r="G3686" s="3" t="s">
        <v>9526</v>
      </c>
      <c r="H3686" s="3" t="s">
        <v>11241</v>
      </c>
      <c r="I3686" s="3" t="s">
        <v>11053</v>
      </c>
      <c r="J3686" s="3" t="s">
        <v>4478</v>
      </c>
      <c r="K3686" s="5" t="s">
        <v>11054</v>
      </c>
      <c r="L3686" s="14"/>
      <c r="M3686" s="3" t="str">
        <f>IFERROR(VLOOKUP(E3686,A:J,10, FALSE),"")</f>
        <v>Kontaktinformation Web-Adr (Arbeit)</v>
      </c>
      <c r="N3686" s="3" t="str">
        <f>IFERROR(VLOOKUP(I3686,B:K,10,FALSE),"")</f>
        <v>Veraltet, verwenden Sie stattdessen das CiUrlWork-Tag in ContactInfo struct. Unterschlüssel Creator Contact Info: Webadresse.</v>
      </c>
      <c r="O3686" s="3" t="str">
        <f>IF(AND(TRIM(J3686)="",M3686=""),"Suffix not translated ",
   IF(AND(TRIM(J3686)&lt;&gt;"",TRIM(M3686)&lt;&gt;"",TRIM(J3686)&lt;&gt;TRIM(M3686)),"Suffix translation &lt;&gt; lookup ", "" ))
&amp;IF(AND(TRIM(K3686)="",N3686=""),"Description not translated ",
   IF(AND(TRIM(K3686)&lt;&gt;"",TRIM(N3686)&lt;&gt;"",TRIM(K3686)&lt;&gt;TRIM(N3686)),"Description translation&lt;&gt; lookup ", "" ))</f>
        <v/>
      </c>
      <c r="P3686" s="3" t="s">
        <v>8447</v>
      </c>
      <c r="Q3686" s="3" t="s">
        <v>8447</v>
      </c>
    </row>
    <row r="3687" spans="1:17" ht="150" x14ac:dyDescent="0.25">
      <c r="A3687" s="2" t="str">
        <f>IF(TRIM(J3687)="","",E3687)</f>
        <v/>
      </c>
      <c r="B3687" s="2" t="str">
        <f>IF(TRIM(K3687)="","",I3687)</f>
        <v>(legacy) Code of the country of the location shown in the image. This element is at the top/first level of a top-down geographical hierarchy. The code should be taken from ISO 3166 two or three letter code. The full name of a country should go in the "Country" element.</v>
      </c>
      <c r="C3687" s="2" t="str">
        <f>LEFT(F3687,FIND(".",F3687,6))</f>
        <v>Xmp.iptc.</v>
      </c>
      <c r="D3687" s="2" t="str">
        <f>VLOOKUP(C3687,PrefixUebersetzung,2,FALSE)</f>
        <v>Xmp.iptc.</v>
      </c>
      <c r="E3687" s="2" t="str">
        <f>MID(F3687,FIND(".",F3687,6)+1,99)</f>
        <v>CountryCode</v>
      </c>
      <c r="F3687" s="3" t="s">
        <v>1777</v>
      </c>
      <c r="G3687" s="3" t="s">
        <v>9526</v>
      </c>
      <c r="H3687" s="3" t="s">
        <v>11244</v>
      </c>
      <c r="I3687" s="3" t="s">
        <v>11055</v>
      </c>
      <c r="J3687" s="3"/>
      <c r="K3687" s="5" t="s">
        <v>11100</v>
      </c>
      <c r="L3687" s="14"/>
      <c r="M3687" s="3" t="str">
        <f>IFERROR(VLOOKUP(E3687,A:J,10, FALSE),"")</f>
        <v>Länderkennzeichen</v>
      </c>
      <c r="N3687" s="3" t="str">
        <f>IFERROR(INDEX(K:K,MATCH(TRUE,INDEX(B:B=I3687,0),0)),"")</f>
        <v>(Altlast) 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v>
      </c>
      <c r="O3687" s="3" t="str">
        <f>IF(AND(TRIM(J3687)="",M3687=""),"Suffix not translated ",
   IF(AND(TRIM(J3687)&lt;&gt;"",TRIM(M3687)&lt;&gt;"",TRIM(J3687)&lt;&gt;TRIM(M3687)),"Suffix translation &lt;&gt; lookup ", "" ))
&amp;IF(AND(TRIM(K3687)="",N3687=""),"Description not translated ",
   IF(AND(TRIM(K3687)&lt;&gt;"",TRIM(N3687)&lt;&gt;"",TRIM(K3687)&lt;&gt;TRIM(N3687)),"Description translation&lt;&gt; lookup ", "" ))</f>
        <v/>
      </c>
      <c r="Q3687" s="3" t="s">
        <v>8447</v>
      </c>
    </row>
    <row r="3688" spans="1:17" ht="105" x14ac:dyDescent="0.25">
      <c r="A3688" s="2" t="str">
        <f>IF(TRIM(J3688)="","",E3688)</f>
        <v>CreatorContactInfo</v>
      </c>
      <c r="B3688" s="2" t="str">
        <f>IF(TRIM(K3688)="","",I3688)</f>
        <v>The creator's contact information provides all necessary information to get in contact with the creator of this image and comprises a set of sub-properties for proper addressing.</v>
      </c>
      <c r="C3688" s="2" t="str">
        <f>LEFT(F3688,FIND(".",F3688,6))</f>
        <v>Xmp.iptc.</v>
      </c>
      <c r="D3688" s="2" t="str">
        <f>VLOOKUP(C3688,PrefixUebersetzung,2,FALSE)</f>
        <v>Xmp.iptc.</v>
      </c>
      <c r="E3688" s="2" t="str">
        <f>MID(F3688,FIND(".",F3688,6)+1,99)</f>
        <v>CreatorContactInfo</v>
      </c>
      <c r="F3688" s="3" t="s">
        <v>1778</v>
      </c>
      <c r="G3688" s="3" t="s">
        <v>9526</v>
      </c>
      <c r="H3688" s="3" t="s">
        <v>11293</v>
      </c>
      <c r="I3688" s="3" t="s">
        <v>11056</v>
      </c>
      <c r="J3688" s="3" t="s">
        <v>4479</v>
      </c>
      <c r="K3688" s="5" t="s">
        <v>11057</v>
      </c>
      <c r="L3688" s="14"/>
      <c r="M3688" s="3" t="str">
        <f>IFERROR(VLOOKUP(E3688,A:J,10, FALSE),"")</f>
        <v>Ersteller Kontaktinformation</v>
      </c>
      <c r="N3688" s="3" t="str">
        <f>IFERROR(VLOOKUP(I3688,B:K,10,FALSE),"")</f>
        <v>Die Kontaktinformationen des Urhebers enthalten alle notwendigen Informationen, um mit dem Urheber dieses Bildes in Kontakt zu treten, und umfassen eine Reihe von Untereigenschaften für die richtige Adressierung.</v>
      </c>
      <c r="O3688" s="3" t="str">
        <f>IF(AND(TRIM(J3688)="",M3688=""),"Suffix not translated ",
   IF(AND(TRIM(J3688)&lt;&gt;"",TRIM(M3688)&lt;&gt;"",TRIM(J3688)&lt;&gt;TRIM(M3688)),"Suffix translation &lt;&gt; lookup ", "" ))
&amp;IF(AND(TRIM(K3688)="",N3688=""),"Description not translated ",
   IF(AND(TRIM(K3688)&lt;&gt;"",TRIM(N3688)&lt;&gt;"",TRIM(K3688)&lt;&gt;TRIM(N3688)),"Description translation&lt;&gt; lookup ", "" ))</f>
        <v/>
      </c>
      <c r="P3688" s="3" t="s">
        <v>8447</v>
      </c>
      <c r="Q3688" s="3" t="s">
        <v>8447</v>
      </c>
    </row>
    <row r="3689" spans="1:17" ht="90" x14ac:dyDescent="0.25">
      <c r="A3689" s="2" t="str">
        <f>IF(TRIM(J3689)="","",E3689)</f>
        <v/>
      </c>
      <c r="B3689" s="2" t="str">
        <f>IF(TRIM(K3689)="","",I3689)</f>
        <v/>
      </c>
      <c r="C3689" s="2" t="str">
        <f>LEFT(F3689,FIND(".",F3689,6))</f>
        <v>Xmp.iptc.</v>
      </c>
      <c r="D3689" s="2" t="str">
        <f>VLOOKUP(C3689,PrefixUebersetzung,2,FALSE)</f>
        <v>Xmp.iptc.</v>
      </c>
      <c r="E3689" s="2" t="str">
        <f>MID(F3689,FIND(".",F3689,6)+1,99)</f>
        <v>ExtDescrAccessibility</v>
      </c>
      <c r="F3689" s="36" t="s">
        <v>10971</v>
      </c>
      <c r="G3689" s="36" t="s">
        <v>9529</v>
      </c>
      <c r="H3689" s="36" t="s">
        <v>11260</v>
      </c>
      <c r="I3689" s="36" t="s">
        <v>10972</v>
      </c>
      <c r="L3689" s="15">
        <v>8</v>
      </c>
      <c r="M3689" s="3" t="str">
        <f>IFERROR(VLOOKUP(E3689,A:J,10, FALSE),"")</f>
        <v/>
      </c>
      <c r="N3689" s="3" t="str">
        <f>IFERROR(INDEX(K:K,MATCH(TRUE,INDEX(B:B=I3689,0),0)),"")</f>
        <v/>
      </c>
      <c r="O3689" s="3" t="str">
        <f>IF(AND(TRIM(J3689)="",M3689=""),"Suffix not translated ",
   IF(AND(TRIM(J3689)&lt;&gt;"",TRIM(M3689)&lt;&gt;"",TRIM(J3689)&lt;&gt;TRIM(M3689)),"Suffix translation &lt;&gt; lookup ", "" ))
&amp;IF(AND(TRIM(K3689)="",N3689=""),"Description not translated ",
   IF(AND(TRIM(K3689)&lt;&gt;"",TRIM(N3689)&lt;&gt;"",TRIM(K3689)&lt;&gt;TRIM(N3689)),"Description translation&lt;&gt; lookup ", "" ))</f>
        <v xml:space="preserve">Suffix not translated Description not translated </v>
      </c>
      <c r="P3689" s="3" t="s">
        <v>8447</v>
      </c>
      <c r="Q3689" s="3" t="s">
        <v>8447</v>
      </c>
    </row>
    <row r="3690" spans="1:17" ht="60" x14ac:dyDescent="0.25">
      <c r="A3690" s="2" t="str">
        <f>IF(TRIM(J3690)="","",E3690)</f>
        <v>IntellectualGenre</v>
      </c>
      <c r="B3690" s="2" t="str">
        <f>IF(TRIM(K3690)="","",I3690)</f>
        <v>Describes the nature, intellectual, artistic or journalistic characteristic of an image.</v>
      </c>
      <c r="C3690" s="2" t="str">
        <f>LEFT(F3690,FIND(".",F3690,6))</f>
        <v>Xmp.iptc.</v>
      </c>
      <c r="D3690" s="2" t="str">
        <f>VLOOKUP(C3690,PrefixUebersetzung,2,FALSE)</f>
        <v>Xmp.iptc.</v>
      </c>
      <c r="E3690" s="2" t="str">
        <f>MID(F3690,FIND(".",F3690,6)+1,99)</f>
        <v>IntellectualGenre</v>
      </c>
      <c r="F3690" s="3" t="s">
        <v>1779</v>
      </c>
      <c r="G3690" s="3" t="s">
        <v>9526</v>
      </c>
      <c r="H3690" s="3" t="s">
        <v>11241</v>
      </c>
      <c r="I3690" s="3" t="s">
        <v>11058</v>
      </c>
      <c r="J3690" s="3" t="s">
        <v>4598</v>
      </c>
      <c r="K3690" s="5" t="s">
        <v>11059</v>
      </c>
      <c r="L3690" s="14"/>
      <c r="M3690" s="3" t="str">
        <f>IFERROR(VLOOKUP(E3690,A:J,10, FALSE),"")</f>
        <v>Intellektuelles Genre</v>
      </c>
      <c r="N3690" s="3" t="str">
        <f>IFERROR(VLOOKUP(I3690,B:K,10,FALSE),"")</f>
        <v>Beschreibt das Wesen, die intellektuelle, künstlerische oder journalistische Eigenschaft eines Bildes.</v>
      </c>
      <c r="O3690" s="3" t="str">
        <f>IF(AND(TRIM(J3690)="",M3690=""),"Suffix not translated ",
   IF(AND(TRIM(J3690)&lt;&gt;"",TRIM(M3690)&lt;&gt;"",TRIM(J3690)&lt;&gt;TRIM(M3690)),"Suffix translation &lt;&gt; lookup ", "" ))
&amp;IF(AND(TRIM(K3690)="",N3690=""),"Description not translated ",
   IF(AND(TRIM(K3690)&lt;&gt;"",TRIM(N3690)&lt;&gt;"",TRIM(K3690)&lt;&gt;TRIM(N3690)),"Description translation&lt;&gt; lookup ", "" ))</f>
        <v/>
      </c>
      <c r="P3690" s="3" t="s">
        <v>8447</v>
      </c>
      <c r="Q3690" s="3" t="s">
        <v>8447</v>
      </c>
    </row>
    <row r="3691" spans="1:17" ht="165" x14ac:dyDescent="0.25">
      <c r="A3691" s="2" t="str">
        <f>IF(TRIM(J3691)="","",E3691)</f>
        <v>Location</v>
      </c>
      <c r="B3691" s="2" t="str">
        <f>IF(TRIM(K3691)="","",I3691)</f>
        <v>(legacy) Exact name of the sublocation shown in the image. This sublocation name could either be the name of a sublocation to a city or the name of a well known location or (natural) monument outside a city. In the sense of a sublocation to a city this element is at the fourth level of a top-down geographical hierarchy.</v>
      </c>
      <c r="C3691" s="2" t="str">
        <f>LEFT(F3691,FIND(".",F3691,6))</f>
        <v>Xmp.iptc.</v>
      </c>
      <c r="D3691" s="2" t="str">
        <f>VLOOKUP(C3691,PrefixUebersetzung,2,FALSE)</f>
        <v>Xmp.iptc.</v>
      </c>
      <c r="E3691" s="2" t="str">
        <f>MID(F3691,FIND(".",F3691,6)+1,99)</f>
        <v>Location</v>
      </c>
      <c r="F3691" s="3" t="s">
        <v>1780</v>
      </c>
      <c r="G3691" s="3" t="s">
        <v>9526</v>
      </c>
      <c r="H3691" s="3" t="s">
        <v>11241</v>
      </c>
      <c r="I3691" s="3" t="s">
        <v>11063</v>
      </c>
      <c r="J3691" s="3" t="s">
        <v>4343</v>
      </c>
      <c r="K3691" s="5" t="s">
        <v>11101</v>
      </c>
      <c r="L3691" s="14"/>
      <c r="M3691" s="3" t="str">
        <f>IFERROR(VLOOKUP(E3691,A:J,10, FALSE),"")</f>
        <v>Ort</v>
      </c>
      <c r="N3691" s="3" t="str">
        <f>IFERROR(INDEX(K:K,MATCH(TRUE,INDEX(B:B=I3691,0),0)),"")</f>
        <v>(Altlast) Genaue Bezeichnung des auf dem Bild gezeigten Teilortes. Dieser Name des Teilorts könnte entweder der Name eines Teilorts einer Stadt oder der Name eines bekannten Ortes oder (Natur-)Denkmals außerhalb einer Stadt sein. Im Sinne eines Teilorts einer Stadt befindet sich dieses Element auf der vierten Ebene einer geografischen Top-down-Hierarchie.</v>
      </c>
      <c r="O3691" s="3" t="str">
        <f>IF(AND(TRIM(J3691)="",M3691=""),"Suffix not translated ",
   IF(AND(TRIM(J3691)&lt;&gt;"",TRIM(M3691)&lt;&gt;"",TRIM(J3691)&lt;&gt;TRIM(M3691)),"Suffix translation &lt;&gt; lookup ", "" ))
&amp;IF(AND(TRIM(K3691)="",N3691=""),"Description not translated ",
   IF(AND(TRIM(K3691)&lt;&gt;"",TRIM(N3691)&lt;&gt;"",TRIM(K3691)&lt;&gt;TRIM(N3691)),"Description translation&lt;&gt; lookup ", "" ))</f>
        <v/>
      </c>
      <c r="Q3691" s="3" t="s">
        <v>8447</v>
      </c>
    </row>
    <row r="3692" spans="1:17" ht="90" x14ac:dyDescent="0.25">
      <c r="A3692" s="2" t="str">
        <f>IF(TRIM(J3692)="","",E3692)</f>
        <v>Scene</v>
      </c>
      <c r="B3692" s="2" t="str">
        <f>IF(TRIM(K3692)="","",I3692)</f>
        <v>Describes the scene of a photo content. Specifies one or more terms from the IPTC "Scene-NewsCodes". Each Scene is represented as a string of 6 digits in an unordered list.</v>
      </c>
      <c r="C3692" s="2" t="str">
        <f>LEFT(F3692,FIND(".",F3692,6))</f>
        <v>Xmp.iptc.</v>
      </c>
      <c r="D3692" s="2" t="str">
        <f>VLOOKUP(C3692,PrefixUebersetzung,2,FALSE)</f>
        <v>Xmp.iptc.</v>
      </c>
      <c r="E3692" s="2" t="str">
        <f>MID(F3692,FIND(".",F3692,6)+1,99)</f>
        <v>Scene</v>
      </c>
      <c r="F3692" s="3" t="s">
        <v>1781</v>
      </c>
      <c r="G3692" s="3" t="s">
        <v>9527</v>
      </c>
      <c r="H3692" s="3" t="s">
        <v>11294</v>
      </c>
      <c r="I3692" s="3" t="s">
        <v>3402</v>
      </c>
      <c r="J3692" s="3" t="s">
        <v>4480</v>
      </c>
      <c r="K3692" s="5" t="s">
        <v>5567</v>
      </c>
      <c r="L3692" s="14"/>
      <c r="M3692" s="3" t="str">
        <f>IFERROR(VLOOKUP(E3692,A:J,10, FALSE),"")</f>
        <v>Szene</v>
      </c>
      <c r="N3692" s="3" t="str">
        <f>IFERROR(VLOOKUP(I3692,B:K,10,FALSE),"")</f>
        <v>Beschreibt die Szenerie eines Fotos. Gibt einen oder mehrere Begriffe aus den "IPTC Scene NewsCodes" an. Jede Szenerie wird durch eine Zeichenkette mit 6 Ziffern innerhalb einer ungeordneten Liste angegeben.</v>
      </c>
      <c r="O3692" s="3" t="str">
        <f>IF(AND(TRIM(J3692)="",M3692=""),"Suffix not translated ",
   IF(AND(TRIM(J3692)&lt;&gt;"",TRIM(M3692)&lt;&gt;"",TRIM(J3692)&lt;&gt;TRIM(M3692)),"Suffix translation &lt;&gt; lookup ", "" ))
&amp;IF(AND(TRIM(K3692)="",N3692=""),"Description not translated ",
   IF(AND(TRIM(K3692)&lt;&gt;"",TRIM(N3692)&lt;&gt;"",TRIM(K3692)&lt;&gt;TRIM(N3692)),"Description translation&lt;&gt; lookup ", "" ))</f>
        <v/>
      </c>
      <c r="P3692" s="3" t="s">
        <v>8447</v>
      </c>
      <c r="Q3692" s="3" t="s">
        <v>8447</v>
      </c>
    </row>
    <row r="3693" spans="1:17" ht="90" x14ac:dyDescent="0.25">
      <c r="A3693" s="2" t="str">
        <f>IF(TRIM(J3693)="","",E3693)</f>
        <v>SubjectCode</v>
      </c>
      <c r="B3693" s="2" t="str">
        <f>IF(TRIM(K3693)="","",I3693)</f>
        <v>Specifies one or more Subjects from the IPTC "Subject-NewsCodes" taxonomy to categorize the image. Each Subject is represented as a string of 8 digits in an unordered list.</v>
      </c>
      <c r="C3693" s="2" t="str">
        <f>LEFT(F3693,FIND(".",F3693,6))</f>
        <v>Xmp.iptc.</v>
      </c>
      <c r="D3693" s="2" t="str">
        <f>VLOOKUP(C3693,PrefixUebersetzung,2,FALSE)</f>
        <v>Xmp.iptc.</v>
      </c>
      <c r="E3693" s="2" t="str">
        <f>MID(F3693,FIND(".",F3693,6)+1,99)</f>
        <v>SubjectCode</v>
      </c>
      <c r="F3693" s="3" t="s">
        <v>1782</v>
      </c>
      <c r="G3693" s="3" t="s">
        <v>9527</v>
      </c>
      <c r="H3693" s="3" t="s">
        <v>11294</v>
      </c>
      <c r="I3693" s="3" t="s">
        <v>11060</v>
      </c>
      <c r="J3693" s="3" t="s">
        <v>4481</v>
      </c>
      <c r="K3693" s="5" t="s">
        <v>11061</v>
      </c>
      <c r="L3693" s="14"/>
      <c r="M3693" s="3" t="str">
        <f>IFERROR(VLOOKUP(E3693,A:J,10, FALSE),"")</f>
        <v>Themen-Code</v>
      </c>
      <c r="N3693" s="3" t="str">
        <f>IFERROR(VLOOKUP(I3693,B:K,10,FALSE),"")</f>
        <v>Gibt einen oder mehrere Betreffs aus der IPTC-Taxonomie "Subject-NewsCodes" an, um das Bild zu kategorisieren. Jedes Thema wird als eine 8-stellige Zeichenfolge in einer ungeordneten Liste dargestellt.</v>
      </c>
      <c r="O3693" s="3" t="str">
        <f>IF(AND(TRIM(J3693)="",M3693=""),"Suffix not translated ",
   IF(AND(TRIM(J3693)&lt;&gt;"",TRIM(M3693)&lt;&gt;"",TRIM(J3693)&lt;&gt;TRIM(M3693)),"Suffix translation &lt;&gt; lookup ", "" ))
&amp;IF(AND(TRIM(K3693)="",N3693=""),"Description not translated ",
   IF(AND(TRIM(K3693)&lt;&gt;"",TRIM(N3693)&lt;&gt;"",TRIM(K3693)&lt;&gt;TRIM(N3693)),"Description translation&lt;&gt; lookup ", "" ))</f>
        <v/>
      </c>
      <c r="P3693" s="3" t="s">
        <v>8447</v>
      </c>
      <c r="Q3693" s="3" t="s">
        <v>8447</v>
      </c>
    </row>
    <row r="3694" spans="1:17" ht="60" x14ac:dyDescent="0.25">
      <c r="A3694" s="2" t="str">
        <f>IF(TRIM(J3694)="","",E3694)</f>
        <v/>
      </c>
      <c r="B3694" s="2" t="str">
        <f>IF(TRIM(K3694)="","",I3694)</f>
        <v/>
      </c>
      <c r="C3694" s="2" t="str">
        <f>LEFT(F3694,FIND(".",F3694,6))</f>
        <v>Xmp.Iptc4xmpCore.</v>
      </c>
      <c r="D3694" s="2" t="str">
        <f>VLOOKUP(C3694,PrefixUebersetzung,2,FALSE)</f>
        <v>Xmp.Iptc4xmpCore.</v>
      </c>
      <c r="E3694" s="2" t="str">
        <f>MID(F3694,FIND(".",F3694,6)+1,99)</f>
        <v>AltTextAccessibility</v>
      </c>
      <c r="F3694" s="36" t="s">
        <v>10973</v>
      </c>
      <c r="G3694" s="36" t="s">
        <v>9529</v>
      </c>
      <c r="H3694" s="36" t="s">
        <v>11260</v>
      </c>
      <c r="I3694" s="36" t="s">
        <v>10970</v>
      </c>
      <c r="L3694" s="15">
        <v>8</v>
      </c>
      <c r="M3694" s="3" t="str">
        <f>IFERROR(VLOOKUP(E3694,A:J,10, FALSE),"")</f>
        <v/>
      </c>
      <c r="N3694" s="3" t="str">
        <f>IFERROR(VLOOKUP(I3694,B:K,10,FALSE),"")</f>
        <v/>
      </c>
      <c r="O3694" s="3" t="str">
        <f>IF(AND(TRIM(J3694)="",M3694=""),"Suffix not translated ",
   IF(AND(TRIM(J3694)&lt;&gt;"",TRIM(M3694)&lt;&gt;"",TRIM(J3694)&lt;&gt;TRIM(M3694)),"Suffix translation &lt;&gt; lookup ", "" ))
&amp;IF(AND(TRIM(K3694)="",N3694=""),"Description not translated ",
   IF(AND(TRIM(K3694)&lt;&gt;"",TRIM(N3694)&lt;&gt;"",TRIM(K3694)&lt;&gt;TRIM(N3694)),"Description translation&lt;&gt; lookup ", "" ))</f>
        <v xml:space="preserve">Suffix not translated Description not translated </v>
      </c>
    </row>
    <row r="3695" spans="1:17" ht="75" x14ac:dyDescent="0.25">
      <c r="A3695" s="2" t="str">
        <f>IF(TRIM(J3695)="","",E3695)</f>
        <v/>
      </c>
      <c r="B3695" s="2" t="str">
        <f>IF(TRIM(K3695)="","",I3695)</f>
        <v/>
      </c>
      <c r="C3695" s="2" t="str">
        <f>LEFT(F3695,FIND(".",F3695,6))</f>
        <v>Xmp.Iptc4xmpCore.</v>
      </c>
      <c r="D3695" s="2" t="str">
        <f>VLOOKUP(C3695,PrefixUebersetzung,2,FALSE)</f>
        <v>Xmp.Iptc4xmpCore.</v>
      </c>
      <c r="E3695" s="2" t="str">
        <f>MID(F3695,FIND(".",F3695,6)+1,99)</f>
        <v>CiAdrCity</v>
      </c>
      <c r="F3695" s="3" t="s">
        <v>1783</v>
      </c>
      <c r="G3695" s="3" t="s">
        <v>9526</v>
      </c>
      <c r="H3695" s="3" t="s">
        <v>11241</v>
      </c>
      <c r="I3695" s="3" t="s">
        <v>11041</v>
      </c>
      <c r="J3695" s="3"/>
      <c r="L3695" s="14"/>
      <c r="M3695" s="3" t="str">
        <f>IFERROR(VLOOKUP(E3695,A:J,10, FALSE),"")</f>
        <v>Kontaktinformation Stadt/Ort</v>
      </c>
      <c r="N3695" s="3" t="str">
        <f>IFERROR(VLOOKUP(I3695,B:K,10,FALSE),"")</f>
        <v>Veraltet, verwenden Sie stattdessen das CiAdrCity-Tag in ContactInfo struct. Unterschlüssel Creator Contact Info: Der Stadtteil der Kontaktinformationen.</v>
      </c>
      <c r="O3695" s="3" t="str">
        <f>IF(AND(TRIM(J3695)="",M3695=""),"Suffix not translated ",
   IF(AND(TRIM(J3695)&lt;&gt;"",TRIM(M3695)&lt;&gt;"",TRIM(J3695)&lt;&gt;TRIM(M3695)),"Suffix translation &lt;&gt; lookup ", "" ))
&amp;IF(AND(TRIM(K3695)="",N3695=""),"Description not translated ",
   IF(AND(TRIM(K3695)&lt;&gt;"",TRIM(N3695)&lt;&gt;"",TRIM(K3695)&lt;&gt;TRIM(N3695)),"Description translation&lt;&gt; lookup ", "" ))</f>
        <v/>
      </c>
    </row>
    <row r="3696" spans="1:17" ht="60" x14ac:dyDescent="0.25">
      <c r="A3696" s="2" t="str">
        <f>IF(TRIM(J3696)="","",E3696)</f>
        <v/>
      </c>
      <c r="B3696" s="2" t="str">
        <f>IF(TRIM(K3696)="","",I3696)</f>
        <v/>
      </c>
      <c r="C3696" s="2" t="str">
        <f>LEFT(F3696,FIND(".",F3696,6))</f>
        <v>Xmp.Iptc4xmpCore.</v>
      </c>
      <c r="D3696" s="2" t="str">
        <f>VLOOKUP(C3696,PrefixUebersetzung,2,FALSE)</f>
        <v>Xmp.Iptc4xmpCore.</v>
      </c>
      <c r="E3696" s="2" t="str">
        <f>MID(F3696,FIND(".",F3696,6)+1,99)</f>
        <v>CiAdrCtry</v>
      </c>
      <c r="F3696" s="3" t="s">
        <v>1784</v>
      </c>
      <c r="G3696" s="3" t="s">
        <v>9526</v>
      </c>
      <c r="H3696" s="3" t="s">
        <v>11241</v>
      </c>
      <c r="I3696" s="3" t="s">
        <v>11043</v>
      </c>
      <c r="J3696" s="3"/>
      <c r="L3696" s="14"/>
      <c r="M3696" s="3" t="str">
        <f>IFERROR(VLOOKUP(E3696,A:J,10, FALSE),"")</f>
        <v>Kontaktinformation Land (Staat)</v>
      </c>
      <c r="N3696" s="3" t="str">
        <f>IFERROR(VLOOKUP(I3696,B:K,10,FALSE),"")</f>
        <v>Veraltet, verwenden Sie stattdessen das CiAdrCtry-Tag in ContactInfo struct. subkey Creator Contact Info: country.</v>
      </c>
      <c r="O3696" s="3" t="str">
        <f>IF(AND(TRIM(J3696)="",M3696=""),"Suffix not translated ",
   IF(AND(TRIM(J3696)&lt;&gt;"",TRIM(M3696)&lt;&gt;"",TRIM(J3696)&lt;&gt;TRIM(M3696)),"Suffix translation &lt;&gt; lookup ", "" ))
&amp;IF(AND(TRIM(K3696)="",N3696=""),"Description not translated ",
   IF(AND(TRIM(K3696)&lt;&gt;"",TRIM(N3696)&lt;&gt;"",TRIM(K3696)&lt;&gt;TRIM(N3696)),"Description translation&lt;&gt; lookup ", "" ))</f>
        <v/>
      </c>
    </row>
    <row r="3697" spans="1:17" ht="135" x14ac:dyDescent="0.25">
      <c r="A3697" s="2" t="str">
        <f>IF(TRIM(J3697)="","",E3697)</f>
        <v/>
      </c>
      <c r="B3697" s="2" t="str">
        <f>IF(TRIM(K3697)="","",I3697)</f>
        <v/>
      </c>
      <c r="C3697" s="2" t="str">
        <f>LEFT(F3697,FIND(".",F3697,6))</f>
        <v>Xmp.Iptc4xmpCore.</v>
      </c>
      <c r="D3697" s="2" t="str">
        <f>VLOOKUP(C3697,PrefixUebersetzung,2,FALSE)</f>
        <v>Xmp.Iptc4xmpCore.</v>
      </c>
      <c r="E3697" s="2" t="str">
        <f>MID(F3697,FIND(".",F3697,6)+1,99)</f>
        <v>CiAdrExtadr</v>
      </c>
      <c r="F3697" s="3" t="s">
        <v>1785</v>
      </c>
      <c r="G3697" s="3" t="s">
        <v>9526</v>
      </c>
      <c r="H3697" s="3" t="s">
        <v>11241</v>
      </c>
      <c r="I3697" s="3" t="s">
        <v>11045</v>
      </c>
      <c r="J3697" s="3"/>
      <c r="L3697" s="14"/>
      <c r="M3697" s="3" t="str">
        <f>IFERROR(VLOOKUP(E3697,A:J,10, FALSE),"")</f>
        <v>Kontaktinformation Adresse</v>
      </c>
      <c r="N3697" s="3" t="str">
        <f>IFERROR(VLOOKUP(I3697,B:K,10,FALSE),"")</f>
        <v>Veraltet, verwenden Sie stattdessen das Tag CiAdrExtadr in ContactInfo struct. Unterschlüssel Creator Contact Info: address. Umfasst einen optionalen Firmennamen und alle erforderlichen Informationen, um das Gebäude oder den Briefkasten ausfindig zu machen, an den die Post gesendet werden soll.</v>
      </c>
      <c r="O3697" s="3" t="str">
        <f>IF(AND(TRIM(J3697)="",M3697=""),"Suffix not translated ",
   IF(AND(TRIM(J3697)&lt;&gt;"",TRIM(M3697)&lt;&gt;"",TRIM(J3697)&lt;&gt;TRIM(M3697)),"Suffix translation &lt;&gt; lookup ", "" ))
&amp;IF(AND(TRIM(K3697)="",N3697=""),"Description not translated ",
   IF(AND(TRIM(K3697)&lt;&gt;"",TRIM(N3697)&lt;&gt;"",TRIM(K3697)&lt;&gt;TRIM(N3697)),"Description translation&lt;&gt; lookup ", "" ))</f>
        <v/>
      </c>
    </row>
    <row r="3698" spans="1:17" ht="60" x14ac:dyDescent="0.25">
      <c r="A3698" s="2" t="str">
        <f>IF(TRIM(J3698)="","",E3698)</f>
        <v/>
      </c>
      <c r="B3698" s="2" t="str">
        <f>IF(TRIM(K3698)="","",I3698)</f>
        <v/>
      </c>
      <c r="C3698" s="2" t="str">
        <f>LEFT(F3698,FIND(".",F3698,6))</f>
        <v>Xmp.Iptc4xmpCore.</v>
      </c>
      <c r="D3698" s="2" t="str">
        <f>VLOOKUP(C3698,PrefixUebersetzung,2,FALSE)</f>
        <v>Xmp.Iptc4xmpCore.</v>
      </c>
      <c r="E3698" s="2" t="str">
        <f>MID(F3698,FIND(".",F3698,6)+1,99)</f>
        <v>CiAdrPcode</v>
      </c>
      <c r="F3698" s="3" t="s">
        <v>1786</v>
      </c>
      <c r="G3698" s="3" t="s">
        <v>9526</v>
      </c>
      <c r="H3698" s="3" t="s">
        <v>11241</v>
      </c>
      <c r="I3698" s="3" t="s">
        <v>11047</v>
      </c>
      <c r="J3698" s="3"/>
      <c r="L3698" s="14"/>
      <c r="M3698" s="3" t="str">
        <f>IFERROR(VLOOKUP(E3698,A:J,10, FALSE),"")</f>
        <v>Kontaktinformation Postleitzahl</v>
      </c>
      <c r="N3698" s="3" t="str">
        <f>IFERROR(VLOOKUP(I3698,B:K,10,FALSE),"")</f>
        <v>Veraltet, verwenden Sie stattdessen das Tag CiAdrPcode in ContactInfo struct. Unterschlüssel Creator Contact Info: local postal code.</v>
      </c>
      <c r="O3698" s="3" t="str">
        <f>IF(AND(TRIM(J3698)="",M3698=""),"Suffix not translated ",
   IF(AND(TRIM(J3698)&lt;&gt;"",TRIM(M3698)&lt;&gt;"",TRIM(J3698)&lt;&gt;TRIM(M3698)),"Suffix translation &lt;&gt; lookup ", "" ))
&amp;IF(AND(TRIM(K3698)="",N3698=""),"Description not translated ",
   IF(AND(TRIM(K3698)&lt;&gt;"",TRIM(N3698)&lt;&gt;"",TRIM(K3698)&lt;&gt;TRIM(N3698)),"Description translation&lt;&gt; lookup ", "" ))</f>
        <v/>
      </c>
    </row>
    <row r="3699" spans="1:17" ht="60" x14ac:dyDescent="0.25">
      <c r="A3699" s="2" t="str">
        <f>IF(TRIM(J3699)="","",E3699)</f>
        <v/>
      </c>
      <c r="B3699" s="2" t="str">
        <f>IF(TRIM(K3699)="","",I3699)</f>
        <v/>
      </c>
      <c r="C3699" s="2" t="str">
        <f>LEFT(F3699,FIND(".",F3699,6))</f>
        <v>Xmp.Iptc4xmpCore.</v>
      </c>
      <c r="D3699" s="2" t="str">
        <f>VLOOKUP(C3699,PrefixUebersetzung,2,FALSE)</f>
        <v>Xmp.Iptc4xmpCore.</v>
      </c>
      <c r="E3699" s="2" t="str">
        <f>MID(F3699,FIND(".",F3699,6)+1,99)</f>
        <v>CiAdrRegion</v>
      </c>
      <c r="F3699" s="3" t="s">
        <v>1787</v>
      </c>
      <c r="G3699" s="3" t="s">
        <v>9526</v>
      </c>
      <c r="H3699" s="3" t="s">
        <v>11241</v>
      </c>
      <c r="I3699" s="3" t="s">
        <v>11049</v>
      </c>
      <c r="J3699" s="3"/>
      <c r="L3699" s="14"/>
      <c r="M3699" s="3" t="str">
        <f>IFERROR(VLOOKUP(E3699,A:J,10, FALSE),"")</f>
        <v>Kontaktinformation Region</v>
      </c>
      <c r="N3699" s="3" t="str">
        <f>IFERROR(VLOOKUP(I3699,B:K,10,FALSE),"")</f>
        <v>Veraltet, verwenden Sie stattdessen das CiAdrRegion-Tag in ContactInfo struct. Unterschlüssel Creator Contact Info: state or province.</v>
      </c>
      <c r="O3699" s="3" t="str">
        <f>IF(AND(TRIM(J3699)="",M3699=""),"Suffix not translated ",
   IF(AND(TRIM(J3699)&lt;&gt;"",TRIM(M3699)&lt;&gt;"",TRIM(J3699)&lt;&gt;TRIM(M3699)),"Suffix translation &lt;&gt; lookup ", "" ))
&amp;IF(AND(TRIM(K3699)="",N3699=""),"Description not translated ",
   IF(AND(TRIM(K3699)&lt;&gt;"",TRIM(N3699)&lt;&gt;"",TRIM(K3699)&lt;&gt;TRIM(N3699)),"Description translation&lt;&gt; lookup ", "" ))</f>
        <v/>
      </c>
    </row>
    <row r="3700" spans="1:17" ht="60" x14ac:dyDescent="0.25">
      <c r="A3700" s="2" t="str">
        <f>IF(TRIM(J3700)="","",E3700)</f>
        <v/>
      </c>
      <c r="B3700" s="2" t="str">
        <f>IF(TRIM(K3700)="","",I3700)</f>
        <v/>
      </c>
      <c r="C3700" s="2" t="str">
        <f>LEFT(F3700,FIND(".",F3700,6))</f>
        <v>Xmp.Iptc4xmpCore.</v>
      </c>
      <c r="D3700" s="2" t="str">
        <f>VLOOKUP(C3700,PrefixUebersetzung,2,FALSE)</f>
        <v>Xmp.Iptc4xmpCore.</v>
      </c>
      <c r="E3700" s="2" t="str">
        <f>MID(F3700,FIND(".",F3700,6)+1,99)</f>
        <v>CiEmailWork</v>
      </c>
      <c r="F3700" s="3" t="s">
        <v>1788</v>
      </c>
      <c r="G3700" s="3" t="s">
        <v>9526</v>
      </c>
      <c r="H3700" s="3" t="s">
        <v>11241</v>
      </c>
      <c r="I3700" s="3" t="s">
        <v>11051</v>
      </c>
      <c r="J3700" s="3"/>
      <c r="L3700" s="14"/>
      <c r="M3700" s="3" t="str">
        <f>IFERROR(VLOOKUP(E3700,A:J,10, FALSE),"")</f>
        <v>Kontaktinformation eMail (Arbeit)</v>
      </c>
      <c r="N3700" s="3" t="str">
        <f>IFERROR(VLOOKUP(I3700,B:K,10,FALSE),"")</f>
        <v>Veraltet, verwenden Sie stattdessen das CiEmailWork-Tag in der ContactInfo-Struktur. Unterschlüssel Creator Contact Info: email address.</v>
      </c>
      <c r="O3700" s="3" t="str">
        <f>IF(AND(TRIM(J3700)="",M3700=""),"Suffix not translated ",
   IF(AND(TRIM(J3700)&lt;&gt;"",TRIM(M3700)&lt;&gt;"",TRIM(J3700)&lt;&gt;TRIM(M3700)),"Suffix translation &lt;&gt; lookup ", "" ))
&amp;IF(AND(TRIM(K3700)="",N3700=""),"Description not translated ",
   IF(AND(TRIM(K3700)&lt;&gt;"",TRIM(N3700)&lt;&gt;"",TRIM(K3700)&lt;&gt;TRIM(N3700)),"Description translation&lt;&gt; lookup ", "" ))</f>
        <v/>
      </c>
    </row>
    <row r="3701" spans="1:17" ht="60" x14ac:dyDescent="0.25">
      <c r="A3701" s="2" t="str">
        <f>IF(TRIM(J3701)="","",E3701)</f>
        <v/>
      </c>
      <c r="B3701" s="2" t="str">
        <f>IF(TRIM(K3701)="","",I3701)</f>
        <v/>
      </c>
      <c r="C3701" s="2" t="str">
        <f>LEFT(F3701,FIND(".",F3701,6))</f>
        <v>Xmp.Iptc4xmpCore.</v>
      </c>
      <c r="D3701" s="2" t="str">
        <f>VLOOKUP(C3701,PrefixUebersetzung,2,FALSE)</f>
        <v>Xmp.Iptc4xmpCore.</v>
      </c>
      <c r="E3701" s="2" t="str">
        <f>MID(F3701,FIND(".",F3701,6)+1,99)</f>
        <v>CiTelWork</v>
      </c>
      <c r="F3701" s="3" t="s">
        <v>1789</v>
      </c>
      <c r="G3701" s="3" t="s">
        <v>9526</v>
      </c>
      <c r="H3701" s="3" t="s">
        <v>11241</v>
      </c>
      <c r="I3701" s="3" t="s">
        <v>11062</v>
      </c>
      <c r="J3701" s="3"/>
      <c r="L3701" s="14"/>
      <c r="M3701" s="3" t="str">
        <f>IFERROR(VLOOKUP(E3701,A:J,10, FALSE),"")</f>
        <v>Kontaktinformation Tel (Arbeit)</v>
      </c>
      <c r="N3701" s="3" t="str">
        <f>IFERROR(VLOOKUP(I3701,B:K,10,FALSE),"")</f>
        <v>Veraltet, verwenden Sie stattdessen das CiTelWork-Tag in ContactInfo struct. Unterschlüssel Creator Contact Info: phone number.</v>
      </c>
      <c r="O3701" s="3" t="str">
        <f>IF(AND(TRIM(J3701)="",M3701=""),"Suffix not translated ",
   IF(AND(TRIM(J3701)&lt;&gt;"",TRIM(M3701)&lt;&gt;"",TRIM(J3701)&lt;&gt;TRIM(M3701)),"Suffix translation &lt;&gt; lookup ", "" ))
&amp;IF(AND(TRIM(K3701)="",N3701=""),"Description not translated ",
   IF(AND(TRIM(K3701)&lt;&gt;"",TRIM(N3701)&lt;&gt;"",TRIM(K3701)&lt;&gt;TRIM(N3701)),"Description translation&lt;&gt; lookup ", "" ))</f>
        <v/>
      </c>
    </row>
    <row r="3702" spans="1:17" ht="60" x14ac:dyDescent="0.25">
      <c r="A3702" s="2" t="str">
        <f>IF(TRIM(J3702)="","",E3702)</f>
        <v/>
      </c>
      <c r="B3702" s="2" t="str">
        <f>IF(TRIM(K3702)="","",I3702)</f>
        <v/>
      </c>
      <c r="C3702" s="2" t="str">
        <f>LEFT(F3702,FIND(".",F3702,6))</f>
        <v>Xmp.Iptc4xmpCore.</v>
      </c>
      <c r="D3702" s="2" t="str">
        <f>VLOOKUP(C3702,PrefixUebersetzung,2,FALSE)</f>
        <v>Xmp.Iptc4xmpCore.</v>
      </c>
      <c r="E3702" s="2" t="str">
        <f>MID(F3702,FIND(".",F3702,6)+1,99)</f>
        <v>CiUrlWork</v>
      </c>
      <c r="F3702" s="3" t="s">
        <v>1790</v>
      </c>
      <c r="G3702" s="3" t="s">
        <v>9526</v>
      </c>
      <c r="H3702" s="3" t="s">
        <v>11241</v>
      </c>
      <c r="I3702" s="3" t="s">
        <v>11053</v>
      </c>
      <c r="J3702" s="3"/>
      <c r="L3702" s="14"/>
      <c r="M3702" s="3" t="str">
        <f>IFERROR(VLOOKUP(E3702,A:J,10, FALSE),"")</f>
        <v>Kontaktinformation Web-Adr (Arbeit)</v>
      </c>
      <c r="N3702" s="3" t="str">
        <f>IFERROR(VLOOKUP(I3702,B:K,10,FALSE),"")</f>
        <v>Veraltet, verwenden Sie stattdessen das CiUrlWork-Tag in ContactInfo struct. Unterschlüssel Creator Contact Info: Webadresse.</v>
      </c>
      <c r="O3702" s="3" t="str">
        <f>IF(AND(TRIM(J3702)="",M3702=""),"Suffix not translated ",
   IF(AND(TRIM(J3702)&lt;&gt;"",TRIM(M3702)&lt;&gt;"",TRIM(J3702)&lt;&gt;TRIM(M3702)),"Suffix translation &lt;&gt; lookup ", "" ))
&amp;IF(AND(TRIM(K3702)="",N3702=""),"Description not translated ",
   IF(AND(TRIM(K3702)&lt;&gt;"",TRIM(N3702)&lt;&gt;"",TRIM(K3702)&lt;&gt;TRIM(N3702)),"Description translation&lt;&gt; lookup ", "" ))</f>
        <v/>
      </c>
    </row>
    <row r="3703" spans="1:17" ht="150" x14ac:dyDescent="0.25">
      <c r="A3703" s="2" t="str">
        <f>IF(TRIM(J3703)="","",E3703)</f>
        <v/>
      </c>
      <c r="B3703" s="2" t="str">
        <f>IF(TRIM(K3703)="","",I3703)</f>
        <v/>
      </c>
      <c r="C3703" s="2" t="str">
        <f>LEFT(F3703,FIND(".",F3703,6))</f>
        <v>Xmp.Iptc4xmpCore.</v>
      </c>
      <c r="D3703" s="2" t="str">
        <f>VLOOKUP(C3703,PrefixUebersetzung,2,FALSE)</f>
        <v>Xmp.Iptc4xmpCore.</v>
      </c>
      <c r="E3703" s="2" t="str">
        <f>MID(F3703,FIND(".",F3703,6)+1,99)</f>
        <v>CountryCode</v>
      </c>
      <c r="F3703" s="3" t="s">
        <v>1791</v>
      </c>
      <c r="G3703" s="3" t="s">
        <v>9526</v>
      </c>
      <c r="H3703" s="3" t="s">
        <v>11244</v>
      </c>
      <c r="I3703" s="3" t="s">
        <v>11055</v>
      </c>
      <c r="J3703" s="3"/>
      <c r="L3703" s="14"/>
      <c r="M3703" s="3" t="str">
        <f>IFERROR(VLOOKUP(E3703,A:J,10, FALSE),"")</f>
        <v>Länderkennzeichen</v>
      </c>
      <c r="N3703" s="3" t="str">
        <f>IFERROR(INDEX(K:K,MATCH(TRUE,INDEX(B:B=I3703,0),0)),"")</f>
        <v>(Altlast) 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v>
      </c>
      <c r="O3703" s="3" t="str">
        <f>IF(AND(TRIM(J3703)="",M3703=""),"Suffix not translated ",
   IF(AND(TRIM(J3703)&lt;&gt;"",TRIM(M3703)&lt;&gt;"",TRIM(J3703)&lt;&gt;TRIM(M3703)),"Suffix translation &lt;&gt; lookup ", "" ))
&amp;IF(AND(TRIM(K3703)="",N3703=""),"Description not translated ",
   IF(AND(TRIM(K3703)&lt;&gt;"",TRIM(N3703)&lt;&gt;"",TRIM(K3703)&lt;&gt;TRIM(N3703)),"Description translation&lt;&gt; lookup ", "" ))</f>
        <v/>
      </c>
    </row>
    <row r="3704" spans="1:17" ht="105" x14ac:dyDescent="0.25">
      <c r="A3704" s="2" t="str">
        <f>IF(TRIM(J3704)="","",E3704)</f>
        <v/>
      </c>
      <c r="B3704" s="2" t="str">
        <f>IF(TRIM(K3704)="","",I3704)</f>
        <v/>
      </c>
      <c r="C3704" s="2" t="str">
        <f>LEFT(F3704,FIND(".",F3704,6))</f>
        <v>Xmp.Iptc4xmpCore.</v>
      </c>
      <c r="D3704" s="2" t="str">
        <f>VLOOKUP(C3704,PrefixUebersetzung,2,FALSE)</f>
        <v>Xmp.Iptc4xmpCore.</v>
      </c>
      <c r="E3704" s="2" t="str">
        <f>MID(F3704,FIND(".",F3704,6)+1,99)</f>
        <v>CreatorContactInfo</v>
      </c>
      <c r="F3704" s="3" t="s">
        <v>1792</v>
      </c>
      <c r="G3704" s="3" t="s">
        <v>9526</v>
      </c>
      <c r="H3704" s="3" t="s">
        <v>11293</v>
      </c>
      <c r="I3704" s="3" t="s">
        <v>11056</v>
      </c>
      <c r="J3704" s="3"/>
      <c r="L3704" s="14"/>
      <c r="M3704" s="3" t="str">
        <f>IFERROR(VLOOKUP(E3704,A:J,10, FALSE),"")</f>
        <v>Ersteller Kontaktinformation</v>
      </c>
      <c r="N3704" s="3" t="str">
        <f>IFERROR(VLOOKUP(I3704,B:K,10,FALSE),"")</f>
        <v>Die Kontaktinformationen des Urhebers enthalten alle notwendigen Informationen, um mit dem Urheber dieses Bildes in Kontakt zu treten, und umfassen eine Reihe von Untereigenschaften für die richtige Adressierung.</v>
      </c>
      <c r="O3704" s="3" t="str">
        <f>IF(AND(TRIM(J3704)="",M3704=""),"Suffix not translated ",
   IF(AND(TRIM(J3704)&lt;&gt;"",TRIM(M3704)&lt;&gt;"",TRIM(J3704)&lt;&gt;TRIM(M3704)),"Suffix translation &lt;&gt; lookup ", "" ))
&amp;IF(AND(TRIM(K3704)="",N3704=""),"Description not translated ",
   IF(AND(TRIM(K3704)&lt;&gt;"",TRIM(N3704)&lt;&gt;"",TRIM(K3704)&lt;&gt;TRIM(N3704)),"Description translation&lt;&gt; lookup ", "" ))</f>
        <v/>
      </c>
    </row>
    <row r="3705" spans="1:17" ht="90" x14ac:dyDescent="0.25">
      <c r="A3705" s="2" t="str">
        <f>IF(TRIM(J3705)="","",E3705)</f>
        <v/>
      </c>
      <c r="B3705" s="2" t="str">
        <f>IF(TRIM(K3705)="","",I3705)</f>
        <v/>
      </c>
      <c r="C3705" s="2" t="str">
        <f>LEFT(F3705,FIND(".",F3705,6))</f>
        <v>Xmp.Iptc4xmpCore.</v>
      </c>
      <c r="D3705" s="2" t="str">
        <f>VLOOKUP(C3705,PrefixUebersetzung,2,FALSE)</f>
        <v>Xmp.Iptc4xmpCore.</v>
      </c>
      <c r="E3705" s="2" t="str">
        <f>MID(F3705,FIND(".",F3705,6)+1,99)</f>
        <v>ExtDescrAccessibility</v>
      </c>
      <c r="F3705" s="36" t="s">
        <v>10974</v>
      </c>
      <c r="G3705" s="36" t="s">
        <v>9529</v>
      </c>
      <c r="H3705" s="36" t="s">
        <v>11260</v>
      </c>
      <c r="I3705" s="36" t="s">
        <v>10972</v>
      </c>
      <c r="L3705" s="15">
        <v>8</v>
      </c>
      <c r="M3705" s="3" t="str">
        <f>IFERROR(VLOOKUP(E3705,A:J,10, FALSE),"")</f>
        <v/>
      </c>
      <c r="N3705" s="3" t="str">
        <f>IFERROR(INDEX(K:K,MATCH(TRUE,INDEX(B:B=I3705,0),0)),"")</f>
        <v/>
      </c>
      <c r="O3705" s="3" t="str">
        <f>IF(AND(TRIM(J3705)="",M3705=""),"Suffix not translated ",
   IF(AND(TRIM(J3705)&lt;&gt;"",TRIM(M3705)&lt;&gt;"",TRIM(J3705)&lt;&gt;TRIM(M3705)),"Suffix translation &lt;&gt; lookup ", "" ))
&amp;IF(AND(TRIM(K3705)="",N3705=""),"Description not translated ",
   IF(AND(TRIM(K3705)&lt;&gt;"",TRIM(N3705)&lt;&gt;"",TRIM(K3705)&lt;&gt;TRIM(N3705)),"Description translation&lt;&gt; lookup ", "" ))</f>
        <v xml:space="preserve">Suffix not translated Description not translated </v>
      </c>
    </row>
    <row r="3706" spans="1:17" ht="60" x14ac:dyDescent="0.25">
      <c r="A3706" s="2" t="str">
        <f>IF(TRIM(J3706)="","",E3706)</f>
        <v/>
      </c>
      <c r="B3706" s="2" t="str">
        <f>IF(TRIM(K3706)="","",I3706)</f>
        <v/>
      </c>
      <c r="C3706" s="2" t="str">
        <f>LEFT(F3706,FIND(".",F3706,6))</f>
        <v>Xmp.Iptc4xmpCore.</v>
      </c>
      <c r="D3706" s="2" t="str">
        <f>VLOOKUP(C3706,PrefixUebersetzung,2,FALSE)</f>
        <v>Xmp.Iptc4xmpCore.</v>
      </c>
      <c r="E3706" s="2" t="str">
        <f>MID(F3706,FIND(".",F3706,6)+1,99)</f>
        <v>IntellectualGenre</v>
      </c>
      <c r="F3706" s="3" t="s">
        <v>1793</v>
      </c>
      <c r="G3706" s="3" t="s">
        <v>9526</v>
      </c>
      <c r="H3706" s="3" t="s">
        <v>11241</v>
      </c>
      <c r="I3706" s="3" t="s">
        <v>11058</v>
      </c>
      <c r="J3706" s="3"/>
      <c r="L3706" s="14"/>
      <c r="M3706" s="3" t="str">
        <f>IFERROR(VLOOKUP(E3706,A:J,10, FALSE),"")</f>
        <v>Intellektuelles Genre</v>
      </c>
      <c r="N3706" s="3" t="str">
        <f>IFERROR(VLOOKUP(I3706,B:K,10,FALSE),"")</f>
        <v>Beschreibt das Wesen, die intellektuelle, künstlerische oder journalistische Eigenschaft eines Bildes.</v>
      </c>
      <c r="O3706" s="3" t="str">
        <f>IF(AND(TRIM(J3706)="",M3706=""),"Suffix not translated ",
   IF(AND(TRIM(J3706)&lt;&gt;"",TRIM(M3706)&lt;&gt;"",TRIM(J3706)&lt;&gt;TRIM(M3706)),"Suffix translation &lt;&gt; lookup ", "" ))
&amp;IF(AND(TRIM(K3706)="",N3706=""),"Description not translated ",
   IF(AND(TRIM(K3706)&lt;&gt;"",TRIM(N3706)&lt;&gt;"",TRIM(K3706)&lt;&gt;TRIM(N3706)),"Description translation&lt;&gt; lookup ", "" ))</f>
        <v/>
      </c>
    </row>
    <row r="3707" spans="1:17" ht="165" x14ac:dyDescent="0.25">
      <c r="A3707" s="2" t="str">
        <f>IF(TRIM(J3707)="","",E3707)</f>
        <v/>
      </c>
      <c r="B3707" s="2" t="str">
        <f>IF(TRIM(K3707)="","",I3707)</f>
        <v/>
      </c>
      <c r="C3707" s="2" t="str">
        <f>LEFT(F3707,FIND(".",F3707,6))</f>
        <v>Xmp.Iptc4xmpCore.</v>
      </c>
      <c r="D3707" s="2" t="str">
        <f>VLOOKUP(C3707,PrefixUebersetzung,2,FALSE)</f>
        <v>Xmp.Iptc4xmpCore.</v>
      </c>
      <c r="E3707" s="2" t="str">
        <f>MID(F3707,FIND(".",F3707,6)+1,99)</f>
        <v>Location</v>
      </c>
      <c r="F3707" s="3" t="s">
        <v>1794</v>
      </c>
      <c r="G3707" s="3" t="s">
        <v>9526</v>
      </c>
      <c r="H3707" s="3" t="s">
        <v>11241</v>
      </c>
      <c r="I3707" s="3" t="s">
        <v>11063</v>
      </c>
      <c r="J3707" s="3"/>
      <c r="L3707" s="14"/>
      <c r="M3707" s="3" t="str">
        <f>IFERROR(VLOOKUP(E3707,A:J,10, FALSE),"")</f>
        <v>Ort</v>
      </c>
      <c r="N3707" s="3" t="str">
        <f>IFERROR(INDEX(K:K,MATCH(TRUE,INDEX(B:B=I3707,0),0)),"")</f>
        <v>(Altlast) Genaue Bezeichnung des auf dem Bild gezeigten Teilortes. Dieser Name des Teilorts könnte entweder der Name eines Teilorts einer Stadt oder der Name eines bekannten Ortes oder (Natur-)Denkmals außerhalb einer Stadt sein. Im Sinne eines Teilorts einer Stadt befindet sich dieses Element auf der vierten Ebene einer geografischen Top-down-Hierarchie.</v>
      </c>
      <c r="O3707" s="3" t="str">
        <f>IF(AND(TRIM(J3707)="",M3707=""),"Suffix not translated ",
   IF(AND(TRIM(J3707)&lt;&gt;"",TRIM(M3707)&lt;&gt;"",TRIM(J3707)&lt;&gt;TRIM(M3707)),"Suffix translation &lt;&gt; lookup ", "" ))
&amp;IF(AND(TRIM(K3707)="",N3707=""),"Description not translated ",
   IF(AND(TRIM(K3707)&lt;&gt;"",TRIM(N3707)&lt;&gt;"",TRIM(K3707)&lt;&gt;TRIM(N3707)),"Description translation&lt;&gt; lookup ", "" ))</f>
        <v/>
      </c>
    </row>
    <row r="3708" spans="1:17" ht="90" x14ac:dyDescent="0.25">
      <c r="A3708" s="2" t="str">
        <f>IF(TRIM(J3708)="","",E3708)</f>
        <v/>
      </c>
      <c r="B3708" s="2" t="str">
        <f>IF(TRIM(K3708)="","",I3708)</f>
        <v/>
      </c>
      <c r="C3708" s="2" t="str">
        <f>LEFT(F3708,FIND(".",F3708,6))</f>
        <v>Xmp.Iptc4xmpCore.</v>
      </c>
      <c r="D3708" s="2" t="str">
        <f>VLOOKUP(C3708,PrefixUebersetzung,2,FALSE)</f>
        <v>Xmp.Iptc4xmpCore.</v>
      </c>
      <c r="E3708" s="2" t="str">
        <f>MID(F3708,FIND(".",F3708,6)+1,99)</f>
        <v>Scene</v>
      </c>
      <c r="F3708" s="3" t="s">
        <v>1795</v>
      </c>
      <c r="G3708" s="3" t="s">
        <v>9527</v>
      </c>
      <c r="H3708" s="3" t="s">
        <v>11294</v>
      </c>
      <c r="I3708" s="3" t="s">
        <v>3402</v>
      </c>
      <c r="J3708" s="3"/>
      <c r="L3708" s="14"/>
      <c r="M3708" s="3" t="str">
        <f>IFERROR(VLOOKUP(E3708,A:J,10, FALSE),"")</f>
        <v>Szene</v>
      </c>
      <c r="N3708" s="3" t="str">
        <f>IFERROR(VLOOKUP(I3708,B:K,10,FALSE),"")</f>
        <v>Beschreibt die Szenerie eines Fotos. Gibt einen oder mehrere Begriffe aus den "IPTC Scene NewsCodes" an. Jede Szenerie wird durch eine Zeichenkette mit 6 Ziffern innerhalb einer ungeordneten Liste angegeben.</v>
      </c>
      <c r="O3708" s="3" t="str">
        <f>IF(AND(TRIM(J3708)="",M3708=""),"Suffix not translated ",
   IF(AND(TRIM(J3708)&lt;&gt;"",TRIM(M3708)&lt;&gt;"",TRIM(J3708)&lt;&gt;TRIM(M3708)),"Suffix translation &lt;&gt; lookup ", "" ))
&amp;IF(AND(TRIM(K3708)="",N3708=""),"Description not translated ",
   IF(AND(TRIM(K3708)&lt;&gt;"",TRIM(N3708)&lt;&gt;"",TRIM(K3708)&lt;&gt;TRIM(N3708)),"Description translation&lt;&gt; lookup ", "" ))</f>
        <v/>
      </c>
    </row>
    <row r="3709" spans="1:17" ht="90" x14ac:dyDescent="0.25">
      <c r="A3709" s="2" t="str">
        <f>IF(TRIM(J3709)="","",E3709)</f>
        <v/>
      </c>
      <c r="B3709" s="2" t="str">
        <f>IF(TRIM(K3709)="","",I3709)</f>
        <v/>
      </c>
      <c r="C3709" s="2" t="str">
        <f>LEFT(F3709,FIND(".",F3709,6))</f>
        <v>Xmp.Iptc4xmpCore.</v>
      </c>
      <c r="D3709" s="2" t="str">
        <f>VLOOKUP(C3709,PrefixUebersetzung,2,FALSE)</f>
        <v>Xmp.Iptc4xmpCore.</v>
      </c>
      <c r="E3709" s="2" t="str">
        <f>MID(F3709,FIND(".",F3709,6)+1,99)</f>
        <v>SubjectCode</v>
      </c>
      <c r="F3709" s="3" t="s">
        <v>1796</v>
      </c>
      <c r="G3709" s="3" t="s">
        <v>9527</v>
      </c>
      <c r="H3709" s="3" t="s">
        <v>11294</v>
      </c>
      <c r="I3709" s="3" t="s">
        <v>11060</v>
      </c>
      <c r="J3709" s="3"/>
      <c r="L3709" s="14"/>
      <c r="M3709" s="3" t="str">
        <f>IFERROR(VLOOKUP(E3709,A:J,10, FALSE),"")</f>
        <v>Themen-Code</v>
      </c>
      <c r="N3709" s="3" t="str">
        <f>IFERROR(VLOOKUP(I3709,B:K,10,FALSE),"")</f>
        <v>Gibt einen oder mehrere Betreffs aus der IPTC-Taxonomie "Subject-NewsCodes" an, um das Bild zu kategorisieren. Jedes Thema wird als eine 8-stellige Zeichenfolge in einer ungeordneten Liste dargestellt.</v>
      </c>
      <c r="O3709" s="3" t="str">
        <f>IF(AND(TRIM(J3709)="",M3709=""),"Suffix not translated ",
   IF(AND(TRIM(J3709)&lt;&gt;"",TRIM(M3709)&lt;&gt;"",TRIM(J3709)&lt;&gt;TRIM(M3709)),"Suffix translation &lt;&gt; lookup ", "" ))
&amp;IF(AND(TRIM(K3709)="",N3709=""),"Description not translated ",
   IF(AND(TRIM(K3709)&lt;&gt;"",TRIM(N3709)&lt;&gt;"",TRIM(K3709)&lt;&gt;TRIM(N3709)),"Description translation&lt;&gt; lookup ", "" ))</f>
        <v/>
      </c>
    </row>
    <row r="3710" spans="1:17" ht="45" x14ac:dyDescent="0.25">
      <c r="A3710" s="2" t="str">
        <f>IF(TRIM(J3710)="","",E3710)</f>
        <v/>
      </c>
      <c r="B3710" s="2" t="str">
        <f>IF(TRIM(K3710)="","",I3710)</f>
        <v/>
      </c>
      <c r="C3710" s="2" t="str">
        <f>LEFT(F3710,FIND(".",F3710,6))</f>
        <v>Xmp.Iptc4xmpExt.</v>
      </c>
      <c r="D3710" s="2" t="str">
        <f>VLOOKUP(C3710,PrefixUebersetzung,2,FALSE)</f>
        <v>Xmp.Iptc4xmpExt.</v>
      </c>
      <c r="E3710" s="2" t="str">
        <f>MID(F3710,FIND(".",F3710,6)+1,99)</f>
        <v>AboutCvTerm</v>
      </c>
      <c r="F3710" s="36" t="s">
        <v>10975</v>
      </c>
      <c r="G3710" s="36" t="s">
        <v>9527</v>
      </c>
      <c r="H3710" s="36" t="s">
        <v>11295</v>
      </c>
      <c r="I3710" s="36" t="s">
        <v>10976</v>
      </c>
      <c r="L3710" s="15">
        <v>8</v>
      </c>
      <c r="M3710" s="3" t="str">
        <f>IFERROR(VLOOKUP(E3710,A:J,10, FALSE),"")</f>
        <v/>
      </c>
      <c r="N3710" s="3" t="str">
        <f>IFERROR(VLOOKUP(I3710,B:K,10,FALSE),"")</f>
        <v/>
      </c>
      <c r="O3710" s="3" t="str">
        <f>IF(AND(TRIM(J3710)="",M3710=""),"Suffix not translated ",
   IF(AND(TRIM(J3710)&lt;&gt;"",TRIM(M3710)&lt;&gt;"",TRIM(J3710)&lt;&gt;TRIM(M3710)),"Suffix translation &lt;&gt; lookup ", "" ))
&amp;IF(AND(TRIM(K3710)="",N3710=""),"Description not translated ",
   IF(AND(TRIM(K3710)&lt;&gt;"",TRIM(N3710)&lt;&gt;"",TRIM(K3710)&lt;&gt;TRIM(N3710)),"Description translation&lt;&gt; lookup ", "" ))</f>
        <v xml:space="preserve">Suffix not translated Description not translated </v>
      </c>
      <c r="P3710" s="3" t="s">
        <v>8447</v>
      </c>
      <c r="Q3710" s="3" t="s">
        <v>8447</v>
      </c>
    </row>
    <row r="3711" spans="1:17" ht="60" x14ac:dyDescent="0.25">
      <c r="A3711" s="2" t="str">
        <f>IF(TRIM(J3711)="","",E3711)</f>
        <v>AddlModelInfo</v>
      </c>
      <c r="B3711" s="2" t="str">
        <f>IF(TRIM(K3711)="","",I3711)</f>
        <v>Information about the ethnicity and other facets of the model(s) in a model-released image.</v>
      </c>
      <c r="C3711" s="2" t="str">
        <f>LEFT(F3711,FIND(".",F3711,6))</f>
        <v>Xmp.Iptc4xmpExt.</v>
      </c>
      <c r="D3711" s="2" t="str">
        <f>VLOOKUP(C3711,PrefixUebersetzung,2,FALSE)</f>
        <v>Xmp.Iptc4xmpExt.</v>
      </c>
      <c r="E3711" s="2" t="str">
        <f>MID(F3711,FIND(".",F3711,6)+1,99)</f>
        <v>AddlModelInfo</v>
      </c>
      <c r="F3711" s="3" t="s">
        <v>1797</v>
      </c>
      <c r="G3711" s="3" t="s">
        <v>9526</v>
      </c>
      <c r="H3711" s="3" t="s">
        <v>11241</v>
      </c>
      <c r="I3711" s="3" t="s">
        <v>11064</v>
      </c>
      <c r="J3711" s="3" t="s">
        <v>5024</v>
      </c>
      <c r="K3711" s="5" t="s">
        <v>6574</v>
      </c>
      <c r="L3711" s="14"/>
      <c r="M3711" s="3" t="str">
        <f>IFERROR(VLOOKUP(E3711,A:J,10, FALSE),"")</f>
        <v>Modell Info zusätzlich</v>
      </c>
      <c r="N3711" s="3" t="str">
        <f>IFERROR(VLOOKUP(I3711,B:K,10,FALSE),"")</f>
        <v>Informationen über die ethnische Zugehörigkeit und andere Fakten des Modells in einem vom Modell freigegebenen Bild.</v>
      </c>
      <c r="O3711" s="3" t="str">
        <f>IF(AND(TRIM(J3711)="",M3711=""),"Suffix not translated ",
   IF(AND(TRIM(J3711)&lt;&gt;"",TRIM(M3711)&lt;&gt;"",TRIM(J3711)&lt;&gt;TRIM(M3711)),"Suffix translation &lt;&gt; lookup ", "" ))
&amp;IF(AND(TRIM(K3711)="",N3711=""),"Description not translated ",
   IF(AND(TRIM(K3711)&lt;&gt;"",TRIM(N3711)&lt;&gt;"",TRIM(K3711)&lt;&gt;TRIM(N3711)),"Description translation&lt;&gt; lookup ", "" ))</f>
        <v/>
      </c>
      <c r="P3711" s="3" t="s">
        <v>8447</v>
      </c>
      <c r="Q3711" s="3" t="s">
        <v>8447</v>
      </c>
    </row>
    <row r="3712" spans="1:17" ht="165" x14ac:dyDescent="0.25">
      <c r="A3712" s="2" t="str">
        <f>IF(TRIM(J3712)="","",E3712)</f>
        <v>AOCopyrightNotice</v>
      </c>
      <c r="B3712" s="2" t="str">
        <f>IF(TRIM(K3712)="","",I3712)</f>
        <v>Deprecated, use the AOCopyrightNotice tag in ArtworkOrObjectDetails struct instead. Contains any necessary copyright notice for claiming the intellectual property for artwork or an object in the image and should identify the current owner of the copyright of this work with associated intellectual property rights.</v>
      </c>
      <c r="C3712" s="2" t="str">
        <f>LEFT(F3712,FIND(".",F3712,6))</f>
        <v>Xmp.Iptc4xmpExt.</v>
      </c>
      <c r="D3712" s="2" t="str">
        <f>VLOOKUP(C3712,PrefixUebersetzung,2,FALSE)</f>
        <v>Xmp.Iptc4xmpExt.</v>
      </c>
      <c r="E3712" s="2" t="str">
        <f>MID(F3712,FIND(".",F3712,6)+1,99)</f>
        <v>AOCopyrightNotice</v>
      </c>
      <c r="F3712" s="3" t="s">
        <v>1798</v>
      </c>
      <c r="G3712" s="3" t="s">
        <v>9526</v>
      </c>
      <c r="H3712" s="3" t="s">
        <v>11241</v>
      </c>
      <c r="I3712" s="3" t="s">
        <v>11065</v>
      </c>
      <c r="J3712" s="3" t="s">
        <v>4600</v>
      </c>
      <c r="K3712" s="5" t="s">
        <v>11066</v>
      </c>
      <c r="L3712" s="14"/>
      <c r="M3712" s="3" t="str">
        <f>IFERROR(VLOOKUP(E3712,A:J,10, FALSE),"")</f>
        <v>AO Copyright-Hinweis</v>
      </c>
      <c r="N3712" s="3" t="str">
        <f>IFERROR(INDEX(K:K,MATCH(TRUE,INDEX(B:B=I3712,0),0)),"")</f>
        <v>Veraltet, verwenden Sie stattdessen das Tag AOCopyrightNotice in ArtworkOrObjectDetails struct. Enthält alle notwendigen Copyright-Hinweise für die Beanspruchung des geistigen Eigentums für ein Kunstwerk oder ein Objekt im Bild und sollte den aktuellen Inhaber des Copyrights dieses Werks mit den damit verbundenen geistigen Eigentumsrechten identifizieren.</v>
      </c>
      <c r="O3712" s="3" t="str">
        <f>IF(AND(TRIM(J3712)="",M3712=""),"Suffix not translated ",
   IF(AND(TRIM(J3712)&lt;&gt;"",TRIM(M3712)&lt;&gt;"",TRIM(J3712)&lt;&gt;TRIM(M3712)),"Suffix translation &lt;&gt; lookup ", "" ))
&amp;IF(AND(TRIM(K3712)="",N3712=""),"Description not translated ",
   IF(AND(TRIM(K3712)&lt;&gt;"",TRIM(N3712)&lt;&gt;"",TRIM(K3712)&lt;&gt;TRIM(N3712)),"Description translation&lt;&gt; lookup ", "" ))</f>
        <v/>
      </c>
      <c r="P3712" s="3" t="s">
        <v>8447</v>
      </c>
      <c r="Q3712" s="3" t="s">
        <v>8447</v>
      </c>
    </row>
    <row r="3713" spans="1:18" ht="150" x14ac:dyDescent="0.25">
      <c r="A3713" s="2" t="str">
        <f>IF(TRIM(J3713)="","",E3713)</f>
        <v>AOCreator</v>
      </c>
      <c r="B3713" s="2" t="str">
        <f>IF(TRIM(K3713)="","",I3713)</f>
        <v>Deprecated, use the AOCreator tag in ArtworkOrObjectDetails struct instead. Contains the name of the artist who has created artwork or an object in the image. In cases where the artist could or should not be identified the name of a company or organisation may be appropriate.</v>
      </c>
      <c r="C3713" s="2" t="str">
        <f>LEFT(F3713,FIND(".",F3713,6))</f>
        <v>Xmp.Iptc4xmpExt.</v>
      </c>
      <c r="D3713" s="2" t="str">
        <f>VLOOKUP(C3713,PrefixUebersetzung,2,FALSE)</f>
        <v>Xmp.Iptc4xmpExt.</v>
      </c>
      <c r="E3713" s="2" t="str">
        <f>MID(F3713,FIND(".",F3713,6)+1,99)</f>
        <v>AOCreator</v>
      </c>
      <c r="F3713" s="3" t="s">
        <v>1799</v>
      </c>
      <c r="G3713" s="3" t="s">
        <v>9528</v>
      </c>
      <c r="H3713" s="3" t="s">
        <v>11258</v>
      </c>
      <c r="I3713" s="3" t="s">
        <v>11067</v>
      </c>
      <c r="J3713" s="3" t="s">
        <v>4599</v>
      </c>
      <c r="K3713" s="5" t="s">
        <v>11068</v>
      </c>
      <c r="L3713" s="14"/>
      <c r="M3713" s="3" t="str">
        <f>IFERROR(VLOOKUP(E3713,A:J,10, FALSE),"")</f>
        <v>AO Autor</v>
      </c>
      <c r="N3713" s="3" t="str">
        <f>IFERROR(INDEX(K:K,MATCH(TRUE,INDEX(B:B=I3713,0),0)),"")</f>
        <v>Veraltet, verwenden Sie stattdessen das Tag AOCreator in ArtworkOrObjectDetails struct. Enthält den Namen des Künstlers, der das Kunstwerk oder ein Objekt im Bild geschaffen hat. In Fällen, in denen der Künstler nicht identifiziert werden kann oder soll, kann der Name eines Unternehmens oder einer Organisation angemessen sein.</v>
      </c>
      <c r="O3713" s="3" t="str">
        <f>IF(AND(TRIM(J3713)="",M3713=""),"Suffix not translated ",
   IF(AND(TRIM(J3713)&lt;&gt;"",TRIM(M3713)&lt;&gt;"",TRIM(J3713)&lt;&gt;TRIM(M3713)),"Suffix translation &lt;&gt; lookup ", "" ))
&amp;IF(AND(TRIM(K3713)="",N3713=""),"Description not translated ",
   IF(AND(TRIM(K3713)&lt;&gt;"",TRIM(N3713)&lt;&gt;"",TRIM(K3713)&lt;&gt;TRIM(N3713)),"Description translation&lt;&gt; lookup ", "" ))</f>
        <v/>
      </c>
      <c r="P3713" s="3" t="s">
        <v>8447</v>
      </c>
      <c r="Q3713" s="3" t="s">
        <v>8447</v>
      </c>
    </row>
    <row r="3714" spans="1:18" ht="135" x14ac:dyDescent="0.25">
      <c r="A3714" s="2" t="str">
        <f>IF(TRIM(J3714)="","",E3714)</f>
        <v>AODateCreated</v>
      </c>
      <c r="B3714" s="2" t="str">
        <f>IF(TRIM(K3714)="","",I3714)</f>
        <v>Deprecated, use the AODateCreated tag in ArtworkOrObjectDetails struct instead. Designates the date and optionally the time the artwork or object in the image was created. This relates to artwork or objects with associated intellectual property rights.</v>
      </c>
      <c r="C3714" s="2" t="str">
        <f>LEFT(F3714,FIND(".",F3714,6))</f>
        <v>Xmp.Iptc4xmpExt.</v>
      </c>
      <c r="D3714" s="2" t="str">
        <f>VLOOKUP(C3714,PrefixUebersetzung,2,FALSE)</f>
        <v>Xmp.Iptc4xmpExt.</v>
      </c>
      <c r="E3714" s="2" t="str">
        <f>MID(F3714,FIND(".",F3714,6)+1,99)</f>
        <v>AODateCreated</v>
      </c>
      <c r="F3714" s="3" t="s">
        <v>1800</v>
      </c>
      <c r="G3714" s="3" t="s">
        <v>11265</v>
      </c>
      <c r="I3714" s="3" t="s">
        <v>11069</v>
      </c>
      <c r="J3714" s="3" t="s">
        <v>4601</v>
      </c>
      <c r="K3714" s="5" t="s">
        <v>11070</v>
      </c>
      <c r="L3714" s="14"/>
      <c r="M3714" s="3" t="str">
        <f>IFERROR(VLOOKUP(E3714,A:J,10, FALSE),"")</f>
        <v>AO Datum erzeugt</v>
      </c>
      <c r="N3714" s="3" t="str">
        <f>IFERROR(VLOOKUP(I3714,B:K,10,FALSE),"")</f>
        <v>Veraltet, verwenden Sie stattdessen das Tag AODateCreated in ArtworkOrObjectDetails struct. Bezeichnet das Datum und optional die Uhrzeit, zu der das Kunstwerk oder Objekt im Bild erstellt wurde. Dies bezieht sich auf Kunstwerke oder Objekte mit zugehörigen geistigen Eigentumsrechten.</v>
      </c>
      <c r="O3714" s="3" t="str">
        <f>IF(AND(TRIM(J3714)="",M3714=""),"Suffix not translated ",
   IF(AND(TRIM(J3714)&lt;&gt;"",TRIM(M3714)&lt;&gt;"",TRIM(J3714)&lt;&gt;TRIM(M3714)),"Suffix translation &lt;&gt; lookup ", "" ))
&amp;IF(AND(TRIM(K3714)="",N3714=""),"Description not translated ",
   IF(AND(TRIM(K3714)&lt;&gt;"",TRIM(N3714)&lt;&gt;"",TRIM(K3714)&lt;&gt;TRIM(N3714)),"Description translation&lt;&gt; lookup ", "" ))</f>
        <v/>
      </c>
      <c r="P3714" s="3" t="s">
        <v>8447</v>
      </c>
      <c r="Q3714" s="3" t="s">
        <v>8447</v>
      </c>
    </row>
    <row r="3715" spans="1:18" ht="105" x14ac:dyDescent="0.25">
      <c r="A3715" s="2" t="str">
        <f>IF(TRIM(J3715)="","",E3715)</f>
        <v>AOSource</v>
      </c>
      <c r="B3715" s="2" t="str">
        <f>IF(TRIM(K3715)="","",I3715)</f>
        <v>Deprecated, use the AOSource tag in ArtworkOrObjectDetails struct instead. The organisation or body holding and registering the artwork or object in the image for inventory purposes.</v>
      </c>
      <c r="C3715" s="2" t="str">
        <f>LEFT(F3715,FIND(".",F3715,6))</f>
        <v>Xmp.Iptc4xmpExt.</v>
      </c>
      <c r="D3715" s="2" t="str">
        <f>VLOOKUP(C3715,PrefixUebersetzung,2,FALSE)</f>
        <v>Xmp.Iptc4xmpExt.</v>
      </c>
      <c r="E3715" s="2" t="str">
        <f>MID(F3715,FIND(".",F3715,6)+1,99)</f>
        <v>AOSource</v>
      </c>
      <c r="F3715" s="3" t="s">
        <v>1801</v>
      </c>
      <c r="G3715" s="3" t="s">
        <v>9526</v>
      </c>
      <c r="H3715" s="3" t="s">
        <v>11241</v>
      </c>
      <c r="I3715" s="3" t="s">
        <v>11071</v>
      </c>
      <c r="J3715" s="3" t="s">
        <v>4602</v>
      </c>
      <c r="K3715" s="5" t="s">
        <v>11072</v>
      </c>
      <c r="L3715" s="14"/>
      <c r="M3715" s="3" t="str">
        <f>IFERROR(VLOOKUP(E3715,A:J,10, FALSE),"")</f>
        <v>AO Quelle</v>
      </c>
      <c r="N3715" s="3" t="str">
        <f>IFERROR(VLOOKUP(I3715,B:K,10,FALSE),"")</f>
        <v>Veraltet, verwenden Sie stattdessen das Tag AOSource in der Struktur ArtworkOrObjectDetails. Die Organisation oder Einrichtung, die das Kunstwerk oder Objekt im Bild zu Inventarisierungszwecken besitzt und registriert.</v>
      </c>
      <c r="O3715" s="3" t="str">
        <f>IF(AND(TRIM(J3715)="",M3715=""),"Suffix not translated ",
   IF(AND(TRIM(J3715)&lt;&gt;"",TRIM(M3715)&lt;&gt;"",TRIM(J3715)&lt;&gt;TRIM(M3715)),"Suffix translation &lt;&gt; lookup ", "" ))
&amp;IF(AND(TRIM(K3715)="",N3715=""),"Description not translated ",
   IF(AND(TRIM(K3715)&lt;&gt;"",TRIM(N3715)&lt;&gt;"",TRIM(K3715)&lt;&gt;TRIM(N3715)),"Description translation&lt;&gt; lookup ", "" ))</f>
        <v/>
      </c>
      <c r="P3715" s="3" t="s">
        <v>8447</v>
      </c>
      <c r="Q3715" s="3" t="s">
        <v>8447</v>
      </c>
    </row>
    <row r="3716" spans="1:18" ht="120" x14ac:dyDescent="0.25">
      <c r="A3716" s="2" t="str">
        <f>IF(TRIM(J3716)="","",E3716)</f>
        <v>AOSourceInvNo</v>
      </c>
      <c r="B3716" s="2" t="str">
        <f>IF(TRIM(K3716)="","",I3716)</f>
        <v>Deprecated, use the AOSourceInvNo tag in ArtworkOrObjectDetails struct instead. The inventory number issued by the organisation or body holding and registering the artwork or object in the image.</v>
      </c>
      <c r="C3716" s="2" t="str">
        <f>LEFT(F3716,FIND(".",F3716,6))</f>
        <v>Xmp.Iptc4xmpExt.</v>
      </c>
      <c r="D3716" s="2" t="str">
        <f>VLOOKUP(C3716,PrefixUebersetzung,2,FALSE)</f>
        <v>Xmp.Iptc4xmpExt.</v>
      </c>
      <c r="E3716" s="2" t="str">
        <f>MID(F3716,FIND(".",F3716,6)+1,99)</f>
        <v>AOSourceInvNo</v>
      </c>
      <c r="F3716" s="3" t="s">
        <v>1802</v>
      </c>
      <c r="G3716" s="3" t="s">
        <v>9526</v>
      </c>
      <c r="H3716" s="3" t="s">
        <v>11241</v>
      </c>
      <c r="I3716" s="3" t="s">
        <v>11073</v>
      </c>
      <c r="J3716" s="3" t="s">
        <v>4751</v>
      </c>
      <c r="K3716" s="5" t="s">
        <v>11074</v>
      </c>
      <c r="L3716" s="14"/>
      <c r="M3716" s="3" t="str">
        <f>IFERROR(VLOOKUP(E3716,A:J,10, FALSE),"")</f>
        <v>AO Quelle Inventar-Nr</v>
      </c>
      <c r="N3716" s="3" t="str">
        <f>IFERROR(VLOOKUP(I3716,B:K,10,FALSE),"")</f>
        <v>Veraltet, verwenden Sie stattdessen das Tag AOSourceInvNo in ArtworkOrObjectDetails struct. Die Inventarnummer, die von der Organisation oder Einrichtung vergeben wurde, die das Kunstwerk oder Objekt im Bild besitzt und registriert hat.</v>
      </c>
      <c r="O3716" s="3" t="str">
        <f>IF(AND(TRIM(J3716)="",M3716=""),"Suffix not translated ",
   IF(AND(TRIM(J3716)&lt;&gt;"",TRIM(M3716)&lt;&gt;"",TRIM(J3716)&lt;&gt;TRIM(M3716)),"Suffix translation &lt;&gt; lookup ", "" ))
&amp;IF(AND(TRIM(K3716)="",N3716=""),"Description not translated ",
   IF(AND(TRIM(K3716)&lt;&gt;"",TRIM(N3716)&lt;&gt;"",TRIM(K3716)&lt;&gt;TRIM(N3716)),"Description translation&lt;&gt; lookup ", "" ))</f>
        <v/>
      </c>
      <c r="P3716" s="3" t="s">
        <v>8447</v>
      </c>
      <c r="Q3716" s="3" t="s">
        <v>8447</v>
      </c>
    </row>
    <row r="3717" spans="1:18" ht="75" x14ac:dyDescent="0.25">
      <c r="A3717" s="2" t="str">
        <f>IF(TRIM(J3717)="","",E3717)</f>
        <v>AOTitle</v>
      </c>
      <c r="B3717" s="2" t="str">
        <f>IF(TRIM(K3717)="","",I3717)</f>
        <v>Deprecated, use the AOTitle tag in ArtworkOrObjectDetails struct instead. A reference for the artwork or object in the image.</v>
      </c>
      <c r="C3717" s="2" t="str">
        <f>LEFT(F3717,FIND(".",F3717,6))</f>
        <v>Xmp.Iptc4xmpExt.</v>
      </c>
      <c r="D3717" s="2" t="str">
        <f>VLOOKUP(C3717,PrefixUebersetzung,2,FALSE)</f>
        <v>Xmp.Iptc4xmpExt.</v>
      </c>
      <c r="E3717" s="2" t="str">
        <f>MID(F3717,FIND(".",F3717,6)+1,99)</f>
        <v>AOTitle</v>
      </c>
      <c r="F3717" s="3" t="s">
        <v>1803</v>
      </c>
      <c r="G3717" s="3" t="s">
        <v>9529</v>
      </c>
      <c r="H3717" s="3" t="s">
        <v>11260</v>
      </c>
      <c r="I3717" s="3" t="s">
        <v>11075</v>
      </c>
      <c r="J3717" s="3" t="s">
        <v>4603</v>
      </c>
      <c r="K3717" s="5" t="s">
        <v>11076</v>
      </c>
      <c r="L3717" s="14"/>
      <c r="M3717" s="3" t="str">
        <f>IFERROR(VLOOKUP(E3717,A:J,10, FALSE),"")</f>
        <v>AO Title</v>
      </c>
      <c r="N3717" s="3" t="str">
        <f>IFERROR(VLOOKUP(I3717,B:K,10,FALSE),"")</f>
        <v>Veraltet, verwenden Sie stattdessen das Tag AOTitle in ArtworkOrObjectDetails struct. Ein Verweis auf das Kunstwerk oder Objekt im Bild.</v>
      </c>
      <c r="O3717" s="3" t="str">
        <f>IF(AND(TRIM(J3717)="",M3717=""),"Suffix not translated ",
   IF(AND(TRIM(J3717)&lt;&gt;"",TRIM(M3717)&lt;&gt;"",TRIM(J3717)&lt;&gt;TRIM(M3717)),"Suffix translation &lt;&gt; lookup ", "" ))
&amp;IF(AND(TRIM(K3717)="",N3717=""),"Description not translated ",
   IF(AND(TRIM(K3717)&lt;&gt;"",TRIM(N3717)&lt;&gt;"",TRIM(K3717)&lt;&gt;TRIM(N3717)),"Description translation&lt;&gt; lookup ", "" ))</f>
        <v/>
      </c>
      <c r="P3717" s="3" t="s">
        <v>8447</v>
      </c>
      <c r="Q3717" s="3" t="s">
        <v>8447</v>
      </c>
      <c r="R3717" s="3" t="s">
        <v>8957</v>
      </c>
    </row>
    <row r="3718" spans="1:18" ht="45" x14ac:dyDescent="0.25">
      <c r="A3718" s="2" t="str">
        <f>IF(TRIM(J3718)="","",E3718)</f>
        <v>ArtworkOrObject</v>
      </c>
      <c r="B3718" s="2" t="str">
        <f>IF(TRIM(K3718)="","",I3718)</f>
        <v>A set of metadata about artwork or an object in the image.</v>
      </c>
      <c r="C3718" s="2" t="str">
        <f>LEFT(F3718,FIND(".",F3718,6))</f>
        <v>Xmp.Iptc4xmpExt.</v>
      </c>
      <c r="D3718" s="2" t="str">
        <f>VLOOKUP(C3718,PrefixUebersetzung,2,FALSE)</f>
        <v>Xmp.Iptc4xmpExt.</v>
      </c>
      <c r="E3718" s="2" t="str">
        <f>MID(F3718,FIND(".",F3718,6)+1,99)</f>
        <v>ArtworkOrObject</v>
      </c>
      <c r="F3718" s="3" t="s">
        <v>1804</v>
      </c>
      <c r="G3718" s="3" t="s">
        <v>9527</v>
      </c>
      <c r="H3718" s="3" t="s">
        <v>11296</v>
      </c>
      <c r="I3718" s="3" t="s">
        <v>3403</v>
      </c>
      <c r="J3718" s="3" t="s">
        <v>4604</v>
      </c>
      <c r="K3718" s="5" t="s">
        <v>5470</v>
      </c>
      <c r="L3718" s="14"/>
      <c r="M3718" s="3" t="str">
        <f>IFERROR(VLOOKUP(E3718,A:J,10, FALSE),"")</f>
        <v>Kunstwerk oder Objekt</v>
      </c>
      <c r="N3718" s="3" t="str">
        <f>IFERROR(VLOOKUP(I3718,B:K,10,FALSE),"")</f>
        <v>Ein Satz von Metadaten über das Kunstwerk oder einem Objekt in dem Bild.</v>
      </c>
      <c r="O3718" s="3" t="str">
        <f>IF(AND(TRIM(J3718)="",M3718=""),"Suffix not translated ",
   IF(AND(TRIM(J3718)&lt;&gt;"",TRIM(M3718)&lt;&gt;"",TRIM(J3718)&lt;&gt;TRIM(M3718)),"Suffix translation &lt;&gt; lookup ", "" ))
&amp;IF(AND(TRIM(K3718)="",N3718=""),"Description not translated ",
   IF(AND(TRIM(K3718)&lt;&gt;"",TRIM(N3718)&lt;&gt;"",TRIM(K3718)&lt;&gt;TRIM(N3718)),"Description translation&lt;&gt; lookup ", "" ))</f>
        <v/>
      </c>
      <c r="P3718" s="3" t="s">
        <v>8447</v>
      </c>
      <c r="Q3718" s="3" t="s">
        <v>8447</v>
      </c>
      <c r="R3718" s="3" t="s">
        <v>8957</v>
      </c>
    </row>
    <row r="3719" spans="1:18" ht="45" x14ac:dyDescent="0.25">
      <c r="A3719" s="2" t="str">
        <f>IF(TRIM(J3719)="","",E3719)</f>
        <v/>
      </c>
      <c r="B3719" s="2" t="str">
        <f>IF(TRIM(K3719)="","",I3719)</f>
        <v>Deprecated, use the City tag in LocationDetails struct instead. Name of the city of a location.</v>
      </c>
      <c r="C3719" s="2" t="str">
        <f>LEFT(F3719,FIND(".",F3719,6))</f>
        <v>Xmp.Iptc4xmpExt.</v>
      </c>
      <c r="D3719" s="2" t="str">
        <f>VLOOKUP(C3719,PrefixUebersetzung,2,FALSE)</f>
        <v>Xmp.Iptc4xmpExt.</v>
      </c>
      <c r="E3719" s="2" t="str">
        <f>MID(F3719,FIND(".",F3719,6)+1,99)</f>
        <v>City</v>
      </c>
      <c r="F3719" s="3" t="s">
        <v>1805</v>
      </c>
      <c r="G3719" s="3" t="s">
        <v>9526</v>
      </c>
      <c r="H3719" s="3" t="s">
        <v>11241</v>
      </c>
      <c r="I3719" s="3" t="s">
        <v>11077</v>
      </c>
      <c r="J3719" s="3"/>
      <c r="K3719" s="5" t="s">
        <v>11078</v>
      </c>
      <c r="L3719" s="14"/>
      <c r="M3719" s="3" t="str">
        <f>IFERROR(VLOOKUP(E3719,A:J,10, FALSE),"")</f>
        <v>Stadt</v>
      </c>
      <c r="N3719" s="3" t="str">
        <f>IFERROR(VLOOKUP(I3719,B:K,10,FALSE),"")</f>
        <v>Veraltet, verwenden Sie stattdessen das Tag City in LocationDetails struct. Name der Stadt eines Ortes.</v>
      </c>
      <c r="O3719" s="3" t="str">
        <f>IF(AND(TRIM(J3719)="",M3719=""),"Suffix not translated ",
   IF(AND(TRIM(J3719)&lt;&gt;"",TRIM(M3719)&lt;&gt;"",TRIM(J3719)&lt;&gt;TRIM(M3719)),"Suffix translation &lt;&gt; lookup ", "" ))
&amp;IF(AND(TRIM(K3719)="",N3719=""),"Description not translated ",
   IF(AND(TRIM(K3719)&lt;&gt;"",TRIM(N3719)&lt;&gt;"",TRIM(K3719)&lt;&gt;TRIM(N3719)),"Description translation&lt;&gt; lookup ", "" ))</f>
        <v/>
      </c>
      <c r="Q3719" s="3" t="s">
        <v>8447</v>
      </c>
      <c r="R3719" s="3" t="s">
        <v>9287</v>
      </c>
    </row>
    <row r="3720" spans="1:18" ht="60" x14ac:dyDescent="0.25">
      <c r="A3720" s="2" t="str">
        <f>IF(TRIM(J3720)="","",E3720)</f>
        <v/>
      </c>
      <c r="B3720" s="2" t="str">
        <f>IF(TRIM(K3720)="","",I3720)</f>
        <v>Deprecated, use the CountryCode tag in LocationDetails struct instead. The ISO code of a country of a location.</v>
      </c>
      <c r="C3720" s="2" t="str">
        <f>LEFT(F3720,FIND(".",F3720,6))</f>
        <v>Xmp.Iptc4xmpExt.</v>
      </c>
      <c r="D3720" s="2" t="str">
        <f>VLOOKUP(C3720,PrefixUebersetzung,2,FALSE)</f>
        <v>Xmp.Iptc4xmpExt.</v>
      </c>
      <c r="E3720" s="2" t="str">
        <f>MID(F3720,FIND(".",F3720,6)+1,99)</f>
        <v>CountryCode</v>
      </c>
      <c r="F3720" s="3" t="s">
        <v>1806</v>
      </c>
      <c r="G3720" s="3" t="s">
        <v>9526</v>
      </c>
      <c r="H3720" s="3" t="s">
        <v>11241</v>
      </c>
      <c r="I3720" s="3" t="s">
        <v>11079</v>
      </c>
      <c r="J3720" s="3"/>
      <c r="K3720" s="5" t="s">
        <v>11080</v>
      </c>
      <c r="L3720" s="14"/>
      <c r="M3720" s="3" t="str">
        <f>IFERROR(VLOOKUP(E3720,A:J,10, FALSE),"")</f>
        <v>Länderkennzeichen</v>
      </c>
      <c r="N3720" s="3" t="str">
        <f>IFERROR(VLOOKUP(I3720,B:K,10,FALSE),"")</f>
        <v>Veraltet, verwenden Sie stattdessen das Tag CountryCode in LocationDetails struct. Der ISO-Code des Landes eines Ortes.</v>
      </c>
      <c r="O3720" s="3" t="str">
        <f>IF(AND(TRIM(J3720)="",M3720=""),"Suffix not translated ",
   IF(AND(TRIM(J3720)&lt;&gt;"",TRIM(M3720)&lt;&gt;"",TRIM(J3720)&lt;&gt;TRIM(M3720)),"Suffix translation &lt;&gt; lookup ", "" ))
&amp;IF(AND(TRIM(K3720)="",N3720=""),"Description not translated ",
   IF(AND(TRIM(K3720)&lt;&gt;"",TRIM(N3720)&lt;&gt;"",TRIM(K3720)&lt;&gt;TRIM(N3720)),"Description translation&lt;&gt; lookup ", "" ))</f>
        <v/>
      </c>
      <c r="Q3720" s="3" t="s">
        <v>8447</v>
      </c>
      <c r="R3720" s="3" t="s">
        <v>9378</v>
      </c>
    </row>
    <row r="3721" spans="1:18" ht="60" x14ac:dyDescent="0.25">
      <c r="A3721" s="2" t="str">
        <f>IF(TRIM(J3721)="","",E3721)</f>
        <v/>
      </c>
      <c r="B3721" s="2" t="str">
        <f>IF(TRIM(K3721)="","",I3721)</f>
        <v>Deprecated, use the CountryName tag in LocationDetails struct instead. The name of a country of a location.</v>
      </c>
      <c r="C3721" s="2" t="str">
        <f>LEFT(F3721,FIND(".",F3721,6))</f>
        <v>Xmp.Iptc4xmpExt.</v>
      </c>
      <c r="D3721" s="2" t="str">
        <f>VLOOKUP(C3721,PrefixUebersetzung,2,FALSE)</f>
        <v>Xmp.Iptc4xmpExt.</v>
      </c>
      <c r="E3721" s="2" t="str">
        <f>MID(F3721,FIND(".",F3721,6)+1,99)</f>
        <v>CountryName</v>
      </c>
      <c r="F3721" s="3" t="s">
        <v>1807</v>
      </c>
      <c r="G3721" s="3" t="s">
        <v>9526</v>
      </c>
      <c r="H3721" s="3" t="s">
        <v>11241</v>
      </c>
      <c r="I3721" s="3" t="s">
        <v>11081</v>
      </c>
      <c r="J3721" s="3"/>
      <c r="K3721" s="5" t="s">
        <v>11082</v>
      </c>
      <c r="L3721" s="14"/>
      <c r="M3721" s="3" t="str">
        <f>IFERROR(VLOOKUP(E3721,A:J,10, FALSE),"")</f>
        <v>Land</v>
      </c>
      <c r="N3721" s="3" t="str">
        <f>IFERROR(VLOOKUP(I3721,B:K,10,FALSE),"")</f>
        <v>Veraltet, verwenden Sie stattdessen das Tag CountryName in LocationDetails struct. Der Name des Landes eines Ortes.</v>
      </c>
      <c r="O3721" s="3" t="str">
        <f>IF(AND(TRIM(J3721)="",M3721=""),"Suffix not translated ",
   IF(AND(TRIM(J3721)&lt;&gt;"",TRIM(M3721)&lt;&gt;"",TRIM(J3721)&lt;&gt;TRIM(M3721)),"Suffix translation &lt;&gt; lookup ", "" ))
&amp;IF(AND(TRIM(K3721)="",N3721=""),"Description not translated ",
   IF(AND(TRIM(K3721)&lt;&gt;"",TRIM(N3721)&lt;&gt;"",TRIM(K3721)&lt;&gt;TRIM(N3721)),"Description translation&lt;&gt; lookup ", "" ))</f>
        <v/>
      </c>
      <c r="Q3721" s="3" t="s">
        <v>8447</v>
      </c>
      <c r="R3721" s="3" t="s">
        <v>9378</v>
      </c>
    </row>
    <row r="3722" spans="1:18" ht="30" x14ac:dyDescent="0.25">
      <c r="A3722" s="2" t="str">
        <f>IF(TRIM(J3722)="","",E3722)</f>
        <v/>
      </c>
      <c r="B3722" s="2" t="str">
        <f>IF(TRIM(K3722)="","",I3722)</f>
        <v/>
      </c>
      <c r="C3722" s="2" t="str">
        <f>LEFT(F3722,FIND(".",F3722,6))</f>
        <v>Xmp.Iptc4xmpExt.</v>
      </c>
      <c r="D3722" s="2" t="str">
        <f>VLOOKUP(C3722,PrefixUebersetzung,2,FALSE)</f>
        <v>Xmp.Iptc4xmpExt.</v>
      </c>
      <c r="E3722" s="2" t="str">
        <f>MID(F3722,FIND(".",F3722,6)+1,99)</f>
        <v>CVterm</v>
      </c>
      <c r="F3722" s="3" t="s">
        <v>1808</v>
      </c>
      <c r="G3722" s="3" t="s">
        <v>9527</v>
      </c>
      <c r="H3722" s="3" t="s">
        <v>11297</v>
      </c>
      <c r="I3722" s="3" t="s">
        <v>3404</v>
      </c>
      <c r="J3722" s="3"/>
      <c r="L3722" s="14">
        <v>5</v>
      </c>
      <c r="M3722" s="3" t="str">
        <f>IFERROR(VLOOKUP(E3722,A:J,10, FALSE),"")</f>
        <v/>
      </c>
      <c r="N3722" s="3" t="str">
        <f>IFERROR(VLOOKUP(I3722,B:K,10,FALSE),"")</f>
        <v/>
      </c>
      <c r="O3722" s="3" t="str">
        <f>IF(AND(TRIM(J3722)="",M3722=""),"Suffix not translated ",
   IF(AND(TRIM(J3722)&lt;&gt;"",TRIM(M3722)&lt;&gt;"",TRIM(J3722)&lt;&gt;TRIM(M3722)),"Suffix translation &lt;&gt; lookup ", "" ))
&amp;IF(AND(TRIM(K3722)="",N3722=""),"Description not translated ",
   IF(AND(TRIM(K3722)&lt;&gt;"",TRIM(N3722)&lt;&gt;"",TRIM(K3722)&lt;&gt;TRIM(N3722)),"Description translation&lt;&gt; lookup ", "" ))</f>
        <v xml:space="preserve">Suffix not translated Description not translated </v>
      </c>
      <c r="P3722" s="3" t="s">
        <v>8447</v>
      </c>
      <c r="Q3722" s="3" t="s">
        <v>8447</v>
      </c>
    </row>
    <row r="3723" spans="1:18" ht="90" x14ac:dyDescent="0.25">
      <c r="A3723" s="2" t="str">
        <f>IF(TRIM(J3723)="","",E3723)</f>
        <v>DigImageGUID</v>
      </c>
      <c r="B3723" s="2" t="str">
        <f>IF(TRIM(K3723)="","",I3723)</f>
        <v>Globally unique identifier for this digital image. It is created and applied by the creator of the digital image at the time of its creation. This value shall not be changed after that time.</v>
      </c>
      <c r="C3723" s="2" t="str">
        <f>LEFT(F3723,FIND(".",F3723,6))</f>
        <v>Xmp.Iptc4xmpExt.</v>
      </c>
      <c r="D3723" s="2" t="str">
        <f>VLOOKUP(C3723,PrefixUebersetzung,2,FALSE)</f>
        <v>Xmp.Iptc4xmpExt.</v>
      </c>
      <c r="E3723" s="2" t="str">
        <f>MID(F3723,FIND(".",F3723,6)+1,99)</f>
        <v>DigImageGUID</v>
      </c>
      <c r="F3723" s="3" t="s">
        <v>1809</v>
      </c>
      <c r="G3723" s="3" t="s">
        <v>9526</v>
      </c>
      <c r="H3723" s="3" t="s">
        <v>11241</v>
      </c>
      <c r="I3723" s="3" t="s">
        <v>11083</v>
      </c>
      <c r="J3723" s="3" t="s">
        <v>4482</v>
      </c>
      <c r="K3723" s="5" t="s">
        <v>5471</v>
      </c>
      <c r="L3723" s="14"/>
      <c r="M3723" s="3" t="str">
        <f>IFERROR(VLOOKUP(E3723,A:J,10, FALSE),"")</f>
        <v>Dig Bild GUID</v>
      </c>
      <c r="N3723" s="3" t="str">
        <f>IFERROR(VLOOKUP(I3723,B:K,10,FALSE),"")</f>
        <v>Globally Unique Identifier für dieses digitale Bild. Es wird durch den Schöpfer des digitalen Bildes zum Zeitpunk der Erstellung erstellt und zugeordnet. Dieser Wert soll danach nicht verändert werden.</v>
      </c>
      <c r="O3723" s="3" t="str">
        <f>IF(AND(TRIM(J3723)="",M3723=""),"Suffix not translated ",
   IF(AND(TRIM(J3723)&lt;&gt;"",TRIM(M3723)&lt;&gt;"",TRIM(J3723)&lt;&gt;TRIM(M3723)),"Suffix translation &lt;&gt; lookup ", "" ))
&amp;IF(AND(TRIM(K3723)="",N3723=""),"Description not translated ",
   IF(AND(TRIM(K3723)&lt;&gt;"",TRIM(N3723)&lt;&gt;"",TRIM(K3723)&lt;&gt;TRIM(N3723)),"Description translation&lt;&gt; lookup ", "" ))</f>
        <v/>
      </c>
      <c r="P3723" s="3" t="s">
        <v>8447</v>
      </c>
      <c r="Q3723" s="3" t="s">
        <v>8447</v>
      </c>
    </row>
    <row r="3724" spans="1:18" ht="45" x14ac:dyDescent="0.25">
      <c r="A3724" s="2" t="str">
        <f>IF(TRIM(J3724)="","",E3724)</f>
        <v>DigitalSourcefileType</v>
      </c>
      <c r="B3724" s="2" t="str">
        <f>IF(TRIM(K3724)="","",I3724)</f>
        <v>Deprecated, use the DigitalSourceType tag instead. The type of the source digital file.</v>
      </c>
      <c r="C3724" s="2" t="str">
        <f>LEFT(F3724,FIND(".",F3724,6))</f>
        <v>Xmp.Iptc4xmpExt.</v>
      </c>
      <c r="D3724" s="2" t="str">
        <f>VLOOKUP(C3724,PrefixUebersetzung,2,FALSE)</f>
        <v>Xmp.Iptc4xmpExt.</v>
      </c>
      <c r="E3724" s="2" t="str">
        <f>MID(F3724,FIND(".",F3724,6)+1,99)</f>
        <v>DigitalSourcefileType</v>
      </c>
      <c r="F3724" s="3" t="s">
        <v>1810</v>
      </c>
      <c r="G3724" s="3" t="s">
        <v>9526</v>
      </c>
      <c r="H3724" s="3" t="s">
        <v>11298</v>
      </c>
      <c r="I3724" s="3" t="s">
        <v>11084</v>
      </c>
      <c r="J3724" s="3" t="s">
        <v>4483</v>
      </c>
      <c r="K3724" s="5" t="s">
        <v>11085</v>
      </c>
      <c r="L3724" s="14"/>
      <c r="M3724" s="3" t="str">
        <f>IFERROR(VLOOKUP(E3724,A:J,10, FALSE),"")</f>
        <v>Digitale Quelldateityp</v>
      </c>
      <c r="N3724" s="3" t="str">
        <f>IFERROR(VLOOKUP(I3724,B:K,10,FALSE),"")</f>
        <v>Veraltet, verwenden Sie stattdessen das Tag DigitalSourceType. Der Typ der digitalen Quelldatei.</v>
      </c>
      <c r="O3724" s="3" t="str">
        <f>IF(AND(TRIM(J3724)="",M3724=""),"Suffix not translated ",
   IF(AND(TRIM(J3724)&lt;&gt;"",TRIM(M3724)&lt;&gt;"",TRIM(J3724)&lt;&gt;TRIM(M3724)),"Suffix translation &lt;&gt; lookup ", "" ))
&amp;IF(AND(TRIM(K3724)="",N3724=""),"Description not translated ",
   IF(AND(TRIM(K3724)&lt;&gt;"",TRIM(N3724)&lt;&gt;"",TRIM(K3724)&lt;&gt;TRIM(N3724)),"Description translation&lt;&gt; lookup ", "" ))</f>
        <v/>
      </c>
      <c r="P3724" s="3" t="s">
        <v>8447</v>
      </c>
      <c r="Q3724" s="3" t="s">
        <v>8447</v>
      </c>
      <c r="R3724" s="3" t="s">
        <v>9389</v>
      </c>
    </row>
    <row r="3725" spans="1:18" x14ac:dyDescent="0.25">
      <c r="A3725" s="2" t="str">
        <f>IF(TRIM(J3725)="","",E3725)</f>
        <v/>
      </c>
      <c r="B3725" s="2" t="str">
        <f>IF(TRIM(K3725)="","",I3725)</f>
        <v/>
      </c>
      <c r="C3725" s="2" t="str">
        <f>LEFT(F3725,FIND(".",F3725,6))</f>
        <v>Xmp.Iptc4xmpExt.</v>
      </c>
      <c r="D3725" s="2" t="str">
        <f>VLOOKUP(C3725,PrefixUebersetzung,2,FALSE)</f>
        <v>Xmp.Iptc4xmpExt.</v>
      </c>
      <c r="E3725" s="2" t="str">
        <f>MID(F3725,FIND(".",F3725,6)+1,99)</f>
        <v>DigitalSourceType</v>
      </c>
      <c r="F3725" s="36" t="s">
        <v>10977</v>
      </c>
      <c r="G3725" s="36" t="s">
        <v>9526</v>
      </c>
      <c r="H3725" s="36" t="s">
        <v>11298</v>
      </c>
      <c r="I3725" s="36" t="s">
        <v>10978</v>
      </c>
      <c r="L3725" s="15">
        <v>8</v>
      </c>
      <c r="M3725" s="3" t="str">
        <f>IFERROR(VLOOKUP(E3725,A:J,10, FALSE),"")</f>
        <v/>
      </c>
      <c r="N3725" s="3" t="str">
        <f>IFERROR(VLOOKUP(I3725,B:K,10,FALSE),"")</f>
        <v/>
      </c>
      <c r="O3725" s="3" t="str">
        <f>IF(AND(TRIM(J3725)="",M3725=""),"Suffix not translated ",
   IF(AND(TRIM(J3725)&lt;&gt;"",TRIM(M3725)&lt;&gt;"",TRIM(J3725)&lt;&gt;TRIM(M3725)),"Suffix translation &lt;&gt; lookup ", "" ))
&amp;IF(AND(TRIM(K3725)="",N3725=""),"Description not translated ",
   IF(AND(TRIM(K3725)&lt;&gt;"",TRIM(N3725)&lt;&gt;"",TRIM(K3725)&lt;&gt;TRIM(N3725)),"Description translation&lt;&gt; lookup ", "" ))</f>
        <v xml:space="preserve">Suffix not translated Description not translated </v>
      </c>
      <c r="P3725" s="3" t="s">
        <v>8447</v>
      </c>
      <c r="Q3725" s="3" t="s">
        <v>8447</v>
      </c>
    </row>
    <row r="3726" spans="1:18" ht="30" x14ac:dyDescent="0.25">
      <c r="A3726" s="2" t="str">
        <f>IF(TRIM(J3726)="","",E3726)</f>
        <v/>
      </c>
      <c r="B3726" s="2" t="str">
        <f>IF(TRIM(K3726)="","",I3726)</f>
        <v/>
      </c>
      <c r="C3726" s="2" t="str">
        <f>LEFT(F3726,FIND(".",F3726,6))</f>
        <v>Xmp.Iptc4xmpExt.</v>
      </c>
      <c r="D3726" s="2" t="str">
        <f>VLOOKUP(C3726,PrefixUebersetzung,2,FALSE)</f>
        <v>Xmp.Iptc4xmpExt.</v>
      </c>
      <c r="E3726" s="2" t="str">
        <f>MID(F3726,FIND(".",F3726,6)+1,99)</f>
        <v>EmbdEncRightsExpr</v>
      </c>
      <c r="F3726" s="36" t="s">
        <v>10979</v>
      </c>
      <c r="G3726" s="36" t="s">
        <v>9527</v>
      </c>
      <c r="H3726" s="36" t="s">
        <v>11299</v>
      </c>
      <c r="I3726" s="36" t="s">
        <v>10980</v>
      </c>
      <c r="L3726" s="15">
        <v>8</v>
      </c>
      <c r="M3726" s="3" t="str">
        <f>IFERROR(VLOOKUP(E3726,A:J,10, FALSE),"")</f>
        <v/>
      </c>
      <c r="N3726" s="3" t="str">
        <f>IFERROR(VLOOKUP(I3726,B:K,10,FALSE),"")</f>
        <v/>
      </c>
      <c r="O3726" s="3" t="str">
        <f>IF(AND(TRIM(J3726)="",M3726=""),"Suffix not translated ",
   IF(AND(TRIM(J3726)&lt;&gt;"",TRIM(M3726)&lt;&gt;"",TRIM(J3726)&lt;&gt;TRIM(M3726)),"Suffix translation &lt;&gt; lookup ", "" ))
&amp;IF(AND(TRIM(K3726)="",N3726=""),"Description not translated ",
   IF(AND(TRIM(K3726)&lt;&gt;"",TRIM(N3726)&lt;&gt;"",TRIM(K3726)&lt;&gt;TRIM(N3726)),"Description translation&lt;&gt; lookup ", "" ))</f>
        <v xml:space="preserve">Suffix not translated Description not translated </v>
      </c>
      <c r="P3726" s="3" t="s">
        <v>8447</v>
      </c>
      <c r="Q3726" s="3" t="s">
        <v>8447</v>
      </c>
    </row>
    <row r="3727" spans="1:18" ht="45" x14ac:dyDescent="0.25">
      <c r="A3727" s="2" t="str">
        <f>IF(TRIM(J3727)="","",E3727)</f>
        <v/>
      </c>
      <c r="B3727" s="2" t="str">
        <f>IF(TRIM(K3727)="","",I3727)</f>
        <v>Names or describes the specific event at which the photo was taken.</v>
      </c>
      <c r="C3727" s="2" t="str">
        <f>LEFT(F3727,FIND(".",F3727,6))</f>
        <v>Xmp.Iptc4xmpExt.</v>
      </c>
      <c r="D3727" s="2" t="str">
        <f>VLOOKUP(C3727,PrefixUebersetzung,2,FALSE)</f>
        <v>Xmp.Iptc4xmpExt.</v>
      </c>
      <c r="E3727" s="2" t="str">
        <f>MID(F3727,FIND(".",F3727,6)+1,99)</f>
        <v>Event</v>
      </c>
      <c r="F3727" s="3" t="s">
        <v>1811</v>
      </c>
      <c r="G3727" s="3" t="s">
        <v>9529</v>
      </c>
      <c r="H3727" s="3" t="s">
        <v>11260</v>
      </c>
      <c r="I3727" s="3" t="s">
        <v>3405</v>
      </c>
      <c r="J3727" s="3"/>
      <c r="K3727" s="5" t="s">
        <v>5315</v>
      </c>
      <c r="L3727" s="14"/>
      <c r="M3727" s="3" t="str">
        <f>IFERROR(VLOOKUP(E3727,A:J,10, FALSE),"")</f>
        <v>Ereignis</v>
      </c>
      <c r="N3727" s="3" t="str">
        <f>IFERROR(VLOOKUP(I3727,B:K,10,FALSE),"")</f>
        <v>Benennt oder beschreibt das spezifische Ereignis, bei dem das Foto gemacht wurde.</v>
      </c>
      <c r="O3727" s="3" t="str">
        <f>IF(AND(TRIM(J3727)="",M3727=""),"Suffix not translated ",
   IF(AND(TRIM(J3727)&lt;&gt;"",TRIM(M3727)&lt;&gt;"",TRIM(J3727)&lt;&gt;TRIM(M3727)),"Suffix translation &lt;&gt; lookup ", "" ))
&amp;IF(AND(TRIM(K3727)="",N3727=""),"Description not translated ",
   IF(AND(TRIM(K3727)&lt;&gt;"",TRIM(N3727)&lt;&gt;"",TRIM(K3727)&lt;&gt;TRIM(N3727)),"Description translation&lt;&gt; lookup ", "" ))</f>
        <v/>
      </c>
      <c r="Q3727" s="3" t="s">
        <v>8447</v>
      </c>
    </row>
    <row r="3728" spans="1:18" ht="30" x14ac:dyDescent="0.25">
      <c r="A3728" s="2" t="str">
        <f>IF(TRIM(J3728)="","",E3728)</f>
        <v>EventId</v>
      </c>
      <c r="B3728" s="2" t="str">
        <f>IF(TRIM(K3728)="","",I3728)</f>
        <v/>
      </c>
      <c r="C3728" s="2" t="str">
        <f>LEFT(F3728,FIND(".",F3728,6))</f>
        <v>Xmp.Iptc4xmpExt.</v>
      </c>
      <c r="D3728" s="2" t="str">
        <f>VLOOKUP(C3728,PrefixUebersetzung,2,FALSE)</f>
        <v>Xmp.Iptc4xmpExt.</v>
      </c>
      <c r="E3728" s="2" t="str">
        <f>MID(F3728,FIND(".",F3728,6)+1,99)</f>
        <v>EventId</v>
      </c>
      <c r="F3728" s="36" t="s">
        <v>10981</v>
      </c>
      <c r="G3728" s="36" t="s">
        <v>9527</v>
      </c>
      <c r="H3728" s="36" t="s">
        <v>11251</v>
      </c>
      <c r="I3728" s="36" t="s">
        <v>10982</v>
      </c>
      <c r="J3728" s="5" t="s">
        <v>7632</v>
      </c>
      <c r="L3728" s="15">
        <v>8</v>
      </c>
      <c r="M3728" s="3" t="str">
        <f>IFERROR(VLOOKUP(E3728,A:J,10, FALSE),"")</f>
        <v>Ereignis-ID</v>
      </c>
      <c r="N3728" s="3" t="str">
        <f>IFERROR(VLOOKUP(I3728,B:K,10,FALSE),"")</f>
        <v/>
      </c>
      <c r="O3728" s="3" t="str">
        <f>IF(AND(TRIM(J3728)="",M3728=""),"Suffix not translated ",
   IF(AND(TRIM(J3728)&lt;&gt;"",TRIM(M3728)&lt;&gt;"",TRIM(J3728)&lt;&gt;TRIM(M3728)),"Suffix translation &lt;&gt; lookup ", "" ))
&amp;IF(AND(TRIM(K3728)="",N3728=""),"Description not translated ",
   IF(AND(TRIM(K3728)&lt;&gt;"",TRIM(N3728)&lt;&gt;"",TRIM(K3728)&lt;&gt;TRIM(N3728)),"Description translation&lt;&gt; lookup ", "" ))</f>
        <v xml:space="preserve">Description not translated </v>
      </c>
      <c r="Q3728" s="3" t="s">
        <v>8447</v>
      </c>
    </row>
    <row r="3729" spans="1:18" ht="45" x14ac:dyDescent="0.25">
      <c r="A3729" s="2" t="str">
        <f>IF(TRIM(J3729)="","",E3729)</f>
        <v>Genre</v>
      </c>
      <c r="B3729" s="2" t="str">
        <f>IF(TRIM(K3729)="","",I3729)</f>
        <v/>
      </c>
      <c r="C3729" s="2" t="str">
        <f>LEFT(F3729,FIND(".",F3729,6))</f>
        <v>Xmp.Iptc4xmpExt.</v>
      </c>
      <c r="D3729" s="2" t="str">
        <f>VLOOKUP(C3729,PrefixUebersetzung,2,FALSE)</f>
        <v>Xmp.Iptc4xmpExt.</v>
      </c>
      <c r="E3729" s="2" t="str">
        <f>MID(F3729,FIND(".",F3729,6)+1,99)</f>
        <v>Genre</v>
      </c>
      <c r="F3729" s="36" t="s">
        <v>10983</v>
      </c>
      <c r="G3729" s="36" t="s">
        <v>9527</v>
      </c>
      <c r="H3729" s="36" t="s">
        <v>11295</v>
      </c>
      <c r="I3729" s="36" t="s">
        <v>10984</v>
      </c>
      <c r="J3729" s="5" t="s">
        <v>4554</v>
      </c>
      <c r="L3729" s="15">
        <v>8</v>
      </c>
      <c r="M3729" s="3" t="str">
        <f>IFERROR(VLOOKUP(E3729,A:J,10, FALSE),"")</f>
        <v>Genre</v>
      </c>
      <c r="N3729" s="3" t="str">
        <f>IFERROR(VLOOKUP(I3729,B:K,10,FALSE),"")</f>
        <v/>
      </c>
      <c r="O3729" s="3" t="str">
        <f>IF(AND(TRIM(J3729)="",M3729=""),"Suffix not translated ",
   IF(AND(TRIM(J3729)&lt;&gt;"",TRIM(M3729)&lt;&gt;"",TRIM(J3729)&lt;&gt;TRIM(M3729)),"Suffix translation &lt;&gt; lookup ", "" ))
&amp;IF(AND(TRIM(K3729)="",N3729=""),"Description not translated ",
   IF(AND(TRIM(K3729)&lt;&gt;"",TRIM(N3729)&lt;&gt;"",TRIM(K3729)&lt;&gt;TRIM(N3729)),"Description translation&lt;&gt; lookup ", "" ))</f>
        <v xml:space="preserve">Description not translated </v>
      </c>
      <c r="P3729" s="3" t="s">
        <v>8447</v>
      </c>
      <c r="Q3729" s="3" t="s">
        <v>8447</v>
      </c>
    </row>
    <row r="3730" spans="1:18" ht="60" x14ac:dyDescent="0.25">
      <c r="A3730" s="2" t="str">
        <f>IF(TRIM(J3730)="","",E3730)</f>
        <v/>
      </c>
      <c r="B3730" s="2" t="str">
        <f>IF(TRIM(K3730)="","",I3730)</f>
        <v/>
      </c>
      <c r="C3730" s="2" t="str">
        <f>LEFT(F3730,FIND(".",F3730,6))</f>
        <v>Xmp.Iptc4xmpExt.</v>
      </c>
      <c r="D3730" s="2" t="str">
        <f>VLOOKUP(C3730,PrefixUebersetzung,2,FALSE)</f>
        <v>Xmp.Iptc4xmpExt.</v>
      </c>
      <c r="E3730" s="2" t="str">
        <f>MID(F3730,FIND(".",F3730,6)+1,99)</f>
        <v>ImageRegion</v>
      </c>
      <c r="F3730" s="36" t="s">
        <v>10985</v>
      </c>
      <c r="G3730" s="36" t="s">
        <v>9527</v>
      </c>
      <c r="H3730" s="36" t="s">
        <v>11300</v>
      </c>
      <c r="I3730" s="36" t="s">
        <v>10986</v>
      </c>
      <c r="L3730" s="15">
        <v>8</v>
      </c>
      <c r="M3730" s="3" t="str">
        <f>IFERROR(VLOOKUP(E3730,A:J,10, FALSE),"")</f>
        <v/>
      </c>
      <c r="N3730" s="3" t="str">
        <f>IFERROR(VLOOKUP(I3730,B:K,10,FALSE),"")</f>
        <v/>
      </c>
      <c r="O3730" s="3" t="str">
        <f>IF(AND(TRIM(J3730)="",M3730=""),"Suffix not translated ",
   IF(AND(TRIM(J3730)&lt;&gt;"",TRIM(M3730)&lt;&gt;"",TRIM(J3730)&lt;&gt;TRIM(M3730)),"Suffix translation &lt;&gt; lookup ", "" ))
&amp;IF(AND(TRIM(K3730)="",N3730=""),"Description not translated ",
   IF(AND(TRIM(K3730)&lt;&gt;"",TRIM(N3730)&lt;&gt;"",TRIM(K3730)&lt;&gt;TRIM(N3730)),"Description translation&lt;&gt; lookup ", "" ))</f>
        <v xml:space="preserve">Suffix not translated Description not translated </v>
      </c>
      <c r="P3730" s="3" t="s">
        <v>8447</v>
      </c>
      <c r="Q3730" s="3" t="s">
        <v>8447</v>
      </c>
    </row>
    <row r="3731" spans="1:18" ht="45" x14ac:dyDescent="0.25">
      <c r="A3731" s="2" t="str">
        <f>IF(TRIM(J3731)="","",E3731)</f>
        <v>IptcLastEdited</v>
      </c>
      <c r="B3731" s="2" t="str">
        <f>IF(TRIM(K3731)="","",I3731)</f>
        <v>The date and optionally time when any of the IPTC photo metadata fields has been last edited.</v>
      </c>
      <c r="C3731" s="2" t="str">
        <f>LEFT(F3731,FIND(".",F3731,6))</f>
        <v>Xmp.Iptc4xmpExt.</v>
      </c>
      <c r="D3731" s="2" t="str">
        <f>VLOOKUP(C3731,PrefixUebersetzung,2,FALSE)</f>
        <v>Xmp.Iptc4xmpExt.</v>
      </c>
      <c r="E3731" s="2" t="str">
        <f>MID(F3731,FIND(".",F3731,6)+1,99)</f>
        <v>IptcLastEdited</v>
      </c>
      <c r="F3731" s="3" t="s">
        <v>1812</v>
      </c>
      <c r="G3731" s="3" t="s">
        <v>11265</v>
      </c>
      <c r="I3731" s="3" t="s">
        <v>3406</v>
      </c>
      <c r="J3731" s="3" t="s">
        <v>4484</v>
      </c>
      <c r="K3731" s="5" t="s">
        <v>6573</v>
      </c>
      <c r="L3731" s="14"/>
      <c r="M3731" s="3" t="str">
        <f>IFERROR(VLOOKUP(E3731,A:J,10, FALSE),"")</f>
        <v>IPTC zuletzt geändert</v>
      </c>
      <c r="N3731" s="3" t="str">
        <f>IFERROR(VLOOKUP(I3731,B:K,10,FALSE),"")</f>
        <v>Das Datum und die Zeit, zu dem zuletzt eines der IPTC Foto-Metadaten-Felder bearbeitet wurde.</v>
      </c>
      <c r="O3731" s="3" t="str">
        <f>IF(AND(TRIM(J3731)="",M3731=""),"Suffix not translated ",
   IF(AND(TRIM(J3731)&lt;&gt;"",TRIM(M3731)&lt;&gt;"",TRIM(J3731)&lt;&gt;TRIM(M3731)),"Suffix translation &lt;&gt; lookup ", "" ))
&amp;IF(AND(TRIM(K3731)="",N3731=""),"Description not translated ",
   IF(AND(TRIM(K3731)&lt;&gt;"",TRIM(N3731)&lt;&gt;"",TRIM(K3731)&lt;&gt;TRIM(N3731)),"Description translation&lt;&gt; lookup ", "" ))</f>
        <v/>
      </c>
      <c r="P3731" s="3" t="s">
        <v>8447</v>
      </c>
      <c r="Q3731" s="3" t="s">
        <v>8447</v>
      </c>
    </row>
    <row r="3732" spans="1:18" ht="30" x14ac:dyDescent="0.25">
      <c r="A3732" s="2" t="str">
        <f>IF(TRIM(J3732)="","",E3732)</f>
        <v/>
      </c>
      <c r="B3732" s="2" t="str">
        <f>IF(TRIM(K3732)="","",I3732)</f>
        <v/>
      </c>
      <c r="C3732" s="2" t="str">
        <f>LEFT(F3732,FIND(".",F3732,6))</f>
        <v>Xmp.Iptc4xmpExt.</v>
      </c>
      <c r="D3732" s="2" t="str">
        <f>VLOOKUP(C3732,PrefixUebersetzung,2,FALSE)</f>
        <v>Xmp.Iptc4xmpExt.</v>
      </c>
      <c r="E3732" s="2" t="str">
        <f>MID(F3732,FIND(".",F3732,6)+1,99)</f>
        <v>LinkedEncRightsExpr</v>
      </c>
      <c r="F3732" s="36" t="s">
        <v>10987</v>
      </c>
      <c r="G3732" s="36" t="s">
        <v>9527</v>
      </c>
      <c r="H3732" s="36" t="s">
        <v>11301</v>
      </c>
      <c r="I3732" s="36" t="s">
        <v>10988</v>
      </c>
      <c r="L3732" s="15">
        <v>8</v>
      </c>
      <c r="M3732" s="3" t="str">
        <f>IFERROR(VLOOKUP(E3732,A:J,10, FALSE),"")</f>
        <v/>
      </c>
      <c r="N3732" s="3" t="str">
        <f>IFERROR(VLOOKUP(I3732,B:K,10,FALSE),"")</f>
        <v/>
      </c>
      <c r="O3732" s="3" t="str">
        <f>IF(AND(TRIM(J3732)="",M3732=""),"Suffix not translated ",
   IF(AND(TRIM(J3732)&lt;&gt;"",TRIM(M3732)&lt;&gt;"",TRIM(J3732)&lt;&gt;TRIM(M3732)),"Suffix translation &lt;&gt; lookup ", "" ))
&amp;IF(AND(TRIM(K3732)="",N3732=""),"Description not translated ",
   IF(AND(TRIM(K3732)&lt;&gt;"",TRIM(N3732)&lt;&gt;"",TRIM(K3732)&lt;&gt;TRIM(N3732)),"Description translation&lt;&gt; lookup ", "" ))</f>
        <v xml:space="preserve">Suffix not translated Description not translated </v>
      </c>
      <c r="P3732" s="3" t="s">
        <v>8447</v>
      </c>
      <c r="Q3732" s="3" t="s">
        <v>8447</v>
      </c>
    </row>
    <row r="3733" spans="1:18" ht="45" x14ac:dyDescent="0.25">
      <c r="A3733" s="2" t="str">
        <f>IF(TRIM(J3733)="","",E3733)</f>
        <v>LocationCreated</v>
      </c>
      <c r="B3733" s="2" t="str">
        <f>IF(TRIM(K3733)="","",I3733)</f>
        <v>The location the photo was taken.</v>
      </c>
      <c r="C3733" s="2" t="str">
        <f>LEFT(F3733,FIND(".",F3733,6))</f>
        <v>Xmp.Iptc4xmpExt.</v>
      </c>
      <c r="D3733" s="2" t="str">
        <f>VLOOKUP(C3733,PrefixUebersetzung,2,FALSE)</f>
        <v>Xmp.Iptc4xmpExt.</v>
      </c>
      <c r="E3733" s="2" t="str">
        <f>MID(F3733,FIND(".",F3733,6)+1,99)</f>
        <v>LocationCreated</v>
      </c>
      <c r="F3733" s="3" t="s">
        <v>1813</v>
      </c>
      <c r="G3733" s="3" t="s">
        <v>9527</v>
      </c>
      <c r="H3733" s="3" t="s">
        <v>11302</v>
      </c>
      <c r="I3733" s="3" t="s">
        <v>3407</v>
      </c>
      <c r="J3733" s="3" t="s">
        <v>4485</v>
      </c>
      <c r="K3733" s="5" t="s">
        <v>5472</v>
      </c>
      <c r="L3733" s="14"/>
      <c r="M3733" s="3" t="str">
        <f>IFERROR(VLOOKUP(E3733,A:J,10, FALSE),"")</f>
        <v>Ort der Aufnahme</v>
      </c>
      <c r="N3733" s="3" t="str">
        <f>IFERROR(VLOOKUP(I3733,B:K,10,FALSE),"")</f>
        <v>Ort, wo das Foto gemacht wurde.</v>
      </c>
      <c r="O3733" s="3" t="str">
        <f>IF(AND(TRIM(J3733)="",M3733=""),"Suffix not translated ",
   IF(AND(TRIM(J3733)&lt;&gt;"",TRIM(M3733)&lt;&gt;"",TRIM(J3733)&lt;&gt;TRIM(M3733)),"Suffix translation &lt;&gt; lookup ", "" ))
&amp;IF(AND(TRIM(K3733)="",N3733=""),"Description not translated ",
   IF(AND(TRIM(K3733)&lt;&gt;"",TRIM(N3733)&lt;&gt;"",TRIM(K3733)&lt;&gt;TRIM(N3733)),"Description translation&lt;&gt; lookup ", "" ))</f>
        <v/>
      </c>
      <c r="P3733" s="3" t="s">
        <v>8447</v>
      </c>
      <c r="Q3733" s="3" t="s">
        <v>8447</v>
      </c>
      <c r="R3733" s="3" t="s">
        <v>9378</v>
      </c>
    </row>
    <row r="3734" spans="1:18" ht="45" x14ac:dyDescent="0.25">
      <c r="A3734" s="2" t="str">
        <f>IF(TRIM(J3734)="","",E3734)</f>
        <v>LocationShown</v>
      </c>
      <c r="B3734" s="2" t="str">
        <f>IF(TRIM(K3734)="","",I3734)</f>
        <v>A location shown in the image.</v>
      </c>
      <c r="C3734" s="2" t="str">
        <f>LEFT(F3734,FIND(".",F3734,6))</f>
        <v>Xmp.Iptc4xmpExt.</v>
      </c>
      <c r="D3734" s="2" t="str">
        <f>VLOOKUP(C3734,PrefixUebersetzung,2,FALSE)</f>
        <v>Xmp.Iptc4xmpExt.</v>
      </c>
      <c r="E3734" s="2" t="str">
        <f>MID(F3734,FIND(".",F3734,6)+1,99)</f>
        <v>LocationShown</v>
      </c>
      <c r="F3734" s="3" t="s">
        <v>1814</v>
      </c>
      <c r="G3734" s="3" t="s">
        <v>9527</v>
      </c>
      <c r="H3734" s="3" t="s">
        <v>11302</v>
      </c>
      <c r="I3734" s="3" t="s">
        <v>3408</v>
      </c>
      <c r="J3734" s="3" t="s">
        <v>4486</v>
      </c>
      <c r="K3734" s="5" t="s">
        <v>5473</v>
      </c>
      <c r="L3734" s="14"/>
      <c r="M3734" s="3" t="str">
        <f>IFERROR(VLOOKUP(E3734,A:J,10, FALSE),"")</f>
        <v>Ort abgebildet</v>
      </c>
      <c r="N3734" s="3" t="str">
        <f>IFERROR(VLOOKUP(I3734,B:K,10,FALSE),"")</f>
        <v>Ein Schauplatz, der in der Abbildung dargestellt wird.</v>
      </c>
      <c r="O3734" s="3" t="str">
        <f>IF(AND(TRIM(J3734)="",M3734=""),"Suffix not translated ",
   IF(AND(TRIM(J3734)&lt;&gt;"",TRIM(M3734)&lt;&gt;"",TRIM(J3734)&lt;&gt;TRIM(M3734)),"Suffix translation &lt;&gt; lookup ", "" ))
&amp;IF(AND(TRIM(K3734)="",N3734=""),"Description not translated ",
   IF(AND(TRIM(K3734)&lt;&gt;"",TRIM(N3734)&lt;&gt;"",TRIM(K3734)&lt;&gt;TRIM(N3734)),"Description translation&lt;&gt; lookup ", "" ))</f>
        <v/>
      </c>
      <c r="P3734" s="3" t="s">
        <v>8447</v>
      </c>
      <c r="Q3734" s="3" t="s">
        <v>8447</v>
      </c>
      <c r="R3734" s="3" t="s">
        <v>8956</v>
      </c>
    </row>
    <row r="3735" spans="1:18" ht="60" x14ac:dyDescent="0.25">
      <c r="A3735" s="2" t="str">
        <f>IF(TRIM(J3735)="","",E3735)</f>
        <v>MaxAvailHeight</v>
      </c>
      <c r="B3735" s="2" t="str">
        <f>IF(TRIM(K3735)="","",I3735)</f>
        <v>The maximum available height in pixels of the original photo from which this photo has been derived by downsizing.</v>
      </c>
      <c r="C3735" s="2" t="str">
        <f>LEFT(F3735,FIND(".",F3735,6))</f>
        <v>Xmp.Iptc4xmpExt.</v>
      </c>
      <c r="D3735" s="2" t="str">
        <f>VLOOKUP(C3735,PrefixUebersetzung,2,FALSE)</f>
        <v>Xmp.Iptc4xmpExt.</v>
      </c>
      <c r="E3735" s="2" t="str">
        <f>MID(F3735,FIND(".",F3735,6)+1,99)</f>
        <v>MaxAvailHeight</v>
      </c>
      <c r="F3735" s="3" t="s">
        <v>1815</v>
      </c>
      <c r="G3735" s="3" t="s">
        <v>9526</v>
      </c>
      <c r="H3735" s="3" t="s">
        <v>11242</v>
      </c>
      <c r="I3735" s="3" t="s">
        <v>3409</v>
      </c>
      <c r="J3735" s="3" t="s">
        <v>4488</v>
      </c>
      <c r="K3735" s="5" t="s">
        <v>5474</v>
      </c>
      <c r="L3735" s="14"/>
      <c r="M3735" s="3" t="str">
        <f>IFERROR(VLOOKUP(E3735,A:J,10, FALSE),"")</f>
        <v>Max verfügbare Höhe</v>
      </c>
      <c r="N3735" s="3" t="str">
        <f>IFERROR(VLOOKUP(I3735,B:K,10,FALSE),"")</f>
        <v>Die maximal verfügbare Höhe in Pixel des ursprünglichen Fotos, aus dem dieses Foto durch Downsizing abgeleitet wurde.</v>
      </c>
      <c r="O3735" s="3" t="str">
        <f>IF(AND(TRIM(J3735)="",M3735=""),"Suffix not translated ",
   IF(AND(TRIM(J3735)&lt;&gt;"",TRIM(M3735)&lt;&gt;"",TRIM(J3735)&lt;&gt;TRIM(M3735)),"Suffix translation &lt;&gt; lookup ", "" ))
&amp;IF(AND(TRIM(K3735)="",N3735=""),"Description not translated ",
   IF(AND(TRIM(K3735)&lt;&gt;"",TRIM(N3735)&lt;&gt;"",TRIM(K3735)&lt;&gt;TRIM(N3735)),"Description translation&lt;&gt; lookup ", "" ))</f>
        <v/>
      </c>
      <c r="P3735" s="3" t="s">
        <v>8447</v>
      </c>
      <c r="Q3735" s="3" t="s">
        <v>8447</v>
      </c>
    </row>
    <row r="3736" spans="1:18" ht="60" x14ac:dyDescent="0.25">
      <c r="A3736" s="2" t="str">
        <f>IF(TRIM(J3736)="","",E3736)</f>
        <v>MaxAvailWidth</v>
      </c>
      <c r="B3736" s="2" t="str">
        <f>IF(TRIM(K3736)="","",I3736)</f>
        <v>The maximum available width in pixels of the original photo from which this photo has been derived by downsizing.</v>
      </c>
      <c r="C3736" s="2" t="str">
        <f>LEFT(F3736,FIND(".",F3736,6))</f>
        <v>Xmp.Iptc4xmpExt.</v>
      </c>
      <c r="D3736" s="2" t="str">
        <f>VLOOKUP(C3736,PrefixUebersetzung,2,FALSE)</f>
        <v>Xmp.Iptc4xmpExt.</v>
      </c>
      <c r="E3736" s="2" t="str">
        <f>MID(F3736,FIND(".",F3736,6)+1,99)</f>
        <v>MaxAvailWidth</v>
      </c>
      <c r="F3736" s="3" t="s">
        <v>1816</v>
      </c>
      <c r="G3736" s="3" t="s">
        <v>9526</v>
      </c>
      <c r="H3736" s="3" t="s">
        <v>11242</v>
      </c>
      <c r="I3736" s="3" t="s">
        <v>3410</v>
      </c>
      <c r="J3736" s="3" t="s">
        <v>4487</v>
      </c>
      <c r="K3736" s="5" t="s">
        <v>5475</v>
      </c>
      <c r="L3736" s="14"/>
      <c r="M3736" s="3" t="str">
        <f>IFERROR(VLOOKUP(E3736,A:J,10, FALSE),"")</f>
        <v>Max verfügbare Breite</v>
      </c>
      <c r="N3736" s="3" t="str">
        <f>IFERROR(VLOOKUP(I3736,B:K,10,FALSE),"")</f>
        <v>Die maximal verfügbare Breite in Pixel des ursprünglichen Fotos, aus dem dieses Foto durch Downsizing abgeleitet wurde.</v>
      </c>
      <c r="O3736" s="3" t="str">
        <f>IF(AND(TRIM(J3736)="",M3736=""),"Suffix not translated ",
   IF(AND(TRIM(J3736)&lt;&gt;"",TRIM(M3736)&lt;&gt;"",TRIM(J3736)&lt;&gt;TRIM(M3736)),"Suffix translation &lt;&gt; lookup ", "" ))
&amp;IF(AND(TRIM(K3736)="",N3736=""),"Description not translated ",
   IF(AND(TRIM(K3736)&lt;&gt;"",TRIM(N3736)&lt;&gt;"",TRIM(K3736)&lt;&gt;TRIM(N3736)),"Description translation&lt;&gt; lookup ", "" ))</f>
        <v/>
      </c>
      <c r="P3736" s="3" t="s">
        <v>8447</v>
      </c>
      <c r="Q3736" s="3" t="s">
        <v>8447</v>
      </c>
    </row>
    <row r="3737" spans="1:18" ht="60" x14ac:dyDescent="0.25">
      <c r="A3737" s="2" t="str">
        <f>IF(TRIM(J3737)="","",E3737)</f>
        <v>ModelAge</v>
      </c>
      <c r="B3737" s="2" t="str">
        <f>IF(TRIM(K3737)="","",I3737)</f>
        <v>Age of the human model(s) at the time this image was taken in a model released image.</v>
      </c>
      <c r="C3737" s="2" t="str">
        <f>LEFT(F3737,FIND(".",F3737,6))</f>
        <v>Xmp.Iptc4xmpExt.</v>
      </c>
      <c r="D3737" s="2" t="str">
        <f>VLOOKUP(C3737,PrefixUebersetzung,2,FALSE)</f>
        <v>Xmp.Iptc4xmpExt.</v>
      </c>
      <c r="E3737" s="2" t="str">
        <f>MID(F3737,FIND(".",F3737,6)+1,99)</f>
        <v>ModelAge</v>
      </c>
      <c r="F3737" s="3" t="s">
        <v>1817</v>
      </c>
      <c r="G3737" s="3" t="s">
        <v>9527</v>
      </c>
      <c r="H3737" s="3" t="s">
        <v>11303</v>
      </c>
      <c r="I3737" s="3" t="s">
        <v>3411</v>
      </c>
      <c r="J3737" s="3" t="s">
        <v>5025</v>
      </c>
      <c r="K3737" s="5" t="s">
        <v>5476</v>
      </c>
      <c r="L3737" s="14"/>
      <c r="M3737" s="3" t="str">
        <f>IFERROR(VLOOKUP(E3737,A:J,10, FALSE),"")</f>
        <v>Modell Alter</v>
      </c>
      <c r="N3737" s="3" t="str">
        <f>IFERROR(VLOOKUP(I3737,B:K,10,FALSE),"")</f>
        <v>Alter der/des menschlichen Modelle/s zum Zeitpunkt, an dem dieses Bild gemacht wurde; in einem vom Modell freigegebenen Bild.</v>
      </c>
      <c r="O3737" s="3" t="str">
        <f>IF(AND(TRIM(J3737)="",M3737=""),"Suffix not translated ",
   IF(AND(TRIM(J3737)&lt;&gt;"",TRIM(M3737)&lt;&gt;"",TRIM(J3737)&lt;&gt;TRIM(M3737)),"Suffix translation &lt;&gt; lookup ", "" ))
&amp;IF(AND(TRIM(K3737)="",N3737=""),"Description not translated ",
   IF(AND(TRIM(K3737)&lt;&gt;"",TRIM(N3737)&lt;&gt;"",TRIM(K3737)&lt;&gt;TRIM(N3737)),"Description translation&lt;&gt; lookup ", "" ))</f>
        <v/>
      </c>
      <c r="P3737" s="3" t="s">
        <v>8447</v>
      </c>
      <c r="Q3737" s="3" t="s">
        <v>8447</v>
      </c>
    </row>
    <row r="3738" spans="1:18" ht="60" x14ac:dyDescent="0.25">
      <c r="A3738" s="2" t="str">
        <f>IF(TRIM(J3738)="","",E3738)</f>
        <v>OrganisationInImageCode</v>
      </c>
      <c r="B3738" s="2" t="str">
        <f>IF(TRIM(K3738)="","",I3738)</f>
        <v>Code from a controlled vocabulary for identifying the organisation or company which is featured in the image.</v>
      </c>
      <c r="C3738" s="2" t="str">
        <f>LEFT(F3738,FIND(".",F3738,6))</f>
        <v>Xmp.Iptc4xmpExt.</v>
      </c>
      <c r="D3738" s="2" t="str">
        <f>VLOOKUP(C3738,PrefixUebersetzung,2,FALSE)</f>
        <v>Xmp.Iptc4xmpExt.</v>
      </c>
      <c r="E3738" s="2" t="str">
        <f>MID(F3738,FIND(".",F3738,6)+1,99)</f>
        <v>OrganisationInImageCode</v>
      </c>
      <c r="F3738" s="3" t="s">
        <v>1818</v>
      </c>
      <c r="G3738" s="3" t="s">
        <v>9527</v>
      </c>
      <c r="H3738" s="3" t="s">
        <v>11251</v>
      </c>
      <c r="I3738" s="3" t="s">
        <v>11086</v>
      </c>
      <c r="J3738" s="3" t="s">
        <v>4489</v>
      </c>
      <c r="K3738" s="5" t="s">
        <v>11087</v>
      </c>
      <c r="L3738" s="14"/>
      <c r="M3738" s="3" t="str">
        <f>IFERROR(VLOOKUP(E3738,A:J,10, FALSE),"")</f>
        <v>Code Organisation im Bild</v>
      </c>
      <c r="N3738" s="3" t="str">
        <f>IFERROR(VLOOKUP(I3738,B:K,10,FALSE),"")</f>
        <v>Code aus einem kontrollierten Vokabular, um die Organisation oder Firma zu kennzeichnen, die in dem Bild dargestellt wird.</v>
      </c>
      <c r="O3738" s="3" t="str">
        <f>IF(AND(TRIM(J3738)="",M3738=""),"Suffix not translated ",
   IF(AND(TRIM(J3738)&lt;&gt;"",TRIM(M3738)&lt;&gt;"",TRIM(J3738)&lt;&gt;TRIM(M3738)),"Suffix translation &lt;&gt; lookup ", "" ))
&amp;IF(AND(TRIM(K3738)="",N3738=""),"Description not translated ",
   IF(AND(TRIM(K3738)&lt;&gt;"",TRIM(N3738)&lt;&gt;"",TRIM(K3738)&lt;&gt;TRIM(N3738)),"Description translation&lt;&gt; lookup ", "" ))</f>
        <v/>
      </c>
      <c r="P3738" s="3" t="s">
        <v>8447</v>
      </c>
      <c r="Q3738" s="3" t="s">
        <v>8447</v>
      </c>
    </row>
    <row r="3739" spans="1:18" ht="30" x14ac:dyDescent="0.25">
      <c r="A3739" s="2" t="str">
        <f>IF(TRIM(J3739)="","",E3739)</f>
        <v>OrganisationInImageName</v>
      </c>
      <c r="B3739" s="2" t="str">
        <f>IF(TRIM(K3739)="","",I3739)</f>
        <v>Name of the organisation or company which is featured in the image.</v>
      </c>
      <c r="C3739" s="2" t="str">
        <f>LEFT(F3739,FIND(".",F3739,6))</f>
        <v>Xmp.Iptc4xmpExt.</v>
      </c>
      <c r="D3739" s="2" t="str">
        <f>VLOOKUP(C3739,PrefixUebersetzung,2,FALSE)</f>
        <v>Xmp.Iptc4xmpExt.</v>
      </c>
      <c r="E3739" s="2" t="str">
        <f>MID(F3739,FIND(".",F3739,6)+1,99)</f>
        <v>OrganisationInImageName</v>
      </c>
      <c r="F3739" s="3" t="s">
        <v>1819</v>
      </c>
      <c r="G3739" s="3" t="s">
        <v>9527</v>
      </c>
      <c r="H3739" s="3" t="s">
        <v>11251</v>
      </c>
      <c r="I3739" s="3" t="s">
        <v>3412</v>
      </c>
      <c r="J3739" s="3" t="s">
        <v>4490</v>
      </c>
      <c r="K3739" s="5" t="s">
        <v>5485</v>
      </c>
      <c r="L3739" s="14"/>
      <c r="M3739" s="3" t="str">
        <f>IFERROR(VLOOKUP(E3739,A:J,10, FALSE),"")</f>
        <v>Name Organisation im Bild</v>
      </c>
      <c r="N3739" s="3" t="str">
        <f>IFERROR(VLOOKUP(I3739,B:K,10,FALSE),"")</f>
        <v>Name der Organisation oder Firma, die in dem Bild herausgestellt wird.</v>
      </c>
      <c r="O3739" s="3" t="str">
        <f>IF(AND(TRIM(J3739)="",M3739=""),"Suffix not translated ",
   IF(AND(TRIM(J3739)&lt;&gt;"",TRIM(M3739)&lt;&gt;"",TRIM(J3739)&lt;&gt;TRIM(M3739)),"Suffix translation &lt;&gt; lookup ", "" ))
&amp;IF(AND(TRIM(K3739)="",N3739=""),"Description not translated ",
   IF(AND(TRIM(K3739)&lt;&gt;"",TRIM(N3739)&lt;&gt;"",TRIM(K3739)&lt;&gt;TRIM(N3739)),"Description translation&lt;&gt; lookup ", "" ))</f>
        <v/>
      </c>
      <c r="P3739" s="3" t="s">
        <v>8447</v>
      </c>
      <c r="Q3739" s="3" t="s">
        <v>8447</v>
      </c>
    </row>
    <row r="3740" spans="1:18" ht="30" x14ac:dyDescent="0.25">
      <c r="A3740" s="2" t="str">
        <f>IF(TRIM(J3740)="","",E3740)</f>
        <v>PersonInImage</v>
      </c>
      <c r="B3740" s="2" t="str">
        <f>IF(TRIM(K3740)="","",I3740)</f>
        <v>Name of a person shown in the image.</v>
      </c>
      <c r="C3740" s="2" t="str">
        <f>LEFT(F3740,FIND(".",F3740,6))</f>
        <v>Xmp.Iptc4xmpExt.</v>
      </c>
      <c r="D3740" s="2" t="str">
        <f>VLOOKUP(C3740,PrefixUebersetzung,2,FALSE)</f>
        <v>Xmp.Iptc4xmpExt.</v>
      </c>
      <c r="E3740" s="2" t="str">
        <f>MID(F3740,FIND(".",F3740,6)+1,99)</f>
        <v>PersonInImage</v>
      </c>
      <c r="F3740" s="3" t="s">
        <v>1820</v>
      </c>
      <c r="G3740" s="3" t="s">
        <v>9527</v>
      </c>
      <c r="H3740" s="3" t="s">
        <v>11251</v>
      </c>
      <c r="I3740" s="3" t="s">
        <v>3413</v>
      </c>
      <c r="J3740" s="3" t="s">
        <v>4491</v>
      </c>
      <c r="K3740" s="5" t="s">
        <v>5484</v>
      </c>
      <c r="L3740" s="14"/>
      <c r="M3740" s="3" t="str">
        <f>IFERROR(VLOOKUP(E3740,A:J,10, FALSE),"")</f>
        <v>Person im Bild</v>
      </c>
      <c r="N3740" s="3" t="str">
        <f>IFERROR(VLOOKUP(I3740,B:K,10,FALSE),"")</f>
        <v>Name einer Person, die auf dem Bild gezeigt wird.</v>
      </c>
      <c r="O3740" s="3" t="str">
        <f>IF(AND(TRIM(J3740)="",M3740=""),"Suffix not translated ",
   IF(AND(TRIM(J3740)&lt;&gt;"",TRIM(M3740)&lt;&gt;"",TRIM(J3740)&lt;&gt;TRIM(M3740)),"Suffix translation &lt;&gt; lookup ", "" ))
&amp;IF(AND(TRIM(K3740)="",N3740=""),"Description not translated ",
   IF(AND(TRIM(K3740)&lt;&gt;"",TRIM(N3740)&lt;&gt;"",TRIM(K3740)&lt;&gt;TRIM(N3740)),"Description translation&lt;&gt; lookup ", "" ))</f>
        <v/>
      </c>
      <c r="P3740" s="3" t="s">
        <v>8447</v>
      </c>
      <c r="Q3740" s="3" t="s">
        <v>8447</v>
      </c>
    </row>
    <row r="3741" spans="1:18" x14ac:dyDescent="0.25">
      <c r="A3741" s="2" t="str">
        <f>IF(TRIM(J3741)="","",E3741)</f>
        <v/>
      </c>
      <c r="B3741" s="2" t="str">
        <f>IF(TRIM(K3741)="","",I3741)</f>
        <v/>
      </c>
      <c r="C3741" s="2" t="str">
        <f>LEFT(F3741,FIND(".",F3741,6))</f>
        <v>Xmp.Iptc4xmpExt.</v>
      </c>
      <c r="D3741" s="2" t="str">
        <f>VLOOKUP(C3741,PrefixUebersetzung,2,FALSE)</f>
        <v>Xmp.Iptc4xmpExt.</v>
      </c>
      <c r="E3741" s="2" t="str">
        <f>MID(F3741,FIND(".",F3741,6)+1,99)</f>
        <v>PersonInImageWDetails</v>
      </c>
      <c r="F3741" s="36" t="s">
        <v>10989</v>
      </c>
      <c r="G3741" s="36" t="s">
        <v>9527</v>
      </c>
      <c r="H3741" s="36" t="s">
        <v>11304</v>
      </c>
      <c r="I3741" s="36" t="s">
        <v>10990</v>
      </c>
      <c r="L3741" s="15">
        <v>8</v>
      </c>
      <c r="M3741" s="3" t="str">
        <f>IFERROR(VLOOKUP(E3741,A:J,10, FALSE),"")</f>
        <v/>
      </c>
      <c r="N3741" s="3" t="str">
        <f>IFERROR(VLOOKUP(I3741,B:K,10,FALSE),"")</f>
        <v/>
      </c>
      <c r="O3741" s="3" t="str">
        <f>IF(AND(TRIM(J3741)="",M3741=""),"Suffix not translated ",
   IF(AND(TRIM(J3741)&lt;&gt;"",TRIM(M3741)&lt;&gt;"",TRIM(J3741)&lt;&gt;TRIM(M3741)),"Suffix translation &lt;&gt; lookup ", "" ))
&amp;IF(AND(TRIM(K3741)="",N3741=""),"Description not translated ",
   IF(AND(TRIM(K3741)&lt;&gt;"",TRIM(N3741)&lt;&gt;"",TRIM(K3741)&lt;&gt;TRIM(N3741)),"Description translation&lt;&gt; lookup ", "" ))</f>
        <v xml:space="preserve">Suffix not translated Description not translated </v>
      </c>
      <c r="P3741" s="3" t="s">
        <v>8447</v>
      </c>
      <c r="Q3741" s="3" t="s">
        <v>8447</v>
      </c>
    </row>
    <row r="3742" spans="1:18" x14ac:dyDescent="0.25">
      <c r="A3742" s="2" t="str">
        <f>IF(TRIM(J3742)="","",E3742)</f>
        <v/>
      </c>
      <c r="B3742" s="2" t="str">
        <f>IF(TRIM(K3742)="","",I3742)</f>
        <v/>
      </c>
      <c r="C3742" s="2" t="str">
        <f>LEFT(F3742,FIND(".",F3742,6))</f>
        <v>Xmp.Iptc4xmpExt.</v>
      </c>
      <c r="D3742" s="2" t="str">
        <f>VLOOKUP(C3742,PrefixUebersetzung,2,FALSE)</f>
        <v>Xmp.Iptc4xmpExt.</v>
      </c>
      <c r="E3742" s="2" t="str">
        <f>MID(F3742,FIND(".",F3742,6)+1,99)</f>
        <v>ProductInImage</v>
      </c>
      <c r="F3742" s="36" t="s">
        <v>10991</v>
      </c>
      <c r="G3742" s="36" t="s">
        <v>9527</v>
      </c>
      <c r="H3742" s="36" t="s">
        <v>11305</v>
      </c>
      <c r="I3742" s="36" t="s">
        <v>10992</v>
      </c>
      <c r="L3742" s="15">
        <v>8</v>
      </c>
      <c r="M3742" s="3" t="str">
        <f>IFERROR(VLOOKUP(E3742,A:J,10, FALSE),"")</f>
        <v/>
      </c>
      <c r="N3742" s="3" t="str">
        <f>IFERROR(VLOOKUP(I3742,B:K,10,FALSE),"")</f>
        <v/>
      </c>
      <c r="O3742" s="3" t="str">
        <f>IF(AND(TRIM(J3742)="",M3742=""),"Suffix not translated ",
   IF(AND(TRIM(J3742)&lt;&gt;"",TRIM(M3742)&lt;&gt;"",TRIM(J3742)&lt;&gt;TRIM(M3742)),"Suffix translation &lt;&gt; lookup ", "" ))
&amp;IF(AND(TRIM(K3742)="",N3742=""),"Description not translated ",
   IF(AND(TRIM(K3742)&lt;&gt;"",TRIM(N3742)&lt;&gt;"",TRIM(K3742)&lt;&gt;TRIM(N3742)),"Description translation&lt;&gt; lookup ", "" ))</f>
        <v xml:space="preserve">Suffix not translated Description not translated </v>
      </c>
      <c r="P3742" s="3" t="s">
        <v>8447</v>
      </c>
      <c r="Q3742" s="3" t="s">
        <v>8447</v>
      </c>
    </row>
    <row r="3743" spans="1:18" ht="30" x14ac:dyDescent="0.25">
      <c r="A3743" s="2" t="str">
        <f>IF(TRIM(J3743)="","",E3743)</f>
        <v>PropertyReleaseID</v>
      </c>
      <c r="B3743" s="2" t="str">
        <f>IF(TRIM(K3743)="","",I3743)</f>
        <v>Optional identifier associated with each Property Release.</v>
      </c>
      <c r="C3743" s="2" t="str">
        <f>LEFT(F3743,FIND(".",F3743,6))</f>
        <v>Xmp.Iptc4xmpExt.</v>
      </c>
      <c r="D3743" s="2" t="str">
        <f>VLOOKUP(C3743,PrefixUebersetzung,2,FALSE)</f>
        <v>Xmp.Iptc4xmpExt.</v>
      </c>
      <c r="E3743" s="2" t="str">
        <f>MID(F3743,FIND(".",F3743,6)+1,99)</f>
        <v>PropertyReleaseID</v>
      </c>
      <c r="F3743" s="36" t="s">
        <v>10993</v>
      </c>
      <c r="G3743" s="36" t="s">
        <v>9527</v>
      </c>
      <c r="H3743" s="36" t="s">
        <v>11251</v>
      </c>
      <c r="I3743" s="36" t="s">
        <v>3527</v>
      </c>
      <c r="J3743" s="5" t="s">
        <v>4537</v>
      </c>
      <c r="K3743" s="5" t="s">
        <v>5492</v>
      </c>
      <c r="L3743" s="15">
        <v>8</v>
      </c>
      <c r="M3743" s="3" t="str">
        <f>IFERROR(VLOOKUP(E3743,A:J,10, FALSE),"")</f>
        <v>Eigentum-Freigabe-ID</v>
      </c>
      <c r="N3743" s="3" t="str">
        <f>IFERROR(VLOOKUP(I3743,B:K,10,FALSE),"")</f>
        <v>Optional Kennung, mit jeder Eigentum-Freigabe verbunden.</v>
      </c>
      <c r="O3743" s="3" t="str">
        <f>IF(AND(TRIM(J3743)="",M3743=""),"Suffix not translated ",
   IF(AND(TRIM(J3743)&lt;&gt;"",TRIM(M3743)&lt;&gt;"",TRIM(J3743)&lt;&gt;TRIM(M3743)),"Suffix translation &lt;&gt; lookup ", "" ))
&amp;IF(AND(TRIM(K3743)="",N3743=""),"Description not translated ",
   IF(AND(TRIM(K3743)&lt;&gt;"",TRIM(N3743)&lt;&gt;"",TRIM(K3743)&lt;&gt;TRIM(N3743)),"Description translation&lt;&gt; lookup ", "" ))</f>
        <v/>
      </c>
      <c r="P3743" s="3" t="s">
        <v>8447</v>
      </c>
      <c r="Q3743" s="3" t="s">
        <v>8447</v>
      </c>
    </row>
    <row r="3744" spans="1:18" ht="90" x14ac:dyDescent="0.25">
      <c r="A3744" s="2" t="str">
        <f>IF(TRIM(J3744)="","",E3744)</f>
        <v/>
      </c>
      <c r="B3744" s="2" t="str">
        <f>IF(TRIM(K3744)="","",I3744)</f>
        <v>Deprecated, use the ProvinceState tag in LocationDetails struct instead. The name of a subregion of a country - a province or state - of a location.</v>
      </c>
      <c r="C3744" s="2" t="str">
        <f>LEFT(F3744,FIND(".",F3744,6))</f>
        <v>Xmp.Iptc4xmpExt.</v>
      </c>
      <c r="D3744" s="2" t="str">
        <f>VLOOKUP(C3744,PrefixUebersetzung,2,FALSE)</f>
        <v>Xmp.Iptc4xmpExt.</v>
      </c>
      <c r="E3744" s="2" t="str">
        <f>MID(F3744,FIND(".",F3744,6)+1,99)</f>
        <v>ProvinceState</v>
      </c>
      <c r="F3744" s="3" t="s">
        <v>1821</v>
      </c>
      <c r="G3744" s="3" t="s">
        <v>9526</v>
      </c>
      <c r="H3744" s="3" t="s">
        <v>11241</v>
      </c>
      <c r="I3744" s="3" t="s">
        <v>11088</v>
      </c>
      <c r="J3744" s="3"/>
      <c r="K3744" s="5" t="s">
        <v>11089</v>
      </c>
      <c r="L3744" s="14"/>
      <c r="M3744" s="3" t="str">
        <f>IFERROR(VLOOKUP(E3744,A:J,10, FALSE),"")</f>
        <v>Provinz/Staat</v>
      </c>
      <c r="N3744" s="3" t="str">
        <f>IFERROR(VLOOKUP(I3744,B:K,10,FALSE),"")</f>
        <v>Veraltet, verwenden Sie stattdessen das Tag ProvinceState in LocationDetails struct. Der Name einer Unterregion eines Landes - einer Provinz oder eines Bundeslandes - eines Ortes.</v>
      </c>
      <c r="O3744" s="3" t="str">
        <f>IF(AND(TRIM(J3744)="",M3744=""),"Suffix not translated ",
   IF(AND(TRIM(J3744)&lt;&gt;"",TRIM(M3744)&lt;&gt;"",TRIM(J3744)&lt;&gt;TRIM(M3744)),"Suffix translation &lt;&gt; lookup ", "" ))
&amp;IF(AND(TRIM(K3744)="",N3744=""),"Description not translated ",
   IF(AND(TRIM(K3744)&lt;&gt;"",TRIM(N3744)&lt;&gt;"",TRIM(K3744)&lt;&gt;TRIM(N3744)),"Description translation&lt;&gt; lookup ", "" ))</f>
        <v/>
      </c>
      <c r="Q3744" s="3" t="s">
        <v>8447</v>
      </c>
    </row>
    <row r="3745" spans="1:18" ht="75" x14ac:dyDescent="0.25">
      <c r="A3745" s="2" t="str">
        <f>IF(TRIM(J3745)="","",E3745)</f>
        <v>RegistryId</v>
      </c>
      <c r="B3745" s="2" t="str">
        <f>IF(TRIM(K3745)="","",I3745)</f>
        <v>Both a Registry Item Id and a Registry Organisation Id to record any registration of this digital image with a registry.</v>
      </c>
      <c r="C3745" s="2" t="str">
        <f>LEFT(F3745,FIND(".",F3745,6))</f>
        <v>Xmp.Iptc4xmpExt.</v>
      </c>
      <c r="D3745" s="2" t="str">
        <f>VLOOKUP(C3745,PrefixUebersetzung,2,FALSE)</f>
        <v>Xmp.Iptc4xmpExt.</v>
      </c>
      <c r="E3745" s="2" t="str">
        <f>MID(F3745,FIND(".",F3745,6)+1,99)</f>
        <v>RegistryId</v>
      </c>
      <c r="F3745" s="3" t="s">
        <v>1822</v>
      </c>
      <c r="G3745" s="3" t="s">
        <v>9527</v>
      </c>
      <c r="H3745" s="3" t="s">
        <v>11306</v>
      </c>
      <c r="I3745" s="3" t="s">
        <v>3414</v>
      </c>
      <c r="J3745" s="3" t="s">
        <v>5061</v>
      </c>
      <c r="K3745" s="5" t="s">
        <v>5534</v>
      </c>
      <c r="L3745" s="14"/>
      <c r="M3745" s="3" t="str">
        <f>IFERROR(VLOOKUP(E3745,A:J,10, FALSE),"")</f>
        <v>Registrierung ID</v>
      </c>
      <c r="N3745" s="3" t="str">
        <f>IFERROR(VLOOKUP(I3745,B:K,10,FALSE),"")</f>
        <v>Sowohl eine Registrierung-Artikel-ID als auch eine Registrierung-Organisations-Id, um jede Eintragung dieses digitalen Bildes in einer Registrierung aufzuzeichnen.</v>
      </c>
      <c r="O3745" s="3" t="str">
        <f>IF(AND(TRIM(J3745)="",M3745=""),"Suffix not translated ",
   IF(AND(TRIM(J3745)&lt;&gt;"",TRIM(M3745)&lt;&gt;"",TRIM(J3745)&lt;&gt;TRIM(M3745)),"Suffix translation &lt;&gt; lookup ", "" ))
&amp;IF(AND(TRIM(K3745)="",N3745=""),"Description not translated ",
   IF(AND(TRIM(K3745)&lt;&gt;"",TRIM(N3745)&lt;&gt;"",TRIM(K3745)&lt;&gt;TRIM(N3745)),"Description translation&lt;&gt; lookup ", "" ))</f>
        <v/>
      </c>
      <c r="P3745" s="3" t="s">
        <v>8447</v>
      </c>
      <c r="Q3745" s="3" t="s">
        <v>8447</v>
      </c>
    </row>
    <row r="3746" spans="1:18" ht="165" x14ac:dyDescent="0.25">
      <c r="A3746" s="2" t="str">
        <f>IF(TRIM(J3746)="","",E3746)</f>
        <v>RegItemId</v>
      </c>
      <c r="B3746" s="2" t="str">
        <f>IF(TRIM(K3746)="","",I3746)</f>
        <v>Deprecated, use the RegItemId tag in Product struct instead. A unique identifier created by a registry and applied by the creator of the digital image. This value shall not be changed after being applied. This identifier is linked to a corresponding Registry Organisation Identifier.</v>
      </c>
      <c r="C3746" s="2" t="str">
        <f>LEFT(F3746,FIND(".",F3746,6))</f>
        <v>Xmp.Iptc4xmpExt.</v>
      </c>
      <c r="D3746" s="2" t="str">
        <f>VLOOKUP(C3746,PrefixUebersetzung,2,FALSE)</f>
        <v>Xmp.Iptc4xmpExt.</v>
      </c>
      <c r="E3746" s="2" t="str">
        <f>MID(F3746,FIND(".",F3746,6)+1,99)</f>
        <v>RegItemId</v>
      </c>
      <c r="F3746" s="3" t="s">
        <v>1823</v>
      </c>
      <c r="G3746" s="3" t="s">
        <v>9526</v>
      </c>
      <c r="H3746" s="3" t="s">
        <v>11241</v>
      </c>
      <c r="I3746" s="3" t="s">
        <v>11090</v>
      </c>
      <c r="J3746" s="3" t="s">
        <v>4903</v>
      </c>
      <c r="K3746" s="5" t="s">
        <v>11091</v>
      </c>
      <c r="L3746" s="14"/>
      <c r="M3746" s="3" t="str">
        <f>IFERROR(VLOOKUP(E3746,A:J,10, FALSE),"")</f>
        <v>Registrierung Eintrag-ID</v>
      </c>
      <c r="N3746" s="3" t="str">
        <f>IFERROR(INDEX(K:K,MATCH(TRUE,INDEX(B:B=I3746,0),0)),"")</f>
        <v>Veraltet, verwenden Sie stattdessen das Tag RegItemId in Product struct. Eine eindeutige Kennung, die von einer Registrierungsstelle erstellt und vom Ersteller des digitalen Bildes angewendet wird. Dieser Wert darf nach der Zuweisung nicht mehr geändert werden. Dieser Bezeichner ist mit einem entsprechenden Registry Organisation Identifier verknüpft.</v>
      </c>
      <c r="O3746" s="3" t="str">
        <f>IF(AND(TRIM(J3746)="",M3746=""),"Suffix not translated ",
   IF(AND(TRIM(J3746)&lt;&gt;"",TRIM(M3746)&lt;&gt;"",TRIM(J3746)&lt;&gt;TRIM(M3746)),"Suffix translation &lt;&gt; lookup ", "" ))
&amp;IF(AND(TRIM(K3746)="",N3746=""),"Description not translated ",
   IF(AND(TRIM(K3746)&lt;&gt;"",TRIM(N3746)&lt;&gt;"",TRIM(K3746)&lt;&gt;TRIM(N3746)),"Description translation&lt;&gt; lookup ", "" ))</f>
        <v/>
      </c>
      <c r="P3746" s="3" t="s">
        <v>8447</v>
      </c>
      <c r="Q3746" s="3" t="s">
        <v>8447</v>
      </c>
    </row>
    <row r="3747" spans="1:18" ht="75" x14ac:dyDescent="0.25">
      <c r="A3747" s="2" t="str">
        <f>IF(TRIM(J3747)="","",E3747)</f>
        <v>RegOrgId</v>
      </c>
      <c r="B3747" s="2" t="str">
        <f>IF(TRIM(K3747)="","",I3747)</f>
        <v>Deprecated, use the RegOrgId tag in RegistryEntryDetails struct instead. An identifier for the registry which issued the corresponding Registry Image Id.</v>
      </c>
      <c r="C3747" s="2" t="str">
        <f>LEFT(F3747,FIND(".",F3747,6))</f>
        <v>Xmp.Iptc4xmpExt.</v>
      </c>
      <c r="D3747" s="2" t="str">
        <f>VLOOKUP(C3747,PrefixUebersetzung,2,FALSE)</f>
        <v>Xmp.Iptc4xmpExt.</v>
      </c>
      <c r="E3747" s="2" t="str">
        <f>MID(F3747,FIND(".",F3747,6)+1,99)</f>
        <v>RegOrgId</v>
      </c>
      <c r="F3747" s="3" t="s">
        <v>1824</v>
      </c>
      <c r="G3747" s="3" t="s">
        <v>9526</v>
      </c>
      <c r="H3747" s="3" t="s">
        <v>11241</v>
      </c>
      <c r="I3747" s="3" t="s">
        <v>11092</v>
      </c>
      <c r="J3747" s="3" t="s">
        <v>4904</v>
      </c>
      <c r="K3747" s="5" t="s">
        <v>11093</v>
      </c>
      <c r="L3747" s="14"/>
      <c r="M3747" s="3" t="str">
        <f>IFERROR(VLOOKUP(E3747,A:J,10, FALSE),"")</f>
        <v>Registrierung Org-ID</v>
      </c>
      <c r="N3747" s="3" t="str">
        <f>IFERROR(VLOOKUP(I3747,B:K,10,FALSE),"")</f>
        <v>Veraltet, stattdessen das Tag RegOrgId in RegistryEntryDetails struct verwenden. Eine Kennung für das Register, das die entsprechende Registry Image Id vergeben hat.</v>
      </c>
      <c r="O3747" s="3" t="str">
        <f>IF(AND(TRIM(J3747)="",M3747=""),"Suffix not translated ",
   IF(AND(TRIM(J3747)&lt;&gt;"",TRIM(M3747)&lt;&gt;"",TRIM(J3747)&lt;&gt;TRIM(M3747)),"Suffix translation &lt;&gt; lookup ", "" ))
&amp;IF(AND(TRIM(K3747)="",N3747=""),"Description not translated ",
   IF(AND(TRIM(K3747)&lt;&gt;"",TRIM(N3747)&lt;&gt;"",TRIM(K3747)&lt;&gt;TRIM(N3747)),"Description translation&lt;&gt; lookup ", "" ))</f>
        <v/>
      </c>
      <c r="P3747" s="3" t="s">
        <v>8447</v>
      </c>
      <c r="Q3747" s="3" t="s">
        <v>8447</v>
      </c>
    </row>
    <row r="3748" spans="1:18" ht="120" x14ac:dyDescent="0.25">
      <c r="A3748" s="2" t="str">
        <f>IF(TRIM(J3748)="","",E3748)</f>
        <v/>
      </c>
      <c r="B3748" s="2" t="str">
        <f>IF(TRIM(K3748)="","",I3748)</f>
        <v>Deprecated, use the City tag in LocationDetails struct instead. Name of a sublocation. This sublocation name could either be the name of a sublocation to a city or the name of a well known location or (natural) monument outside a city.</v>
      </c>
      <c r="C3748" s="2" t="str">
        <f>LEFT(F3748,FIND(".",F3748,6))</f>
        <v>Xmp.Iptc4xmpExt.</v>
      </c>
      <c r="D3748" s="2" t="str">
        <f>VLOOKUP(C3748,PrefixUebersetzung,2,FALSE)</f>
        <v>Xmp.Iptc4xmpExt.</v>
      </c>
      <c r="E3748" s="2" t="str">
        <f>MID(F3748,FIND(".",F3748,6)+1,99)</f>
        <v>Sublocation</v>
      </c>
      <c r="F3748" s="3" t="s">
        <v>1825</v>
      </c>
      <c r="G3748" s="3" t="s">
        <v>9526</v>
      </c>
      <c r="H3748" s="3" t="s">
        <v>11241</v>
      </c>
      <c r="I3748" s="3" t="s">
        <v>11094</v>
      </c>
      <c r="J3748" s="3"/>
      <c r="K3748" s="5" t="s">
        <v>11095</v>
      </c>
      <c r="L3748" s="14"/>
      <c r="M3748" s="3" t="str">
        <f>IFERROR(VLOOKUP(E3748,A:J,10, FALSE),"")</f>
        <v>Ort Detail</v>
      </c>
      <c r="N3748" s="3" t="str">
        <f>IFERROR(VLOOKUP(I3748,B:K,10,FALSE),"")</f>
        <v>Veraltet, verwenden Sie stattdessen das Tag City in LocationDetails struct. Name eines Teilortes. Dieser Name des Teilorts kann entweder der Name eines Teilorts einer Stadt oder der Name eines bekannten Ortes oder (Natur-)Denkmals außerhalb einer Stadt sein.</v>
      </c>
      <c r="O3748" s="3" t="str">
        <f>IF(AND(TRIM(J3748)="",M3748=""),"Suffix not translated ",
   IF(AND(TRIM(J3748)&lt;&gt;"",TRIM(M3748)&lt;&gt;"",TRIM(J3748)&lt;&gt;TRIM(M3748)),"Suffix translation &lt;&gt; lookup ", "" ))
&amp;IF(AND(TRIM(K3748)="",N3748=""),"Description not translated ",
   IF(AND(TRIM(K3748)&lt;&gt;"",TRIM(N3748)&lt;&gt;"",TRIM(K3748)&lt;&gt;TRIM(N3748)),"Description translation&lt;&gt; lookup ", "" ))</f>
        <v/>
      </c>
      <c r="Q3748" s="3" t="s">
        <v>8447</v>
      </c>
    </row>
    <row r="3749" spans="1:18" ht="60" x14ac:dyDescent="0.25">
      <c r="A3749" s="2" t="str">
        <f>IF(TRIM(J3749)="","",E3749)</f>
        <v>WorldRegion</v>
      </c>
      <c r="B3749" s="2" t="str">
        <f>IF(TRIM(K3749)="","",I3749)</f>
        <v>Deprecated, use the WorldRegion tag in LocationDetails struct instead. The name of a world region of a location.</v>
      </c>
      <c r="C3749" s="2" t="str">
        <f>LEFT(F3749,FIND(".",F3749,6))</f>
        <v>Xmp.Iptc4xmpExt.</v>
      </c>
      <c r="D3749" s="2" t="str">
        <f>VLOOKUP(C3749,PrefixUebersetzung,2,FALSE)</f>
        <v>Xmp.Iptc4xmpExt.</v>
      </c>
      <c r="E3749" s="2" t="str">
        <f>MID(F3749,FIND(".",F3749,6)+1,99)</f>
        <v>WorldRegion</v>
      </c>
      <c r="F3749" s="3" t="s">
        <v>1826</v>
      </c>
      <c r="G3749" s="3" t="s">
        <v>9526</v>
      </c>
      <c r="H3749" s="3" t="s">
        <v>11241</v>
      </c>
      <c r="I3749" s="3" t="s">
        <v>11096</v>
      </c>
      <c r="J3749" s="3" t="s">
        <v>4905</v>
      </c>
      <c r="K3749" s="5" t="s">
        <v>11097</v>
      </c>
      <c r="L3749" s="14"/>
      <c r="M3749" s="3" t="str">
        <f>IFERROR(VLOOKUP(E3749,A:J,10, FALSE),"")</f>
        <v>Weltregion</v>
      </c>
      <c r="N3749" s="3" t="str">
        <f>IFERROR(VLOOKUP(I3749,B:K,10,FALSE),"")</f>
        <v>Veraltet, verwenden Sie stattdessen das WorldRegion-Tag in LocationDetails struct. Der Name einer Weltregion eines Ortes.</v>
      </c>
      <c r="O3749" s="3" t="str">
        <f>IF(AND(TRIM(J3749)="",M3749=""),"Suffix not translated ",
   IF(AND(TRIM(J3749)&lt;&gt;"",TRIM(M3749)&lt;&gt;"",TRIM(J3749)&lt;&gt;TRIM(M3749)),"Suffix translation &lt;&gt; lookup ", "" ))
&amp;IF(AND(TRIM(K3749)="",N3749=""),"Description not translated ",
   IF(AND(TRIM(K3749)&lt;&gt;"",TRIM(N3749)&lt;&gt;"",TRIM(K3749)&lt;&gt;TRIM(N3749)),"Description translation&lt;&gt; lookup ", "" ))</f>
        <v/>
      </c>
      <c r="P3749" s="3" t="s">
        <v>8447</v>
      </c>
      <c r="Q3749" s="3" t="s">
        <v>8447</v>
      </c>
      <c r="R3749" s="3" t="s">
        <v>9378</v>
      </c>
    </row>
    <row r="3750" spans="1:18" ht="45" x14ac:dyDescent="0.25">
      <c r="A3750" s="2" t="str">
        <f>IF(TRIM(J3750)="","",E3750)</f>
        <v/>
      </c>
      <c r="B3750" s="2" t="str">
        <f>IF(TRIM(K3750)="","",I3750)</f>
        <v/>
      </c>
      <c r="C3750" s="2" t="str">
        <f>LEFT(F3750,FIND(".",F3750,6))</f>
        <v>Xmp.iptcExt.</v>
      </c>
      <c r="D3750" s="2" t="str">
        <f>VLOOKUP(C3750,PrefixUebersetzung,2,FALSE)</f>
        <v>Xmp.iptcExt.</v>
      </c>
      <c r="E3750" s="2" t="str">
        <f>MID(F3750,FIND(".",F3750,6)+1,99)</f>
        <v>AboutCvTerm</v>
      </c>
      <c r="F3750" s="36" t="s">
        <v>10994</v>
      </c>
      <c r="G3750" s="36" t="s">
        <v>9527</v>
      </c>
      <c r="H3750" s="36" t="s">
        <v>11295</v>
      </c>
      <c r="I3750" s="36" t="s">
        <v>10976</v>
      </c>
      <c r="L3750" s="15">
        <v>8</v>
      </c>
      <c r="M3750" s="3" t="str">
        <f>IFERROR(VLOOKUP(E3750,A:J,10, FALSE),"")</f>
        <v/>
      </c>
      <c r="N3750" s="3" t="str">
        <f>IFERROR(VLOOKUP(I3750,B:K,10,FALSE),"")</f>
        <v/>
      </c>
      <c r="O3750" s="3" t="str">
        <f>IF(AND(TRIM(J3750)="",M3750=""),"Suffix not translated ",
   IF(AND(TRIM(J3750)&lt;&gt;"",TRIM(M3750)&lt;&gt;"",TRIM(J3750)&lt;&gt;TRIM(M3750)),"Suffix translation &lt;&gt; lookup ", "" ))
&amp;IF(AND(TRIM(K3750)="",N3750=""),"Description not translated ",
   IF(AND(TRIM(K3750)&lt;&gt;"",TRIM(N3750)&lt;&gt;"",TRIM(K3750)&lt;&gt;TRIM(N3750)),"Description translation&lt;&gt; lookup ", "" ))</f>
        <v xml:space="preserve">Suffix not translated Description not translated </v>
      </c>
    </row>
    <row r="3751" spans="1:18" ht="60" x14ac:dyDescent="0.25">
      <c r="A3751" s="2" t="str">
        <f>IF(TRIM(J3751)="","",E3751)</f>
        <v/>
      </c>
      <c r="B3751" s="2" t="str">
        <f>IF(TRIM(K3751)="","",I3751)</f>
        <v/>
      </c>
      <c r="C3751" s="2" t="str">
        <f>LEFT(F3751,FIND(".",F3751,6))</f>
        <v>Xmp.iptcExt.</v>
      </c>
      <c r="D3751" s="2" t="str">
        <f>VLOOKUP(C3751,PrefixUebersetzung,2,FALSE)</f>
        <v>Xmp.iptcExt.</v>
      </c>
      <c r="E3751" s="2" t="str">
        <f>MID(F3751,FIND(".",F3751,6)+1,99)</f>
        <v>AddlModelInfo</v>
      </c>
      <c r="F3751" s="3" t="s">
        <v>1827</v>
      </c>
      <c r="G3751" s="3" t="s">
        <v>9526</v>
      </c>
      <c r="H3751" s="3" t="s">
        <v>11241</v>
      </c>
      <c r="I3751" s="3" t="s">
        <v>11064</v>
      </c>
      <c r="J3751" s="3"/>
      <c r="L3751" s="14"/>
      <c r="M3751" s="3" t="str">
        <f>IFERROR(VLOOKUP(E3751,A:J,10, FALSE),"")</f>
        <v>Modell Info zusätzlich</v>
      </c>
      <c r="N3751" s="3" t="str">
        <f>IFERROR(VLOOKUP(I3751,B:K,10,FALSE),"")</f>
        <v>Informationen über die ethnische Zugehörigkeit und andere Fakten des Modells in einem vom Modell freigegebenen Bild.</v>
      </c>
      <c r="O3751" s="3" t="str">
        <f>IF(AND(TRIM(J3751)="",M3751=""),"Suffix not translated ",
   IF(AND(TRIM(J3751)&lt;&gt;"",TRIM(M3751)&lt;&gt;"",TRIM(J3751)&lt;&gt;TRIM(M3751)),"Suffix translation &lt;&gt; lookup ", "" ))
&amp;IF(AND(TRIM(K3751)="",N3751=""),"Description not translated ",
   IF(AND(TRIM(K3751)&lt;&gt;"",TRIM(N3751)&lt;&gt;"",TRIM(K3751)&lt;&gt;TRIM(N3751)),"Description translation&lt;&gt; lookup ", "" ))</f>
        <v/>
      </c>
    </row>
    <row r="3752" spans="1:18" ht="165" x14ac:dyDescent="0.25">
      <c r="A3752" s="2" t="str">
        <f>IF(TRIM(J3752)="","",E3752)</f>
        <v/>
      </c>
      <c r="B3752" s="2" t="str">
        <f>IF(TRIM(K3752)="","",I3752)</f>
        <v/>
      </c>
      <c r="C3752" s="2" t="str">
        <f>LEFT(F3752,FIND(".",F3752,6))</f>
        <v>Xmp.iptcExt.</v>
      </c>
      <c r="D3752" s="2" t="str">
        <f>VLOOKUP(C3752,PrefixUebersetzung,2,FALSE)</f>
        <v>Xmp.iptcExt.</v>
      </c>
      <c r="E3752" s="2" t="str">
        <f>MID(F3752,FIND(".",F3752,6)+1,99)</f>
        <v>AOCopyrightNotice</v>
      </c>
      <c r="F3752" s="3" t="s">
        <v>1828</v>
      </c>
      <c r="G3752" s="3" t="s">
        <v>9526</v>
      </c>
      <c r="H3752" s="3" t="s">
        <v>11241</v>
      </c>
      <c r="I3752" s="3" t="s">
        <v>11065</v>
      </c>
      <c r="J3752" s="3"/>
      <c r="L3752" s="14"/>
      <c r="M3752" s="3" t="str">
        <f>IFERROR(VLOOKUP(E3752,A:J,10, FALSE),"")</f>
        <v>AO Copyright-Hinweis</v>
      </c>
      <c r="N3752" s="3" t="str">
        <f>IFERROR(INDEX(K:K,MATCH(TRUE,INDEX(B:B=I3752,0),0)),"")</f>
        <v>Veraltet, verwenden Sie stattdessen das Tag AOCopyrightNotice in ArtworkOrObjectDetails struct. Enthält alle notwendigen Copyright-Hinweise für die Beanspruchung des geistigen Eigentums für ein Kunstwerk oder ein Objekt im Bild und sollte den aktuellen Inhaber des Copyrights dieses Werks mit den damit verbundenen geistigen Eigentumsrechten identifizieren.</v>
      </c>
      <c r="O3752" s="3" t="str">
        <f>IF(AND(TRIM(J3752)="",M3752=""),"Suffix not translated ",
   IF(AND(TRIM(J3752)&lt;&gt;"",TRIM(M3752)&lt;&gt;"",TRIM(J3752)&lt;&gt;TRIM(M3752)),"Suffix translation &lt;&gt; lookup ", "" ))
&amp;IF(AND(TRIM(K3752)="",N3752=""),"Description not translated ",
   IF(AND(TRIM(K3752)&lt;&gt;"",TRIM(N3752)&lt;&gt;"",TRIM(K3752)&lt;&gt;TRIM(N3752)),"Description translation&lt;&gt; lookup ", "" ))</f>
        <v/>
      </c>
    </row>
    <row r="3753" spans="1:18" ht="150" x14ac:dyDescent="0.25">
      <c r="A3753" s="2" t="str">
        <f>IF(TRIM(J3753)="","",E3753)</f>
        <v/>
      </c>
      <c r="B3753" s="2" t="str">
        <f>IF(TRIM(K3753)="","",I3753)</f>
        <v/>
      </c>
      <c r="C3753" s="2" t="str">
        <f>LEFT(F3753,FIND(".",F3753,6))</f>
        <v>Xmp.iptcExt.</v>
      </c>
      <c r="D3753" s="2" t="str">
        <f>VLOOKUP(C3753,PrefixUebersetzung,2,FALSE)</f>
        <v>Xmp.iptcExt.</v>
      </c>
      <c r="E3753" s="2" t="str">
        <f>MID(F3753,FIND(".",F3753,6)+1,99)</f>
        <v>AOCreator</v>
      </c>
      <c r="F3753" s="3" t="s">
        <v>1829</v>
      </c>
      <c r="G3753" s="3" t="s">
        <v>9528</v>
      </c>
      <c r="H3753" s="3" t="s">
        <v>11258</v>
      </c>
      <c r="I3753" s="3" t="s">
        <v>11067</v>
      </c>
      <c r="J3753" s="3"/>
      <c r="L3753" s="14"/>
      <c r="M3753" s="3" t="str">
        <f>IFERROR(VLOOKUP(E3753,A:J,10, FALSE),"")</f>
        <v>AO Autor</v>
      </c>
      <c r="N3753" s="3" t="str">
        <f>IFERROR(INDEX(K:K,MATCH(TRUE,INDEX(B:B=I3753,0),0)),"")</f>
        <v>Veraltet, verwenden Sie stattdessen das Tag AOCreator in ArtworkOrObjectDetails struct. Enthält den Namen des Künstlers, der das Kunstwerk oder ein Objekt im Bild geschaffen hat. In Fällen, in denen der Künstler nicht identifiziert werden kann oder soll, kann der Name eines Unternehmens oder einer Organisation angemessen sein.</v>
      </c>
      <c r="O3753" s="3" t="str">
        <f>IF(AND(TRIM(J3753)="",M3753=""),"Suffix not translated ",
   IF(AND(TRIM(J3753)&lt;&gt;"",TRIM(M3753)&lt;&gt;"",TRIM(J3753)&lt;&gt;TRIM(M3753)),"Suffix translation &lt;&gt; lookup ", "" ))
&amp;IF(AND(TRIM(K3753)="",N3753=""),"Description not translated ",
   IF(AND(TRIM(K3753)&lt;&gt;"",TRIM(N3753)&lt;&gt;"",TRIM(K3753)&lt;&gt;TRIM(N3753)),"Description translation&lt;&gt; lookup ", "" ))</f>
        <v/>
      </c>
    </row>
    <row r="3754" spans="1:18" ht="135" x14ac:dyDescent="0.25">
      <c r="A3754" s="2" t="str">
        <f>IF(TRIM(J3754)="","",E3754)</f>
        <v/>
      </c>
      <c r="B3754" s="2" t="str">
        <f>IF(TRIM(K3754)="","",I3754)</f>
        <v/>
      </c>
      <c r="C3754" s="2" t="str">
        <f>LEFT(F3754,FIND(".",F3754,6))</f>
        <v>Xmp.iptcExt.</v>
      </c>
      <c r="D3754" s="2" t="str">
        <f>VLOOKUP(C3754,PrefixUebersetzung,2,FALSE)</f>
        <v>Xmp.iptcExt.</v>
      </c>
      <c r="E3754" s="2" t="str">
        <f>MID(F3754,FIND(".",F3754,6)+1,99)</f>
        <v>AODateCreated</v>
      </c>
      <c r="F3754" s="3" t="s">
        <v>1830</v>
      </c>
      <c r="G3754" s="3" t="s">
        <v>11265</v>
      </c>
      <c r="I3754" s="3" t="s">
        <v>11069</v>
      </c>
      <c r="J3754" s="3"/>
      <c r="L3754" s="14"/>
      <c r="M3754" s="3" t="str">
        <f>IFERROR(VLOOKUP(E3754,A:J,10, FALSE),"")</f>
        <v>AO Datum erzeugt</v>
      </c>
      <c r="N3754" s="3" t="str">
        <f>IFERROR(VLOOKUP(I3754,B:K,10,FALSE),"")</f>
        <v>Veraltet, verwenden Sie stattdessen das Tag AODateCreated in ArtworkOrObjectDetails struct. Bezeichnet das Datum und optional die Uhrzeit, zu der das Kunstwerk oder Objekt im Bild erstellt wurde. Dies bezieht sich auf Kunstwerke oder Objekte mit zugehörigen geistigen Eigentumsrechten.</v>
      </c>
      <c r="O3754" s="3" t="str">
        <f>IF(AND(TRIM(J3754)="",M3754=""),"Suffix not translated ",
   IF(AND(TRIM(J3754)&lt;&gt;"",TRIM(M3754)&lt;&gt;"",TRIM(J3754)&lt;&gt;TRIM(M3754)),"Suffix translation &lt;&gt; lookup ", "" ))
&amp;IF(AND(TRIM(K3754)="",N3754=""),"Description not translated ",
   IF(AND(TRIM(K3754)&lt;&gt;"",TRIM(N3754)&lt;&gt;"",TRIM(K3754)&lt;&gt;TRIM(N3754)),"Description translation&lt;&gt; lookup ", "" ))</f>
        <v/>
      </c>
    </row>
    <row r="3755" spans="1:18" ht="105" x14ac:dyDescent="0.25">
      <c r="A3755" s="2" t="str">
        <f>IF(TRIM(J3755)="","",E3755)</f>
        <v/>
      </c>
      <c r="B3755" s="2" t="str">
        <f>IF(TRIM(K3755)="","",I3755)</f>
        <v/>
      </c>
      <c r="C3755" s="2" t="str">
        <f>LEFT(F3755,FIND(".",F3755,6))</f>
        <v>Xmp.iptcExt.</v>
      </c>
      <c r="D3755" s="2" t="str">
        <f>VLOOKUP(C3755,PrefixUebersetzung,2,FALSE)</f>
        <v>Xmp.iptcExt.</v>
      </c>
      <c r="E3755" s="2" t="str">
        <f>MID(F3755,FIND(".",F3755,6)+1,99)</f>
        <v>AOSource</v>
      </c>
      <c r="F3755" s="3" t="s">
        <v>1831</v>
      </c>
      <c r="G3755" s="3" t="s">
        <v>9526</v>
      </c>
      <c r="H3755" s="3" t="s">
        <v>11241</v>
      </c>
      <c r="I3755" s="3" t="s">
        <v>11071</v>
      </c>
      <c r="J3755" s="3"/>
      <c r="L3755" s="14"/>
      <c r="M3755" s="3" t="str">
        <f>IFERROR(VLOOKUP(E3755,A:J,10, FALSE),"")</f>
        <v>AO Quelle</v>
      </c>
      <c r="N3755" s="3" t="str">
        <f>IFERROR(VLOOKUP(I3755,B:K,10,FALSE),"")</f>
        <v>Veraltet, verwenden Sie stattdessen das Tag AOSource in der Struktur ArtworkOrObjectDetails. Die Organisation oder Einrichtung, die das Kunstwerk oder Objekt im Bild zu Inventarisierungszwecken besitzt und registriert.</v>
      </c>
      <c r="O3755" s="3" t="str">
        <f>IF(AND(TRIM(J3755)="",M3755=""),"Suffix not translated ",
   IF(AND(TRIM(J3755)&lt;&gt;"",TRIM(M3755)&lt;&gt;"",TRIM(J3755)&lt;&gt;TRIM(M3755)),"Suffix translation &lt;&gt; lookup ", "" ))
&amp;IF(AND(TRIM(K3755)="",N3755=""),"Description not translated ",
   IF(AND(TRIM(K3755)&lt;&gt;"",TRIM(N3755)&lt;&gt;"",TRIM(K3755)&lt;&gt;TRIM(N3755)),"Description translation&lt;&gt; lookup ", "" ))</f>
        <v/>
      </c>
    </row>
    <row r="3756" spans="1:18" ht="120" x14ac:dyDescent="0.25">
      <c r="A3756" s="2" t="str">
        <f>IF(TRIM(J3756)="","",E3756)</f>
        <v/>
      </c>
      <c r="B3756" s="2" t="str">
        <f>IF(TRIM(K3756)="","",I3756)</f>
        <v/>
      </c>
      <c r="C3756" s="2" t="str">
        <f>LEFT(F3756,FIND(".",F3756,6))</f>
        <v>Xmp.iptcExt.</v>
      </c>
      <c r="D3756" s="2" t="str">
        <f>VLOOKUP(C3756,PrefixUebersetzung,2,FALSE)</f>
        <v>Xmp.iptcExt.</v>
      </c>
      <c r="E3756" s="2" t="str">
        <f>MID(F3756,FIND(".",F3756,6)+1,99)</f>
        <v>AOSourceInvNo</v>
      </c>
      <c r="F3756" s="3" t="s">
        <v>1832</v>
      </c>
      <c r="G3756" s="3" t="s">
        <v>9526</v>
      </c>
      <c r="H3756" s="3" t="s">
        <v>11241</v>
      </c>
      <c r="I3756" s="3" t="s">
        <v>11073</v>
      </c>
      <c r="J3756" s="3"/>
      <c r="L3756" s="14"/>
      <c r="M3756" s="3" t="str">
        <f>IFERROR(VLOOKUP(E3756,A:J,10, FALSE),"")</f>
        <v>AO Quelle Inventar-Nr</v>
      </c>
      <c r="N3756" s="3" t="str">
        <f>IFERROR(VLOOKUP(I3756,B:K,10,FALSE),"")</f>
        <v>Veraltet, verwenden Sie stattdessen das Tag AOSourceInvNo in ArtworkOrObjectDetails struct. Die Inventarnummer, die von der Organisation oder Einrichtung vergeben wurde, die das Kunstwerk oder Objekt im Bild besitzt und registriert hat.</v>
      </c>
      <c r="O3756" s="3" t="str">
        <f>IF(AND(TRIM(J3756)="",M3756=""),"Suffix not translated ",
   IF(AND(TRIM(J3756)&lt;&gt;"",TRIM(M3756)&lt;&gt;"",TRIM(J3756)&lt;&gt;TRIM(M3756)),"Suffix translation &lt;&gt; lookup ", "" ))
&amp;IF(AND(TRIM(K3756)="",N3756=""),"Description not translated ",
   IF(AND(TRIM(K3756)&lt;&gt;"",TRIM(N3756)&lt;&gt;"",TRIM(K3756)&lt;&gt;TRIM(N3756)),"Description translation&lt;&gt; lookup ", "" ))</f>
        <v/>
      </c>
    </row>
    <row r="3757" spans="1:18" ht="75" x14ac:dyDescent="0.25">
      <c r="A3757" s="2" t="str">
        <f>IF(TRIM(J3757)="","",E3757)</f>
        <v/>
      </c>
      <c r="B3757" s="2" t="str">
        <f>IF(TRIM(K3757)="","",I3757)</f>
        <v/>
      </c>
      <c r="C3757" s="2" t="str">
        <f>LEFT(F3757,FIND(".",F3757,6))</f>
        <v>Xmp.iptcExt.</v>
      </c>
      <c r="D3757" s="2" t="str">
        <f>VLOOKUP(C3757,PrefixUebersetzung,2,FALSE)</f>
        <v>Xmp.iptcExt.</v>
      </c>
      <c r="E3757" s="2" t="str">
        <f>MID(F3757,FIND(".",F3757,6)+1,99)</f>
        <v>AOTitle</v>
      </c>
      <c r="F3757" s="3" t="s">
        <v>1833</v>
      </c>
      <c r="G3757" s="3" t="s">
        <v>9529</v>
      </c>
      <c r="H3757" s="3" t="s">
        <v>11260</v>
      </c>
      <c r="I3757" s="3" t="s">
        <v>11075</v>
      </c>
      <c r="J3757" s="3"/>
      <c r="L3757" s="14"/>
      <c r="M3757" s="3" t="str">
        <f>IFERROR(VLOOKUP(E3757,A:J,10, FALSE),"")</f>
        <v>AO Title</v>
      </c>
      <c r="N3757" s="3" t="str">
        <f>IFERROR(VLOOKUP(I3757,B:K,10,FALSE),"")</f>
        <v>Veraltet, verwenden Sie stattdessen das Tag AOTitle in ArtworkOrObjectDetails struct. Ein Verweis auf das Kunstwerk oder Objekt im Bild.</v>
      </c>
      <c r="O3757" s="3" t="str">
        <f>IF(AND(TRIM(J3757)="",M3757=""),"Suffix not translated ",
   IF(AND(TRIM(J3757)&lt;&gt;"",TRIM(M3757)&lt;&gt;"",TRIM(J3757)&lt;&gt;TRIM(M3757)),"Suffix translation &lt;&gt; lookup ", "" ))
&amp;IF(AND(TRIM(K3757)="",N3757=""),"Description not translated ",
   IF(AND(TRIM(K3757)&lt;&gt;"",TRIM(N3757)&lt;&gt;"",TRIM(K3757)&lt;&gt;TRIM(N3757)),"Description translation&lt;&gt; lookup ", "" ))</f>
        <v/>
      </c>
    </row>
    <row r="3758" spans="1:18" ht="45" x14ac:dyDescent="0.25">
      <c r="A3758" s="2" t="str">
        <f>IF(TRIM(J3758)="","",E3758)</f>
        <v/>
      </c>
      <c r="B3758" s="2" t="str">
        <f>IF(TRIM(K3758)="","",I3758)</f>
        <v/>
      </c>
      <c r="C3758" s="2" t="str">
        <f>LEFT(F3758,FIND(".",F3758,6))</f>
        <v>Xmp.iptcExt.</v>
      </c>
      <c r="D3758" s="2" t="str">
        <f>VLOOKUP(C3758,PrefixUebersetzung,2,FALSE)</f>
        <v>Xmp.iptcExt.</v>
      </c>
      <c r="E3758" s="2" t="str">
        <f>MID(F3758,FIND(".",F3758,6)+1,99)</f>
        <v>ArtworkOrObject</v>
      </c>
      <c r="F3758" s="3" t="s">
        <v>1834</v>
      </c>
      <c r="G3758" s="3" t="s">
        <v>9527</v>
      </c>
      <c r="H3758" s="3" t="s">
        <v>11296</v>
      </c>
      <c r="I3758" s="3" t="s">
        <v>3403</v>
      </c>
      <c r="J3758" s="3"/>
      <c r="L3758" s="14"/>
      <c r="M3758" s="3" t="str">
        <f>IFERROR(VLOOKUP(E3758,A:J,10, FALSE),"")</f>
        <v>Kunstwerk oder Objekt</v>
      </c>
      <c r="N3758" s="3" t="str">
        <f>IFERROR(VLOOKUP(I3758,B:K,10,FALSE),"")</f>
        <v>Ein Satz von Metadaten über das Kunstwerk oder einem Objekt in dem Bild.</v>
      </c>
      <c r="O3758" s="3" t="str">
        <f>IF(AND(TRIM(J3758)="",M3758=""),"Suffix not translated ",
   IF(AND(TRIM(J3758)&lt;&gt;"",TRIM(M3758)&lt;&gt;"",TRIM(J3758)&lt;&gt;TRIM(M3758)),"Suffix translation &lt;&gt; lookup ", "" ))
&amp;IF(AND(TRIM(K3758)="",N3758=""),"Description not translated ",
   IF(AND(TRIM(K3758)&lt;&gt;"",TRIM(N3758)&lt;&gt;"",TRIM(K3758)&lt;&gt;TRIM(N3758)),"Description translation&lt;&gt; lookup ", "" ))</f>
        <v/>
      </c>
    </row>
    <row r="3759" spans="1:18" ht="45" x14ac:dyDescent="0.25">
      <c r="A3759" s="2" t="str">
        <f>IF(TRIM(J3759)="","",E3759)</f>
        <v/>
      </c>
      <c r="B3759" s="2" t="str">
        <f>IF(TRIM(K3759)="","",I3759)</f>
        <v/>
      </c>
      <c r="C3759" s="2" t="str">
        <f>LEFT(F3759,FIND(".",F3759,6))</f>
        <v>Xmp.iptcExt.</v>
      </c>
      <c r="D3759" s="2" t="str">
        <f>VLOOKUP(C3759,PrefixUebersetzung,2,FALSE)</f>
        <v>Xmp.iptcExt.</v>
      </c>
      <c r="E3759" s="2" t="str">
        <f>MID(F3759,FIND(".",F3759,6)+1,99)</f>
        <v>City</v>
      </c>
      <c r="F3759" s="3" t="s">
        <v>1835</v>
      </c>
      <c r="G3759" s="3" t="s">
        <v>9526</v>
      </c>
      <c r="H3759" s="3" t="s">
        <v>11241</v>
      </c>
      <c r="I3759" s="3" t="s">
        <v>11077</v>
      </c>
      <c r="J3759" s="3"/>
      <c r="L3759" s="14"/>
      <c r="M3759" s="3" t="str">
        <f>IFERROR(VLOOKUP(E3759,A:J,10, FALSE),"")</f>
        <v>Stadt</v>
      </c>
      <c r="N3759" s="3" t="str">
        <f>IFERROR(VLOOKUP(I3759,B:K,10,FALSE),"")</f>
        <v>Veraltet, verwenden Sie stattdessen das Tag City in LocationDetails struct. Name der Stadt eines Ortes.</v>
      </c>
      <c r="O3759" s="3" t="str">
        <f>IF(AND(TRIM(J3759)="",M3759=""),"Suffix not translated ",
   IF(AND(TRIM(J3759)&lt;&gt;"",TRIM(M3759)&lt;&gt;"",TRIM(J3759)&lt;&gt;TRIM(M3759)),"Suffix translation &lt;&gt; lookup ", "" ))
&amp;IF(AND(TRIM(K3759)="",N3759=""),"Description not translated ",
   IF(AND(TRIM(K3759)&lt;&gt;"",TRIM(N3759)&lt;&gt;"",TRIM(K3759)&lt;&gt;TRIM(N3759)),"Description translation&lt;&gt; lookup ", "" ))</f>
        <v/>
      </c>
    </row>
    <row r="3760" spans="1:18" ht="60" x14ac:dyDescent="0.25">
      <c r="A3760" s="2" t="str">
        <f>IF(TRIM(J3760)="","",E3760)</f>
        <v/>
      </c>
      <c r="B3760" s="2" t="str">
        <f>IF(TRIM(K3760)="","",I3760)</f>
        <v/>
      </c>
      <c r="C3760" s="2" t="str">
        <f>LEFT(F3760,FIND(".",F3760,6))</f>
        <v>Xmp.iptcExt.</v>
      </c>
      <c r="D3760" s="2" t="str">
        <f>VLOOKUP(C3760,PrefixUebersetzung,2,FALSE)</f>
        <v>Xmp.iptcExt.</v>
      </c>
      <c r="E3760" s="2" t="str">
        <f>MID(F3760,FIND(".",F3760,6)+1,99)</f>
        <v>CountryCode</v>
      </c>
      <c r="F3760" s="3" t="s">
        <v>1836</v>
      </c>
      <c r="G3760" s="3" t="s">
        <v>9526</v>
      </c>
      <c r="H3760" s="3" t="s">
        <v>11241</v>
      </c>
      <c r="I3760" s="3" t="s">
        <v>11079</v>
      </c>
      <c r="J3760" s="3"/>
      <c r="L3760" s="14"/>
      <c r="M3760" s="3" t="str">
        <f>IFERROR(VLOOKUP(E3760,A:J,10, FALSE),"")</f>
        <v>Länderkennzeichen</v>
      </c>
      <c r="N3760" s="3" t="str">
        <f>IFERROR(VLOOKUP(I3760,B:K,10,FALSE),"")</f>
        <v>Veraltet, verwenden Sie stattdessen das Tag CountryCode in LocationDetails struct. Der ISO-Code des Landes eines Ortes.</v>
      </c>
      <c r="O3760" s="3" t="str">
        <f>IF(AND(TRIM(J3760)="",M3760=""),"Suffix not translated ",
   IF(AND(TRIM(J3760)&lt;&gt;"",TRIM(M3760)&lt;&gt;"",TRIM(J3760)&lt;&gt;TRIM(M3760)),"Suffix translation &lt;&gt; lookup ", "" ))
&amp;IF(AND(TRIM(K3760)="",N3760=""),"Description not translated ",
   IF(AND(TRIM(K3760)&lt;&gt;"",TRIM(N3760)&lt;&gt;"",TRIM(K3760)&lt;&gt;TRIM(N3760)),"Description translation&lt;&gt; lookup ", "" ))</f>
        <v/>
      </c>
    </row>
    <row r="3761" spans="1:15" ht="60" x14ac:dyDescent="0.25">
      <c r="A3761" s="2" t="str">
        <f>IF(TRIM(J3761)="","",E3761)</f>
        <v/>
      </c>
      <c r="B3761" s="2" t="str">
        <f>IF(TRIM(K3761)="","",I3761)</f>
        <v/>
      </c>
      <c r="C3761" s="2" t="str">
        <f>LEFT(F3761,FIND(".",F3761,6))</f>
        <v>Xmp.iptcExt.</v>
      </c>
      <c r="D3761" s="2" t="str">
        <f>VLOOKUP(C3761,PrefixUebersetzung,2,FALSE)</f>
        <v>Xmp.iptcExt.</v>
      </c>
      <c r="E3761" s="2" t="str">
        <f>MID(F3761,FIND(".",F3761,6)+1,99)</f>
        <v>CountryName</v>
      </c>
      <c r="F3761" s="3" t="s">
        <v>1837</v>
      </c>
      <c r="G3761" s="3" t="s">
        <v>9526</v>
      </c>
      <c r="H3761" s="3" t="s">
        <v>11241</v>
      </c>
      <c r="I3761" s="3" t="s">
        <v>11081</v>
      </c>
      <c r="J3761" s="3"/>
      <c r="L3761" s="14"/>
      <c r="M3761" s="3" t="str">
        <f>IFERROR(VLOOKUP(E3761,A:J,10, FALSE),"")</f>
        <v>Land</v>
      </c>
      <c r="N3761" s="3" t="str">
        <f>IFERROR(VLOOKUP(I3761,B:K,10,FALSE),"")</f>
        <v>Veraltet, verwenden Sie stattdessen das Tag CountryName in LocationDetails struct. Der Name des Landes eines Ortes.</v>
      </c>
      <c r="O3761" s="3" t="str">
        <f>IF(AND(TRIM(J3761)="",M3761=""),"Suffix not translated ",
   IF(AND(TRIM(J3761)&lt;&gt;"",TRIM(M3761)&lt;&gt;"",TRIM(J3761)&lt;&gt;TRIM(M3761)),"Suffix translation &lt;&gt; lookup ", "" ))
&amp;IF(AND(TRIM(K3761)="",N3761=""),"Description not translated ",
   IF(AND(TRIM(K3761)&lt;&gt;"",TRIM(N3761)&lt;&gt;"",TRIM(K3761)&lt;&gt;TRIM(N3761)),"Description translation&lt;&gt; lookup ", "" ))</f>
        <v/>
      </c>
    </row>
    <row r="3762" spans="1:15" ht="30" x14ac:dyDescent="0.25">
      <c r="A3762" s="2" t="str">
        <f>IF(TRIM(J3762)="","",E3762)</f>
        <v/>
      </c>
      <c r="B3762" s="2" t="str">
        <f>IF(TRIM(K3762)="","",I3762)</f>
        <v/>
      </c>
      <c r="C3762" s="2" t="str">
        <f>LEFT(F3762,FIND(".",F3762,6))</f>
        <v>Xmp.iptcExt.</v>
      </c>
      <c r="D3762" s="2" t="str">
        <f>VLOOKUP(C3762,PrefixUebersetzung,2,FALSE)</f>
        <v>Xmp.iptcExt.</v>
      </c>
      <c r="E3762" s="2" t="str">
        <f>MID(F3762,FIND(".",F3762,6)+1,99)</f>
        <v>CVterm</v>
      </c>
      <c r="F3762" s="3" t="s">
        <v>1838</v>
      </c>
      <c r="G3762" s="3" t="s">
        <v>9527</v>
      </c>
      <c r="H3762" s="3" t="s">
        <v>11297</v>
      </c>
      <c r="I3762" s="3" t="s">
        <v>3404</v>
      </c>
      <c r="J3762" s="3"/>
      <c r="L3762" s="14">
        <v>5</v>
      </c>
      <c r="M3762" s="3" t="str">
        <f>IFERROR(VLOOKUP(E3762,A:J,10, FALSE),"")</f>
        <v/>
      </c>
      <c r="N3762" s="3" t="str">
        <f>IFERROR(VLOOKUP(I3762,B:K,10,FALSE),"")</f>
        <v/>
      </c>
      <c r="O3762" s="3" t="str">
        <f>IF(AND(TRIM(J3762)="",M3762=""),"Suffix not translated ",
   IF(AND(TRIM(J3762)&lt;&gt;"",TRIM(M3762)&lt;&gt;"",TRIM(J3762)&lt;&gt;TRIM(M3762)),"Suffix translation &lt;&gt; lookup ", "" ))
&amp;IF(AND(TRIM(K3762)="",N3762=""),"Description not translated ",
   IF(AND(TRIM(K3762)&lt;&gt;"",TRIM(N3762)&lt;&gt;"",TRIM(K3762)&lt;&gt;TRIM(N3762)),"Description translation&lt;&gt; lookup ", "" ))</f>
        <v xml:space="preserve">Suffix not translated Description not translated </v>
      </c>
    </row>
    <row r="3763" spans="1:15" ht="90" x14ac:dyDescent="0.25">
      <c r="A3763" s="2" t="str">
        <f>IF(TRIM(J3763)="","",E3763)</f>
        <v/>
      </c>
      <c r="B3763" s="2" t="str">
        <f>IF(TRIM(K3763)="","",I3763)</f>
        <v/>
      </c>
      <c r="C3763" s="2" t="str">
        <f>LEFT(F3763,FIND(".",F3763,6))</f>
        <v>Xmp.iptcExt.</v>
      </c>
      <c r="D3763" s="2" t="str">
        <f>VLOOKUP(C3763,PrefixUebersetzung,2,FALSE)</f>
        <v>Xmp.iptcExt.</v>
      </c>
      <c r="E3763" s="2" t="str">
        <f>MID(F3763,FIND(".",F3763,6)+1,99)</f>
        <v>DigImageGUID</v>
      </c>
      <c r="F3763" s="3" t="s">
        <v>1839</v>
      </c>
      <c r="G3763" s="3" t="s">
        <v>9526</v>
      </c>
      <c r="H3763" s="3" t="s">
        <v>11241</v>
      </c>
      <c r="I3763" s="3" t="s">
        <v>11083</v>
      </c>
      <c r="J3763" s="3"/>
      <c r="L3763" s="14"/>
      <c r="M3763" s="3" t="str">
        <f>IFERROR(VLOOKUP(E3763,A:J,10, FALSE),"")</f>
        <v>Dig Bild GUID</v>
      </c>
      <c r="N3763" s="3" t="str">
        <f>IFERROR(VLOOKUP(I3763,B:K,10,FALSE),"")</f>
        <v>Globally Unique Identifier für dieses digitale Bild. Es wird durch den Schöpfer des digitalen Bildes zum Zeitpunk der Erstellung erstellt und zugeordnet. Dieser Wert soll danach nicht verändert werden.</v>
      </c>
      <c r="O3763" s="3" t="str">
        <f>IF(AND(TRIM(J3763)="",M3763=""),"Suffix not translated ",
   IF(AND(TRIM(J3763)&lt;&gt;"",TRIM(M3763)&lt;&gt;"",TRIM(J3763)&lt;&gt;TRIM(M3763)),"Suffix translation &lt;&gt; lookup ", "" ))
&amp;IF(AND(TRIM(K3763)="",N3763=""),"Description not translated ",
   IF(AND(TRIM(K3763)&lt;&gt;"",TRIM(N3763)&lt;&gt;"",TRIM(K3763)&lt;&gt;TRIM(N3763)),"Description translation&lt;&gt; lookup ", "" ))</f>
        <v/>
      </c>
    </row>
    <row r="3764" spans="1:15" ht="45" x14ac:dyDescent="0.25">
      <c r="A3764" s="2" t="str">
        <f>IF(TRIM(J3764)="","",E3764)</f>
        <v/>
      </c>
      <c r="B3764" s="2" t="str">
        <f>IF(TRIM(K3764)="","",I3764)</f>
        <v/>
      </c>
      <c r="C3764" s="2" t="str">
        <f>LEFT(F3764,FIND(".",F3764,6))</f>
        <v>Xmp.iptcExt.</v>
      </c>
      <c r="D3764" s="2" t="str">
        <f>VLOOKUP(C3764,PrefixUebersetzung,2,FALSE)</f>
        <v>Xmp.iptcExt.</v>
      </c>
      <c r="E3764" s="2" t="str">
        <f>MID(F3764,FIND(".",F3764,6)+1,99)</f>
        <v>DigitalSourcefileType</v>
      </c>
      <c r="F3764" s="3" t="s">
        <v>1840</v>
      </c>
      <c r="G3764" s="3" t="s">
        <v>9526</v>
      </c>
      <c r="H3764" s="3" t="s">
        <v>11298</v>
      </c>
      <c r="I3764" s="3" t="s">
        <v>11084</v>
      </c>
      <c r="J3764" s="3"/>
      <c r="L3764" s="14"/>
      <c r="M3764" s="3" t="str">
        <f>IFERROR(VLOOKUP(E3764,A:J,10, FALSE),"")</f>
        <v>Digitale Quelldateityp</v>
      </c>
      <c r="N3764" s="3" t="str">
        <f>IFERROR(VLOOKUP(I3764,B:K,10,FALSE),"")</f>
        <v>Veraltet, verwenden Sie stattdessen das Tag DigitalSourceType. Der Typ der digitalen Quelldatei.</v>
      </c>
      <c r="O3764" s="3" t="str">
        <f>IF(AND(TRIM(J3764)="",M3764=""),"Suffix not translated ",
   IF(AND(TRIM(J3764)&lt;&gt;"",TRIM(M3764)&lt;&gt;"",TRIM(J3764)&lt;&gt;TRIM(M3764)),"Suffix translation &lt;&gt; lookup ", "" ))
&amp;IF(AND(TRIM(K3764)="",N3764=""),"Description not translated ",
   IF(AND(TRIM(K3764)&lt;&gt;"",TRIM(N3764)&lt;&gt;"",TRIM(K3764)&lt;&gt;TRIM(N3764)),"Description translation&lt;&gt; lookup ", "" ))</f>
        <v/>
      </c>
    </row>
    <row r="3765" spans="1:15" x14ac:dyDescent="0.25">
      <c r="A3765" s="2" t="str">
        <f>IF(TRIM(J3765)="","",E3765)</f>
        <v/>
      </c>
      <c r="B3765" s="2" t="str">
        <f>IF(TRIM(K3765)="","",I3765)</f>
        <v/>
      </c>
      <c r="C3765" s="2" t="str">
        <f>LEFT(F3765,FIND(".",F3765,6))</f>
        <v>Xmp.iptcExt.</v>
      </c>
      <c r="D3765" s="2" t="str">
        <f>VLOOKUP(C3765,PrefixUebersetzung,2,FALSE)</f>
        <v>Xmp.iptcExt.</v>
      </c>
      <c r="E3765" s="2" t="str">
        <f>MID(F3765,FIND(".",F3765,6)+1,99)</f>
        <v>DigitalSourceType</v>
      </c>
      <c r="F3765" s="36" t="s">
        <v>10995</v>
      </c>
      <c r="G3765" s="36" t="s">
        <v>9526</v>
      </c>
      <c r="H3765" s="36" t="s">
        <v>11298</v>
      </c>
      <c r="I3765" s="36" t="s">
        <v>10978</v>
      </c>
      <c r="L3765" s="15">
        <v>8</v>
      </c>
      <c r="M3765" s="3" t="str">
        <f>IFERROR(VLOOKUP(E3765,A:J,10, FALSE),"")</f>
        <v/>
      </c>
      <c r="N3765" s="3" t="str">
        <f>IFERROR(VLOOKUP(I3765,B:K,10,FALSE),"")</f>
        <v/>
      </c>
      <c r="O3765" s="3" t="str">
        <f>IF(AND(TRIM(J3765)="",M3765=""),"Suffix not translated ",
   IF(AND(TRIM(J3765)&lt;&gt;"",TRIM(M3765)&lt;&gt;"",TRIM(J3765)&lt;&gt;TRIM(M3765)),"Suffix translation &lt;&gt; lookup ", "" ))
&amp;IF(AND(TRIM(K3765)="",N3765=""),"Description not translated ",
   IF(AND(TRIM(K3765)&lt;&gt;"",TRIM(N3765)&lt;&gt;"",TRIM(K3765)&lt;&gt;TRIM(N3765)),"Description translation&lt;&gt; lookup ", "" ))</f>
        <v xml:space="preserve">Suffix not translated Description not translated </v>
      </c>
    </row>
    <row r="3766" spans="1:15" ht="30" x14ac:dyDescent="0.25">
      <c r="A3766" s="2" t="str">
        <f>IF(TRIM(J3766)="","",E3766)</f>
        <v/>
      </c>
      <c r="B3766" s="2" t="str">
        <f>IF(TRIM(K3766)="","",I3766)</f>
        <v/>
      </c>
      <c r="C3766" s="2" t="str">
        <f>LEFT(F3766,FIND(".",F3766,6))</f>
        <v>Xmp.iptcExt.</v>
      </c>
      <c r="D3766" s="2" t="str">
        <f>VLOOKUP(C3766,PrefixUebersetzung,2,FALSE)</f>
        <v>Xmp.iptcExt.</v>
      </c>
      <c r="E3766" s="2" t="str">
        <f>MID(F3766,FIND(".",F3766,6)+1,99)</f>
        <v>EmbdEncRightsExpr</v>
      </c>
      <c r="F3766" s="36" t="s">
        <v>10996</v>
      </c>
      <c r="G3766" s="36" t="s">
        <v>9527</v>
      </c>
      <c r="H3766" s="36" t="s">
        <v>11299</v>
      </c>
      <c r="I3766" s="36" t="s">
        <v>10980</v>
      </c>
      <c r="L3766" s="15">
        <v>8</v>
      </c>
      <c r="M3766" s="3" t="str">
        <f>IFERROR(VLOOKUP(E3766,A:J,10, FALSE),"")</f>
        <v/>
      </c>
      <c r="N3766" s="3" t="str">
        <f>IFERROR(VLOOKUP(I3766,B:K,10,FALSE),"")</f>
        <v/>
      </c>
      <c r="O3766" s="3" t="str">
        <f>IF(AND(TRIM(J3766)="",M3766=""),"Suffix not translated ",
   IF(AND(TRIM(J3766)&lt;&gt;"",TRIM(M3766)&lt;&gt;"",TRIM(J3766)&lt;&gt;TRIM(M3766)),"Suffix translation &lt;&gt; lookup ", "" ))
&amp;IF(AND(TRIM(K3766)="",N3766=""),"Description not translated ",
   IF(AND(TRIM(K3766)&lt;&gt;"",TRIM(N3766)&lt;&gt;"",TRIM(K3766)&lt;&gt;TRIM(N3766)),"Description translation&lt;&gt; lookup ", "" ))</f>
        <v xml:space="preserve">Suffix not translated Description not translated </v>
      </c>
    </row>
    <row r="3767" spans="1:15" ht="45" x14ac:dyDescent="0.25">
      <c r="A3767" s="2" t="str">
        <f>IF(TRIM(J3767)="","",E3767)</f>
        <v/>
      </c>
      <c r="B3767" s="2" t="str">
        <f>IF(TRIM(K3767)="","",I3767)</f>
        <v/>
      </c>
      <c r="C3767" s="2" t="str">
        <f>LEFT(F3767,FIND(".",F3767,6))</f>
        <v>Xmp.iptcExt.</v>
      </c>
      <c r="D3767" s="2" t="str">
        <f>VLOOKUP(C3767,PrefixUebersetzung,2,FALSE)</f>
        <v>Xmp.iptcExt.</v>
      </c>
      <c r="E3767" s="2" t="str">
        <f>MID(F3767,FIND(".",F3767,6)+1,99)</f>
        <v>Event</v>
      </c>
      <c r="F3767" s="3" t="s">
        <v>1841</v>
      </c>
      <c r="G3767" s="3" t="s">
        <v>9529</v>
      </c>
      <c r="H3767" s="3" t="s">
        <v>11260</v>
      </c>
      <c r="I3767" s="3" t="s">
        <v>3405</v>
      </c>
      <c r="J3767" s="3"/>
      <c r="L3767" s="14"/>
      <c r="M3767" s="3" t="str">
        <f>IFERROR(VLOOKUP(E3767,A:J,10, FALSE),"")</f>
        <v>Ereignis</v>
      </c>
      <c r="N3767" s="3" t="str">
        <f>IFERROR(VLOOKUP(I3767,B:K,10,FALSE),"")</f>
        <v>Benennt oder beschreibt das spezifische Ereignis, bei dem das Foto gemacht wurde.</v>
      </c>
      <c r="O3767" s="3" t="str">
        <f>IF(AND(TRIM(J3767)="",M3767=""),"Suffix not translated ",
   IF(AND(TRIM(J3767)&lt;&gt;"",TRIM(M3767)&lt;&gt;"",TRIM(J3767)&lt;&gt;TRIM(M3767)),"Suffix translation &lt;&gt; lookup ", "" ))
&amp;IF(AND(TRIM(K3767)="",N3767=""),"Description not translated ",
   IF(AND(TRIM(K3767)&lt;&gt;"",TRIM(N3767)&lt;&gt;"",TRIM(K3767)&lt;&gt;TRIM(N3767)),"Description translation&lt;&gt; lookup ", "" ))</f>
        <v/>
      </c>
    </row>
    <row r="3768" spans="1:15" ht="30" x14ac:dyDescent="0.25">
      <c r="A3768" s="2" t="str">
        <f>IF(TRIM(J3768)="","",E3768)</f>
        <v>EventId</v>
      </c>
      <c r="B3768" s="2" t="str">
        <f>IF(TRIM(K3768)="","",I3768)</f>
        <v/>
      </c>
      <c r="C3768" s="2" t="str">
        <f>LEFT(F3768,FIND(".",F3768,6))</f>
        <v>Xmp.iptcExt.</v>
      </c>
      <c r="D3768" s="2" t="str">
        <f>VLOOKUP(C3768,PrefixUebersetzung,2,FALSE)</f>
        <v>Xmp.iptcExt.</v>
      </c>
      <c r="E3768" s="2" t="str">
        <f>MID(F3768,FIND(".",F3768,6)+1,99)</f>
        <v>EventId</v>
      </c>
      <c r="F3768" s="36" t="s">
        <v>10997</v>
      </c>
      <c r="G3768" s="36" t="s">
        <v>9527</v>
      </c>
      <c r="H3768" s="36" t="s">
        <v>11251</v>
      </c>
      <c r="I3768" s="36" t="s">
        <v>10982</v>
      </c>
      <c r="J3768" s="5" t="s">
        <v>7632</v>
      </c>
      <c r="L3768" s="15">
        <v>8</v>
      </c>
      <c r="M3768" s="3" t="str">
        <f>IFERROR(VLOOKUP(E3768,A:J,10, FALSE),"")</f>
        <v>Ereignis-ID</v>
      </c>
      <c r="N3768" s="3" t="str">
        <f>IFERROR(VLOOKUP(I3768,B:K,10,FALSE),"")</f>
        <v/>
      </c>
      <c r="O3768" s="3" t="str">
        <f>IF(AND(TRIM(J3768)="",M3768=""),"Suffix not translated ",
   IF(AND(TRIM(J3768)&lt;&gt;"",TRIM(M3768)&lt;&gt;"",TRIM(J3768)&lt;&gt;TRIM(M3768)),"Suffix translation &lt;&gt; lookup ", "" ))
&amp;IF(AND(TRIM(K3768)="",N3768=""),"Description not translated ",
   IF(AND(TRIM(K3768)&lt;&gt;"",TRIM(N3768)&lt;&gt;"",TRIM(K3768)&lt;&gt;TRIM(N3768)),"Description translation&lt;&gt; lookup ", "" ))</f>
        <v xml:space="preserve">Description not translated </v>
      </c>
    </row>
    <row r="3769" spans="1:15" ht="45" x14ac:dyDescent="0.25">
      <c r="A3769" s="2" t="str">
        <f>IF(TRIM(J3769)="","",E3769)</f>
        <v>Genre</v>
      </c>
      <c r="B3769" s="2" t="str">
        <f>IF(TRIM(K3769)="","",I3769)</f>
        <v/>
      </c>
      <c r="C3769" s="2" t="str">
        <f>LEFT(F3769,FIND(".",F3769,6))</f>
        <v>Xmp.iptcExt.</v>
      </c>
      <c r="D3769" s="2" t="str">
        <f>VLOOKUP(C3769,PrefixUebersetzung,2,FALSE)</f>
        <v>Xmp.iptcExt.</v>
      </c>
      <c r="E3769" s="2" t="str">
        <f>MID(F3769,FIND(".",F3769,6)+1,99)</f>
        <v>Genre</v>
      </c>
      <c r="F3769" s="36" t="s">
        <v>10998</v>
      </c>
      <c r="G3769" s="36" t="s">
        <v>9527</v>
      </c>
      <c r="H3769" s="36" t="s">
        <v>11295</v>
      </c>
      <c r="I3769" s="36" t="s">
        <v>10984</v>
      </c>
      <c r="J3769" s="5" t="s">
        <v>4554</v>
      </c>
      <c r="L3769" s="15">
        <v>8</v>
      </c>
      <c r="M3769" s="3" t="str">
        <f>IFERROR(VLOOKUP(E3769,A:J,10, FALSE),"")</f>
        <v>Genre</v>
      </c>
      <c r="N3769" s="3" t="str">
        <f>IFERROR(VLOOKUP(I3769,B:K,10,FALSE),"")</f>
        <v/>
      </c>
      <c r="O3769" s="3" t="str">
        <f>IF(AND(TRIM(J3769)="",M3769=""),"Suffix not translated ",
   IF(AND(TRIM(J3769)&lt;&gt;"",TRIM(M3769)&lt;&gt;"",TRIM(J3769)&lt;&gt;TRIM(M3769)),"Suffix translation &lt;&gt; lookup ", "" ))
&amp;IF(AND(TRIM(K3769)="",N3769=""),"Description not translated ",
   IF(AND(TRIM(K3769)&lt;&gt;"",TRIM(N3769)&lt;&gt;"",TRIM(K3769)&lt;&gt;TRIM(N3769)),"Description translation&lt;&gt; lookup ", "" ))</f>
        <v xml:space="preserve">Description not translated </v>
      </c>
    </row>
    <row r="3770" spans="1:15" ht="60" x14ac:dyDescent="0.25">
      <c r="A3770" s="2" t="str">
        <f>IF(TRIM(J3770)="","",E3770)</f>
        <v/>
      </c>
      <c r="B3770" s="2" t="str">
        <f>IF(TRIM(K3770)="","",I3770)</f>
        <v/>
      </c>
      <c r="C3770" s="2" t="str">
        <f>LEFT(F3770,FIND(".",F3770,6))</f>
        <v>Xmp.iptcExt.</v>
      </c>
      <c r="D3770" s="2" t="str">
        <f>VLOOKUP(C3770,PrefixUebersetzung,2,FALSE)</f>
        <v>Xmp.iptcExt.</v>
      </c>
      <c r="E3770" s="2" t="str">
        <f>MID(F3770,FIND(".",F3770,6)+1,99)</f>
        <v>ImageRegion</v>
      </c>
      <c r="F3770" s="36" t="s">
        <v>10999</v>
      </c>
      <c r="G3770" s="36" t="s">
        <v>9527</v>
      </c>
      <c r="H3770" s="36" t="s">
        <v>11300</v>
      </c>
      <c r="I3770" s="36" t="s">
        <v>10986</v>
      </c>
      <c r="L3770" s="15">
        <v>8</v>
      </c>
      <c r="M3770" s="3" t="str">
        <f>IFERROR(VLOOKUP(E3770,A:J,10, FALSE),"")</f>
        <v/>
      </c>
      <c r="N3770" s="3" t="str">
        <f>IFERROR(VLOOKUP(I3770,B:K,10,FALSE),"")</f>
        <v/>
      </c>
      <c r="O3770" s="3" t="str">
        <f>IF(AND(TRIM(J3770)="",M3770=""),"Suffix not translated ",
   IF(AND(TRIM(J3770)&lt;&gt;"",TRIM(M3770)&lt;&gt;"",TRIM(J3770)&lt;&gt;TRIM(M3770)),"Suffix translation &lt;&gt; lookup ", "" ))
&amp;IF(AND(TRIM(K3770)="",N3770=""),"Description not translated ",
   IF(AND(TRIM(K3770)&lt;&gt;"",TRIM(N3770)&lt;&gt;"",TRIM(K3770)&lt;&gt;TRIM(N3770)),"Description translation&lt;&gt; lookup ", "" ))</f>
        <v xml:space="preserve">Suffix not translated Description not translated </v>
      </c>
    </row>
    <row r="3771" spans="1:15" ht="45" x14ac:dyDescent="0.25">
      <c r="A3771" s="2" t="str">
        <f>IF(TRIM(J3771)="","",E3771)</f>
        <v/>
      </c>
      <c r="B3771" s="2" t="str">
        <f>IF(TRIM(K3771)="","",I3771)</f>
        <v/>
      </c>
      <c r="C3771" s="2" t="str">
        <f>LEFT(F3771,FIND(".",F3771,6))</f>
        <v>Xmp.iptcExt.</v>
      </c>
      <c r="D3771" s="2" t="str">
        <f>VLOOKUP(C3771,PrefixUebersetzung,2,FALSE)</f>
        <v>Xmp.iptcExt.</v>
      </c>
      <c r="E3771" s="2" t="str">
        <f>MID(F3771,FIND(".",F3771,6)+1,99)</f>
        <v>IptcLastEdited</v>
      </c>
      <c r="F3771" s="3" t="s">
        <v>1842</v>
      </c>
      <c r="G3771" s="3" t="s">
        <v>11265</v>
      </c>
      <c r="I3771" s="3" t="s">
        <v>3406</v>
      </c>
      <c r="J3771" s="3"/>
      <c r="L3771" s="14"/>
      <c r="M3771" s="3" t="str">
        <f>IFERROR(VLOOKUP(E3771,A:J,10, FALSE),"")</f>
        <v>IPTC zuletzt geändert</v>
      </c>
      <c r="N3771" s="3" t="str">
        <f>IFERROR(VLOOKUP(I3771,B:K,10,FALSE),"")</f>
        <v>Das Datum und die Zeit, zu dem zuletzt eines der IPTC Foto-Metadaten-Felder bearbeitet wurde.</v>
      </c>
      <c r="O3771" s="3" t="str">
        <f>IF(AND(TRIM(J3771)="",M3771=""),"Suffix not translated ",
   IF(AND(TRIM(J3771)&lt;&gt;"",TRIM(M3771)&lt;&gt;"",TRIM(J3771)&lt;&gt;TRIM(M3771)),"Suffix translation &lt;&gt; lookup ", "" ))
&amp;IF(AND(TRIM(K3771)="",N3771=""),"Description not translated ",
   IF(AND(TRIM(K3771)&lt;&gt;"",TRIM(N3771)&lt;&gt;"",TRIM(K3771)&lt;&gt;TRIM(N3771)),"Description translation&lt;&gt; lookup ", "" ))</f>
        <v/>
      </c>
    </row>
    <row r="3772" spans="1:15" ht="30" x14ac:dyDescent="0.25">
      <c r="A3772" s="2" t="str">
        <f>IF(TRIM(J3772)="","",E3772)</f>
        <v/>
      </c>
      <c r="B3772" s="2" t="str">
        <f>IF(TRIM(K3772)="","",I3772)</f>
        <v/>
      </c>
      <c r="C3772" s="2" t="str">
        <f>LEFT(F3772,FIND(".",F3772,6))</f>
        <v>Xmp.iptcExt.</v>
      </c>
      <c r="D3772" s="2" t="str">
        <f>VLOOKUP(C3772,PrefixUebersetzung,2,FALSE)</f>
        <v>Xmp.iptcExt.</v>
      </c>
      <c r="E3772" s="2" t="str">
        <f>MID(F3772,FIND(".",F3772,6)+1,99)</f>
        <v>LinkedEncRightsExpr</v>
      </c>
      <c r="F3772" s="36" t="s">
        <v>11000</v>
      </c>
      <c r="G3772" s="36" t="s">
        <v>9527</v>
      </c>
      <c r="H3772" s="36" t="s">
        <v>11301</v>
      </c>
      <c r="I3772" s="36" t="s">
        <v>10988</v>
      </c>
      <c r="L3772" s="15">
        <v>8</v>
      </c>
      <c r="M3772" s="3" t="str">
        <f>IFERROR(VLOOKUP(E3772,A:J,10, FALSE),"")</f>
        <v/>
      </c>
      <c r="N3772" s="3" t="str">
        <f>IFERROR(VLOOKUP(I3772,B:K,10,FALSE),"")</f>
        <v/>
      </c>
      <c r="O3772" s="3" t="str">
        <f>IF(AND(TRIM(J3772)="",M3772=""),"Suffix not translated ",
   IF(AND(TRIM(J3772)&lt;&gt;"",TRIM(M3772)&lt;&gt;"",TRIM(J3772)&lt;&gt;TRIM(M3772)),"Suffix translation &lt;&gt; lookup ", "" ))
&amp;IF(AND(TRIM(K3772)="",N3772=""),"Description not translated ",
   IF(AND(TRIM(K3772)&lt;&gt;"",TRIM(N3772)&lt;&gt;"",TRIM(K3772)&lt;&gt;TRIM(N3772)),"Description translation&lt;&gt; lookup ", "" ))</f>
        <v xml:space="preserve">Suffix not translated Description not translated </v>
      </c>
    </row>
    <row r="3773" spans="1:15" ht="45" x14ac:dyDescent="0.25">
      <c r="A3773" s="2" t="str">
        <f>IF(TRIM(J3773)="","",E3773)</f>
        <v/>
      </c>
      <c r="B3773" s="2" t="str">
        <f>IF(TRIM(K3773)="","",I3773)</f>
        <v/>
      </c>
      <c r="C3773" s="2" t="str">
        <f>LEFT(F3773,FIND(".",F3773,6))</f>
        <v>Xmp.iptcExt.</v>
      </c>
      <c r="D3773" s="2" t="str">
        <f>VLOOKUP(C3773,PrefixUebersetzung,2,FALSE)</f>
        <v>Xmp.iptcExt.</v>
      </c>
      <c r="E3773" s="2" t="str">
        <f>MID(F3773,FIND(".",F3773,6)+1,99)</f>
        <v>LocationCreated</v>
      </c>
      <c r="F3773" s="3" t="s">
        <v>1843</v>
      </c>
      <c r="G3773" s="3" t="s">
        <v>9527</v>
      </c>
      <c r="H3773" s="3" t="s">
        <v>11302</v>
      </c>
      <c r="I3773" s="3" t="s">
        <v>3407</v>
      </c>
      <c r="J3773" s="3"/>
      <c r="L3773" s="14"/>
      <c r="M3773" s="3" t="str">
        <f>IFERROR(VLOOKUP(E3773,A:J,10, FALSE),"")</f>
        <v>Ort der Aufnahme</v>
      </c>
      <c r="N3773" s="3" t="str">
        <f>IFERROR(VLOOKUP(I3773,B:K,10,FALSE),"")</f>
        <v>Ort, wo das Foto gemacht wurde.</v>
      </c>
      <c r="O3773" s="3" t="str">
        <f>IF(AND(TRIM(J3773)="",M3773=""),"Suffix not translated ",
   IF(AND(TRIM(J3773)&lt;&gt;"",TRIM(M3773)&lt;&gt;"",TRIM(J3773)&lt;&gt;TRIM(M3773)),"Suffix translation &lt;&gt; lookup ", "" ))
&amp;IF(AND(TRIM(K3773)="",N3773=""),"Description not translated ",
   IF(AND(TRIM(K3773)&lt;&gt;"",TRIM(N3773)&lt;&gt;"",TRIM(K3773)&lt;&gt;TRIM(N3773)),"Description translation&lt;&gt; lookup ", "" ))</f>
        <v/>
      </c>
    </row>
    <row r="3774" spans="1:15" ht="45" x14ac:dyDescent="0.25">
      <c r="A3774" s="2" t="str">
        <f>IF(TRIM(J3774)="","",E3774)</f>
        <v/>
      </c>
      <c r="B3774" s="2" t="str">
        <f>IF(TRIM(K3774)="","",I3774)</f>
        <v/>
      </c>
      <c r="C3774" s="2" t="str">
        <f>LEFT(F3774,FIND(".",F3774,6))</f>
        <v>Xmp.iptcExt.</v>
      </c>
      <c r="D3774" s="2" t="str">
        <f>VLOOKUP(C3774,PrefixUebersetzung,2,FALSE)</f>
        <v>Xmp.iptcExt.</v>
      </c>
      <c r="E3774" s="2" t="str">
        <f>MID(F3774,FIND(".",F3774,6)+1,99)</f>
        <v>LocationShown</v>
      </c>
      <c r="F3774" s="3" t="s">
        <v>1844</v>
      </c>
      <c r="G3774" s="3" t="s">
        <v>9527</v>
      </c>
      <c r="H3774" s="3" t="s">
        <v>11302</v>
      </c>
      <c r="I3774" s="3" t="s">
        <v>3408</v>
      </c>
      <c r="J3774" s="3"/>
      <c r="L3774" s="14"/>
      <c r="M3774" s="3" t="str">
        <f>IFERROR(VLOOKUP(E3774,A:J,10, FALSE),"")</f>
        <v>Ort abgebildet</v>
      </c>
      <c r="N3774" s="3" t="str">
        <f>IFERROR(VLOOKUP(I3774,B:K,10,FALSE),"")</f>
        <v>Ein Schauplatz, der in der Abbildung dargestellt wird.</v>
      </c>
      <c r="O3774" s="3" t="str">
        <f>IF(AND(TRIM(J3774)="",M3774=""),"Suffix not translated ",
   IF(AND(TRIM(J3774)&lt;&gt;"",TRIM(M3774)&lt;&gt;"",TRIM(J3774)&lt;&gt;TRIM(M3774)),"Suffix translation &lt;&gt; lookup ", "" ))
&amp;IF(AND(TRIM(K3774)="",N3774=""),"Description not translated ",
   IF(AND(TRIM(K3774)&lt;&gt;"",TRIM(N3774)&lt;&gt;"",TRIM(K3774)&lt;&gt;TRIM(N3774)),"Description translation&lt;&gt; lookup ", "" ))</f>
        <v/>
      </c>
    </row>
    <row r="3775" spans="1:15" ht="60" x14ac:dyDescent="0.25">
      <c r="A3775" s="2" t="str">
        <f>IF(TRIM(J3775)="","",E3775)</f>
        <v/>
      </c>
      <c r="B3775" s="2" t="str">
        <f>IF(TRIM(K3775)="","",I3775)</f>
        <v/>
      </c>
      <c r="C3775" s="2" t="str">
        <f>LEFT(F3775,FIND(".",F3775,6))</f>
        <v>Xmp.iptcExt.</v>
      </c>
      <c r="D3775" s="2" t="str">
        <f>VLOOKUP(C3775,PrefixUebersetzung,2,FALSE)</f>
        <v>Xmp.iptcExt.</v>
      </c>
      <c r="E3775" s="2" t="str">
        <f>MID(F3775,FIND(".",F3775,6)+1,99)</f>
        <v>MaxAvailHeight</v>
      </c>
      <c r="F3775" s="3" t="s">
        <v>1845</v>
      </c>
      <c r="G3775" s="3" t="s">
        <v>9526</v>
      </c>
      <c r="H3775" s="3" t="s">
        <v>11242</v>
      </c>
      <c r="I3775" s="3" t="s">
        <v>3409</v>
      </c>
      <c r="J3775" s="3"/>
      <c r="L3775" s="14"/>
      <c r="M3775" s="3" t="str">
        <f>IFERROR(VLOOKUP(E3775,A:J,10, FALSE),"")</f>
        <v>Max verfügbare Höhe</v>
      </c>
      <c r="N3775" s="3" t="str">
        <f>IFERROR(VLOOKUP(I3775,B:K,10,FALSE),"")</f>
        <v>Die maximal verfügbare Höhe in Pixel des ursprünglichen Fotos, aus dem dieses Foto durch Downsizing abgeleitet wurde.</v>
      </c>
      <c r="O3775" s="3" t="str">
        <f>IF(AND(TRIM(J3775)="",M3775=""),"Suffix not translated ",
   IF(AND(TRIM(J3775)&lt;&gt;"",TRIM(M3775)&lt;&gt;"",TRIM(J3775)&lt;&gt;TRIM(M3775)),"Suffix translation &lt;&gt; lookup ", "" ))
&amp;IF(AND(TRIM(K3775)="",N3775=""),"Description not translated ",
   IF(AND(TRIM(K3775)&lt;&gt;"",TRIM(N3775)&lt;&gt;"",TRIM(K3775)&lt;&gt;TRIM(N3775)),"Description translation&lt;&gt; lookup ", "" ))</f>
        <v/>
      </c>
    </row>
    <row r="3776" spans="1:15" ht="60" x14ac:dyDescent="0.25">
      <c r="A3776" s="2" t="str">
        <f>IF(TRIM(J3776)="","",E3776)</f>
        <v/>
      </c>
      <c r="B3776" s="2" t="str">
        <f>IF(TRIM(K3776)="","",I3776)</f>
        <v/>
      </c>
      <c r="C3776" s="2" t="str">
        <f>LEFT(F3776,FIND(".",F3776,6))</f>
        <v>Xmp.iptcExt.</v>
      </c>
      <c r="D3776" s="2" t="str">
        <f>VLOOKUP(C3776,PrefixUebersetzung,2,FALSE)</f>
        <v>Xmp.iptcExt.</v>
      </c>
      <c r="E3776" s="2" t="str">
        <f>MID(F3776,FIND(".",F3776,6)+1,99)</f>
        <v>MaxAvailWidth</v>
      </c>
      <c r="F3776" s="3" t="s">
        <v>1846</v>
      </c>
      <c r="G3776" s="3" t="s">
        <v>9526</v>
      </c>
      <c r="H3776" s="3" t="s">
        <v>11242</v>
      </c>
      <c r="I3776" s="3" t="s">
        <v>3410</v>
      </c>
      <c r="J3776" s="3"/>
      <c r="L3776" s="14"/>
      <c r="M3776" s="3" t="str">
        <f>IFERROR(VLOOKUP(E3776,A:J,10, FALSE),"")</f>
        <v>Max verfügbare Breite</v>
      </c>
      <c r="N3776" s="3" t="str">
        <f>IFERROR(VLOOKUP(I3776,B:K,10,FALSE),"")</f>
        <v>Die maximal verfügbare Breite in Pixel des ursprünglichen Fotos, aus dem dieses Foto durch Downsizing abgeleitet wurde.</v>
      </c>
      <c r="O3776" s="3" t="str">
        <f>IF(AND(TRIM(J3776)="",M3776=""),"Suffix not translated ",
   IF(AND(TRIM(J3776)&lt;&gt;"",TRIM(M3776)&lt;&gt;"",TRIM(J3776)&lt;&gt;TRIM(M3776)),"Suffix translation &lt;&gt; lookup ", "" ))
&amp;IF(AND(TRIM(K3776)="",N3776=""),"Description not translated ",
   IF(AND(TRIM(K3776)&lt;&gt;"",TRIM(N3776)&lt;&gt;"",TRIM(K3776)&lt;&gt;TRIM(N3776)),"Description translation&lt;&gt; lookup ", "" ))</f>
        <v/>
      </c>
    </row>
    <row r="3777" spans="1:17" ht="60" x14ac:dyDescent="0.25">
      <c r="A3777" s="2" t="str">
        <f>IF(TRIM(J3777)="","",E3777)</f>
        <v/>
      </c>
      <c r="B3777" s="2" t="str">
        <f>IF(TRIM(K3777)="","",I3777)</f>
        <v/>
      </c>
      <c r="C3777" s="2" t="str">
        <f>LEFT(F3777,FIND(".",F3777,6))</f>
        <v>Xmp.iptcExt.</v>
      </c>
      <c r="D3777" s="2" t="str">
        <f>VLOOKUP(C3777,PrefixUebersetzung,2,FALSE)</f>
        <v>Xmp.iptcExt.</v>
      </c>
      <c r="E3777" s="2" t="str">
        <f>MID(F3777,FIND(".",F3777,6)+1,99)</f>
        <v>ModelAge</v>
      </c>
      <c r="F3777" s="3" t="s">
        <v>1847</v>
      </c>
      <c r="G3777" s="3" t="s">
        <v>9527</v>
      </c>
      <c r="H3777" s="3" t="s">
        <v>11303</v>
      </c>
      <c r="I3777" s="3" t="s">
        <v>3411</v>
      </c>
      <c r="J3777" s="3"/>
      <c r="L3777" s="14"/>
      <c r="M3777" s="3" t="str">
        <f>IFERROR(VLOOKUP(E3777,A:J,10, FALSE),"")</f>
        <v>Modell Alter</v>
      </c>
      <c r="N3777" s="3" t="str">
        <f>IFERROR(VLOOKUP(I3777,B:K,10,FALSE),"")</f>
        <v>Alter der/des menschlichen Modelle/s zum Zeitpunkt, an dem dieses Bild gemacht wurde; in einem vom Modell freigegebenen Bild.</v>
      </c>
      <c r="O3777" s="3" t="str">
        <f>IF(AND(TRIM(J3777)="",M3777=""),"Suffix not translated ",
   IF(AND(TRIM(J3777)&lt;&gt;"",TRIM(M3777)&lt;&gt;"",TRIM(J3777)&lt;&gt;TRIM(M3777)),"Suffix translation &lt;&gt; lookup ", "" ))
&amp;IF(AND(TRIM(K3777)="",N3777=""),"Description not translated ",
   IF(AND(TRIM(K3777)&lt;&gt;"",TRIM(N3777)&lt;&gt;"",TRIM(K3777)&lt;&gt;TRIM(N3777)),"Description translation&lt;&gt; lookup ", "" ))</f>
        <v/>
      </c>
    </row>
    <row r="3778" spans="1:17" ht="60" x14ac:dyDescent="0.25">
      <c r="A3778" s="2" t="str">
        <f>IF(TRIM(J3778)="","",E3778)</f>
        <v/>
      </c>
      <c r="B3778" s="2" t="str">
        <f>IF(TRIM(K3778)="","",I3778)</f>
        <v/>
      </c>
      <c r="C3778" s="2" t="str">
        <f>LEFT(F3778,FIND(".",F3778,6))</f>
        <v>Xmp.iptcExt.</v>
      </c>
      <c r="D3778" s="2" t="str">
        <f>VLOOKUP(C3778,PrefixUebersetzung,2,FALSE)</f>
        <v>Xmp.iptcExt.</v>
      </c>
      <c r="E3778" s="2" t="str">
        <f>MID(F3778,FIND(".",F3778,6)+1,99)</f>
        <v>OrganisationInImageCode</v>
      </c>
      <c r="F3778" s="3" t="s">
        <v>1848</v>
      </c>
      <c r="G3778" s="3" t="s">
        <v>9527</v>
      </c>
      <c r="H3778" s="3" t="s">
        <v>11251</v>
      </c>
      <c r="I3778" s="3" t="s">
        <v>11086</v>
      </c>
      <c r="J3778" s="3"/>
      <c r="L3778" s="14"/>
      <c r="M3778" s="3" t="str">
        <f>IFERROR(VLOOKUP(E3778,A:J,10, FALSE),"")</f>
        <v>Code Organisation im Bild</v>
      </c>
      <c r="N3778" s="3" t="str">
        <f>IFERROR(VLOOKUP(I3778,B:K,10,FALSE),"")</f>
        <v>Code aus einem kontrollierten Vokabular, um die Organisation oder Firma zu kennzeichnen, die in dem Bild dargestellt wird.</v>
      </c>
      <c r="O3778" s="3" t="str">
        <f>IF(AND(TRIM(J3778)="",M3778=""),"Suffix not translated ",
   IF(AND(TRIM(J3778)&lt;&gt;"",TRIM(M3778)&lt;&gt;"",TRIM(J3778)&lt;&gt;TRIM(M3778)),"Suffix translation &lt;&gt; lookup ", "" ))
&amp;IF(AND(TRIM(K3778)="",N3778=""),"Description not translated ",
   IF(AND(TRIM(K3778)&lt;&gt;"",TRIM(N3778)&lt;&gt;"",TRIM(K3778)&lt;&gt;TRIM(N3778)),"Description translation&lt;&gt; lookup ", "" ))</f>
        <v/>
      </c>
    </row>
    <row r="3779" spans="1:17" ht="30" x14ac:dyDescent="0.25">
      <c r="A3779" s="2" t="str">
        <f>IF(TRIM(J3779)="","",E3779)</f>
        <v/>
      </c>
      <c r="B3779" s="2" t="str">
        <f>IF(TRIM(K3779)="","",I3779)</f>
        <v/>
      </c>
      <c r="C3779" s="2" t="str">
        <f>LEFT(F3779,FIND(".",F3779,6))</f>
        <v>Xmp.iptcExt.</v>
      </c>
      <c r="D3779" s="2" t="str">
        <f>VLOOKUP(C3779,PrefixUebersetzung,2,FALSE)</f>
        <v>Xmp.iptcExt.</v>
      </c>
      <c r="E3779" s="2" t="str">
        <f>MID(F3779,FIND(".",F3779,6)+1,99)</f>
        <v>OrganisationInImageName</v>
      </c>
      <c r="F3779" s="3" t="s">
        <v>1849</v>
      </c>
      <c r="G3779" s="3" t="s">
        <v>9527</v>
      </c>
      <c r="H3779" s="3" t="s">
        <v>11251</v>
      </c>
      <c r="I3779" s="3" t="s">
        <v>3412</v>
      </c>
      <c r="J3779" s="3"/>
      <c r="L3779" s="14"/>
      <c r="M3779" s="3" t="str">
        <f>IFERROR(VLOOKUP(E3779,A:J,10, FALSE),"")</f>
        <v>Name Organisation im Bild</v>
      </c>
      <c r="N3779" s="3" t="str">
        <f>IFERROR(VLOOKUP(I3779,B:K,10,FALSE),"")</f>
        <v>Name der Organisation oder Firma, die in dem Bild herausgestellt wird.</v>
      </c>
      <c r="O3779" s="3" t="str">
        <f>IF(AND(TRIM(J3779)="",M3779=""),"Suffix not translated ",
   IF(AND(TRIM(J3779)&lt;&gt;"",TRIM(M3779)&lt;&gt;"",TRIM(J3779)&lt;&gt;TRIM(M3779)),"Suffix translation &lt;&gt; lookup ", "" ))
&amp;IF(AND(TRIM(K3779)="",N3779=""),"Description not translated ",
   IF(AND(TRIM(K3779)&lt;&gt;"",TRIM(N3779)&lt;&gt;"",TRIM(K3779)&lt;&gt;TRIM(N3779)),"Description translation&lt;&gt; lookup ", "" ))</f>
        <v/>
      </c>
    </row>
    <row r="3780" spans="1:17" ht="30" x14ac:dyDescent="0.25">
      <c r="A3780" s="2" t="str">
        <f>IF(TRIM(J3780)="","",E3780)</f>
        <v/>
      </c>
      <c r="B3780" s="2" t="str">
        <f>IF(TRIM(K3780)="","",I3780)</f>
        <v/>
      </c>
      <c r="C3780" s="2" t="str">
        <f>LEFT(F3780,FIND(".",F3780,6))</f>
        <v>Xmp.iptcExt.</v>
      </c>
      <c r="D3780" s="2" t="str">
        <f>VLOOKUP(C3780,PrefixUebersetzung,2,FALSE)</f>
        <v>Xmp.iptcExt.</v>
      </c>
      <c r="E3780" s="2" t="str">
        <f>MID(F3780,FIND(".",F3780,6)+1,99)</f>
        <v>PersonInImage</v>
      </c>
      <c r="F3780" s="3" t="s">
        <v>1850</v>
      </c>
      <c r="G3780" s="3" t="s">
        <v>9527</v>
      </c>
      <c r="H3780" s="3" t="s">
        <v>11251</v>
      </c>
      <c r="I3780" s="3" t="s">
        <v>3413</v>
      </c>
      <c r="J3780" s="3"/>
      <c r="L3780" s="14"/>
      <c r="M3780" s="3" t="str">
        <f>IFERROR(VLOOKUP(E3780,A:J,10, FALSE),"")</f>
        <v>Person im Bild</v>
      </c>
      <c r="N3780" s="3" t="str">
        <f>IFERROR(VLOOKUP(I3780,B:K,10,FALSE),"")</f>
        <v>Name einer Person, die auf dem Bild gezeigt wird.</v>
      </c>
      <c r="O3780" s="3" t="str">
        <f>IF(AND(TRIM(J3780)="",M3780=""),"Suffix not translated ",
   IF(AND(TRIM(J3780)&lt;&gt;"",TRIM(M3780)&lt;&gt;"",TRIM(J3780)&lt;&gt;TRIM(M3780)),"Suffix translation &lt;&gt; lookup ", "" ))
&amp;IF(AND(TRIM(K3780)="",N3780=""),"Description not translated ",
   IF(AND(TRIM(K3780)&lt;&gt;"",TRIM(N3780)&lt;&gt;"",TRIM(K3780)&lt;&gt;TRIM(N3780)),"Description translation&lt;&gt; lookup ", "" ))</f>
        <v/>
      </c>
    </row>
    <row r="3781" spans="1:17" x14ac:dyDescent="0.25">
      <c r="A3781" s="2" t="str">
        <f>IF(TRIM(J3781)="","",E3781)</f>
        <v/>
      </c>
      <c r="B3781" s="2" t="str">
        <f>IF(TRIM(K3781)="","",I3781)</f>
        <v/>
      </c>
      <c r="C3781" s="2" t="str">
        <f>LEFT(F3781,FIND(".",F3781,6))</f>
        <v>Xmp.iptcExt.</v>
      </c>
      <c r="D3781" s="2" t="str">
        <f>VLOOKUP(C3781,PrefixUebersetzung,2,FALSE)</f>
        <v>Xmp.iptcExt.</v>
      </c>
      <c r="E3781" s="2" t="str">
        <f>MID(F3781,FIND(".",F3781,6)+1,99)</f>
        <v>PersonInImageWDetails</v>
      </c>
      <c r="F3781" s="36" t="s">
        <v>11001</v>
      </c>
      <c r="G3781" s="36" t="s">
        <v>9527</v>
      </c>
      <c r="H3781" s="36" t="s">
        <v>11304</v>
      </c>
      <c r="I3781" s="36" t="s">
        <v>10990</v>
      </c>
      <c r="L3781" s="15">
        <v>8</v>
      </c>
      <c r="M3781" s="3" t="str">
        <f>IFERROR(VLOOKUP(E3781,A:J,10, FALSE),"")</f>
        <v/>
      </c>
      <c r="N3781" s="3" t="str">
        <f>IFERROR(VLOOKUP(I3781,B:K,10,FALSE),"")</f>
        <v/>
      </c>
      <c r="O3781" s="3" t="str">
        <f>IF(AND(TRIM(J3781)="",M3781=""),"Suffix not translated ",
   IF(AND(TRIM(J3781)&lt;&gt;"",TRIM(M3781)&lt;&gt;"",TRIM(J3781)&lt;&gt;TRIM(M3781)),"Suffix translation &lt;&gt; lookup ", "" ))
&amp;IF(AND(TRIM(K3781)="",N3781=""),"Description not translated ",
   IF(AND(TRIM(K3781)&lt;&gt;"",TRIM(N3781)&lt;&gt;"",TRIM(K3781)&lt;&gt;TRIM(N3781)),"Description translation&lt;&gt; lookup ", "" ))</f>
        <v xml:space="preserve">Suffix not translated Description not translated </v>
      </c>
    </row>
    <row r="3782" spans="1:17" x14ac:dyDescent="0.25">
      <c r="A3782" s="2" t="str">
        <f>IF(TRIM(J3782)="","",E3782)</f>
        <v/>
      </c>
      <c r="B3782" s="2" t="str">
        <f>IF(TRIM(K3782)="","",I3782)</f>
        <v/>
      </c>
      <c r="C3782" s="2" t="str">
        <f>LEFT(F3782,FIND(".",F3782,6))</f>
        <v>Xmp.iptcExt.</v>
      </c>
      <c r="D3782" s="2" t="str">
        <f>VLOOKUP(C3782,PrefixUebersetzung,2,FALSE)</f>
        <v>Xmp.iptcExt.</v>
      </c>
      <c r="E3782" s="2" t="str">
        <f>MID(F3782,FIND(".",F3782,6)+1,99)</f>
        <v>ProductInImage</v>
      </c>
      <c r="F3782" s="36" t="s">
        <v>11002</v>
      </c>
      <c r="G3782" s="36" t="s">
        <v>9527</v>
      </c>
      <c r="H3782" s="36" t="s">
        <v>11305</v>
      </c>
      <c r="I3782" s="36" t="s">
        <v>10992</v>
      </c>
      <c r="L3782" s="15">
        <v>8</v>
      </c>
      <c r="M3782" s="3" t="str">
        <f>IFERROR(VLOOKUP(E3782,A:J,10, FALSE),"")</f>
        <v/>
      </c>
      <c r="N3782" s="3" t="str">
        <f>IFERROR(VLOOKUP(I3782,B:K,10,FALSE),"")</f>
        <v/>
      </c>
      <c r="O3782" s="3" t="str">
        <f>IF(AND(TRIM(J3782)="",M3782=""),"Suffix not translated ",
   IF(AND(TRIM(J3782)&lt;&gt;"",TRIM(M3782)&lt;&gt;"",TRIM(J3782)&lt;&gt;TRIM(M3782)),"Suffix translation &lt;&gt; lookup ", "" ))
&amp;IF(AND(TRIM(K3782)="",N3782=""),"Description not translated ",
   IF(AND(TRIM(K3782)&lt;&gt;"",TRIM(N3782)&lt;&gt;"",TRIM(K3782)&lt;&gt;TRIM(N3782)),"Description translation&lt;&gt; lookup ", "" ))</f>
        <v xml:space="preserve">Suffix not translated Description not translated </v>
      </c>
    </row>
    <row r="3783" spans="1:17" ht="30" x14ac:dyDescent="0.25">
      <c r="A3783" s="2" t="str">
        <f>IF(TRIM(J3783)="","",E3783)</f>
        <v>PropertyReleaseID</v>
      </c>
      <c r="B3783" s="2" t="str">
        <f>IF(TRIM(K3783)="","",I3783)</f>
        <v>Optional identifier associated with each Property Release.</v>
      </c>
      <c r="C3783" s="2" t="str">
        <f>LEFT(F3783,FIND(".",F3783,6))</f>
        <v>Xmp.iptcExt.</v>
      </c>
      <c r="D3783" s="2" t="str">
        <f>VLOOKUP(C3783,PrefixUebersetzung,2,FALSE)</f>
        <v>Xmp.iptcExt.</v>
      </c>
      <c r="E3783" s="2" t="str">
        <f>MID(F3783,FIND(".",F3783,6)+1,99)</f>
        <v>PropertyReleaseID</v>
      </c>
      <c r="F3783" s="36" t="s">
        <v>11003</v>
      </c>
      <c r="G3783" s="36" t="s">
        <v>9527</v>
      </c>
      <c r="H3783" s="36" t="s">
        <v>11251</v>
      </c>
      <c r="I3783" s="36" t="s">
        <v>3527</v>
      </c>
      <c r="J3783" s="5" t="s">
        <v>4537</v>
      </c>
      <c r="K3783" s="5" t="s">
        <v>5492</v>
      </c>
      <c r="M3783" s="3" t="str">
        <f>IFERROR(VLOOKUP(E3783,A:J,10, FALSE),"")</f>
        <v>Eigentum-Freigabe-ID</v>
      </c>
      <c r="N3783" s="3" t="str">
        <f>IFERROR(VLOOKUP(I3783,B:K,10,FALSE),"")</f>
        <v>Optional Kennung, mit jeder Eigentum-Freigabe verbunden.</v>
      </c>
      <c r="O3783" s="3" t="str">
        <f>IF(AND(TRIM(J3783)="",M3783=""),"Suffix not translated ",
   IF(AND(TRIM(J3783)&lt;&gt;"",TRIM(M3783)&lt;&gt;"",TRIM(J3783)&lt;&gt;TRIM(M3783)),"Suffix translation &lt;&gt; lookup ", "" ))
&amp;IF(AND(TRIM(K3783)="",N3783=""),"Description not translated ",
   IF(AND(TRIM(K3783)&lt;&gt;"",TRIM(N3783)&lt;&gt;"",TRIM(K3783)&lt;&gt;TRIM(N3783)),"Description translation&lt;&gt; lookup ", "" ))</f>
        <v/>
      </c>
    </row>
    <row r="3784" spans="1:17" ht="90" x14ac:dyDescent="0.25">
      <c r="A3784" s="2" t="str">
        <f>IF(TRIM(J3784)="","",E3784)</f>
        <v/>
      </c>
      <c r="B3784" s="2" t="str">
        <f>IF(TRIM(K3784)="","",I3784)</f>
        <v/>
      </c>
      <c r="C3784" s="2" t="str">
        <f>LEFT(F3784,FIND(".",F3784,6))</f>
        <v>Xmp.iptcExt.</v>
      </c>
      <c r="D3784" s="2" t="str">
        <f>VLOOKUP(C3784,PrefixUebersetzung,2,FALSE)</f>
        <v>Xmp.iptcExt.</v>
      </c>
      <c r="E3784" s="2" t="str">
        <f>MID(F3784,FIND(".",F3784,6)+1,99)</f>
        <v>ProvinceState</v>
      </c>
      <c r="F3784" s="3" t="s">
        <v>1851</v>
      </c>
      <c r="G3784" s="3" t="s">
        <v>9526</v>
      </c>
      <c r="H3784" s="3" t="s">
        <v>11241</v>
      </c>
      <c r="I3784" s="3" t="s">
        <v>11088</v>
      </c>
      <c r="J3784" s="3"/>
      <c r="L3784" s="14"/>
      <c r="M3784" s="3" t="str">
        <f>IFERROR(VLOOKUP(E3784,A:J,10, FALSE),"")</f>
        <v>Provinz/Staat</v>
      </c>
      <c r="N3784" s="3" t="str">
        <f>IFERROR(VLOOKUP(I3784,B:K,10,FALSE),"")</f>
        <v>Veraltet, verwenden Sie stattdessen das Tag ProvinceState in LocationDetails struct. Der Name einer Unterregion eines Landes - einer Provinz oder eines Bundeslandes - eines Ortes.</v>
      </c>
      <c r="O3784" s="3" t="str">
        <f>IF(AND(TRIM(J3784)="",M3784=""),"Suffix not translated ",
   IF(AND(TRIM(J3784)&lt;&gt;"",TRIM(M3784)&lt;&gt;"",TRIM(J3784)&lt;&gt;TRIM(M3784)),"Suffix translation &lt;&gt; lookup ", "" ))
&amp;IF(AND(TRIM(K3784)="",N3784=""),"Description not translated ",
   IF(AND(TRIM(K3784)&lt;&gt;"",TRIM(N3784)&lt;&gt;"",TRIM(K3784)&lt;&gt;TRIM(N3784)),"Description translation&lt;&gt; lookup ", "" ))</f>
        <v/>
      </c>
    </row>
    <row r="3785" spans="1:17" ht="75" x14ac:dyDescent="0.25">
      <c r="A3785" s="2" t="str">
        <f>IF(TRIM(J3785)="","",E3785)</f>
        <v/>
      </c>
      <c r="B3785" s="2" t="str">
        <f>IF(TRIM(K3785)="","",I3785)</f>
        <v/>
      </c>
      <c r="C3785" s="2" t="str">
        <f>LEFT(F3785,FIND(".",F3785,6))</f>
        <v>Xmp.iptcExt.</v>
      </c>
      <c r="D3785" s="2" t="str">
        <f>VLOOKUP(C3785,PrefixUebersetzung,2,FALSE)</f>
        <v>Xmp.iptcExt.</v>
      </c>
      <c r="E3785" s="2" t="str">
        <f>MID(F3785,FIND(".",F3785,6)+1,99)</f>
        <v>RegistryId</v>
      </c>
      <c r="F3785" s="3" t="s">
        <v>1852</v>
      </c>
      <c r="G3785" s="3" t="s">
        <v>9527</v>
      </c>
      <c r="H3785" s="3" t="s">
        <v>11306</v>
      </c>
      <c r="I3785" s="3" t="s">
        <v>3414</v>
      </c>
      <c r="J3785" s="3"/>
      <c r="L3785" s="14"/>
      <c r="M3785" s="3" t="str">
        <f>IFERROR(VLOOKUP(E3785,A:J,10, FALSE),"")</f>
        <v>Registrierung ID</v>
      </c>
      <c r="N3785" s="3" t="str">
        <f>IFERROR(VLOOKUP(I3785,B:K,10,FALSE),"")</f>
        <v>Sowohl eine Registrierung-Artikel-ID als auch eine Registrierung-Organisations-Id, um jede Eintragung dieses digitalen Bildes in einer Registrierung aufzuzeichnen.</v>
      </c>
      <c r="O3785" s="3" t="str">
        <f>IF(AND(TRIM(J3785)="",M3785=""),"Suffix not translated ",
   IF(AND(TRIM(J3785)&lt;&gt;"",TRIM(M3785)&lt;&gt;"",TRIM(J3785)&lt;&gt;TRIM(M3785)),"Suffix translation &lt;&gt; lookup ", "" ))
&amp;IF(AND(TRIM(K3785)="",N3785=""),"Description not translated ",
   IF(AND(TRIM(K3785)&lt;&gt;"",TRIM(N3785)&lt;&gt;"",TRIM(K3785)&lt;&gt;TRIM(N3785)),"Description translation&lt;&gt; lookup ", "" ))</f>
        <v/>
      </c>
    </row>
    <row r="3786" spans="1:17" ht="165" x14ac:dyDescent="0.25">
      <c r="A3786" s="2" t="str">
        <f>IF(TRIM(J3786)="","",E3786)</f>
        <v/>
      </c>
      <c r="B3786" s="2" t="str">
        <f>IF(TRIM(K3786)="","",I3786)</f>
        <v/>
      </c>
      <c r="C3786" s="2" t="str">
        <f>LEFT(F3786,FIND(".",F3786,6))</f>
        <v>Xmp.iptcExt.</v>
      </c>
      <c r="D3786" s="2" t="str">
        <f>VLOOKUP(C3786,PrefixUebersetzung,2,FALSE)</f>
        <v>Xmp.iptcExt.</v>
      </c>
      <c r="E3786" s="2" t="str">
        <f>MID(F3786,FIND(".",F3786,6)+1,99)</f>
        <v>RegItemId</v>
      </c>
      <c r="F3786" s="3" t="s">
        <v>1853</v>
      </c>
      <c r="G3786" s="3" t="s">
        <v>9526</v>
      </c>
      <c r="H3786" s="3" t="s">
        <v>11241</v>
      </c>
      <c r="I3786" s="3" t="s">
        <v>11090</v>
      </c>
      <c r="J3786" s="3"/>
      <c r="L3786" s="14"/>
      <c r="M3786" s="3" t="str">
        <f>IFERROR(VLOOKUP(E3786,A:J,10, FALSE),"")</f>
        <v>Registrierung Eintrag-ID</v>
      </c>
      <c r="N3786" s="3" t="str">
        <f>IFERROR(INDEX(K:K,MATCH(TRUE,INDEX(B:B=I3786,0),0)),"")</f>
        <v>Veraltet, verwenden Sie stattdessen das Tag RegItemId in Product struct. Eine eindeutige Kennung, die von einer Registrierungsstelle erstellt und vom Ersteller des digitalen Bildes angewendet wird. Dieser Wert darf nach der Zuweisung nicht mehr geändert werden. Dieser Bezeichner ist mit einem entsprechenden Registry Organisation Identifier verknüpft.</v>
      </c>
      <c r="O3786" s="3" t="str">
        <f>IF(AND(TRIM(J3786)="",M3786=""),"Suffix not translated ",
   IF(AND(TRIM(J3786)&lt;&gt;"",TRIM(M3786)&lt;&gt;"",TRIM(J3786)&lt;&gt;TRIM(M3786)),"Suffix translation &lt;&gt; lookup ", "" ))
&amp;IF(AND(TRIM(K3786)="",N3786=""),"Description not translated ",
   IF(AND(TRIM(K3786)&lt;&gt;"",TRIM(N3786)&lt;&gt;"",TRIM(K3786)&lt;&gt;TRIM(N3786)),"Description translation&lt;&gt; lookup ", "" ))</f>
        <v/>
      </c>
    </row>
    <row r="3787" spans="1:17" ht="75" x14ac:dyDescent="0.25">
      <c r="A3787" s="2" t="str">
        <f>IF(TRIM(J3787)="","",E3787)</f>
        <v/>
      </c>
      <c r="B3787" s="2" t="str">
        <f>IF(TRIM(K3787)="","",I3787)</f>
        <v/>
      </c>
      <c r="C3787" s="2" t="str">
        <f>LEFT(F3787,FIND(".",F3787,6))</f>
        <v>Xmp.iptcExt.</v>
      </c>
      <c r="D3787" s="2" t="str">
        <f>VLOOKUP(C3787,PrefixUebersetzung,2,FALSE)</f>
        <v>Xmp.iptcExt.</v>
      </c>
      <c r="E3787" s="2" t="str">
        <f>MID(F3787,FIND(".",F3787,6)+1,99)</f>
        <v>RegOrgId</v>
      </c>
      <c r="F3787" s="3" t="s">
        <v>1854</v>
      </c>
      <c r="G3787" s="3" t="s">
        <v>9526</v>
      </c>
      <c r="H3787" s="3" t="s">
        <v>11241</v>
      </c>
      <c r="I3787" s="3" t="s">
        <v>11092</v>
      </c>
      <c r="J3787" s="3"/>
      <c r="L3787" s="14"/>
      <c r="M3787" s="3" t="str">
        <f>IFERROR(VLOOKUP(E3787,A:J,10, FALSE),"")</f>
        <v>Registrierung Org-ID</v>
      </c>
      <c r="N3787" s="3" t="str">
        <f>IFERROR(VLOOKUP(I3787,B:K,10,FALSE),"")</f>
        <v>Veraltet, stattdessen das Tag RegOrgId in RegistryEntryDetails struct verwenden. Eine Kennung für das Register, das die entsprechende Registry Image Id vergeben hat.</v>
      </c>
      <c r="O3787" s="3" t="str">
        <f>IF(AND(TRIM(J3787)="",M3787=""),"Suffix not translated ",
   IF(AND(TRIM(J3787)&lt;&gt;"",TRIM(M3787)&lt;&gt;"",TRIM(J3787)&lt;&gt;TRIM(M3787)),"Suffix translation &lt;&gt; lookup ", "" ))
&amp;IF(AND(TRIM(K3787)="",N3787=""),"Description not translated ",
   IF(AND(TRIM(K3787)&lt;&gt;"",TRIM(N3787)&lt;&gt;"",TRIM(K3787)&lt;&gt;TRIM(N3787)),"Description translation&lt;&gt; lookup ", "" ))</f>
        <v/>
      </c>
    </row>
    <row r="3788" spans="1:17" ht="120" x14ac:dyDescent="0.25">
      <c r="A3788" s="2" t="str">
        <f>IF(TRIM(J3788)="","",E3788)</f>
        <v/>
      </c>
      <c r="B3788" s="2" t="str">
        <f>IF(TRIM(K3788)="","",I3788)</f>
        <v/>
      </c>
      <c r="C3788" s="2" t="str">
        <f>LEFT(F3788,FIND(".",F3788,6))</f>
        <v>Xmp.iptcExt.</v>
      </c>
      <c r="D3788" s="2" t="str">
        <f>VLOOKUP(C3788,PrefixUebersetzung,2,FALSE)</f>
        <v>Xmp.iptcExt.</v>
      </c>
      <c r="E3788" s="2" t="str">
        <f>MID(F3788,FIND(".",F3788,6)+1,99)</f>
        <v>Sublocation</v>
      </c>
      <c r="F3788" s="3" t="s">
        <v>1855</v>
      </c>
      <c r="G3788" s="3" t="s">
        <v>9526</v>
      </c>
      <c r="H3788" s="3" t="s">
        <v>11241</v>
      </c>
      <c r="I3788" s="3" t="s">
        <v>11094</v>
      </c>
      <c r="J3788" s="3"/>
      <c r="L3788" s="14"/>
      <c r="M3788" s="3" t="str">
        <f>IFERROR(VLOOKUP(E3788,A:J,10, FALSE),"")</f>
        <v>Ort Detail</v>
      </c>
      <c r="N3788" s="3" t="str">
        <f>IFERROR(VLOOKUP(I3788,B:K,10,FALSE),"")</f>
        <v>Veraltet, verwenden Sie stattdessen das Tag City in LocationDetails struct. Name eines Teilortes. Dieser Name des Teilorts kann entweder der Name eines Teilorts einer Stadt oder der Name eines bekannten Ortes oder (Natur-)Denkmals außerhalb einer Stadt sein.</v>
      </c>
      <c r="O3788" s="3" t="str">
        <f>IF(AND(TRIM(J3788)="",M3788=""),"Suffix not translated ",
   IF(AND(TRIM(J3788)&lt;&gt;"",TRIM(M3788)&lt;&gt;"",TRIM(J3788)&lt;&gt;TRIM(M3788)),"Suffix translation &lt;&gt; lookup ", "" ))
&amp;IF(AND(TRIM(K3788)="",N3788=""),"Description not translated ",
   IF(AND(TRIM(K3788)&lt;&gt;"",TRIM(N3788)&lt;&gt;"",TRIM(K3788)&lt;&gt;TRIM(N3788)),"Description translation&lt;&gt; lookup ", "" ))</f>
        <v/>
      </c>
    </row>
    <row r="3789" spans="1:17" ht="60" x14ac:dyDescent="0.25">
      <c r="A3789" s="2" t="str">
        <f>IF(TRIM(J3789)="","",E3789)</f>
        <v/>
      </c>
      <c r="B3789" s="2" t="str">
        <f>IF(TRIM(K3789)="","",I3789)</f>
        <v/>
      </c>
      <c r="C3789" s="2" t="str">
        <f>LEFT(F3789,FIND(".",F3789,6))</f>
        <v>Xmp.iptcExt.</v>
      </c>
      <c r="D3789" s="2" t="str">
        <f>VLOOKUP(C3789,PrefixUebersetzung,2,FALSE)</f>
        <v>Xmp.iptcExt.</v>
      </c>
      <c r="E3789" s="2" t="str">
        <f>MID(F3789,FIND(".",F3789,6)+1,99)</f>
        <v>WorldRegion</v>
      </c>
      <c r="F3789" s="3" t="s">
        <v>1856</v>
      </c>
      <c r="G3789" s="3" t="s">
        <v>9526</v>
      </c>
      <c r="H3789" s="3" t="s">
        <v>11241</v>
      </c>
      <c r="I3789" s="3" t="s">
        <v>11096</v>
      </c>
      <c r="J3789" s="3"/>
      <c r="L3789" s="14"/>
      <c r="M3789" s="3" t="str">
        <f>IFERROR(VLOOKUP(E3789,A:J,10, FALSE),"")</f>
        <v>Weltregion</v>
      </c>
      <c r="N3789" s="3" t="str">
        <f>IFERROR(VLOOKUP(I3789,B:K,10,FALSE),"")</f>
        <v>Veraltet, verwenden Sie stattdessen das WorldRegion-Tag in LocationDetails struct. Der Name einer Weltregion eines Ortes.</v>
      </c>
      <c r="O3789" s="3" t="str">
        <f>IF(AND(TRIM(J3789)="",M3789=""),"Suffix not translated ",
   IF(AND(TRIM(J3789)&lt;&gt;"",TRIM(M3789)&lt;&gt;"",TRIM(J3789)&lt;&gt;TRIM(M3789)),"Suffix translation &lt;&gt; lookup ", "" ))
&amp;IF(AND(TRIM(K3789)="",N3789=""),"Description not translated ",
   IF(AND(TRIM(K3789)&lt;&gt;"",TRIM(N3789)&lt;&gt;"",TRIM(K3789)&lt;&gt;TRIM(N3789)),"Description translation&lt;&gt; lookup ", "" ))</f>
        <v/>
      </c>
    </row>
    <row r="3790" spans="1:17" ht="30" x14ac:dyDescent="0.25">
      <c r="A3790" s="2" t="str">
        <f>IF(TRIM(J3790)="","",E3790)</f>
        <v/>
      </c>
      <c r="B3790" s="2" t="str">
        <f>IF(TRIM(K3790)="","",I3790)</f>
        <v/>
      </c>
      <c r="C3790" s="2" t="str">
        <f>LEFT(F3790,FIND(".",F3790,6))</f>
        <v>Xmp.kipi.</v>
      </c>
      <c r="D3790" s="2" t="str">
        <f>VLOOKUP(C3790,PrefixUebersetzung,2,FALSE)</f>
        <v>Xmp.kipi.</v>
      </c>
      <c r="E3790" s="2" t="str">
        <f>MID(F3790,FIND(".",F3790,6)+1,99)</f>
        <v>EnfuseInputFiles</v>
      </c>
      <c r="F3790" s="3" t="s">
        <v>1857</v>
      </c>
      <c r="G3790" s="3" t="s">
        <v>9526</v>
      </c>
      <c r="H3790" s="3" t="s">
        <v>11241</v>
      </c>
      <c r="I3790" s="3" t="s">
        <v>3415</v>
      </c>
      <c r="J3790" s="3"/>
      <c r="L3790" s="14">
        <v>5</v>
      </c>
      <c r="O3790" s="3" t="str">
        <f>IF(AND(TRIM(J3790)="",M3790=""),"Suffix not translated ",
   IF(AND(TRIM(J3790)&lt;&gt;"",TRIM(M3790)&lt;&gt;"",TRIM(J3790)&lt;&gt;TRIM(M3790)),"Suffix translation &lt;&gt; lookup ", "" ))
&amp;IF(AND(TRIM(K3790)="",N3790=""),"Description not translated ",
   IF(AND(TRIM(K3790)&lt;&gt;"",TRIM(N3790)&lt;&gt;"",TRIM(K3790)&lt;&gt;TRIM(N3790)),"Description translation&lt;&gt; lookup ", "" ))</f>
        <v xml:space="preserve">Suffix not translated Description not translated </v>
      </c>
      <c r="P3790" s="3" t="s">
        <v>8447</v>
      </c>
      <c r="Q3790" s="3" t="s">
        <v>8447</v>
      </c>
    </row>
    <row r="3791" spans="1:17" ht="30" x14ac:dyDescent="0.25">
      <c r="A3791" s="2" t="str">
        <f>IF(TRIM(J3791)="","",E3791)</f>
        <v/>
      </c>
      <c r="B3791" s="2" t="str">
        <f>IF(TRIM(K3791)="","",I3791)</f>
        <v/>
      </c>
      <c r="C3791" s="2" t="str">
        <f>LEFT(F3791,FIND(".",F3791,6))</f>
        <v>Xmp.kipi.</v>
      </c>
      <c r="D3791" s="2" t="str">
        <f>VLOOKUP(C3791,PrefixUebersetzung,2,FALSE)</f>
        <v>Xmp.kipi.</v>
      </c>
      <c r="E3791" s="2" t="str">
        <f>MID(F3791,FIND(".",F3791,6)+1,99)</f>
        <v>EnfuseSettings</v>
      </c>
      <c r="F3791" s="3" t="s">
        <v>1858</v>
      </c>
      <c r="G3791" s="3" t="s">
        <v>9526</v>
      </c>
      <c r="H3791" s="3" t="s">
        <v>11241</v>
      </c>
      <c r="I3791" s="3" t="s">
        <v>3416</v>
      </c>
      <c r="J3791" s="3"/>
      <c r="L3791" s="14">
        <v>5</v>
      </c>
      <c r="O3791" s="3" t="str">
        <f>IF(AND(TRIM(J3791)="",M3791=""),"Suffix not translated ",
   IF(AND(TRIM(J3791)&lt;&gt;"",TRIM(M3791)&lt;&gt;"",TRIM(J3791)&lt;&gt;TRIM(M3791)),"Suffix translation &lt;&gt; lookup ", "" ))
&amp;IF(AND(TRIM(K3791)="",N3791=""),"Description not translated ",
   IF(AND(TRIM(K3791)&lt;&gt;"",TRIM(N3791)&lt;&gt;"",TRIM(K3791)&lt;&gt;TRIM(N3791)),"Description translation&lt;&gt; lookup ", "" ))</f>
        <v xml:space="preserve">Suffix not translated Description not translated </v>
      </c>
      <c r="P3791" s="3" t="s">
        <v>8447</v>
      </c>
      <c r="Q3791" s="3" t="s">
        <v>8447</v>
      </c>
    </row>
    <row r="3792" spans="1:17" ht="30" x14ac:dyDescent="0.25">
      <c r="A3792" s="2" t="str">
        <f>IF(TRIM(J3792)="","",E3792)</f>
        <v>PanoramaInputFiles</v>
      </c>
      <c r="B3792" s="2" t="str">
        <f>IF(TRIM(K3792)="","",I3792)</f>
        <v>The list of files processed with Hugin program through Panorama tool.</v>
      </c>
      <c r="C3792" s="2" t="str">
        <f>LEFT(F3792,FIND(".",F3792,6))</f>
        <v>Xmp.kipi.</v>
      </c>
      <c r="D3792" s="2" t="str">
        <f>VLOOKUP(C3792,PrefixUebersetzung,2,FALSE)</f>
        <v>Xmp.kipi.</v>
      </c>
      <c r="E3792" s="2" t="str">
        <f>MID(F3792,FIND(".",F3792,6)+1,99)</f>
        <v>PanoramaInputFiles</v>
      </c>
      <c r="F3792" s="3" t="s">
        <v>7488</v>
      </c>
      <c r="G3792" s="3" t="s">
        <v>9526</v>
      </c>
      <c r="H3792" s="3" t="s">
        <v>11241</v>
      </c>
      <c r="I3792" s="3" t="s">
        <v>7489</v>
      </c>
      <c r="J3792" s="3" t="s">
        <v>7776</v>
      </c>
      <c r="K3792" s="5" t="s">
        <v>7831</v>
      </c>
      <c r="L3792" s="14"/>
      <c r="O3792" s="3" t="str">
        <f>IF(AND(TRIM(J3792)="",M3792=""),"Suffix not translated ",
   IF(AND(TRIM(J3792)&lt;&gt;"",TRIM(M3792)&lt;&gt;"",TRIM(J3792)&lt;&gt;TRIM(M3792)),"Suffix translation &lt;&gt; lookup ", "" ))
&amp;IF(AND(TRIM(K3792)="",N3792=""),"Description not translated ",
   IF(AND(TRIM(K3792)&lt;&gt;"",TRIM(N3792)&lt;&gt;"",TRIM(K3792)&lt;&gt;TRIM(N3792)),"Description translation&lt;&gt; lookup ", "" ))</f>
        <v/>
      </c>
      <c r="P3792" s="3" t="s">
        <v>8447</v>
      </c>
      <c r="Q3792" s="3" t="s">
        <v>8447</v>
      </c>
    </row>
    <row r="3793" spans="1:18" x14ac:dyDescent="0.25">
      <c r="A3793" s="2" t="str">
        <f>IF(TRIM(J3793)="","",E3793)</f>
        <v>picasawebGPhotoId</v>
      </c>
      <c r="B3793" s="2" t="str">
        <f>IF(TRIM(K3793)="","",I3793)</f>
        <v>Item ID from PicasaWeb web service.</v>
      </c>
      <c r="C3793" s="2" t="str">
        <f>LEFT(F3793,FIND(".",F3793,6))</f>
        <v>Xmp.kipi.</v>
      </c>
      <c r="D3793" s="2" t="str">
        <f>VLOOKUP(C3793,PrefixUebersetzung,2,FALSE)</f>
        <v>Xmp.kipi.</v>
      </c>
      <c r="E3793" s="2" t="str">
        <f>MID(F3793,FIND(".",F3793,6)+1,99)</f>
        <v>picasawebGPhotoId</v>
      </c>
      <c r="F3793" s="3" t="s">
        <v>1859</v>
      </c>
      <c r="G3793" s="3" t="s">
        <v>9526</v>
      </c>
      <c r="H3793" s="3" t="s">
        <v>11241</v>
      </c>
      <c r="I3793" s="3" t="s">
        <v>3417</v>
      </c>
      <c r="J3793" s="3" t="s">
        <v>4149</v>
      </c>
      <c r="K3793" s="5" t="s">
        <v>4069</v>
      </c>
      <c r="L3793" s="14"/>
      <c r="O3793" s="3" t="str">
        <f>IF(AND(TRIM(J3793)="",M3793=""),"Suffix not translated ",
   IF(AND(TRIM(J3793)&lt;&gt;"",TRIM(M3793)&lt;&gt;"",TRIM(J3793)&lt;&gt;TRIM(M3793)),"Suffix translation &lt;&gt; lookup ", "" ))
&amp;IF(AND(TRIM(K3793)="",N3793=""),"Description not translated ",
   IF(AND(TRIM(K3793)&lt;&gt;"",TRIM(N3793)&lt;&gt;"",TRIM(K3793)&lt;&gt;TRIM(N3793)),"Description translation&lt;&gt; lookup ", "" ))</f>
        <v/>
      </c>
      <c r="P3793" s="3" t="s">
        <v>8447</v>
      </c>
      <c r="Q3793" s="3" t="s">
        <v>8447</v>
      </c>
    </row>
    <row r="3794" spans="1:18" x14ac:dyDescent="0.25">
      <c r="A3794" s="2" t="str">
        <f>IF(TRIM(J3794)="","",E3794)</f>
        <v>yandexGPhotoId</v>
      </c>
      <c r="B3794" s="2" t="str">
        <f>IF(TRIM(K3794)="","",I3794)</f>
        <v>Item ID from Yandex Fotki web service.</v>
      </c>
      <c r="C3794" s="2" t="str">
        <f>LEFT(F3794,FIND(".",F3794,6))</f>
        <v>Xmp.kipi.</v>
      </c>
      <c r="D3794" s="2" t="str">
        <f>VLOOKUP(C3794,PrefixUebersetzung,2,FALSE)</f>
        <v>Xmp.kipi.</v>
      </c>
      <c r="E3794" s="2" t="str">
        <f>MID(F3794,FIND(".",F3794,6)+1,99)</f>
        <v>yandexGPhotoId</v>
      </c>
      <c r="F3794" s="3" t="s">
        <v>1860</v>
      </c>
      <c r="G3794" s="3" t="s">
        <v>9526</v>
      </c>
      <c r="H3794" s="3" t="s">
        <v>11241</v>
      </c>
      <c r="I3794" s="3" t="s">
        <v>3418</v>
      </c>
      <c r="J3794" s="3" t="s">
        <v>4150</v>
      </c>
      <c r="K3794" s="5" t="s">
        <v>4070</v>
      </c>
      <c r="L3794" s="14"/>
      <c r="O3794" s="3" t="str">
        <f>IF(AND(TRIM(J3794)="",M3794=""),"Suffix not translated ",
   IF(AND(TRIM(J3794)&lt;&gt;"",TRIM(M3794)&lt;&gt;"",TRIM(J3794)&lt;&gt;TRIM(M3794)),"Suffix translation &lt;&gt; lookup ", "" ))
&amp;IF(AND(TRIM(K3794)="",N3794=""),"Description not translated ",
   IF(AND(TRIM(K3794)&lt;&gt;"",TRIM(N3794)&lt;&gt;"",TRIM(K3794)&lt;&gt;TRIM(N3794)),"Description translation&lt;&gt; lookup ", "" ))</f>
        <v/>
      </c>
      <c r="P3794" s="3" t="s">
        <v>8447</v>
      </c>
      <c r="Q3794" s="3" t="s">
        <v>8447</v>
      </c>
    </row>
    <row r="3795" spans="1:18" x14ac:dyDescent="0.25">
      <c r="A3795" s="2" t="str">
        <f>IF(TRIM(J3795)="","",E3795)</f>
        <v>hierarchicalSubject</v>
      </c>
      <c r="B3795" s="2" t="str">
        <f>IF(TRIM(K3795)="","",I3795)</f>
        <v>Adobe Lightroom hierarchical keywords.</v>
      </c>
      <c r="C3795" s="2" t="str">
        <f>LEFT(F3795,FIND(".",F3795,6))</f>
        <v>Xmp.lr.</v>
      </c>
      <c r="D3795" s="2" t="str">
        <f>VLOOKUP(C3795,PrefixUebersetzung,2,FALSE)</f>
        <v>Xmp.lr.</v>
      </c>
      <c r="E3795" s="2" t="str">
        <f>MID(F3795,FIND(".",F3795,6)+1,99)</f>
        <v>hierarchicalSubject</v>
      </c>
      <c r="F3795" s="3" t="s">
        <v>7490</v>
      </c>
      <c r="G3795" s="3" t="s">
        <v>9527</v>
      </c>
      <c r="H3795" s="3" t="s">
        <v>11251</v>
      </c>
      <c r="I3795" s="3" t="s">
        <v>7491</v>
      </c>
      <c r="J3795" s="3" t="s">
        <v>7777</v>
      </c>
      <c r="K3795" s="5" t="s">
        <v>7829</v>
      </c>
      <c r="L3795" s="14"/>
      <c r="O3795" s="3" t="str">
        <f>IF(AND(TRIM(J3795)="",M3795=""),"Suffix not translated ",
   IF(AND(TRIM(J3795)&lt;&gt;"",TRIM(M3795)&lt;&gt;"",TRIM(J3795)&lt;&gt;TRIM(M3795)),"Suffix translation &lt;&gt; lookup ", "" ))
&amp;IF(AND(TRIM(K3795)="",N3795=""),"Description not translated ",
   IF(AND(TRIM(K3795)&lt;&gt;"",TRIM(N3795)&lt;&gt;"",TRIM(K3795)&lt;&gt;TRIM(N3795)),"Description translation&lt;&gt; lookup ", "" ))</f>
        <v/>
      </c>
      <c r="P3795" s="3" t="s">
        <v>8447</v>
      </c>
      <c r="Q3795" s="3" t="s">
        <v>8447</v>
      </c>
    </row>
    <row r="3796" spans="1:18" x14ac:dyDescent="0.25">
      <c r="A3796" s="2" t="str">
        <f>IF(TRIM(J3796)="","",E3796)</f>
        <v>privateRTKInfo</v>
      </c>
      <c r="B3796" s="2" t="str">
        <f>IF(TRIM(K3796)="","",I3796)</f>
        <v>Adobe Lightroom private RTK info.</v>
      </c>
      <c r="C3796" s="2" t="str">
        <f>LEFT(F3796,FIND(".",F3796,6))</f>
        <v>Xmp.lr.</v>
      </c>
      <c r="D3796" s="2" t="str">
        <f>VLOOKUP(C3796,PrefixUebersetzung,2,FALSE)</f>
        <v>Xmp.lr.</v>
      </c>
      <c r="E3796" s="2" t="str">
        <f>MID(F3796,FIND(".",F3796,6)+1,99)</f>
        <v>privateRTKInfo</v>
      </c>
      <c r="F3796" s="3" t="s">
        <v>7492</v>
      </c>
      <c r="G3796" s="3" t="s">
        <v>9526</v>
      </c>
      <c r="H3796" s="3" t="s">
        <v>11241</v>
      </c>
      <c r="I3796" s="3" t="s">
        <v>7493</v>
      </c>
      <c r="J3796" s="3" t="s">
        <v>7778</v>
      </c>
      <c r="K3796" s="5" t="s">
        <v>7828</v>
      </c>
      <c r="L3796" s="14"/>
      <c r="O3796" s="3" t="str">
        <f>IF(AND(TRIM(J3796)="",M3796=""),"Suffix not translated ",
   IF(AND(TRIM(J3796)&lt;&gt;"",TRIM(M3796)&lt;&gt;"",TRIM(J3796)&lt;&gt;TRIM(M3796)),"Suffix translation &lt;&gt; lookup ", "" ))
&amp;IF(AND(TRIM(K3796)="",N3796=""),"Description not translated ",
   IF(AND(TRIM(K3796)&lt;&gt;"",TRIM(N3796)&lt;&gt;"",TRIM(K3796)&lt;&gt;TRIM(N3796)),"Description translation&lt;&gt; lookup ", "" ))</f>
        <v/>
      </c>
      <c r="P3796" s="3" t="s">
        <v>8447</v>
      </c>
      <c r="Q3796" s="3" t="s">
        <v>8447</v>
      </c>
    </row>
    <row r="3797" spans="1:18" ht="30" x14ac:dyDescent="0.25">
      <c r="A3797" s="2" t="str">
        <f>IF(TRIM(J3797)="","",E3797)</f>
        <v/>
      </c>
      <c r="B3797" s="2" t="str">
        <f>IF(TRIM(K3797)="","",I3797)</f>
        <v/>
      </c>
      <c r="C3797" s="2" t="str">
        <f>LEFT(F3797,FIND(".",F3797,6))</f>
        <v>Xmp.mediapro.</v>
      </c>
      <c r="D3797" s="2" t="str">
        <f>VLOOKUP(C3797,PrefixUebersetzung,2,FALSE)</f>
        <v>Xmp.mediapro.</v>
      </c>
      <c r="E3797" s="2" t="str">
        <f>MID(F3797,FIND(".",F3797,6)+1,99)</f>
        <v>CatalogSets</v>
      </c>
      <c r="F3797" s="3" t="s">
        <v>1861</v>
      </c>
      <c r="G3797" s="3" t="s">
        <v>9527</v>
      </c>
      <c r="H3797" s="3" t="s">
        <v>11251</v>
      </c>
      <c r="I3797" s="3" t="s">
        <v>3398</v>
      </c>
      <c r="J3797" s="3"/>
      <c r="L3797" s="14"/>
      <c r="M3797" s="3" t="str">
        <f>IFERROR(VLOOKUP(E3797,A:J,10, FALSE),"")</f>
        <v>Katalog-Sets</v>
      </c>
      <c r="N3797" s="3" t="str">
        <f>IFERROR(VLOOKUP(I3797,B:K,10,FALSE),"")</f>
        <v>Repräsentative Kenzeichnung für Katalog-Einträge nach Inhalt</v>
      </c>
      <c r="O3797" s="3" t="str">
        <f>IF(AND(TRIM(J3797)="",M3797=""),"Suffix not translated ",
   IF(AND(TRIM(J3797)&lt;&gt;"",TRIM(M3797)&lt;&gt;"",TRIM(J3797)&lt;&gt;TRIM(M3797)),"Suffix translation &lt;&gt; lookup ", "" ))
&amp;IF(AND(TRIM(K3797)="",N3797=""),"Description not translated ",
   IF(AND(TRIM(K3797)&lt;&gt;"",TRIM(N3797)&lt;&gt;"",TRIM(K3797)&lt;&gt;TRIM(N3797)),"Description translation&lt;&gt; lookup ", "" ))</f>
        <v/>
      </c>
    </row>
    <row r="3798" spans="1:18" x14ac:dyDescent="0.25">
      <c r="A3798" s="2" t="str">
        <f>IF(TRIM(J3798)="","",E3798)</f>
        <v/>
      </c>
      <c r="B3798" s="2" t="str">
        <f>IF(TRIM(K3798)="","",I3798)</f>
        <v/>
      </c>
      <c r="C3798" s="2" t="str">
        <f>LEFT(F3798,FIND(".",F3798,6))</f>
        <v>Xmp.mediapro.</v>
      </c>
      <c r="D3798" s="2" t="str">
        <f>VLOOKUP(C3798,PrefixUebersetzung,2,FALSE)</f>
        <v>Xmp.mediapro.</v>
      </c>
      <c r="E3798" s="2" t="str">
        <f>MID(F3798,FIND(".",F3798,6)+1,99)</f>
        <v>Event</v>
      </c>
      <c r="F3798" s="3" t="s">
        <v>1862</v>
      </c>
      <c r="G3798" s="3" t="s">
        <v>9526</v>
      </c>
      <c r="H3798" s="3" t="s">
        <v>11241</v>
      </c>
      <c r="I3798" s="3" t="s">
        <v>3399</v>
      </c>
      <c r="J3798" s="3"/>
      <c r="L3798" s="14"/>
      <c r="M3798" s="3" t="str">
        <f>IFERROR(VLOOKUP(E3798,A:J,10, FALSE),"")</f>
        <v>Ereignis</v>
      </c>
      <c r="N3798" s="3" t="str">
        <f>IFERROR(VLOOKUP(I3798,B:K,10,FALSE),"")</f>
        <v>Ereignis</v>
      </c>
      <c r="O3798" s="3" t="str">
        <f>IF(AND(TRIM(J3798)="",M3798=""),"Suffix not translated ",
   IF(AND(TRIM(J3798)&lt;&gt;"",TRIM(M3798)&lt;&gt;"",TRIM(J3798)&lt;&gt;TRIM(M3798)),"Suffix translation &lt;&gt; lookup ", "" ))
&amp;IF(AND(TRIM(K3798)="",N3798=""),"Description not translated ",
   IF(AND(TRIM(K3798)&lt;&gt;"",TRIM(N3798)&lt;&gt;"",TRIM(K3798)&lt;&gt;TRIM(N3798)),"Description translation&lt;&gt; lookup ", "" ))</f>
        <v/>
      </c>
    </row>
    <row r="3799" spans="1:18" x14ac:dyDescent="0.25">
      <c r="A3799" s="2" t="str">
        <f>IF(TRIM(J3799)="","",E3799)</f>
        <v/>
      </c>
      <c r="B3799" s="2" t="str">
        <f>IF(TRIM(K3799)="","",I3799)</f>
        <v/>
      </c>
      <c r="C3799" s="2" t="str">
        <f>LEFT(F3799,FIND(".",F3799,6))</f>
        <v>Xmp.mediapro.</v>
      </c>
      <c r="D3799" s="2" t="str">
        <f>VLOOKUP(C3799,PrefixUebersetzung,2,FALSE)</f>
        <v>Xmp.mediapro.</v>
      </c>
      <c r="E3799" s="2" t="str">
        <f>MID(F3799,FIND(".",F3799,6)+1,99)</f>
        <v>People</v>
      </c>
      <c r="F3799" s="3" t="s">
        <v>1863</v>
      </c>
      <c r="G3799" s="3" t="s">
        <v>9527</v>
      </c>
      <c r="H3799" s="3" t="s">
        <v>11251</v>
      </c>
      <c r="I3799" s="3" t="s">
        <v>3400</v>
      </c>
      <c r="J3799" s="3"/>
      <c r="L3799" s="14"/>
      <c r="M3799" s="3" t="str">
        <f>IFERROR(VLOOKUP(E3799,A:J,10, FALSE),"")</f>
        <v>Personen</v>
      </c>
      <c r="N3799" s="3" t="str">
        <f>IFERROR(VLOOKUP(I3799,B:K,10,FALSE),"")</f>
        <v>Personen</v>
      </c>
      <c r="O3799" s="3" t="str">
        <f>IF(AND(TRIM(J3799)="",M3799=""),"Suffix not translated ",
   IF(AND(TRIM(J3799)&lt;&gt;"",TRIM(M3799)&lt;&gt;"",TRIM(J3799)&lt;&gt;TRIM(M3799)),"Suffix translation &lt;&gt; lookup ", "" ))
&amp;IF(AND(TRIM(K3799)="",N3799=""),"Description not translated ",
   IF(AND(TRIM(K3799)&lt;&gt;"",TRIM(N3799)&lt;&gt;"",TRIM(K3799)&lt;&gt;TRIM(N3799)),"Description translation&lt;&gt; lookup ", "" ))</f>
        <v/>
      </c>
    </row>
    <row r="3800" spans="1:18" ht="30" x14ac:dyDescent="0.25">
      <c r="A3800" s="2" t="str">
        <f>IF(TRIM(J3800)="","",E3800)</f>
        <v/>
      </c>
      <c r="B3800" s="2" t="str">
        <f>IF(TRIM(K3800)="","",I3800)</f>
        <v/>
      </c>
      <c r="C3800" s="2" t="str">
        <f>LEFT(F3800,FIND(".",F3800,6))</f>
        <v>Xmp.mediapro.</v>
      </c>
      <c r="D3800" s="2" t="str">
        <f>VLOOKUP(C3800,PrefixUebersetzung,2,FALSE)</f>
        <v>Xmp.mediapro.</v>
      </c>
      <c r="E3800" s="2" t="str">
        <f>MID(F3800,FIND(".",F3800,6)+1,99)</f>
        <v>Status</v>
      </c>
      <c r="F3800" s="3" t="s">
        <v>1864</v>
      </c>
      <c r="G3800" s="3" t="s">
        <v>9526</v>
      </c>
      <c r="H3800" s="3" t="s">
        <v>11241</v>
      </c>
      <c r="I3800" s="3" t="s">
        <v>3401</v>
      </c>
      <c r="J3800" s="3"/>
      <c r="L3800" s="14"/>
      <c r="M3800" s="3" t="str">
        <f>IFERROR(VLOOKUP(E3800,A:J,10, FALSE),"")</f>
        <v>Status</v>
      </c>
      <c r="N3800" s="3" t="str">
        <f>IFERROR(VLOOKUP(I3800,B:K,10,FALSE),"")</f>
        <v>Eine Notation, die das Bild eindeutig macht.</v>
      </c>
      <c r="O3800" s="3" t="str">
        <f>IF(AND(TRIM(J3800)="",M3800=""),"Suffix not translated ",
   IF(AND(TRIM(J3800)&lt;&gt;"",TRIM(M3800)&lt;&gt;"",TRIM(J3800)&lt;&gt;TRIM(M3800)),"Suffix translation &lt;&gt; lookup ", "" ))
&amp;IF(AND(TRIM(K3800)="",N3800=""),"Description not translated ",
   IF(AND(TRIM(K3800)&lt;&gt;"",TRIM(N3800)&lt;&gt;"",TRIM(K3800)&lt;&gt;TRIM(N3800)),"Description translation&lt;&gt; lookup ", "" ))</f>
        <v/>
      </c>
    </row>
    <row r="3801" spans="1:18" x14ac:dyDescent="0.25">
      <c r="A3801" s="2" t="str">
        <f>IF(TRIM(J3801)="","",E3801)</f>
        <v/>
      </c>
      <c r="B3801" s="2" t="str">
        <f>IF(TRIM(K3801)="","",I3801)</f>
        <v>Camera Serial Number.</v>
      </c>
      <c r="C3801" s="2" t="str">
        <f>LEFT(F3801,FIND(".",F3801,6))</f>
        <v>Xmp.MicrosoftPhoto.</v>
      </c>
      <c r="D3801" s="2" t="str">
        <f>VLOOKUP(C3801,PrefixUebersetzung,2,FALSE)</f>
        <v>Xmp.MicrosoftPhoto.</v>
      </c>
      <c r="E3801" s="2" t="str">
        <f>MID(F3801,FIND(".",F3801,6)+1,99)</f>
        <v>CameraSerialNumber</v>
      </c>
      <c r="F3801" s="3" t="s">
        <v>1865</v>
      </c>
      <c r="G3801" s="3" t="s">
        <v>9526</v>
      </c>
      <c r="H3801" s="3" t="s">
        <v>11241</v>
      </c>
      <c r="I3801" s="3" t="s">
        <v>3419</v>
      </c>
      <c r="J3801" s="3"/>
      <c r="K3801" s="5" t="s">
        <v>4888</v>
      </c>
      <c r="L3801" s="14">
        <v>1</v>
      </c>
      <c r="M3801" s="3" t="str">
        <f>IFERROR(VLOOKUP(E3801,A:J,10, FALSE),"")</f>
        <v>Kameraseriennummer</v>
      </c>
      <c r="O3801" s="3" t="str">
        <f>IF(AND(TRIM(J3801)="",M3801=""),"Suffix not translated ",
   IF(AND(TRIM(J3801)&lt;&gt;"",TRIM(M3801)&lt;&gt;"",TRIM(J3801)&lt;&gt;TRIM(M3801)),"Suffix translation &lt;&gt; lookup ", "" ))
&amp;IF(AND(TRIM(K3801)="",N3801=""),"Description not translated ",
   IF(AND(TRIM(K3801)&lt;&gt;"",TRIM(N3801)&lt;&gt;"",TRIM(K3801)&lt;&gt;TRIM(N3801)),"Description translation&lt;&gt; lookup ", "" ))</f>
        <v/>
      </c>
      <c r="Q3801" s="3" t="s">
        <v>8447</v>
      </c>
      <c r="R3801" s="3" t="s">
        <v>9043</v>
      </c>
    </row>
    <row r="3802" spans="1:18" ht="30" x14ac:dyDescent="0.25">
      <c r="A3802" s="2" t="str">
        <f>IF(TRIM(J3802)="","",E3802)</f>
        <v>DateAcquired</v>
      </c>
      <c r="B3802" s="2" t="str">
        <f>IF(TRIM(K3802)="","",I3802)</f>
        <v>Date Acquired.</v>
      </c>
      <c r="C3802" s="2" t="str">
        <f>LEFT(F3802,FIND(".",F3802,6))</f>
        <v>Xmp.MicrosoftPhoto.</v>
      </c>
      <c r="D3802" s="2" t="str">
        <f>VLOOKUP(C3802,PrefixUebersetzung,2,FALSE)</f>
        <v>Xmp.MicrosoftPhoto.</v>
      </c>
      <c r="E3802" s="2" t="str">
        <f>MID(F3802,FIND(".",F3802,6)+1,99)</f>
        <v>DateAcquired</v>
      </c>
      <c r="F3802" s="3" t="s">
        <v>1866</v>
      </c>
      <c r="G3802" s="3" t="s">
        <v>11265</v>
      </c>
      <c r="I3802" s="3" t="s">
        <v>3420</v>
      </c>
      <c r="J3802" s="5" t="s">
        <v>4492</v>
      </c>
      <c r="K3802" s="5" t="s">
        <v>4492</v>
      </c>
      <c r="L3802" s="14"/>
      <c r="O3802" s="3" t="str">
        <f>IF(AND(TRIM(J3802)="",M3802=""),"Suffix not translated ",
   IF(AND(TRIM(J3802)&lt;&gt;"",TRIM(M3802)&lt;&gt;"",TRIM(J3802)&lt;&gt;TRIM(M3802)),"Suffix translation &lt;&gt; lookup ", "" ))
&amp;IF(AND(TRIM(K3802)="",N3802=""),"Description not translated ",
   IF(AND(TRIM(K3802)&lt;&gt;"",TRIM(N3802)&lt;&gt;"",TRIM(K3802)&lt;&gt;TRIM(N3802)),"Description translation&lt;&gt; lookup ", "" ))</f>
        <v/>
      </c>
      <c r="P3802" s="3" t="s">
        <v>8447</v>
      </c>
      <c r="Q3802" s="3" t="s">
        <v>8447</v>
      </c>
      <c r="R3802" s="3" t="s">
        <v>9097</v>
      </c>
    </row>
    <row r="3803" spans="1:18" x14ac:dyDescent="0.25">
      <c r="A3803" s="2" t="str">
        <f>IF(TRIM(J3803)="","",E3803)</f>
        <v>FlashManufacturer</v>
      </c>
      <c r="B3803" s="2" t="str">
        <f>IF(TRIM(K3803)="","",I3803)</f>
        <v>Flash Manufacturer.</v>
      </c>
      <c r="C3803" s="2" t="str">
        <f>LEFT(F3803,FIND(".",F3803,6))</f>
        <v>Xmp.MicrosoftPhoto.</v>
      </c>
      <c r="D3803" s="2" t="str">
        <f>VLOOKUP(C3803,PrefixUebersetzung,2,FALSE)</f>
        <v>Xmp.MicrosoftPhoto.</v>
      </c>
      <c r="E3803" s="2" t="str">
        <f>MID(F3803,FIND(".",F3803,6)+1,99)</f>
        <v>FlashManufacturer</v>
      </c>
      <c r="F3803" s="3" t="s">
        <v>1867</v>
      </c>
      <c r="G3803" s="3" t="s">
        <v>9526</v>
      </c>
      <c r="H3803" s="3" t="s">
        <v>11241</v>
      </c>
      <c r="I3803" s="3" t="s">
        <v>3421</v>
      </c>
      <c r="J3803" s="3" t="s">
        <v>5042</v>
      </c>
      <c r="K3803" s="5" t="s">
        <v>5042</v>
      </c>
      <c r="L3803" s="14"/>
      <c r="O3803" s="3" t="str">
        <f>IF(AND(TRIM(J3803)="",M3803=""),"Suffix not translated ",
   IF(AND(TRIM(J3803)&lt;&gt;"",TRIM(M3803)&lt;&gt;"",TRIM(J3803)&lt;&gt;TRIM(M3803)),"Suffix translation &lt;&gt; lookup ", "" ))
&amp;IF(AND(TRIM(K3803)="",N3803=""),"Description not translated ",
   IF(AND(TRIM(K3803)&lt;&gt;"",TRIM(N3803)&lt;&gt;"",TRIM(K3803)&lt;&gt;TRIM(N3803)),"Description translation&lt;&gt; lookup ", "" ))</f>
        <v/>
      </c>
      <c r="P3803" s="3" t="s">
        <v>8447</v>
      </c>
      <c r="Q3803" s="3" t="s">
        <v>8447</v>
      </c>
      <c r="R3803" s="3" t="s">
        <v>9171</v>
      </c>
    </row>
    <row r="3804" spans="1:18" x14ac:dyDescent="0.25">
      <c r="A3804" s="2" t="str">
        <f>IF(TRIM(J3804)="","",E3804)</f>
        <v/>
      </c>
      <c r="B3804" s="2" t="str">
        <f>IF(TRIM(K3804)="","",I3804)</f>
        <v>Flash Model.</v>
      </c>
      <c r="C3804" s="2" t="str">
        <f>LEFT(F3804,FIND(".",F3804,6))</f>
        <v>Xmp.MicrosoftPhoto.</v>
      </c>
      <c r="D3804" s="2" t="str">
        <f>VLOOKUP(C3804,PrefixUebersetzung,2,FALSE)</f>
        <v>Xmp.MicrosoftPhoto.</v>
      </c>
      <c r="E3804" s="2" t="str">
        <f>MID(F3804,FIND(".",F3804,6)+1,99)</f>
        <v>FlashModel</v>
      </c>
      <c r="F3804" s="3" t="s">
        <v>1868</v>
      </c>
      <c r="G3804" s="3" t="s">
        <v>9526</v>
      </c>
      <c r="H3804" s="3" t="s">
        <v>11241</v>
      </c>
      <c r="I3804" s="3" t="s">
        <v>3422</v>
      </c>
      <c r="J3804" s="3"/>
      <c r="K3804" s="5" t="s">
        <v>4314</v>
      </c>
      <c r="L3804" s="14"/>
      <c r="M3804" s="3" t="str">
        <f>IFERROR(VLOOKUP(E3804,A:J,10, FALSE),"")</f>
        <v>Blitzmodell</v>
      </c>
      <c r="O3804" s="3" t="str">
        <f>IF(AND(TRIM(J3804)="",M3804=""),"Suffix not translated ",
   IF(AND(TRIM(J3804)&lt;&gt;"",TRIM(M3804)&lt;&gt;"",TRIM(J3804)&lt;&gt;TRIM(M3804)),"Suffix translation &lt;&gt; lookup ", "" ))
&amp;IF(AND(TRIM(K3804)="",N3804=""),"Description not translated ",
   IF(AND(TRIM(K3804)&lt;&gt;"",TRIM(N3804)&lt;&gt;"",TRIM(K3804)&lt;&gt;TRIM(N3804)),"Description translation&lt;&gt; lookup ", "" ))</f>
        <v/>
      </c>
      <c r="Q3804" s="3" t="s">
        <v>8447</v>
      </c>
      <c r="R3804" s="3" t="s">
        <v>9173</v>
      </c>
    </row>
    <row r="3805" spans="1:18" x14ac:dyDescent="0.25">
      <c r="A3805" s="2" t="str">
        <f>IF(TRIM(J3805)="","",E3805)</f>
        <v>LastKeywordIPTC</v>
      </c>
      <c r="B3805" s="2" t="str">
        <f>IF(TRIM(K3805)="","",I3805)</f>
        <v>Last Keyword IPTC.</v>
      </c>
      <c r="C3805" s="2" t="str">
        <f>LEFT(F3805,FIND(".",F3805,6))</f>
        <v>Xmp.MicrosoftPhoto.</v>
      </c>
      <c r="D3805" s="2" t="str">
        <f>VLOOKUP(C3805,PrefixUebersetzung,2,FALSE)</f>
        <v>Xmp.MicrosoftPhoto.</v>
      </c>
      <c r="E3805" s="2" t="str">
        <f>MID(F3805,FIND(".",F3805,6)+1,99)</f>
        <v>LastKeywordIPTC</v>
      </c>
      <c r="F3805" s="3" t="s">
        <v>1869</v>
      </c>
      <c r="G3805" s="3" t="s">
        <v>9527</v>
      </c>
      <c r="H3805" s="3" t="s">
        <v>11251</v>
      </c>
      <c r="I3805" s="3" t="s">
        <v>3423</v>
      </c>
      <c r="J3805" s="3" t="s">
        <v>4493</v>
      </c>
      <c r="K3805" s="5" t="s">
        <v>4493</v>
      </c>
      <c r="L3805" s="14"/>
      <c r="O3805" s="3" t="str">
        <f>IF(AND(TRIM(J3805)="",M3805=""),"Suffix not translated ",
   IF(AND(TRIM(J3805)&lt;&gt;"",TRIM(M3805)&lt;&gt;"",TRIM(J3805)&lt;&gt;TRIM(M3805)),"Suffix translation &lt;&gt; lookup ", "" ))
&amp;IF(AND(TRIM(K3805)="",N3805=""),"Description not translated ",
   IF(AND(TRIM(K3805)&lt;&gt;"",TRIM(N3805)&lt;&gt;"",TRIM(K3805)&lt;&gt;TRIM(N3805)),"Description translation&lt;&gt; lookup ", "" ))</f>
        <v/>
      </c>
      <c r="P3805" s="3" t="s">
        <v>8447</v>
      </c>
      <c r="Q3805" s="3" t="s">
        <v>8447</v>
      </c>
      <c r="R3805" s="3" t="s">
        <v>9244</v>
      </c>
    </row>
    <row r="3806" spans="1:18" x14ac:dyDescent="0.25">
      <c r="A3806" s="2" t="str">
        <f>IF(TRIM(J3806)="","",E3806)</f>
        <v>LastKeywordXMP</v>
      </c>
      <c r="B3806" s="2" t="str">
        <f>IF(TRIM(K3806)="","",I3806)</f>
        <v>Last Keyword XMP.</v>
      </c>
      <c r="C3806" s="2" t="str">
        <f>LEFT(F3806,FIND(".",F3806,6))</f>
        <v>Xmp.MicrosoftPhoto.</v>
      </c>
      <c r="D3806" s="2" t="str">
        <f>VLOOKUP(C3806,PrefixUebersetzung,2,FALSE)</f>
        <v>Xmp.MicrosoftPhoto.</v>
      </c>
      <c r="E3806" s="2" t="str">
        <f>MID(F3806,FIND(".",F3806,6)+1,99)</f>
        <v>LastKeywordXMP</v>
      </c>
      <c r="F3806" s="3" t="s">
        <v>1870</v>
      </c>
      <c r="G3806" s="3" t="s">
        <v>9527</v>
      </c>
      <c r="H3806" s="3" t="s">
        <v>11251</v>
      </c>
      <c r="I3806" s="3" t="s">
        <v>3424</v>
      </c>
      <c r="J3806" s="3" t="s">
        <v>4494</v>
      </c>
      <c r="K3806" s="5" t="s">
        <v>4494</v>
      </c>
      <c r="L3806" s="14"/>
      <c r="O3806" s="3" t="str">
        <f>IF(AND(TRIM(J3806)="",M3806=""),"Suffix not translated ",
   IF(AND(TRIM(J3806)&lt;&gt;"",TRIM(M3806)&lt;&gt;"",TRIM(J3806)&lt;&gt;TRIM(M3806)),"Suffix translation &lt;&gt; lookup ", "" ))
&amp;IF(AND(TRIM(K3806)="",N3806=""),"Description not translated ",
   IF(AND(TRIM(K3806)&lt;&gt;"",TRIM(N3806)&lt;&gt;"",TRIM(K3806)&lt;&gt;TRIM(N3806)),"Description translation&lt;&gt; lookup ", "" ))</f>
        <v/>
      </c>
      <c r="P3806" s="3" t="s">
        <v>8447</v>
      </c>
      <c r="Q3806" s="3" t="s">
        <v>8447</v>
      </c>
      <c r="R3806" s="3" t="s">
        <v>9245</v>
      </c>
    </row>
    <row r="3807" spans="1:18" x14ac:dyDescent="0.25">
      <c r="A3807" s="2" t="str">
        <f>IF(TRIM(J3807)="","",E3807)</f>
        <v>LensManufacturer</v>
      </c>
      <c r="B3807" s="2" t="str">
        <f>IF(TRIM(K3807)="","",I3807)</f>
        <v>Lens Manufacturer.</v>
      </c>
      <c r="C3807" s="2" t="str">
        <f>LEFT(F3807,FIND(".",F3807,6))</f>
        <v>Xmp.MicrosoftPhoto.</v>
      </c>
      <c r="D3807" s="2" t="str">
        <f>VLOOKUP(C3807,PrefixUebersetzung,2,FALSE)</f>
        <v>Xmp.MicrosoftPhoto.</v>
      </c>
      <c r="E3807" s="2" t="str">
        <f>MID(F3807,FIND(".",F3807,6)+1,99)</f>
        <v>LensManufacturer</v>
      </c>
      <c r="F3807" s="3" t="s">
        <v>1871</v>
      </c>
      <c r="G3807" s="3" t="s">
        <v>9526</v>
      </c>
      <c r="H3807" s="3" t="s">
        <v>11241</v>
      </c>
      <c r="I3807" s="3" t="s">
        <v>3425</v>
      </c>
      <c r="J3807" s="5" t="s">
        <v>5053</v>
      </c>
      <c r="K3807" s="5" t="s">
        <v>5053</v>
      </c>
      <c r="L3807" s="14"/>
      <c r="O3807" s="3" t="str">
        <f>IF(AND(TRIM(J3807)="",M3807=""),"Suffix not translated ",
   IF(AND(TRIM(J3807)&lt;&gt;"",TRIM(M3807)&lt;&gt;"",TRIM(J3807)&lt;&gt;TRIM(M3807)),"Suffix translation &lt;&gt; lookup ", "" ))
&amp;IF(AND(TRIM(K3807)="",N3807=""),"Description not translated ",
   IF(AND(TRIM(K3807)&lt;&gt;"",TRIM(N3807)&lt;&gt;"",TRIM(K3807)&lt;&gt;TRIM(N3807)),"Description translation&lt;&gt; lookup ", "" ))</f>
        <v/>
      </c>
      <c r="P3807" s="3" t="s">
        <v>8447</v>
      </c>
      <c r="Q3807" s="3" t="s">
        <v>8447</v>
      </c>
      <c r="R3807" s="3" t="s">
        <v>9040</v>
      </c>
    </row>
    <row r="3808" spans="1:18" x14ac:dyDescent="0.25">
      <c r="A3808" s="2" t="str">
        <f>IF(TRIM(J3808)="","",E3808)</f>
        <v/>
      </c>
      <c r="B3808" s="2" t="str">
        <f>IF(TRIM(K3808)="","",I3808)</f>
        <v>Lens Model.</v>
      </c>
      <c r="C3808" s="2" t="str">
        <f>LEFT(F3808,FIND(".",F3808,6))</f>
        <v>Xmp.MicrosoftPhoto.</v>
      </c>
      <c r="D3808" s="2" t="str">
        <f>VLOOKUP(C3808,PrefixUebersetzung,2,FALSE)</f>
        <v>Xmp.MicrosoftPhoto.</v>
      </c>
      <c r="E3808" s="2" t="str">
        <f>MID(F3808,FIND(".",F3808,6)+1,99)</f>
        <v>LensModel</v>
      </c>
      <c r="F3808" s="3" t="s">
        <v>1872</v>
      </c>
      <c r="G3808" s="3" t="s">
        <v>9526</v>
      </c>
      <c r="H3808" s="3" t="s">
        <v>11241</v>
      </c>
      <c r="I3808" s="3" t="s">
        <v>3426</v>
      </c>
      <c r="J3808" s="3"/>
      <c r="K3808" s="5" t="s">
        <v>3665</v>
      </c>
      <c r="L3808" s="14"/>
      <c r="M3808" s="3" t="str">
        <f>IFERROR(VLOOKUP(E3808,A:J,10, FALSE),"")</f>
        <v>Objektiv-Modell</v>
      </c>
      <c r="N3808" s="3" t="str">
        <f>IFERROR(VLOOKUP(I3808,B:K,10,FALSE),"")</f>
        <v>Objektiv-Modell</v>
      </c>
      <c r="O3808" s="3" t="str">
        <f>IF(AND(TRIM(J3808)="",M3808=""),"Suffix not translated ",
   IF(AND(TRIM(J3808)&lt;&gt;"",TRIM(M3808)&lt;&gt;"",TRIM(J3808)&lt;&gt;TRIM(M3808)),"Suffix translation &lt;&gt; lookup ", "" ))
&amp;IF(AND(TRIM(K3808)="",N3808=""),"Description not translated ",
   IF(AND(TRIM(K3808)&lt;&gt;"",TRIM(N3808)&lt;&gt;"",TRIM(K3808)&lt;&gt;TRIM(N3808)),"Description translation&lt;&gt; lookup ", "" ))</f>
        <v/>
      </c>
      <c r="Q3808" s="3" t="s">
        <v>8447</v>
      </c>
      <c r="R3808" s="3" t="s">
        <v>9255</v>
      </c>
    </row>
    <row r="3809" spans="1:18" x14ac:dyDescent="0.25">
      <c r="A3809" s="2" t="str">
        <f>IF(TRIM(J3809)="","",E3809)</f>
        <v/>
      </c>
      <c r="B3809" s="2" t="str">
        <f>IF(TRIM(K3809)="","",I3809)</f>
        <v>Rating Percent.</v>
      </c>
      <c r="C3809" s="2" t="str">
        <f>LEFT(F3809,FIND(".",F3809,6))</f>
        <v>Xmp.MicrosoftPhoto.</v>
      </c>
      <c r="D3809" s="2" t="str">
        <f>VLOOKUP(C3809,PrefixUebersetzung,2,FALSE)</f>
        <v>Xmp.MicrosoftPhoto.</v>
      </c>
      <c r="E3809" s="2" t="str">
        <f>MID(F3809,FIND(".",F3809,6)+1,99)</f>
        <v>Rating</v>
      </c>
      <c r="F3809" s="3" t="s">
        <v>1873</v>
      </c>
      <c r="G3809" s="3" t="s">
        <v>9526</v>
      </c>
      <c r="H3809" s="3" t="s">
        <v>11241</v>
      </c>
      <c r="I3809" s="3" t="s">
        <v>3427</v>
      </c>
      <c r="J3809" s="3"/>
      <c r="K3809" s="5" t="s">
        <v>4219</v>
      </c>
      <c r="L3809" s="14"/>
      <c r="M3809" s="3" t="str">
        <f>IFERROR(VLOOKUP(E3809,A:J,10, FALSE),"")</f>
        <v>Bewertung</v>
      </c>
      <c r="O3809" s="3" t="str">
        <f>IF(AND(TRIM(J3809)="",M3809=""),"Suffix not translated ",
   IF(AND(TRIM(J3809)&lt;&gt;"",TRIM(M3809)&lt;&gt;"",TRIM(J3809)&lt;&gt;TRIM(M3809)),"Suffix translation &lt;&gt; lookup ", "" ))
&amp;IF(AND(TRIM(K3809)="",N3809=""),"Description not translated ",
   IF(AND(TRIM(K3809)&lt;&gt;"",TRIM(N3809)&lt;&gt;"",TRIM(K3809)&lt;&gt;TRIM(N3809)),"Description translation&lt;&gt; lookup ", "" ))</f>
        <v/>
      </c>
      <c r="Q3809" s="3" t="s">
        <v>8447</v>
      </c>
      <c r="R3809" s="3" t="s">
        <v>9321</v>
      </c>
    </row>
    <row r="3810" spans="1:18" x14ac:dyDescent="0.25">
      <c r="A3810" s="2" t="str">
        <f>IF(TRIM(J3810)="","",E3810)</f>
        <v>RegionInfo</v>
      </c>
      <c r="B3810" s="2" t="str">
        <f>IF(TRIM(K3810)="","",I3810)</f>
        <v>Microsoft Photo people-tagging metadata root</v>
      </c>
      <c r="C3810" s="2" t="str">
        <f>LEFT(F3810,FIND(".",F3810,6))</f>
        <v>Xmp.MP.</v>
      </c>
      <c r="D3810" s="2" t="str">
        <f>VLOOKUP(C3810,PrefixUebersetzung,2,FALSE)</f>
        <v>Xmp.MP.</v>
      </c>
      <c r="E3810" s="2" t="str">
        <f>MID(F3810,FIND(".",F3810,6)+1,99)</f>
        <v>RegionInfo</v>
      </c>
      <c r="F3810" s="3" t="s">
        <v>1874</v>
      </c>
      <c r="G3810" s="3" t="s">
        <v>9526</v>
      </c>
      <c r="H3810" s="3" t="s">
        <v>11307</v>
      </c>
      <c r="I3810" s="3" t="s">
        <v>3428</v>
      </c>
      <c r="J3810" s="3" t="s">
        <v>4495</v>
      </c>
      <c r="K3810" s="5" t="s">
        <v>5478</v>
      </c>
      <c r="L3810" s="14"/>
      <c r="O3810" s="3" t="str">
        <f>IF(AND(TRIM(J3810)="",M3810=""),"Suffix not translated ",
   IF(AND(TRIM(J3810)&lt;&gt;"",TRIM(M3810)&lt;&gt;"",TRIM(J3810)&lt;&gt;TRIM(M3810)),"Suffix translation &lt;&gt; lookup ", "" ))
&amp;IF(AND(TRIM(K3810)="",N3810=""),"Description not translated ",
   IF(AND(TRIM(K3810)&lt;&gt;"",TRIM(N3810)&lt;&gt;"",TRIM(K3810)&lt;&gt;TRIM(N3810)),"Description translation&lt;&gt; lookup ", "" ))</f>
        <v/>
      </c>
      <c r="P3810" s="3" t="s">
        <v>8447</v>
      </c>
      <c r="Q3810" s="3" t="s">
        <v>8447</v>
      </c>
    </row>
    <row r="3811" spans="1:18" x14ac:dyDescent="0.25">
      <c r="A3811" s="2" t="str">
        <f>IF(TRIM(J3811)="","",E3811)</f>
        <v>PersonDisplayName</v>
      </c>
      <c r="B3811" s="2" t="str">
        <f>IF(TRIM(K3811)="","",I3811)</f>
        <v>Name of the person (in the given rectangle)</v>
      </c>
      <c r="C3811" s="2" t="str">
        <f>LEFT(F3811,FIND(".",F3811,6))</f>
        <v>Xmp.MPReg.</v>
      </c>
      <c r="D3811" s="2" t="str">
        <f>VLOOKUP(C3811,PrefixUebersetzung,2,FALSE)</f>
        <v>Xmp.MPReg.</v>
      </c>
      <c r="E3811" s="2" t="str">
        <f>MID(F3811,FIND(".",F3811,6)+1,99)</f>
        <v>PersonDisplayName</v>
      </c>
      <c r="F3811" s="3" t="s">
        <v>1875</v>
      </c>
      <c r="G3811" s="3" t="s">
        <v>9526</v>
      </c>
      <c r="H3811" s="3" t="s">
        <v>11241</v>
      </c>
      <c r="I3811" s="3" t="s">
        <v>3429</v>
      </c>
      <c r="J3811" s="3" t="s">
        <v>4906</v>
      </c>
      <c r="K3811" s="5" t="s">
        <v>5479</v>
      </c>
      <c r="L3811" s="14"/>
      <c r="O3811" s="3" t="str">
        <f>IF(AND(TRIM(J3811)="",M3811=""),"Suffix not translated ",
   IF(AND(TRIM(J3811)&lt;&gt;"",TRIM(M3811)&lt;&gt;"",TRIM(J3811)&lt;&gt;TRIM(M3811)),"Suffix translation &lt;&gt; lookup ", "" ))
&amp;IF(AND(TRIM(K3811)="",N3811=""),"Description not translated ",
   IF(AND(TRIM(K3811)&lt;&gt;"",TRIM(N3811)&lt;&gt;"",TRIM(K3811)&lt;&gt;TRIM(N3811)),"Description translation&lt;&gt; lookup ", "" ))</f>
        <v/>
      </c>
      <c r="P3811" s="3" t="s">
        <v>8447</v>
      </c>
      <c r="Q3811" s="3" t="s">
        <v>8447</v>
      </c>
    </row>
    <row r="3812" spans="1:18" ht="30" x14ac:dyDescent="0.25">
      <c r="A3812" s="2" t="str">
        <f>IF(TRIM(J3812)="","",E3812)</f>
        <v>PersonEmailDigest</v>
      </c>
      <c r="B3812" s="2" t="str">
        <f>IF(TRIM(K3812)="","",I3812)</f>
        <v>SHA-1 encrypted message hash of the person's Windows Live e-mail address</v>
      </c>
      <c r="C3812" s="2" t="str">
        <f>LEFT(F3812,FIND(".",F3812,6))</f>
        <v>Xmp.MPReg.</v>
      </c>
      <c r="D3812" s="2" t="str">
        <f>VLOOKUP(C3812,PrefixUebersetzung,2,FALSE)</f>
        <v>Xmp.MPReg.</v>
      </c>
      <c r="E3812" s="2" t="str">
        <f>MID(F3812,FIND(".",F3812,6)+1,99)</f>
        <v>PersonEmailDigest</v>
      </c>
      <c r="F3812" s="3" t="s">
        <v>1876</v>
      </c>
      <c r="G3812" s="3" t="s">
        <v>9526</v>
      </c>
      <c r="H3812" s="3" t="s">
        <v>11241</v>
      </c>
      <c r="I3812" s="3" t="s">
        <v>3430</v>
      </c>
      <c r="J3812" s="3" t="s">
        <v>4907</v>
      </c>
      <c r="K3812" s="5" t="s">
        <v>6575</v>
      </c>
      <c r="L3812" s="14"/>
      <c r="O3812" s="3" t="str">
        <f>IF(AND(TRIM(J3812)="",M3812=""),"Suffix not translated ",
   IF(AND(TRIM(J3812)&lt;&gt;"",TRIM(M3812)&lt;&gt;"",TRIM(J3812)&lt;&gt;TRIM(M3812)),"Suffix translation &lt;&gt; lookup ", "" ))
&amp;IF(AND(TRIM(K3812)="",N3812=""),"Description not translated ",
   IF(AND(TRIM(K3812)&lt;&gt;"",TRIM(N3812)&lt;&gt;"",TRIM(K3812)&lt;&gt;TRIM(N3812)),"Description translation&lt;&gt; lookup ", "" ))</f>
        <v/>
      </c>
      <c r="P3812" s="3" t="s">
        <v>8447</v>
      </c>
      <c r="Q3812" s="3" t="s">
        <v>8447</v>
      </c>
    </row>
    <row r="3813" spans="1:18" ht="30" x14ac:dyDescent="0.25">
      <c r="A3813" s="2" t="str">
        <f>IF(TRIM(J3813)="","",E3813)</f>
        <v>PersonLiveIdCID</v>
      </c>
      <c r="B3813" s="2" t="str">
        <f>IF(TRIM(K3813)="","",I3813)</f>
        <v>Signed decimal representation of the person's Windows Live CID</v>
      </c>
      <c r="C3813" s="2" t="str">
        <f>LEFT(F3813,FIND(".",F3813,6))</f>
        <v>Xmp.MPReg.</v>
      </c>
      <c r="D3813" s="2" t="str">
        <f>VLOOKUP(C3813,PrefixUebersetzung,2,FALSE)</f>
        <v>Xmp.MPReg.</v>
      </c>
      <c r="E3813" s="2" t="str">
        <f>MID(F3813,FIND(".",F3813,6)+1,99)</f>
        <v>PersonLiveIdCID</v>
      </c>
      <c r="F3813" s="3" t="s">
        <v>7494</v>
      </c>
      <c r="G3813" s="3" t="s">
        <v>9526</v>
      </c>
      <c r="H3813" s="3" t="s">
        <v>11241</v>
      </c>
      <c r="I3813" s="3" t="s">
        <v>3431</v>
      </c>
      <c r="J3813" s="3" t="s">
        <v>7779</v>
      </c>
      <c r="K3813" s="5" t="s">
        <v>5535</v>
      </c>
      <c r="L3813" s="14"/>
      <c r="O3813" s="3" t="str">
        <f>IF(AND(TRIM(J3813)="",M3813=""),"Suffix not translated ",
   IF(AND(TRIM(J3813)&lt;&gt;"",TRIM(M3813)&lt;&gt;"",TRIM(J3813)&lt;&gt;TRIM(M3813)),"Suffix translation &lt;&gt; lookup ", "" ))
&amp;IF(AND(TRIM(K3813)="",N3813=""),"Description not translated ",
   IF(AND(TRIM(K3813)&lt;&gt;"",TRIM(N3813)&lt;&gt;"",TRIM(K3813)&lt;&gt;TRIM(N3813)),"Description translation&lt;&gt; lookup ", "" ))</f>
        <v/>
      </c>
      <c r="P3813" s="3" t="s">
        <v>8447</v>
      </c>
      <c r="Q3813" s="3" t="s">
        <v>8447</v>
      </c>
    </row>
    <row r="3814" spans="1:18" x14ac:dyDescent="0.25">
      <c r="A3814" s="2" t="str">
        <f>IF(TRIM(J3814)="","",E3814)</f>
        <v>Rectangle</v>
      </c>
      <c r="B3814" s="2" t="str">
        <f>IF(TRIM(K3814)="","",I3814)</f>
        <v>Rectangle that identifies the person within the photo</v>
      </c>
      <c r="C3814" s="2" t="str">
        <f>LEFT(F3814,FIND(".",F3814,6))</f>
        <v>Xmp.MPReg.</v>
      </c>
      <c r="D3814" s="2" t="str">
        <f>VLOOKUP(C3814,PrefixUebersetzung,2,FALSE)</f>
        <v>Xmp.MPReg.</v>
      </c>
      <c r="E3814" s="2" t="str">
        <f>MID(F3814,FIND(".",F3814,6)+1,99)</f>
        <v>Rectangle</v>
      </c>
      <c r="F3814" s="3" t="s">
        <v>1877</v>
      </c>
      <c r="G3814" s="3" t="s">
        <v>9526</v>
      </c>
      <c r="H3814" s="3" t="s">
        <v>11241</v>
      </c>
      <c r="I3814" s="3" t="s">
        <v>3432</v>
      </c>
      <c r="J3814" s="3" t="s">
        <v>4496</v>
      </c>
      <c r="K3814" s="5" t="s">
        <v>5536</v>
      </c>
      <c r="L3814" s="14"/>
      <c r="O3814" s="3" t="str">
        <f>IF(AND(TRIM(J3814)="",M3814=""),"Suffix not translated ",
   IF(AND(TRIM(J3814)&lt;&gt;"",TRIM(M3814)&lt;&gt;"",TRIM(J3814)&lt;&gt;TRIM(M3814)),"Suffix translation &lt;&gt; lookup ", "" ))
&amp;IF(AND(TRIM(K3814)="",N3814=""),"Description not translated ",
   IF(AND(TRIM(K3814)&lt;&gt;"",TRIM(N3814)&lt;&gt;"",TRIM(K3814)&lt;&gt;TRIM(N3814)),"Description translation&lt;&gt; lookup ", "" ))</f>
        <v/>
      </c>
      <c r="P3814" s="3" t="s">
        <v>8447</v>
      </c>
      <c r="Q3814" s="3" t="s">
        <v>8447</v>
      </c>
    </row>
    <row r="3815" spans="1:18" ht="30" x14ac:dyDescent="0.25">
      <c r="A3815" s="2" t="str">
        <f>IF(TRIM(J3815)="","",E3815)</f>
        <v>DateRegionsValid</v>
      </c>
      <c r="B3815" s="2" t="str">
        <f>IF(TRIM(K3815)="","",I3815)</f>
        <v>Date the last region was created</v>
      </c>
      <c r="C3815" s="2" t="str">
        <f>LEFT(F3815,FIND(".",F3815,6))</f>
        <v>Xmp.MPRI.</v>
      </c>
      <c r="D3815" s="2" t="str">
        <f>VLOOKUP(C3815,PrefixUebersetzung,2,FALSE)</f>
        <v>Xmp.MPRI.</v>
      </c>
      <c r="E3815" s="2" t="str">
        <f>MID(F3815,FIND(".",F3815,6)+1,99)</f>
        <v>DateRegionsValid</v>
      </c>
      <c r="F3815" s="3" t="s">
        <v>1878</v>
      </c>
      <c r="G3815" s="3" t="s">
        <v>11265</v>
      </c>
      <c r="I3815" s="3" t="s">
        <v>3433</v>
      </c>
      <c r="J3815" s="3" t="s">
        <v>4497</v>
      </c>
      <c r="K3815" s="5" t="s">
        <v>5537</v>
      </c>
      <c r="L3815" s="14"/>
      <c r="O3815" s="3" t="str">
        <f>IF(AND(TRIM(J3815)="",M3815=""),"Suffix not translated ",
   IF(AND(TRIM(J3815)&lt;&gt;"",TRIM(M3815)&lt;&gt;"",TRIM(J3815)&lt;&gt;TRIM(M3815)),"Suffix translation &lt;&gt; lookup ", "" ))
&amp;IF(AND(TRIM(K3815)="",N3815=""),"Description not translated ",
   IF(AND(TRIM(K3815)&lt;&gt;"",TRIM(N3815)&lt;&gt;"",TRIM(K3815)&lt;&gt;TRIM(N3815)),"Description translation&lt;&gt; lookup ", "" ))</f>
        <v/>
      </c>
      <c r="P3815" s="3" t="s">
        <v>8447</v>
      </c>
      <c r="Q3815" s="3" t="s">
        <v>8447</v>
      </c>
      <c r="R3815" s="3" t="s">
        <v>9099</v>
      </c>
    </row>
    <row r="3816" spans="1:18" x14ac:dyDescent="0.25">
      <c r="A3816" s="2" t="str">
        <f>IF(TRIM(J3816)="","",E3816)</f>
        <v>Regions</v>
      </c>
      <c r="B3816" s="2" t="str">
        <f>IF(TRIM(K3816)="","",I3816)</f>
        <v>Contains Regions/person tags</v>
      </c>
      <c r="C3816" s="2" t="str">
        <f>LEFT(F3816,FIND(".",F3816,6))</f>
        <v>Xmp.MPRI.</v>
      </c>
      <c r="D3816" s="2" t="str">
        <f>VLOOKUP(C3816,PrefixUebersetzung,2,FALSE)</f>
        <v>Xmp.MPRI.</v>
      </c>
      <c r="E3816" s="2" t="str">
        <f>MID(F3816,FIND(".",F3816,6)+1,99)</f>
        <v>Regions</v>
      </c>
      <c r="F3816" s="3" t="s">
        <v>1879</v>
      </c>
      <c r="G3816" s="3" t="s">
        <v>9527</v>
      </c>
      <c r="H3816" s="3" t="s">
        <v>11308</v>
      </c>
      <c r="I3816" s="3" t="s">
        <v>3434</v>
      </c>
      <c r="J3816" s="3" t="s">
        <v>4498</v>
      </c>
      <c r="K3816" s="5" t="s">
        <v>5538</v>
      </c>
      <c r="L3816" s="14"/>
      <c r="M3816" s="3" t="str">
        <f>IFERROR(VLOOKUP(E3816,A:J,10, FALSE),"")</f>
        <v>Bereiche</v>
      </c>
      <c r="O3816" s="3" t="str">
        <f>IF(AND(TRIM(J3816)="",M3816=""),"Suffix not translated ",
   IF(AND(TRIM(J3816)&lt;&gt;"",TRIM(M3816)&lt;&gt;"",TRIM(J3816)&lt;&gt;TRIM(M3816)),"Suffix translation &lt;&gt; lookup ", "" ))
&amp;IF(AND(TRIM(K3816)="",N3816=""),"Description not translated ",
   IF(AND(TRIM(K3816)&lt;&gt;"",TRIM(N3816)&lt;&gt;"",TRIM(K3816)&lt;&gt;TRIM(N3816)),"Description translation&lt;&gt; lookup ", "" ))</f>
        <v/>
      </c>
      <c r="P3816" s="3" t="s">
        <v>8447</v>
      </c>
      <c r="Q3816" s="3" t="s">
        <v>8447</v>
      </c>
    </row>
    <row r="3817" spans="1:18" ht="60" x14ac:dyDescent="0.25">
      <c r="A3817" s="2" t="str">
        <f>IF(TRIM(J3817)="","",E3817)</f>
        <v>Applied</v>
      </c>
      <c r="B3817" s="2" t="str">
        <f>IF(TRIM(K3817)="","",I3817)</f>
        <v>True if this keyword has been applied, False otherwise. If missing, mwg-kw:Applied is presumed True for leaf nodes and False for ancestor nodes</v>
      </c>
      <c r="C3817" s="2" t="str">
        <f>LEFT(F3817,FIND(".",F3817,6))</f>
        <v>Xmp.mwg-kw.</v>
      </c>
      <c r="D3817" s="2" t="str">
        <f>VLOOKUP(C3817,PrefixUebersetzung,2,FALSE)</f>
        <v>Xmp.mwg-kw.</v>
      </c>
      <c r="E3817" s="2" t="str">
        <f>MID(F3817,FIND(".",F3817,6)+1,99)</f>
        <v>Applied</v>
      </c>
      <c r="F3817" s="3" t="s">
        <v>7495</v>
      </c>
      <c r="G3817" s="3" t="s">
        <v>9526</v>
      </c>
      <c r="H3817" s="3" t="s">
        <v>11246</v>
      </c>
      <c r="I3817" s="3" t="s">
        <v>7496</v>
      </c>
      <c r="J3817" s="3" t="s">
        <v>7780</v>
      </c>
      <c r="K3817" s="5" t="s">
        <v>7830</v>
      </c>
      <c r="L3817" s="14"/>
      <c r="O3817" s="3" t="str">
        <f>IF(AND(TRIM(J3817)="",M3817=""),"Suffix not translated ",
   IF(AND(TRIM(J3817)&lt;&gt;"",TRIM(M3817)&lt;&gt;"",TRIM(J3817)&lt;&gt;TRIM(M3817)),"Suffix translation &lt;&gt; lookup ", "" ))
&amp;IF(AND(TRIM(K3817)="",N3817=""),"Description not translated ",
   IF(AND(TRIM(K3817)&lt;&gt;"",TRIM(N3817)&lt;&gt;"",TRIM(K3817)&lt;&gt;TRIM(N3817)),"Description translation&lt;&gt; lookup ", "" ))</f>
        <v/>
      </c>
      <c r="P3817" s="3" t="s">
        <v>8447</v>
      </c>
      <c r="Q3817" s="3" t="s">
        <v>8447</v>
      </c>
    </row>
    <row r="3818" spans="1:18" ht="45" x14ac:dyDescent="0.25">
      <c r="A3818" s="2" t="str">
        <f>IF(TRIM(J3818)="","",E3818)</f>
        <v>Children</v>
      </c>
      <c r="B3818" s="2" t="str">
        <f>IF(TRIM(K3818)="","",I3818)</f>
        <v>List of children keyword structures</v>
      </c>
      <c r="C3818" s="2" t="str">
        <f>LEFT(F3818,FIND(".",F3818,6))</f>
        <v>Xmp.mwg-kw.</v>
      </c>
      <c r="D3818" s="2" t="str">
        <f>VLOOKUP(C3818,PrefixUebersetzung,2,FALSE)</f>
        <v>Xmp.mwg-kw.</v>
      </c>
      <c r="E3818" s="2" t="str">
        <f>MID(F3818,FIND(".",F3818,6)+1,99)</f>
        <v>Children</v>
      </c>
      <c r="F3818" s="3" t="s">
        <v>7497</v>
      </c>
      <c r="G3818" s="3" t="s">
        <v>9527</v>
      </c>
      <c r="H3818" s="3" t="s">
        <v>11309</v>
      </c>
      <c r="I3818" s="3" t="s">
        <v>7498</v>
      </c>
      <c r="J3818" s="3" t="s">
        <v>7781</v>
      </c>
      <c r="K3818" s="5" t="s">
        <v>7827</v>
      </c>
      <c r="L3818" s="14"/>
      <c r="O3818" s="3" t="str">
        <f>IF(AND(TRIM(J3818)="",M3818=""),"Suffix not translated ",
   IF(AND(TRIM(J3818)&lt;&gt;"",TRIM(M3818)&lt;&gt;"",TRIM(J3818)&lt;&gt;TRIM(M3818)),"Suffix translation &lt;&gt; lookup ", "" ))
&amp;IF(AND(TRIM(K3818)="",N3818=""),"Description not translated ",
   IF(AND(TRIM(K3818)&lt;&gt;"",TRIM(N3818)&lt;&gt;"",TRIM(K3818)&lt;&gt;TRIM(N3818)),"Description translation&lt;&gt; lookup ", "" ))</f>
        <v/>
      </c>
      <c r="P3818" s="3" t="s">
        <v>8447</v>
      </c>
      <c r="Q3818" s="3" t="s">
        <v>8447</v>
      </c>
      <c r="R3818" s="3" t="s">
        <v>9261</v>
      </c>
    </row>
    <row r="3819" spans="1:18" ht="45" x14ac:dyDescent="0.25">
      <c r="A3819" s="2" t="str">
        <f>IF(TRIM(J3819)="","",E3819)</f>
        <v>Hierarchy</v>
      </c>
      <c r="B3819" s="2" t="str">
        <f>IF(TRIM(K3819)="","",I3819)</f>
        <v>List of root keyword structures</v>
      </c>
      <c r="C3819" s="2" t="str">
        <f>LEFT(F3819,FIND(".",F3819,6))</f>
        <v>Xmp.mwg-kw.</v>
      </c>
      <c r="D3819" s="2" t="str">
        <f>VLOOKUP(C3819,PrefixUebersetzung,2,FALSE)</f>
        <v>Xmp.mwg-kw.</v>
      </c>
      <c r="E3819" s="2" t="str">
        <f>MID(F3819,FIND(".",F3819,6)+1,99)</f>
        <v>Hierarchy</v>
      </c>
      <c r="F3819" s="3" t="s">
        <v>7499</v>
      </c>
      <c r="G3819" s="3" t="s">
        <v>9527</v>
      </c>
      <c r="H3819" s="3" t="s">
        <v>11309</v>
      </c>
      <c r="I3819" s="3" t="s">
        <v>7500</v>
      </c>
      <c r="J3819" s="3" t="s">
        <v>7721</v>
      </c>
      <c r="K3819" s="5" t="s">
        <v>7826</v>
      </c>
      <c r="L3819" s="14"/>
      <c r="O3819" s="3" t="str">
        <f>IF(AND(TRIM(J3819)="",M3819=""),"Suffix not translated ",
   IF(AND(TRIM(J3819)&lt;&gt;"",TRIM(M3819)&lt;&gt;"",TRIM(J3819)&lt;&gt;TRIM(M3819)),"Suffix translation &lt;&gt; lookup ", "" ))
&amp;IF(AND(TRIM(K3819)="",N3819=""),"Description not translated ",
   IF(AND(TRIM(K3819)&lt;&gt;"",TRIM(N3819)&lt;&gt;"",TRIM(K3819)&lt;&gt;TRIM(N3819)),"Description translation&lt;&gt; lookup ", "" ))</f>
        <v/>
      </c>
      <c r="P3819" s="3" t="s">
        <v>8447</v>
      </c>
      <c r="Q3819" s="3" t="s">
        <v>8447</v>
      </c>
      <c r="R3819" s="3" t="s">
        <v>9261</v>
      </c>
    </row>
    <row r="3820" spans="1:18" x14ac:dyDescent="0.25">
      <c r="A3820" s="2" t="str">
        <f>IF(TRIM(J3820)="","",E3820)</f>
        <v>Keyword</v>
      </c>
      <c r="B3820" s="2" t="str">
        <f>IF(TRIM(K3820)="","",I3820)</f>
        <v>Name of keyword (-node)</v>
      </c>
      <c r="C3820" s="2" t="str">
        <f>LEFT(F3820,FIND(".",F3820,6))</f>
        <v>Xmp.mwg-kw.</v>
      </c>
      <c r="D3820" s="2" t="str">
        <f>VLOOKUP(C3820,PrefixUebersetzung,2,FALSE)</f>
        <v>Xmp.mwg-kw.</v>
      </c>
      <c r="E3820" s="2" t="str">
        <f>MID(F3820,FIND(".",F3820,6)+1,99)</f>
        <v>Keyword</v>
      </c>
      <c r="F3820" s="3" t="s">
        <v>7501</v>
      </c>
      <c r="G3820" s="3" t="s">
        <v>9526</v>
      </c>
      <c r="H3820" s="3" t="s">
        <v>11241</v>
      </c>
      <c r="I3820" s="3" t="s">
        <v>7502</v>
      </c>
      <c r="J3820" s="3" t="s">
        <v>7720</v>
      </c>
      <c r="K3820" s="5" t="s">
        <v>7825</v>
      </c>
      <c r="L3820" s="14"/>
      <c r="O3820" s="3" t="str">
        <f>IF(AND(TRIM(J3820)="",M3820=""),"Suffix not translated ",
   IF(AND(TRIM(J3820)&lt;&gt;"",TRIM(M3820)&lt;&gt;"",TRIM(J3820)&lt;&gt;TRIM(M3820)),"Suffix translation &lt;&gt; lookup ", "" ))
&amp;IF(AND(TRIM(K3820)="",N3820=""),"Description not translated ",
   IF(AND(TRIM(K3820)&lt;&gt;"",TRIM(N3820)&lt;&gt;"",TRIM(K3820)&lt;&gt;TRIM(N3820)),"Description translation&lt;&gt; lookup ", "" ))</f>
        <v/>
      </c>
      <c r="P3820" s="3" t="s">
        <v>8447</v>
      </c>
      <c r="Q3820" s="3" t="s">
        <v>8447</v>
      </c>
    </row>
    <row r="3821" spans="1:18" ht="30" x14ac:dyDescent="0.25">
      <c r="A3821" s="2" t="str">
        <f>IF(TRIM(J3821)="","",E3821)</f>
        <v/>
      </c>
      <c r="B3821" s="2" t="str">
        <f>IF(TRIM(K3821)="","",I3821)</f>
        <v>Main structure containing keyword based information</v>
      </c>
      <c r="C3821" s="2" t="str">
        <f>LEFT(F3821,FIND(".",F3821,6))</f>
        <v>Xmp.mwg-kw.</v>
      </c>
      <c r="D3821" s="2" t="str">
        <f>VLOOKUP(C3821,PrefixUebersetzung,2,FALSE)</f>
        <v>Xmp.mwg-kw.</v>
      </c>
      <c r="E3821" s="2" t="str">
        <f>MID(F3821,FIND(".",F3821,6)+1,99)</f>
        <v>Keywords</v>
      </c>
      <c r="F3821" s="3" t="s">
        <v>7503</v>
      </c>
      <c r="G3821" s="3" t="s">
        <v>9526</v>
      </c>
      <c r="H3821" s="3" t="s">
        <v>11310</v>
      </c>
      <c r="I3821" s="3" t="s">
        <v>7504</v>
      </c>
      <c r="J3821" s="3"/>
      <c r="K3821" s="5" t="s">
        <v>7824</v>
      </c>
      <c r="L3821" s="14"/>
      <c r="M3821" s="3" t="str">
        <f>IFERROR(VLOOKUP(E3821,A:J,10, FALSE),"")</f>
        <v>Schlüsselworte</v>
      </c>
      <c r="O3821" s="3" t="str">
        <f>IF(AND(TRIM(J3821)="",M3821=""),"Suffix not translated ",
   IF(AND(TRIM(J3821)&lt;&gt;"",TRIM(M3821)&lt;&gt;"",TRIM(J3821)&lt;&gt;TRIM(M3821)),"Suffix translation &lt;&gt; lookup ", "" ))
&amp;IF(AND(TRIM(K3821)="",N3821=""),"Description not translated ",
   IF(AND(TRIM(K3821)&lt;&gt;"",TRIM(N3821)&lt;&gt;"",TRIM(K3821)&lt;&gt;TRIM(N3821)),"Description translation&lt;&gt; lookup ", "" ))</f>
        <v/>
      </c>
      <c r="Q3821" s="3" t="s">
        <v>8447</v>
      </c>
    </row>
    <row r="3822" spans="1:18" ht="30" x14ac:dyDescent="0.25">
      <c r="A3822" s="2" t="str">
        <f>IF(TRIM(J3822)="","",E3822)</f>
        <v>AppliedToDimensions</v>
      </c>
      <c r="B3822" s="2" t="str">
        <f>IF(TRIM(K3822)="","",I3822)</f>
        <v>Width and height of image when storing region data</v>
      </c>
      <c r="C3822" s="2" t="str">
        <f>LEFT(F3822,FIND(".",F3822,6))</f>
        <v>Xmp.mwg-rs.</v>
      </c>
      <c r="D3822" s="2" t="str">
        <f>VLOOKUP(C3822,PrefixUebersetzung,2,FALSE)</f>
        <v>Xmp.mwg-rs.</v>
      </c>
      <c r="E3822" s="2" t="str">
        <f>MID(F3822,FIND(".",F3822,6)+1,99)</f>
        <v>AppliedToDimensions</v>
      </c>
      <c r="F3822" s="3" t="s">
        <v>1880</v>
      </c>
      <c r="G3822" s="3" t="s">
        <v>9526</v>
      </c>
      <c r="H3822" s="3" t="s">
        <v>11311</v>
      </c>
      <c r="I3822" s="3" t="s">
        <v>3435</v>
      </c>
      <c r="J3822" s="3" t="s">
        <v>4499</v>
      </c>
      <c r="K3822" s="5" t="s">
        <v>6576</v>
      </c>
      <c r="L3822" s="14"/>
      <c r="O3822" s="3" t="str">
        <f>IF(AND(TRIM(J3822)="",M3822=""),"Suffix not translated ",
   IF(AND(TRIM(J3822)&lt;&gt;"",TRIM(M3822)&lt;&gt;"",TRIM(J3822)&lt;&gt;TRIM(M3822)),"Suffix translation &lt;&gt; lookup ", "" ))
&amp;IF(AND(TRIM(K3822)="",N3822=""),"Description not translated ",
   IF(AND(TRIM(K3822)&lt;&gt;"",TRIM(N3822)&lt;&gt;"",TRIM(K3822)&lt;&gt;TRIM(N3822)),"Description translation&lt;&gt; lookup ", "" ))</f>
        <v/>
      </c>
      <c r="P3822" s="3" t="s">
        <v>8447</v>
      </c>
      <c r="Q3822" s="3" t="s">
        <v>8447</v>
      </c>
    </row>
    <row r="3823" spans="1:18" ht="30" x14ac:dyDescent="0.25">
      <c r="A3823" s="2" t="str">
        <f>IF(TRIM(J3823)="","",E3823)</f>
        <v>Area</v>
      </c>
      <c r="B3823" s="2" t="str">
        <f>IF(TRIM(K3823)="","",I3823)</f>
        <v/>
      </c>
      <c r="C3823" s="2" t="str">
        <f>LEFT(F3823,FIND(".",F3823,6))</f>
        <v>Xmp.mwg-rs.</v>
      </c>
      <c r="D3823" s="2" t="str">
        <f>VLOOKUP(C3823,PrefixUebersetzung,2,FALSE)</f>
        <v>Xmp.mwg-rs.</v>
      </c>
      <c r="E3823" s="2" t="str">
        <f>MID(F3823,FIND(".",F3823,6)+1,99)</f>
        <v>Area</v>
      </c>
      <c r="F3823" s="3" t="s">
        <v>1881</v>
      </c>
      <c r="G3823" s="3" t="s">
        <v>9526</v>
      </c>
      <c r="H3823" s="3" t="s">
        <v>11312</v>
      </c>
      <c r="I3823" s="3" t="s">
        <v>3398</v>
      </c>
      <c r="J3823" s="3" t="s">
        <v>4500</v>
      </c>
      <c r="L3823" s="14"/>
      <c r="N3823" s="3" t="str">
        <f>IFERROR(VLOOKUP(I3823,B:K,10,FALSE),"")</f>
        <v>Repräsentative Kenzeichnung für Katalog-Einträge nach Inhalt</v>
      </c>
      <c r="O3823" s="3" t="str">
        <f>IF(AND(TRIM(J3823)="",M3823=""),"Suffix not translated ",
   IF(AND(TRIM(J3823)&lt;&gt;"",TRIM(M3823)&lt;&gt;"",TRIM(J3823)&lt;&gt;TRIM(M3823)),"Suffix translation &lt;&gt; lookup ", "" ))
&amp;IF(AND(TRIM(K3823)="",N3823=""),"Description not translated ",
   IF(AND(TRIM(K3823)&lt;&gt;"",TRIM(N3823)&lt;&gt;"",TRIM(K3823)&lt;&gt;TRIM(N3823)),"Description translation&lt;&gt; lookup ", "" ))</f>
        <v/>
      </c>
      <c r="P3823" s="3" t="s">
        <v>8447</v>
      </c>
    </row>
    <row r="3824" spans="1:18" x14ac:dyDescent="0.25">
      <c r="A3824" s="2" t="str">
        <f>IF(TRIM(J3824)="","",E3824)</f>
        <v>BarCodeValue</v>
      </c>
      <c r="B3824" s="2" t="str">
        <f>IF(TRIM(K3824)="","",I3824)</f>
        <v>Decoded BarCode value string</v>
      </c>
      <c r="C3824" s="2" t="str">
        <f>LEFT(F3824,FIND(".",F3824,6))</f>
        <v>Xmp.mwg-rs.</v>
      </c>
      <c r="D3824" s="2" t="str">
        <f>VLOOKUP(C3824,PrefixUebersetzung,2,FALSE)</f>
        <v>Xmp.mwg-rs.</v>
      </c>
      <c r="E3824" s="2" t="str">
        <f>MID(F3824,FIND(".",F3824,6)+1,99)</f>
        <v>BarCodeValue</v>
      </c>
      <c r="F3824" s="3" t="s">
        <v>1882</v>
      </c>
      <c r="G3824" s="3" t="s">
        <v>9526</v>
      </c>
      <c r="H3824" s="3" t="s">
        <v>11241</v>
      </c>
      <c r="I3824" s="3" t="s">
        <v>3436</v>
      </c>
      <c r="J3824" s="3" t="s">
        <v>4908</v>
      </c>
      <c r="K3824" s="5" t="s">
        <v>5539</v>
      </c>
      <c r="L3824" s="14"/>
      <c r="O3824" s="3" t="str">
        <f>IF(AND(TRIM(J3824)="",M3824=""),"Suffix not translated ",
   IF(AND(TRIM(J3824)&lt;&gt;"",TRIM(M3824)&lt;&gt;"",TRIM(J3824)&lt;&gt;TRIM(M3824)),"Suffix translation &lt;&gt; lookup ", "" ))
&amp;IF(AND(TRIM(K3824)="",N3824=""),"Description not translated ",
   IF(AND(TRIM(K3824)&lt;&gt;"",TRIM(N3824)&lt;&gt;"",TRIM(K3824)&lt;&gt;TRIM(N3824)),"Description translation&lt;&gt; lookup ", "" ))</f>
        <v/>
      </c>
      <c r="P3824" s="3" t="s">
        <v>8447</v>
      </c>
      <c r="Q3824" s="3" t="s">
        <v>8447</v>
      </c>
    </row>
    <row r="3825" spans="1:18" ht="45" x14ac:dyDescent="0.25">
      <c r="A3825" s="2" t="str">
        <f>IF(TRIM(J3825)="","",E3825)</f>
        <v/>
      </c>
      <c r="B3825" s="2" t="str">
        <f>IF(TRIM(K3825)="","",I3825)</f>
        <v>Usage scenario for a given focus area (EvaluatedUsed|EvaluatedNotUsed|NotEvaluatedNotUsed)</v>
      </c>
      <c r="C3825" s="2" t="str">
        <f>LEFT(F3825,FIND(".",F3825,6))</f>
        <v>Xmp.mwg-rs.</v>
      </c>
      <c r="D3825" s="2" t="str">
        <f>VLOOKUP(C3825,PrefixUebersetzung,2,FALSE)</f>
        <v>Xmp.mwg-rs.</v>
      </c>
      <c r="E3825" s="2" t="str">
        <f>MID(F3825,FIND(".",F3825,6)+1,99)</f>
        <v>Description</v>
      </c>
      <c r="F3825" s="3" t="s">
        <v>1883</v>
      </c>
      <c r="G3825" s="3" t="s">
        <v>9526</v>
      </c>
      <c r="H3825" s="3" t="s">
        <v>11241</v>
      </c>
      <c r="I3825" s="3" t="s">
        <v>3437</v>
      </c>
      <c r="J3825" s="3"/>
      <c r="K3825" s="5" t="s">
        <v>5332</v>
      </c>
      <c r="L3825" s="14"/>
      <c r="M3825" s="3" t="str">
        <f>IFERROR(VLOOKUP(E3825,A:J,10, FALSE),"")</f>
        <v>Beschreibung</v>
      </c>
      <c r="O3825" s="3" t="str">
        <f>IF(AND(TRIM(J3825)="",M3825=""),"Suffix not translated ",
   IF(AND(TRIM(J3825)&lt;&gt;"",TRIM(M3825)&lt;&gt;"",TRIM(J3825)&lt;&gt;TRIM(M3825)),"Suffix translation &lt;&gt; lookup ", "" ))
&amp;IF(AND(TRIM(K3825)="",N3825=""),"Description not translated ",
   IF(AND(TRIM(K3825)&lt;&gt;"",TRIM(N3825)&lt;&gt;"",TRIM(K3825)&lt;&gt;TRIM(N3825)),"Description translation&lt;&gt; lookup ", "" ))</f>
        <v/>
      </c>
      <c r="Q3825" s="3" t="s">
        <v>8447</v>
      </c>
    </row>
    <row r="3826" spans="1:18" ht="30" x14ac:dyDescent="0.25">
      <c r="A3826" s="2" t="str">
        <f>IF(TRIM(J3826)="","",E3826)</f>
        <v>Extensions</v>
      </c>
      <c r="B3826" s="2" t="str">
        <f>IF(TRIM(K3826)="","",I3826)</f>
        <v>Any top level XMP property to describe the region content</v>
      </c>
      <c r="C3826" s="2" t="str">
        <f>LEFT(F3826,FIND(".",F3826,6))</f>
        <v>Xmp.mwg-rs.</v>
      </c>
      <c r="D3826" s="2" t="str">
        <f>VLOOKUP(C3826,PrefixUebersetzung,2,FALSE)</f>
        <v>Xmp.mwg-rs.</v>
      </c>
      <c r="E3826" s="2" t="str">
        <f>MID(F3826,FIND(".",F3826,6)+1,99)</f>
        <v>Extensions</v>
      </c>
      <c r="F3826" s="3" t="s">
        <v>1884</v>
      </c>
      <c r="G3826" s="3" t="s">
        <v>9526</v>
      </c>
      <c r="H3826" s="3" t="s">
        <v>11241</v>
      </c>
      <c r="I3826" s="3" t="s">
        <v>3438</v>
      </c>
      <c r="J3826" s="3" t="s">
        <v>4501</v>
      </c>
      <c r="K3826" s="5" t="s">
        <v>5540</v>
      </c>
      <c r="L3826" s="14"/>
      <c r="O3826" s="3" t="str">
        <f>IF(AND(TRIM(J3826)="",M3826=""),"Suffix not translated ",
   IF(AND(TRIM(J3826)&lt;&gt;"",TRIM(M3826)&lt;&gt;"",TRIM(J3826)&lt;&gt;TRIM(M3826)),"Suffix translation &lt;&gt; lookup ", "" ))
&amp;IF(AND(TRIM(K3826)="",N3826=""),"Description not translated ",
   IF(AND(TRIM(K3826)&lt;&gt;"",TRIM(N3826)&lt;&gt;"",TRIM(K3826)&lt;&gt;TRIM(N3826)),"Description translation&lt;&gt; lookup ", "" ))</f>
        <v/>
      </c>
      <c r="P3826" s="3" t="s">
        <v>8447</v>
      </c>
      <c r="Q3826" s="3" t="s">
        <v>8447</v>
      </c>
    </row>
    <row r="3827" spans="1:18" ht="30" x14ac:dyDescent="0.25">
      <c r="A3827" s="2" t="str">
        <f>IF(TRIM(J3827)="","",E3827)</f>
        <v/>
      </c>
      <c r="B3827" s="2" t="str">
        <f>IF(TRIM(K3827)="","",I3827)</f>
        <v/>
      </c>
      <c r="C3827" s="2" t="str">
        <f>LEFT(F3827,FIND(".",F3827,6))</f>
        <v>Xmp.mwg-rs.</v>
      </c>
      <c r="D3827" s="2" t="str">
        <f>VLOOKUP(C3827,PrefixUebersetzung,2,FALSE)</f>
        <v>Xmp.mwg-rs.</v>
      </c>
      <c r="E3827" s="2" t="str">
        <f>MID(F3827,FIND(".",F3827,6)+1,99)</f>
        <v>FocusUsage</v>
      </c>
      <c r="F3827" s="3" t="s">
        <v>1885</v>
      </c>
      <c r="G3827" s="3" t="s">
        <v>9526</v>
      </c>
      <c r="H3827" s="3" t="s">
        <v>11244</v>
      </c>
      <c r="I3827" s="3" t="s">
        <v>3398</v>
      </c>
      <c r="J3827" s="3"/>
      <c r="L3827" s="14">
        <v>5</v>
      </c>
      <c r="N3827" s="3" t="str">
        <f>IFERROR(VLOOKUP(I3827,B:K,10,FALSE),"")</f>
        <v>Repräsentative Kenzeichnung für Katalog-Einträge nach Inhalt</v>
      </c>
      <c r="O3827" s="3" t="str">
        <f>IF(AND(TRIM(J3827)="",M3827=""),"Suffix not translated ",
   IF(AND(TRIM(J3827)&lt;&gt;"",TRIM(M3827)&lt;&gt;"",TRIM(J3827)&lt;&gt;TRIM(M3827)),"Suffix translation &lt;&gt; lookup ", "" ))
&amp;IF(AND(TRIM(K3827)="",N3827=""),"Description not translated ",
   IF(AND(TRIM(K3827)&lt;&gt;"",TRIM(N3827)&lt;&gt;"",TRIM(K3827)&lt;&gt;TRIM(N3827)),"Description translation&lt;&gt; lookup ", "" ))</f>
        <v xml:space="preserve">Suffix not translated </v>
      </c>
      <c r="P3827" s="3" t="s">
        <v>8447</v>
      </c>
    </row>
    <row r="3828" spans="1:18" x14ac:dyDescent="0.25">
      <c r="A3828" s="2" t="str">
        <f>IF(TRIM(J3828)="","",E3828)</f>
        <v/>
      </c>
      <c r="B3828" s="2" t="str">
        <f>IF(TRIM(K3828)="","",I3828)</f>
        <v>Name/ short description of content in image region</v>
      </c>
      <c r="C3828" s="2" t="str">
        <f>LEFT(F3828,FIND(".",F3828,6))</f>
        <v>Xmp.mwg-rs.</v>
      </c>
      <c r="D3828" s="2" t="str">
        <f>VLOOKUP(C3828,PrefixUebersetzung,2,FALSE)</f>
        <v>Xmp.mwg-rs.</v>
      </c>
      <c r="E3828" s="2" t="str">
        <f>MID(F3828,FIND(".",F3828,6)+1,99)</f>
        <v>Name</v>
      </c>
      <c r="F3828" s="3" t="s">
        <v>1886</v>
      </c>
      <c r="G3828" s="3" t="s">
        <v>9526</v>
      </c>
      <c r="H3828" s="3" t="s">
        <v>11241</v>
      </c>
      <c r="I3828" s="3" t="s">
        <v>3439</v>
      </c>
      <c r="J3828" s="3"/>
      <c r="K3828" s="5" t="s">
        <v>5316</v>
      </c>
      <c r="L3828" s="14"/>
      <c r="M3828" s="3" t="str">
        <f>IFERROR(VLOOKUP(E3828,A:J,10, FALSE),"")</f>
        <v>Name</v>
      </c>
      <c r="O3828" s="3" t="str">
        <f>IF(AND(TRIM(J3828)="",M3828=""),"Suffix not translated ",
   IF(AND(TRIM(J3828)&lt;&gt;"",TRIM(M3828)&lt;&gt;"",TRIM(J3828)&lt;&gt;TRIM(M3828)),"Suffix translation &lt;&gt; lookup ", "" ))
&amp;IF(AND(TRIM(K3828)="",N3828=""),"Description not translated ",
   IF(AND(TRIM(K3828)&lt;&gt;"",TRIM(N3828)&lt;&gt;"",TRIM(K3828)&lt;&gt;TRIM(N3828)),"Description translation&lt;&gt; lookup ", "" ))</f>
        <v/>
      </c>
      <c r="Q3828" s="3" t="s">
        <v>8447</v>
      </c>
    </row>
    <row r="3829" spans="1:18" ht="30" x14ac:dyDescent="0.25">
      <c r="A3829" s="2" t="str">
        <f>IF(TRIM(J3829)="","",E3829)</f>
        <v>RegionList</v>
      </c>
      <c r="B3829" s="2" t="str">
        <f>IF(TRIM(K3829)="","",I3829)</f>
        <v>List of Region structures</v>
      </c>
      <c r="C3829" s="2" t="str">
        <f>LEFT(F3829,FIND(".",F3829,6))</f>
        <v>Xmp.mwg-rs.</v>
      </c>
      <c r="D3829" s="2" t="str">
        <f>VLOOKUP(C3829,PrefixUebersetzung,2,FALSE)</f>
        <v>Xmp.mwg-rs.</v>
      </c>
      <c r="E3829" s="2" t="str">
        <f>MID(F3829,FIND(".",F3829,6)+1,99)</f>
        <v>RegionList</v>
      </c>
      <c r="F3829" s="3" t="s">
        <v>1887</v>
      </c>
      <c r="G3829" s="3" t="s">
        <v>9527</v>
      </c>
      <c r="H3829" s="3" t="s">
        <v>11313</v>
      </c>
      <c r="I3829" s="3" t="s">
        <v>3440</v>
      </c>
      <c r="J3829" s="3" t="s">
        <v>4909</v>
      </c>
      <c r="K3829" s="5" t="s">
        <v>5541</v>
      </c>
      <c r="L3829" s="14"/>
      <c r="O3829" s="3" t="str">
        <f>IF(AND(TRIM(J3829)="",M3829=""),"Suffix not translated ",
   IF(AND(TRIM(J3829)&lt;&gt;"",TRIM(M3829)&lt;&gt;"",TRIM(J3829)&lt;&gt;TRIM(M3829)),"Suffix translation &lt;&gt; lookup ", "" ))
&amp;IF(AND(TRIM(K3829)="",N3829=""),"Description not translated ",
   IF(AND(TRIM(K3829)&lt;&gt;"",TRIM(N3829)&lt;&gt;"",TRIM(K3829)&lt;&gt;TRIM(N3829)),"Description translation&lt;&gt; lookup ", "" ))</f>
        <v/>
      </c>
      <c r="P3829" s="3" t="s">
        <v>8447</v>
      </c>
      <c r="Q3829" s="3" t="s">
        <v>8447</v>
      </c>
      <c r="R3829" s="3" t="s">
        <v>9261</v>
      </c>
    </row>
    <row r="3830" spans="1:18" x14ac:dyDescent="0.25">
      <c r="A3830" s="2" t="str">
        <f>IF(TRIM(J3830)="","",E3830)</f>
        <v/>
      </c>
      <c r="B3830" s="2" t="str">
        <f>IF(TRIM(K3830)="","",I3830)</f>
        <v>Main structure containing region based information</v>
      </c>
      <c r="C3830" s="2" t="str">
        <f>LEFT(F3830,FIND(".",F3830,6))</f>
        <v>Xmp.mwg-rs.</v>
      </c>
      <c r="D3830" s="2" t="str">
        <f>VLOOKUP(C3830,PrefixUebersetzung,2,FALSE)</f>
        <v>Xmp.mwg-rs.</v>
      </c>
      <c r="E3830" s="2" t="str">
        <f>MID(F3830,FIND(".",F3830,6)+1,99)</f>
        <v>Regions</v>
      </c>
      <c r="F3830" s="3" t="s">
        <v>1888</v>
      </c>
      <c r="G3830" s="3" t="s">
        <v>9526</v>
      </c>
      <c r="H3830" s="3" t="s">
        <v>11307</v>
      </c>
      <c r="I3830" s="3" t="s">
        <v>3441</v>
      </c>
      <c r="J3830" s="3"/>
      <c r="K3830" s="5" t="s">
        <v>5317</v>
      </c>
      <c r="L3830" s="14"/>
      <c r="M3830" s="3" t="str">
        <f>IFERROR(VLOOKUP(E3830,A:J,10, FALSE),"")</f>
        <v>Bereiche</v>
      </c>
      <c r="O3830" s="3" t="str">
        <f>IF(AND(TRIM(J3830)="",M3830=""),"Suffix not translated ",
   IF(AND(TRIM(J3830)&lt;&gt;"",TRIM(M3830)&lt;&gt;"",TRIM(J3830)&lt;&gt;TRIM(M3830)),"Suffix translation &lt;&gt; lookup ", "" ))
&amp;IF(AND(TRIM(K3830)="",N3830=""),"Description not translated ",
   IF(AND(TRIM(K3830)&lt;&gt;"",TRIM(N3830)&lt;&gt;"",TRIM(K3830)&lt;&gt;TRIM(N3830)),"Description translation&lt;&gt; lookup ", "" ))</f>
        <v/>
      </c>
      <c r="Q3830" s="3" t="s">
        <v>8447</v>
      </c>
    </row>
    <row r="3831" spans="1:18" ht="30" x14ac:dyDescent="0.25">
      <c r="A3831" s="2" t="str">
        <f>IF(TRIM(J3831)="","",E3831)</f>
        <v/>
      </c>
      <c r="B3831" s="2" t="str">
        <f>IF(TRIM(K3831)="","",I3831)</f>
        <v>Type purpose of region (Face|Pet|Focus|BarCode)</v>
      </c>
      <c r="C3831" s="2" t="str">
        <f>LEFT(F3831,FIND(".",F3831,6))</f>
        <v>Xmp.mwg-rs.</v>
      </c>
      <c r="D3831" s="2" t="str">
        <f>VLOOKUP(C3831,PrefixUebersetzung,2,FALSE)</f>
        <v>Xmp.mwg-rs.</v>
      </c>
      <c r="E3831" s="2" t="str">
        <f>MID(F3831,FIND(".",F3831,6)+1,99)</f>
        <v>Type</v>
      </c>
      <c r="F3831" s="3" t="s">
        <v>1889</v>
      </c>
      <c r="G3831" s="3" t="s">
        <v>9526</v>
      </c>
      <c r="H3831" s="3" t="s">
        <v>11244</v>
      </c>
      <c r="I3831" s="3" t="s">
        <v>3442</v>
      </c>
      <c r="J3831" s="3"/>
      <c r="K3831" s="5" t="s">
        <v>5333</v>
      </c>
      <c r="L3831" s="14"/>
      <c r="M3831" s="3" t="str">
        <f>IFERROR(VLOOKUP(E3831,A:J,10, FALSE),"")</f>
        <v>Typ</v>
      </c>
      <c r="O3831" s="3" t="str">
        <f>IF(AND(TRIM(J3831)="",M3831=""),"Suffix not translated ",
   IF(AND(TRIM(J3831)&lt;&gt;"",TRIM(M3831)&lt;&gt;"",TRIM(J3831)&lt;&gt;TRIM(M3831)),"Suffix translation &lt;&gt; lookup ", "" ))
&amp;IF(AND(TRIM(K3831)="",N3831=""),"Description not translated ",
   IF(AND(TRIM(K3831)&lt;&gt;"",TRIM(N3831)&lt;&gt;"",TRIM(K3831)&lt;&gt;TRIM(N3831)),"Description translation&lt;&gt; lookup ", "" ))</f>
        <v/>
      </c>
      <c r="Q3831" s="3" t="s">
        <v>8447</v>
      </c>
    </row>
    <row r="3832" spans="1:18" x14ac:dyDescent="0.25">
      <c r="A3832" s="2" t="str">
        <f>IF(TRIM(J3832)="","",E3832)</f>
        <v/>
      </c>
      <c r="B3832" s="2" t="str">
        <f>IF(TRIM(K3832)="","",I3832)</f>
        <v>Keywords.</v>
      </c>
      <c r="C3832" s="2" t="str">
        <f>LEFT(F3832,FIND(".",F3832,6))</f>
        <v>Xmp.pdf.</v>
      </c>
      <c r="D3832" s="2" t="str">
        <f>VLOOKUP(C3832,PrefixUebersetzung,2,FALSE)</f>
        <v>Xmp.pdf.</v>
      </c>
      <c r="E3832" s="2" t="str">
        <f>MID(F3832,FIND(".",F3832,6)+1,99)</f>
        <v>Keywords</v>
      </c>
      <c r="F3832" s="3" t="s">
        <v>1890</v>
      </c>
      <c r="G3832" s="3" t="s">
        <v>9526</v>
      </c>
      <c r="H3832" s="3" t="s">
        <v>11241</v>
      </c>
      <c r="I3832" s="3" t="s">
        <v>3443</v>
      </c>
      <c r="J3832" s="3"/>
      <c r="K3832" s="5" t="s">
        <v>4502</v>
      </c>
      <c r="L3832" s="14"/>
      <c r="M3832" s="3" t="str">
        <f>IFERROR(VLOOKUP(E3832,A:J,10, FALSE),"")</f>
        <v>Schlüsselworte</v>
      </c>
      <c r="O3832" s="3" t="str">
        <f>IF(AND(TRIM(J3832)="",M3832=""),"Suffix not translated ",
   IF(AND(TRIM(J3832)&lt;&gt;"",TRIM(M3832)&lt;&gt;"",TRIM(J3832)&lt;&gt;TRIM(M3832)),"Suffix translation &lt;&gt; lookup ", "" ))
&amp;IF(AND(TRIM(K3832)="",N3832=""),"Description not translated ",
   IF(AND(TRIM(K3832)&lt;&gt;"",TRIM(N3832)&lt;&gt;"",TRIM(K3832)&lt;&gt;TRIM(N3832)),"Description translation&lt;&gt; lookup ", "" ))</f>
        <v/>
      </c>
      <c r="Q3832" s="3" t="s">
        <v>8447</v>
      </c>
      <c r="R3832" s="3" t="s">
        <v>9243</v>
      </c>
    </row>
    <row r="3833" spans="1:18" ht="30" x14ac:dyDescent="0.25">
      <c r="A3833" s="2" t="str">
        <f>IF(TRIM(J3833)="","",E3833)</f>
        <v>PDFVersion</v>
      </c>
      <c r="B3833" s="2" t="str">
        <f>IF(TRIM(K3833)="","",I3833)</f>
        <v>The PDF file version (for example: 1.0, 1.3, and so on).</v>
      </c>
      <c r="C3833" s="2" t="str">
        <f>LEFT(F3833,FIND(".",F3833,6))</f>
        <v>Xmp.pdf.</v>
      </c>
      <c r="D3833" s="2" t="str">
        <f>VLOOKUP(C3833,PrefixUebersetzung,2,FALSE)</f>
        <v>Xmp.pdf.</v>
      </c>
      <c r="E3833" s="2" t="str">
        <f>MID(F3833,FIND(".",F3833,6)+1,99)</f>
        <v>PDFVersion</v>
      </c>
      <c r="F3833" s="3" t="s">
        <v>1891</v>
      </c>
      <c r="G3833" s="3" t="s">
        <v>9526</v>
      </c>
      <c r="H3833" s="3" t="s">
        <v>11241</v>
      </c>
      <c r="I3833" s="3" t="s">
        <v>3444</v>
      </c>
      <c r="J3833" s="3" t="s">
        <v>4503</v>
      </c>
      <c r="K3833" s="5" t="s">
        <v>5542</v>
      </c>
      <c r="L3833" s="14"/>
      <c r="O3833" s="3" t="str">
        <f>IF(AND(TRIM(J3833)="",M3833=""),"Suffix not translated ",
   IF(AND(TRIM(J3833)&lt;&gt;"",TRIM(M3833)&lt;&gt;"",TRIM(J3833)&lt;&gt;TRIM(M3833)),"Suffix translation &lt;&gt; lookup ", "" ))
&amp;IF(AND(TRIM(K3833)="",N3833=""),"Description not translated ",
   IF(AND(TRIM(K3833)&lt;&gt;"",TRIM(N3833)&lt;&gt;"",TRIM(K3833)&lt;&gt;TRIM(N3833)),"Description translation&lt;&gt; lookup ", "" ))</f>
        <v/>
      </c>
      <c r="P3833" s="3" t="s">
        <v>8447</v>
      </c>
      <c r="Q3833" s="3" t="s">
        <v>8447</v>
      </c>
      <c r="R3833" s="3" t="s">
        <v>9379</v>
      </c>
    </row>
    <row r="3834" spans="1:18" ht="30" x14ac:dyDescent="0.25">
      <c r="A3834" s="2" t="str">
        <f>IF(TRIM(J3834)="","",E3834)</f>
        <v>Producer</v>
      </c>
      <c r="B3834" s="2" t="str">
        <f>IF(TRIM(K3834)="","",I3834)</f>
        <v>The name of the tool that created the PDF document.</v>
      </c>
      <c r="C3834" s="2" t="str">
        <f>LEFT(F3834,FIND(".",F3834,6))</f>
        <v>Xmp.pdf.</v>
      </c>
      <c r="D3834" s="2" t="str">
        <f>VLOOKUP(C3834,PrefixUebersetzung,2,FALSE)</f>
        <v>Xmp.pdf.</v>
      </c>
      <c r="E3834" s="2" t="str">
        <f>MID(F3834,FIND(".",F3834,6)+1,99)</f>
        <v>Producer</v>
      </c>
      <c r="F3834" s="3" t="s">
        <v>1892</v>
      </c>
      <c r="G3834" s="3" t="s">
        <v>9526</v>
      </c>
      <c r="H3834" s="3" t="s">
        <v>11314</v>
      </c>
      <c r="I3834" s="3" t="s">
        <v>3445</v>
      </c>
      <c r="J3834" s="3" t="s">
        <v>6808</v>
      </c>
      <c r="K3834" s="5" t="s">
        <v>5543</v>
      </c>
      <c r="L3834" s="14"/>
      <c r="M3834" s="3" t="str">
        <f>IFERROR(VLOOKUP(E3834,A:J,10, FALSE),"")</f>
        <v>Produzent</v>
      </c>
      <c r="O3834" s="3" t="str">
        <f>IF(AND(TRIM(J3834)="",M3834=""),"Suffix not translated ",
   IF(AND(TRIM(J3834)&lt;&gt;"",TRIM(M3834)&lt;&gt;"",TRIM(J3834)&lt;&gt;TRIM(M3834)),"Suffix translation &lt;&gt; lookup ", "" ))
&amp;IF(AND(TRIM(K3834)="",N3834=""),"Description not translated ",
   IF(AND(TRIM(K3834)&lt;&gt;"",TRIM(N3834)&lt;&gt;"",TRIM(K3834)&lt;&gt;TRIM(N3834)),"Description translation&lt;&gt; lookup ", "" ))</f>
        <v/>
      </c>
      <c r="P3834" s="3" t="s">
        <v>8447</v>
      </c>
      <c r="Q3834" s="3" t="s">
        <v>8447</v>
      </c>
      <c r="R3834" s="3" t="s">
        <v>9395</v>
      </c>
    </row>
    <row r="3835" spans="1:18" x14ac:dyDescent="0.25">
      <c r="A3835" s="2" t="str">
        <f>IF(TRIM(J3835)="","",E3835)</f>
        <v/>
      </c>
      <c r="B3835" s="2" t="str">
        <f>IF(TRIM(K3835)="","",I3835)</f>
        <v/>
      </c>
      <c r="C3835" s="2" t="str">
        <f>LEFT(F3835,FIND(".",F3835,6))</f>
        <v>Xmp.pdf.</v>
      </c>
      <c r="D3835" s="2" t="str">
        <f>VLOOKUP(C3835,PrefixUebersetzung,2,FALSE)</f>
        <v>Xmp.pdf.</v>
      </c>
      <c r="E3835" s="2" t="str">
        <f>MID(F3835,FIND(".",F3835,6)+1,99)</f>
        <v>Trapped</v>
      </c>
      <c r="F3835" s="3" t="s">
        <v>8367</v>
      </c>
      <c r="G3835" s="3" t="s">
        <v>9526</v>
      </c>
      <c r="H3835" s="3" t="s">
        <v>11246</v>
      </c>
      <c r="I3835" s="3" t="s">
        <v>8368</v>
      </c>
      <c r="J3835" s="3"/>
      <c r="L3835" s="14">
        <v>5</v>
      </c>
      <c r="O3835" s="3" t="str">
        <f>IF(AND(TRIM(J3835)="",M3835=""),"Suffix not translated ",
   IF(AND(TRIM(J3835)&lt;&gt;"",TRIM(M3835)&lt;&gt;"",TRIM(J3835)&lt;&gt;TRIM(M3835)),"Suffix translation &lt;&gt; lookup ", "" ))
&amp;IF(AND(TRIM(K3835)="",N3835=""),"Description not translated ",
   IF(AND(TRIM(K3835)&lt;&gt;"",TRIM(N3835)&lt;&gt;"",TRIM(K3835)&lt;&gt;TRIM(N3835)),"Description translation&lt;&gt; lookup ", "" ))</f>
        <v xml:space="preserve">Suffix not translated Description not translated </v>
      </c>
      <c r="P3835" s="3" t="s">
        <v>8447</v>
      </c>
      <c r="Q3835" s="3" t="s">
        <v>8447</v>
      </c>
    </row>
    <row r="3836" spans="1:18" x14ac:dyDescent="0.25">
      <c r="A3836" s="2" t="str">
        <f>IF(TRIM(J3836)="","",E3836)</f>
        <v/>
      </c>
      <c r="B3836" s="2" t="str">
        <f>IF(TRIM(K3836)="","",I3836)</f>
        <v>The unique identifier of a document.</v>
      </c>
      <c r="C3836" s="2" t="str">
        <f>LEFT(F3836,FIND(".",F3836,6))</f>
        <v>Xmp.photoshop.</v>
      </c>
      <c r="D3836" s="2" t="str">
        <f>VLOOKUP(C3836,PrefixUebersetzung,2,FALSE)</f>
        <v>Xmp.photoshop.</v>
      </c>
      <c r="E3836" s="2" t="str">
        <f>MID(F3836,FIND(".",F3836,6)+1,99)</f>
        <v>AncestorID</v>
      </c>
      <c r="F3836" s="3" t="s">
        <v>8369</v>
      </c>
      <c r="G3836" s="3" t="s">
        <v>9526</v>
      </c>
      <c r="H3836" s="3" t="s">
        <v>11298</v>
      </c>
      <c r="I3836" s="3" t="s">
        <v>8370</v>
      </c>
      <c r="J3836" s="3"/>
      <c r="K3836" s="5" t="s">
        <v>8653</v>
      </c>
      <c r="L3836" s="14">
        <v>5</v>
      </c>
      <c r="O3836" s="3" t="str">
        <f>IF(AND(TRIM(J3836)="",M3836=""),"Suffix not translated ",
   IF(AND(TRIM(J3836)&lt;&gt;"",TRIM(M3836)&lt;&gt;"",TRIM(J3836)&lt;&gt;TRIM(M3836)),"Suffix translation &lt;&gt; lookup ", "" ))
&amp;IF(AND(TRIM(K3836)="",N3836=""),"Description not translated ",
   IF(AND(TRIM(K3836)&lt;&gt;"",TRIM(N3836)&lt;&gt;"",TRIM(K3836)&lt;&gt;TRIM(N3836)),"Description translation&lt;&gt; lookup ", "" ))</f>
        <v xml:space="preserve">Suffix not translated </v>
      </c>
      <c r="P3836" s="3" t="s">
        <v>8447</v>
      </c>
      <c r="Q3836" s="3" t="s">
        <v>8447</v>
      </c>
    </row>
    <row r="3837" spans="1:18" x14ac:dyDescent="0.25">
      <c r="A3837" s="2" t="str">
        <f>IF(TRIM(J3837)="","",E3837)</f>
        <v>AuthorsPosition</v>
      </c>
      <c r="B3837" s="2" t="str">
        <f>IF(TRIM(K3837)="","",I3837)</f>
        <v>By-line title.</v>
      </c>
      <c r="C3837" s="2" t="str">
        <f>LEFT(F3837,FIND(".",F3837,6))</f>
        <v>Xmp.photoshop.</v>
      </c>
      <c r="D3837" s="2" t="str">
        <f>VLOOKUP(C3837,PrefixUebersetzung,2,FALSE)</f>
        <v>Xmp.photoshop.</v>
      </c>
      <c r="E3837" s="2" t="str">
        <f>MID(F3837,FIND(".",F3837,6)+1,99)</f>
        <v>AuthorsPosition</v>
      </c>
      <c r="F3837" s="3" t="s">
        <v>1893</v>
      </c>
      <c r="G3837" s="3" t="s">
        <v>9526</v>
      </c>
      <c r="H3837" s="3" t="s">
        <v>11241</v>
      </c>
      <c r="I3837" s="3" t="s">
        <v>3446</v>
      </c>
      <c r="J3837" s="3" t="s">
        <v>5544</v>
      </c>
      <c r="K3837" s="5" t="s">
        <v>4889</v>
      </c>
      <c r="L3837" s="14"/>
      <c r="O3837" s="3" t="str">
        <f>IF(AND(TRIM(J3837)="",M3837=""),"Suffix not translated ",
   IF(AND(TRIM(J3837)&lt;&gt;"",TRIM(M3837)&lt;&gt;"",TRIM(J3837)&lt;&gt;TRIM(M3837)),"Suffix translation &lt;&gt; lookup ", "" ))
&amp;IF(AND(TRIM(K3837)="",N3837=""),"Description not translated ",
   IF(AND(TRIM(K3837)&lt;&gt;"",TRIM(N3837)&lt;&gt;"",TRIM(K3837)&lt;&gt;TRIM(N3837)),"Description translation&lt;&gt; lookup ", "" ))</f>
        <v/>
      </c>
      <c r="P3837" s="3" t="s">
        <v>8447</v>
      </c>
      <c r="Q3837" s="3" t="s">
        <v>8447</v>
      </c>
      <c r="R3837" s="3" t="s">
        <v>9028</v>
      </c>
    </row>
    <row r="3838" spans="1:18" x14ac:dyDescent="0.25">
      <c r="A3838" s="2" t="str">
        <f>IF(TRIM(J3838)="","",E3838)</f>
        <v>CaptionWriter</v>
      </c>
      <c r="B3838" s="2" t="str">
        <f>IF(TRIM(K3838)="","",I3838)</f>
        <v>Writer/editor.</v>
      </c>
      <c r="C3838" s="2" t="str">
        <f>LEFT(F3838,FIND(".",F3838,6))</f>
        <v>Xmp.photoshop.</v>
      </c>
      <c r="D3838" s="2" t="str">
        <f>VLOOKUP(C3838,PrefixUebersetzung,2,FALSE)</f>
        <v>Xmp.photoshop.</v>
      </c>
      <c r="E3838" s="2" t="str">
        <f>MID(F3838,FIND(".",F3838,6)+1,99)</f>
        <v>CaptionWriter</v>
      </c>
      <c r="F3838" s="3" t="s">
        <v>1894</v>
      </c>
      <c r="G3838" s="3" t="s">
        <v>9526</v>
      </c>
      <c r="H3838" s="3" t="s">
        <v>11241</v>
      </c>
      <c r="I3838" s="3" t="s">
        <v>3447</v>
      </c>
      <c r="J3838" s="3" t="s">
        <v>4425</v>
      </c>
      <c r="K3838" s="5" t="s">
        <v>4425</v>
      </c>
      <c r="L3838" s="14"/>
      <c r="O3838" s="3" t="str">
        <f>IF(AND(TRIM(J3838)="",M3838=""),"Suffix not translated ",
   IF(AND(TRIM(J3838)&lt;&gt;"",TRIM(M3838)&lt;&gt;"",TRIM(J3838)&lt;&gt;TRIM(M3838)),"Suffix translation &lt;&gt; lookup ", "" ))
&amp;IF(AND(TRIM(K3838)="",N3838=""),"Description not translated ",
   IF(AND(TRIM(K3838)&lt;&gt;"",TRIM(N3838)&lt;&gt;"",TRIM(K3838)&lt;&gt;TRIM(N3838)),"Description translation&lt;&gt; lookup ", "" ))</f>
        <v/>
      </c>
      <c r="P3838" s="3" t="s">
        <v>8447</v>
      </c>
      <c r="Q3838" s="3" t="s">
        <v>8447</v>
      </c>
      <c r="R3838" s="3" t="s">
        <v>9425</v>
      </c>
    </row>
    <row r="3839" spans="1:18" ht="30" x14ac:dyDescent="0.25">
      <c r="A3839" s="2" t="str">
        <f>IF(TRIM(J3839)="","",E3839)</f>
        <v/>
      </c>
      <c r="B3839" s="2" t="str">
        <f>IF(TRIM(K3839)="","",I3839)</f>
        <v>Category. Limited to 3 7-bit ASCII characters.</v>
      </c>
      <c r="C3839" s="2" t="str">
        <f>LEFT(F3839,FIND(".",F3839,6))</f>
        <v>Xmp.photoshop.</v>
      </c>
      <c r="D3839" s="2" t="str">
        <f>VLOOKUP(C3839,PrefixUebersetzung,2,FALSE)</f>
        <v>Xmp.photoshop.</v>
      </c>
      <c r="E3839" s="2" t="str">
        <f>MID(F3839,FIND(".",F3839,6)+1,99)</f>
        <v>Category</v>
      </c>
      <c r="F3839" s="3" t="s">
        <v>1895</v>
      </c>
      <c r="G3839" s="3" t="s">
        <v>9526</v>
      </c>
      <c r="H3839" s="3" t="s">
        <v>11241</v>
      </c>
      <c r="I3839" s="3" t="s">
        <v>3448</v>
      </c>
      <c r="J3839" s="3"/>
      <c r="K3839" s="5" t="s">
        <v>4071</v>
      </c>
      <c r="L3839" s="14"/>
      <c r="M3839" s="3" t="str">
        <f>IFERROR(VLOOKUP(E3839,A:J,10, FALSE),"")</f>
        <v>Kategorie</v>
      </c>
      <c r="O3839" s="3" t="str">
        <f>IF(AND(TRIM(J3839)="",M3839=""),"Suffix not translated ",
   IF(AND(TRIM(J3839)&lt;&gt;"",TRIM(M3839)&lt;&gt;"",TRIM(J3839)&lt;&gt;TRIM(M3839)),"Suffix translation &lt;&gt; lookup ", "" ))
&amp;IF(AND(TRIM(K3839)="",N3839=""),"Description not translated ",
   IF(AND(TRIM(K3839)&lt;&gt;"",TRIM(N3839)&lt;&gt;"",TRIM(K3839)&lt;&gt;TRIM(N3839)),"Description translation&lt;&gt; lookup ", "" ))</f>
        <v/>
      </c>
      <c r="Q3839" s="3" t="s">
        <v>8447</v>
      </c>
      <c r="R3839" s="3" t="s">
        <v>9053</v>
      </c>
    </row>
    <row r="3840" spans="1:18" x14ac:dyDescent="0.25">
      <c r="A3840" s="2" t="str">
        <f>IF(TRIM(J3840)="","",E3840)</f>
        <v/>
      </c>
      <c r="B3840" s="2" t="str">
        <f>IF(TRIM(K3840)="","",I3840)</f>
        <v>City.</v>
      </c>
      <c r="C3840" s="2" t="str">
        <f>LEFT(F3840,FIND(".",F3840,6))</f>
        <v>Xmp.photoshop.</v>
      </c>
      <c r="D3840" s="2" t="str">
        <f>VLOOKUP(C3840,PrefixUebersetzung,2,FALSE)</f>
        <v>Xmp.photoshop.</v>
      </c>
      <c r="E3840" s="2" t="str">
        <f>MID(F3840,FIND(".",F3840,6)+1,99)</f>
        <v>City</v>
      </c>
      <c r="F3840" s="3" t="s">
        <v>1896</v>
      </c>
      <c r="G3840" s="3" t="s">
        <v>9526</v>
      </c>
      <c r="H3840" s="3" t="s">
        <v>11241</v>
      </c>
      <c r="I3840" s="3" t="s">
        <v>3449</v>
      </c>
      <c r="J3840" s="3"/>
      <c r="K3840" s="5" t="s">
        <v>4393</v>
      </c>
      <c r="L3840" s="14"/>
      <c r="M3840" s="3" t="str">
        <f>IFERROR(VLOOKUP(E3840,A:J,10, FALSE),"")</f>
        <v>Stadt</v>
      </c>
      <c r="O3840" s="3" t="str">
        <f>IF(AND(TRIM(J3840)="",M3840=""),"Suffix not translated ",
   IF(AND(TRIM(J3840)&lt;&gt;"",TRIM(M3840)&lt;&gt;"",TRIM(J3840)&lt;&gt;TRIM(M3840)),"Suffix translation &lt;&gt; lookup ", "" ))
&amp;IF(AND(TRIM(K3840)="",N3840=""),"Description not translated ",
   IF(AND(TRIM(K3840)&lt;&gt;"",TRIM(N3840)&lt;&gt;"",TRIM(K3840)&lt;&gt;TRIM(N3840)),"Description translation&lt;&gt; lookup ", "" ))</f>
        <v/>
      </c>
      <c r="Q3840" s="3" t="s">
        <v>8447</v>
      </c>
      <c r="R3840" s="3" t="s">
        <v>9058</v>
      </c>
    </row>
    <row r="3841" spans="1:18" ht="45" x14ac:dyDescent="0.25">
      <c r="A3841" s="2" t="str">
        <f>IF(TRIM(J3841)="","",E3841)</f>
        <v/>
      </c>
      <c r="B3841" s="2" t="str">
        <f>IF(TRIM(K3841)="","",I3841)</f>
        <v>The colour mode. One of: 0 = Bitmap, 1 = Grayscale, 2 = Indexed, 3 = RGB, 4 = CMYK, 7 = Multichannel, 8 = Duotone, 9 = Lab.</v>
      </c>
      <c r="C3841" s="2" t="str">
        <f>LEFT(F3841,FIND(".",F3841,6))</f>
        <v>Xmp.photoshop.</v>
      </c>
      <c r="D3841" s="2" t="str">
        <f>VLOOKUP(C3841,PrefixUebersetzung,2,FALSE)</f>
        <v>Xmp.photoshop.</v>
      </c>
      <c r="E3841" s="2" t="str">
        <f>MID(F3841,FIND(".",F3841,6)+1,99)</f>
        <v>ColorMode</v>
      </c>
      <c r="F3841" s="3" t="s">
        <v>8371</v>
      </c>
      <c r="G3841" s="3" t="s">
        <v>9526</v>
      </c>
      <c r="H3841" s="3" t="s">
        <v>11281</v>
      </c>
      <c r="I3841" s="3" t="s">
        <v>8372</v>
      </c>
      <c r="J3841" s="3"/>
      <c r="K3841" s="5" t="s">
        <v>8663</v>
      </c>
      <c r="L3841" s="14"/>
      <c r="M3841" s="3" t="str">
        <f>IFERROR(VLOOKUP(E3841,A:J,10, FALSE),"")</f>
        <v>Farbmodus</v>
      </c>
      <c r="O3841" s="3" t="str">
        <f>IF(AND(TRIM(J3841)="",M3841=""),"Suffix not translated ",
   IF(AND(TRIM(J3841)&lt;&gt;"",TRIM(M3841)&lt;&gt;"",TRIM(J3841)&lt;&gt;TRIM(M3841)),"Suffix translation &lt;&gt; lookup ", "" ))
&amp;IF(AND(TRIM(K3841)="",N3841=""),"Description not translated ",
   IF(AND(TRIM(K3841)&lt;&gt;"",TRIM(N3841)&lt;&gt;"",TRIM(K3841)&lt;&gt;TRIM(N3841)),"Description translation&lt;&gt; lookup ", "" ))</f>
        <v/>
      </c>
      <c r="Q3841" s="3" t="s">
        <v>8447</v>
      </c>
    </row>
    <row r="3842" spans="1:18" x14ac:dyDescent="0.25">
      <c r="A3842" s="2" t="str">
        <f>IF(TRIM(J3842)="","",E3842)</f>
        <v/>
      </c>
      <c r="B3842" s="2" t="str">
        <f>IF(TRIM(K3842)="","",I3842)</f>
        <v>Country/primary location.</v>
      </c>
      <c r="C3842" s="2" t="str">
        <f>LEFT(F3842,FIND(".",F3842,6))</f>
        <v>Xmp.photoshop.</v>
      </c>
      <c r="D3842" s="2" t="str">
        <f>VLOOKUP(C3842,PrefixUebersetzung,2,FALSE)</f>
        <v>Xmp.photoshop.</v>
      </c>
      <c r="E3842" s="2" t="str">
        <f>MID(F3842,FIND(".",F3842,6)+1,99)</f>
        <v>Country</v>
      </c>
      <c r="F3842" s="3" t="s">
        <v>1897</v>
      </c>
      <c r="G3842" s="3" t="s">
        <v>9526</v>
      </c>
      <c r="H3842" s="3" t="s">
        <v>11241</v>
      </c>
      <c r="I3842" s="3" t="s">
        <v>3450</v>
      </c>
      <c r="J3842" s="3"/>
      <c r="K3842" s="5" t="s">
        <v>6577</v>
      </c>
      <c r="L3842" s="14"/>
      <c r="M3842" s="3" t="str">
        <f>IFERROR(VLOOKUP(E3842,A:J,10, FALSE),"")</f>
        <v>Land</v>
      </c>
      <c r="O3842" s="3" t="str">
        <f>IF(AND(TRIM(J3842)="",M3842=""),"Suffix not translated ",
   IF(AND(TRIM(J3842)&lt;&gt;"",TRIM(M3842)&lt;&gt;"",TRIM(J3842)&lt;&gt;TRIM(M3842)),"Suffix translation &lt;&gt; lookup ", "" ))
&amp;IF(AND(TRIM(K3842)="",N3842=""),"Description not translated ",
   IF(AND(TRIM(K3842)&lt;&gt;"",TRIM(N3842)&lt;&gt;"",TRIM(K3842)&lt;&gt;TRIM(N3842)),"Description translation&lt;&gt; lookup ", "" ))</f>
        <v/>
      </c>
      <c r="Q3842" s="3" t="s">
        <v>8447</v>
      </c>
      <c r="R3842" s="3" t="s">
        <v>9082</v>
      </c>
    </row>
    <row r="3843" spans="1:18" x14ac:dyDescent="0.25">
      <c r="A3843" s="2" t="str">
        <f>IF(TRIM(J3843)="","",E3843)</f>
        <v/>
      </c>
      <c r="B3843" s="2" t="str">
        <f>IF(TRIM(K3843)="","",I3843)</f>
        <v>Credit.</v>
      </c>
      <c r="C3843" s="2" t="str">
        <f>LEFT(F3843,FIND(".",F3843,6))</f>
        <v>Xmp.photoshop.</v>
      </c>
      <c r="D3843" s="2" t="str">
        <f>VLOOKUP(C3843,PrefixUebersetzung,2,FALSE)</f>
        <v>Xmp.photoshop.</v>
      </c>
      <c r="E3843" s="2" t="str">
        <f>MID(F3843,FIND(".",F3843,6)+1,99)</f>
        <v>Credit</v>
      </c>
      <c r="F3843" s="3" t="s">
        <v>1898</v>
      </c>
      <c r="G3843" s="3" t="s">
        <v>9526</v>
      </c>
      <c r="H3843" s="3" t="s">
        <v>11241</v>
      </c>
      <c r="I3843" s="3" t="s">
        <v>3451</v>
      </c>
      <c r="J3843" s="3"/>
      <c r="K3843" s="5" t="s">
        <v>4594</v>
      </c>
      <c r="L3843" s="14"/>
      <c r="M3843" s="3" t="str">
        <f>IFERROR(VLOOKUP(E3843,A:J,10, FALSE),"")</f>
        <v>Anerkennung</v>
      </c>
      <c r="O3843" s="3" t="str">
        <f>IF(AND(TRIM(J3843)="",M3843=""),"Suffix not translated ",
   IF(AND(TRIM(J3843)&lt;&gt;"",TRIM(M3843)&lt;&gt;"",TRIM(J3843)&lt;&gt;TRIM(M3843)),"Suffix translation &lt;&gt; lookup ", "" ))
&amp;IF(AND(TRIM(K3843)="",N3843=""),"Description not translated ",
   IF(AND(TRIM(K3843)&lt;&gt;"",TRIM(N3843)&lt;&gt;"",TRIM(K3843)&lt;&gt;TRIM(N3843)),"Description translation&lt;&gt; lookup ", "" ))</f>
        <v/>
      </c>
      <c r="Q3843" s="3" t="s">
        <v>8447</v>
      </c>
      <c r="R3843" s="3" t="s">
        <v>9084</v>
      </c>
    </row>
    <row r="3844" spans="1:18" ht="135" x14ac:dyDescent="0.25">
      <c r="A3844" s="2" t="str">
        <f>IF(TRIM(J3844)="","",E3844)</f>
        <v/>
      </c>
      <c r="B3844" s="2" t="str">
        <f>IF(TRIM(K3844)="","",I3844)</f>
        <v>The date the intellectual content of the document was created (rather than the creation date of the physical representation), following IIM conventions. For example, a photo taken during the American Civil War would have a creation date during that epoch (1861-1865) rather than the date the photo was digitized for archiving.</v>
      </c>
      <c r="C3844" s="2" t="str">
        <f>LEFT(F3844,FIND(".",F3844,6))</f>
        <v>Xmp.photoshop.</v>
      </c>
      <c r="D3844" s="2" t="str">
        <f>VLOOKUP(C3844,PrefixUebersetzung,2,FALSE)</f>
        <v>Xmp.photoshop.</v>
      </c>
      <c r="E3844" s="2" t="str">
        <f>MID(F3844,FIND(".",F3844,6)+1,99)</f>
        <v>DateCreated</v>
      </c>
      <c r="F3844" s="3" t="s">
        <v>1899</v>
      </c>
      <c r="G3844" s="3" t="s">
        <v>11265</v>
      </c>
      <c r="I3844" s="3" t="s">
        <v>3452</v>
      </c>
      <c r="J3844" s="3"/>
      <c r="K3844" s="5" t="s">
        <v>6578</v>
      </c>
      <c r="L3844" s="14"/>
      <c r="M3844" s="3" t="str">
        <f>IFERROR(VLOOKUP(E3844,A:J,10, FALSE),"")</f>
        <v>Datum erzeugt</v>
      </c>
      <c r="O3844" s="3" t="str">
        <f>IF(AND(TRIM(J3844)="",M3844=""),"Suffix not translated ",
   IF(AND(TRIM(J3844)&lt;&gt;"",TRIM(M3844)&lt;&gt;"",TRIM(J3844)&lt;&gt;TRIM(M3844)),"Suffix translation &lt;&gt; lookup ", "" ))
&amp;IF(AND(TRIM(K3844)="",N3844=""),"Description not translated ",
   IF(AND(TRIM(K3844)&lt;&gt;"",TRIM(N3844)&lt;&gt;"",TRIM(K3844)&lt;&gt;TRIM(N3844)),"Description translation&lt;&gt; lookup ", "" ))</f>
        <v/>
      </c>
      <c r="Q3844" s="3" t="s">
        <v>8447</v>
      </c>
    </row>
    <row r="3845" spans="1:18" ht="60" x14ac:dyDescent="0.25">
      <c r="A3845" s="2" t="str">
        <f>IF(TRIM(J3845)="","",E3845)</f>
        <v/>
      </c>
      <c r="B3845" s="2" t="str">
        <f>IF(TRIM(K3845)="","",I3845)</f>
        <v>If the source document for a copy-and-paste or place operation has a document ID, that ID is added to this list in the destination document's XMP.</v>
      </c>
      <c r="C3845" s="2" t="str">
        <f>LEFT(F3845,FIND(".",F3845,6))</f>
        <v>Xmp.photoshop.</v>
      </c>
      <c r="D3845" s="2" t="str">
        <f>VLOOKUP(C3845,PrefixUebersetzung,2,FALSE)</f>
        <v>Xmp.photoshop.</v>
      </c>
      <c r="E3845" s="2" t="str">
        <f>MID(F3845,FIND(".",F3845,6)+1,99)</f>
        <v>DocumentAncestors</v>
      </c>
      <c r="F3845" s="3" t="s">
        <v>8373</v>
      </c>
      <c r="G3845" s="3" t="s">
        <v>9527</v>
      </c>
      <c r="H3845" s="3" t="s">
        <v>11315</v>
      </c>
      <c r="I3845" s="3" t="s">
        <v>8374</v>
      </c>
      <c r="J3845" s="3"/>
      <c r="K3845" s="5" t="s">
        <v>8669</v>
      </c>
      <c r="L3845" s="14">
        <v>5</v>
      </c>
      <c r="O3845" s="3" t="str">
        <f>IF(AND(TRIM(J3845)="",M3845=""),"Suffix not translated ",
   IF(AND(TRIM(J3845)&lt;&gt;"",TRIM(M3845)&lt;&gt;"",TRIM(J3845)&lt;&gt;TRIM(M3845)),"Suffix translation &lt;&gt; lookup ", "" ))
&amp;IF(AND(TRIM(K3845)="",N3845=""),"Description not translated ",
   IF(AND(TRIM(K3845)&lt;&gt;"",TRIM(N3845)&lt;&gt;"",TRIM(K3845)&lt;&gt;TRIM(N3845)),"Description translation&lt;&gt; lookup ", "" ))</f>
        <v xml:space="preserve">Suffix not translated </v>
      </c>
      <c r="P3845" s="3" t="s">
        <v>8447</v>
      </c>
      <c r="Q3845" s="3" t="s">
        <v>8447</v>
      </c>
    </row>
    <row r="3846" spans="1:18" x14ac:dyDescent="0.25">
      <c r="A3846" s="2" t="str">
        <f>IF(TRIM(J3846)="","",E3846)</f>
        <v/>
      </c>
      <c r="B3846" s="2" t="str">
        <f>IF(TRIM(K3846)="","",I3846)</f>
        <v/>
      </c>
      <c r="C3846" s="2" t="str">
        <f>LEFT(F3846,FIND(".",F3846,6))</f>
        <v>Xmp.photoshop.</v>
      </c>
      <c r="D3846" s="2" t="str">
        <f>VLOOKUP(C3846,PrefixUebersetzung,2,FALSE)</f>
        <v>Xmp.photoshop.</v>
      </c>
      <c r="E3846" s="2" t="str">
        <f>MID(F3846,FIND(".",F3846,6)+1,99)</f>
        <v>EmbeddedXMPDigest</v>
      </c>
      <c r="F3846" s="3" t="s">
        <v>8375</v>
      </c>
      <c r="G3846" s="3" t="s">
        <v>9526</v>
      </c>
      <c r="H3846" s="3" t="s">
        <v>11241</v>
      </c>
      <c r="I3846" s="3" t="s">
        <v>8376</v>
      </c>
      <c r="J3846" s="3"/>
      <c r="L3846" s="14">
        <v>5</v>
      </c>
      <c r="O3846" s="3" t="str">
        <f>IF(AND(TRIM(J3846)="",M3846=""),"Suffix not translated ",
   IF(AND(TRIM(J3846)&lt;&gt;"",TRIM(M3846)&lt;&gt;"",TRIM(J3846)&lt;&gt;TRIM(M3846)),"Suffix translation &lt;&gt; lookup ", "" ))
&amp;IF(AND(TRIM(K3846)="",N3846=""),"Description not translated ",
   IF(AND(TRIM(K3846)&lt;&gt;"",TRIM(N3846)&lt;&gt;"",TRIM(K3846)&lt;&gt;TRIM(N3846)),"Description translation&lt;&gt; lookup ", "" ))</f>
        <v xml:space="preserve">Suffix not translated Description not translated </v>
      </c>
      <c r="P3846" s="3" t="s">
        <v>8447</v>
      </c>
      <c r="Q3846" s="3" t="s">
        <v>8447</v>
      </c>
    </row>
    <row r="3847" spans="1:18" x14ac:dyDescent="0.25">
      <c r="A3847" s="2" t="str">
        <f>IF(TRIM(J3847)="","",E3847)</f>
        <v/>
      </c>
      <c r="B3847" s="2" t="str">
        <f>IF(TRIM(K3847)="","",I3847)</f>
        <v>Headline.</v>
      </c>
      <c r="C3847" s="2" t="str">
        <f>LEFT(F3847,FIND(".",F3847,6))</f>
        <v>Xmp.photoshop.</v>
      </c>
      <c r="D3847" s="2" t="str">
        <f>VLOOKUP(C3847,PrefixUebersetzung,2,FALSE)</f>
        <v>Xmp.photoshop.</v>
      </c>
      <c r="E3847" s="2" t="str">
        <f>MID(F3847,FIND(".",F3847,6)+1,99)</f>
        <v>Headline</v>
      </c>
      <c r="F3847" s="3" t="s">
        <v>1900</v>
      </c>
      <c r="G3847" s="3" t="s">
        <v>9526</v>
      </c>
      <c r="H3847" s="3" t="s">
        <v>11241</v>
      </c>
      <c r="I3847" s="3" t="s">
        <v>3453</v>
      </c>
      <c r="J3847" s="3"/>
      <c r="K3847" s="5" t="s">
        <v>4402</v>
      </c>
      <c r="L3847" s="14"/>
      <c r="M3847" s="3" t="str">
        <f>IFERROR(VLOOKUP(E3847,A:J,10, FALSE),"")</f>
        <v>Überschrift</v>
      </c>
      <c r="O3847" s="3" t="str">
        <f>IF(AND(TRIM(J3847)="",M3847=""),"Suffix not translated ",
   IF(AND(TRIM(J3847)&lt;&gt;"",TRIM(M3847)&lt;&gt;"",TRIM(J3847)&lt;&gt;TRIM(M3847)),"Suffix translation &lt;&gt; lookup ", "" ))
&amp;IF(AND(TRIM(K3847)="",N3847=""),"Description not translated ",
   IF(AND(TRIM(K3847)&lt;&gt;"",TRIM(N3847)&lt;&gt;"",TRIM(K3847)&lt;&gt;TRIM(N3847)),"Description translation&lt;&gt; lookup ", "" ))</f>
        <v/>
      </c>
      <c r="Q3847" s="3" t="s">
        <v>8447</v>
      </c>
      <c r="R3847" s="3" t="s">
        <v>9198</v>
      </c>
    </row>
    <row r="3848" spans="1:18" ht="45" x14ac:dyDescent="0.25">
      <c r="A3848" s="2" t="str">
        <f>IF(TRIM(J3848)="","",E3848)</f>
        <v>History</v>
      </c>
      <c r="B3848" s="2" t="str">
        <f>IF(TRIM(K3848)="","",I3848)</f>
        <v>The history that appears in the FileInfo panel, if activated in the application preferences.</v>
      </c>
      <c r="C3848" s="2" t="str">
        <f>LEFT(F3848,FIND(".",F3848,6))</f>
        <v>Xmp.photoshop.</v>
      </c>
      <c r="D3848" s="2" t="str">
        <f>VLOOKUP(C3848,PrefixUebersetzung,2,FALSE)</f>
        <v>Xmp.photoshop.</v>
      </c>
      <c r="E3848" s="2" t="str">
        <f>MID(F3848,FIND(".",F3848,6)+1,99)</f>
        <v>History</v>
      </c>
      <c r="F3848" s="3" t="s">
        <v>8377</v>
      </c>
      <c r="G3848" s="3" t="s">
        <v>9526</v>
      </c>
      <c r="H3848" s="3" t="s">
        <v>11241</v>
      </c>
      <c r="I3848" s="3" t="s">
        <v>8378</v>
      </c>
      <c r="J3848" s="3" t="s">
        <v>4572</v>
      </c>
      <c r="K3848" s="5" t="s">
        <v>8673</v>
      </c>
      <c r="L3848" s="14"/>
      <c r="M3848" s="3" t="str">
        <f>IFERROR(VLOOKUP(E3848,A:J,10, FALSE),"")</f>
        <v>Historie</v>
      </c>
      <c r="O3848" s="3" t="str">
        <f>IF(AND(TRIM(J3848)="",M3848=""),"Suffix not translated ",
   IF(AND(TRIM(J3848)&lt;&gt;"",TRIM(M3848)&lt;&gt;"",TRIM(J3848)&lt;&gt;TRIM(M3848)),"Suffix translation &lt;&gt; lookup ", "" ))
&amp;IF(AND(TRIM(K3848)="",N3848=""),"Description not translated ",
   IF(AND(TRIM(K3848)&lt;&gt;"",TRIM(N3848)&lt;&gt;"",TRIM(K3848)&lt;&gt;TRIM(N3848)),"Description translation&lt;&gt; lookup ", "" ))</f>
        <v/>
      </c>
      <c r="P3848" s="3" t="s">
        <v>8447</v>
      </c>
      <c r="Q3848" s="3" t="s">
        <v>8447</v>
      </c>
    </row>
    <row r="3849" spans="1:18" x14ac:dyDescent="0.25">
      <c r="A3849" s="2" t="str">
        <f>IF(TRIM(J3849)="","",E3849)</f>
        <v/>
      </c>
      <c r="B3849" s="2" t="str">
        <f>IF(TRIM(K3849)="","",I3849)</f>
        <v>The colour profile, such as AppleRGB, AdobeRGB1998.</v>
      </c>
      <c r="C3849" s="2" t="str">
        <f>LEFT(F3849,FIND(".",F3849,6))</f>
        <v>Xmp.photoshop.</v>
      </c>
      <c r="D3849" s="2" t="str">
        <f>VLOOKUP(C3849,PrefixUebersetzung,2,FALSE)</f>
        <v>Xmp.photoshop.</v>
      </c>
      <c r="E3849" s="2" t="str">
        <f>MID(F3849,FIND(".",F3849,6)+1,99)</f>
        <v>ICCProfile</v>
      </c>
      <c r="F3849" s="3" t="s">
        <v>8379</v>
      </c>
      <c r="G3849" s="3" t="s">
        <v>9526</v>
      </c>
      <c r="H3849" s="3" t="s">
        <v>11241</v>
      </c>
      <c r="I3849" s="3" t="s">
        <v>8380</v>
      </c>
      <c r="J3849" s="3"/>
      <c r="K3849" s="5" t="s">
        <v>8674</v>
      </c>
      <c r="L3849" s="14"/>
      <c r="M3849" s="3" t="str">
        <f>IFERROR(VLOOKUP(E3849,A:J,10, FALSE),"")</f>
        <v>ICC-Profil</v>
      </c>
      <c r="O3849" s="3" t="str">
        <f>IF(AND(TRIM(J3849)="",M3849=""),"Suffix not translated ",
   IF(AND(TRIM(J3849)&lt;&gt;"",TRIM(M3849)&lt;&gt;"",TRIM(J3849)&lt;&gt;TRIM(M3849)),"Suffix translation &lt;&gt; lookup ", "" ))
&amp;IF(AND(TRIM(K3849)="",N3849=""),"Description not translated ",
   IF(AND(TRIM(K3849)&lt;&gt;"",TRIM(N3849)&lt;&gt;"",TRIM(K3849)&lt;&gt;TRIM(N3849)),"Description translation&lt;&gt; lookup ", "" ))</f>
        <v/>
      </c>
      <c r="Q3849" s="3" t="s">
        <v>8447</v>
      </c>
    </row>
    <row r="3850" spans="1:18" x14ac:dyDescent="0.25">
      <c r="A3850" s="2" t="str">
        <f>IF(TRIM(J3850)="","",E3850)</f>
        <v>Instructions</v>
      </c>
      <c r="B3850" s="2" t="str">
        <f>IF(TRIM(K3850)="","",I3850)</f>
        <v>Special instructions.</v>
      </c>
      <c r="C3850" s="2" t="str">
        <f>LEFT(F3850,FIND(".",F3850,6))</f>
        <v>Xmp.photoshop.</v>
      </c>
      <c r="D3850" s="2" t="str">
        <f>VLOOKUP(C3850,PrefixUebersetzung,2,FALSE)</f>
        <v>Xmp.photoshop.</v>
      </c>
      <c r="E3850" s="2" t="str">
        <f>MID(F3850,FIND(".",F3850,6)+1,99)</f>
        <v>Instructions</v>
      </c>
      <c r="F3850" s="3" t="s">
        <v>1901</v>
      </c>
      <c r="G3850" s="3" t="s">
        <v>9526</v>
      </c>
      <c r="H3850" s="3" t="s">
        <v>11241</v>
      </c>
      <c r="I3850" s="3" t="s">
        <v>3454</v>
      </c>
      <c r="J3850" s="3" t="s">
        <v>4504</v>
      </c>
      <c r="K3850" s="5" t="s">
        <v>4072</v>
      </c>
      <c r="L3850" s="14"/>
      <c r="O3850" s="3" t="str">
        <f>IF(AND(TRIM(J3850)="",M3850=""),"Suffix not translated ",
   IF(AND(TRIM(J3850)&lt;&gt;"",TRIM(M3850)&lt;&gt;"",TRIM(J3850)&lt;&gt;TRIM(M3850)),"Suffix translation &lt;&gt; lookup ", "" ))
&amp;IF(AND(TRIM(K3850)="",N3850=""),"Description not translated ",
   IF(AND(TRIM(K3850)&lt;&gt;"",TRIM(N3850)&lt;&gt;"",TRIM(K3850)&lt;&gt;TRIM(N3850)),"Description translation&lt;&gt; lookup ", "" ))</f>
        <v/>
      </c>
      <c r="P3850" s="3" t="s">
        <v>8447</v>
      </c>
      <c r="Q3850" s="3" t="s">
        <v>8447</v>
      </c>
      <c r="R3850" s="3" t="s">
        <v>9352</v>
      </c>
    </row>
    <row r="3851" spans="1:18" x14ac:dyDescent="0.25">
      <c r="A3851" s="2" t="str">
        <f>IF(TRIM(J3851)="","",E3851)</f>
        <v>LayerName</v>
      </c>
      <c r="B3851" s="2" t="str">
        <f>IF(TRIM(K3851)="","",I3851)</f>
        <v>The identifying name of the text layer.</v>
      </c>
      <c r="C3851" s="2" t="str">
        <f>LEFT(F3851,FIND(".",F3851,6))</f>
        <v>Xmp.photoshop.</v>
      </c>
      <c r="D3851" s="2" t="str">
        <f>VLOOKUP(C3851,PrefixUebersetzung,2,FALSE)</f>
        <v>Xmp.photoshop.</v>
      </c>
      <c r="E3851" s="2" t="str">
        <f>MID(F3851,FIND(".",F3851,6)+1,99)</f>
        <v>LayerName</v>
      </c>
      <c r="F3851" s="3" t="s">
        <v>8381</v>
      </c>
      <c r="G3851" s="3" t="s">
        <v>9526</v>
      </c>
      <c r="H3851" s="3" t="s">
        <v>11241</v>
      </c>
      <c r="I3851" s="3" t="s">
        <v>8382</v>
      </c>
      <c r="J3851" s="3" t="s">
        <v>8836</v>
      </c>
      <c r="K3851" s="5" t="s">
        <v>8681</v>
      </c>
      <c r="L3851" s="14"/>
      <c r="O3851" s="3" t="str">
        <f>IF(AND(TRIM(J3851)="",M3851=""),"Suffix not translated ",
   IF(AND(TRIM(J3851)&lt;&gt;"",TRIM(M3851)&lt;&gt;"",TRIM(J3851)&lt;&gt;TRIM(M3851)),"Suffix translation &lt;&gt; lookup ", "" ))
&amp;IF(AND(TRIM(K3851)="",N3851=""),"Description not translated ",
   IF(AND(TRIM(K3851)&lt;&gt;"",TRIM(N3851)&lt;&gt;"",TRIM(K3851)&lt;&gt;TRIM(N3851)),"Description translation&lt;&gt; lookup ", "" ))</f>
        <v/>
      </c>
      <c r="P3851" s="3" t="s">
        <v>8447</v>
      </c>
      <c r="Q3851" s="3" t="s">
        <v>8447</v>
      </c>
      <c r="R3851" s="3" t="s">
        <v>4110</v>
      </c>
    </row>
    <row r="3852" spans="1:18" x14ac:dyDescent="0.25">
      <c r="A3852" s="2" t="str">
        <f>IF(TRIM(J3852)="","",E3852)</f>
        <v>LayerText</v>
      </c>
      <c r="B3852" s="2" t="str">
        <f>IF(TRIM(K3852)="","",I3852)</f>
        <v>The text content of the text layer.</v>
      </c>
      <c r="C3852" s="2" t="str">
        <f>LEFT(F3852,FIND(".",F3852,6))</f>
        <v>Xmp.photoshop.</v>
      </c>
      <c r="D3852" s="2" t="str">
        <f>VLOOKUP(C3852,PrefixUebersetzung,2,FALSE)</f>
        <v>Xmp.photoshop.</v>
      </c>
      <c r="E3852" s="2" t="str">
        <f>MID(F3852,FIND(".",F3852,6)+1,99)</f>
        <v>LayerText</v>
      </c>
      <c r="F3852" s="3" t="s">
        <v>8383</v>
      </c>
      <c r="G3852" s="3" t="s">
        <v>9526</v>
      </c>
      <c r="H3852" s="3" t="s">
        <v>11241</v>
      </c>
      <c r="I3852" s="3" t="s">
        <v>8384</v>
      </c>
      <c r="J3852" s="3" t="s">
        <v>8837</v>
      </c>
      <c r="K3852" s="5" t="s">
        <v>8682</v>
      </c>
      <c r="L3852" s="14"/>
      <c r="O3852" s="3" t="str">
        <f>IF(AND(TRIM(J3852)="",M3852=""),"Suffix not translated ",
   IF(AND(TRIM(J3852)&lt;&gt;"",TRIM(M3852)&lt;&gt;"",TRIM(J3852)&lt;&gt;TRIM(M3852)),"Suffix translation &lt;&gt; lookup ", "" ))
&amp;IF(AND(TRIM(K3852)="",N3852=""),"Description not translated ",
   IF(AND(TRIM(K3852)&lt;&gt;"",TRIM(N3852)&lt;&gt;"",TRIM(K3852)&lt;&gt;TRIM(N3852)),"Description translation&lt;&gt; lookup ", "" ))</f>
        <v/>
      </c>
      <c r="P3852" s="3" t="s">
        <v>8447</v>
      </c>
      <c r="Q3852" s="3" t="s">
        <v>8447</v>
      </c>
      <c r="R3852" s="3" t="s">
        <v>9389</v>
      </c>
    </row>
    <row r="3853" spans="1:18" x14ac:dyDescent="0.25">
      <c r="A3853" s="2" t="str">
        <f>IF(TRIM(J3853)="","",E3853)</f>
        <v/>
      </c>
      <c r="B3853" s="2" t="str">
        <f>IF(TRIM(K3853)="","",I3853)</f>
        <v/>
      </c>
      <c r="C3853" s="2" t="str">
        <f>LEFT(F3853,FIND(".",F3853,6))</f>
        <v>Xmp.photoshop.</v>
      </c>
      <c r="D3853" s="2" t="str">
        <f>VLOOKUP(C3853,PrefixUebersetzung,2,FALSE)</f>
        <v>Xmp.photoshop.</v>
      </c>
      <c r="E3853" s="2" t="str">
        <f>MID(F3853,FIND(".",F3853,6)+1,99)</f>
        <v>LegacyIPTCDigest</v>
      </c>
      <c r="F3853" s="3" t="s">
        <v>8385</v>
      </c>
      <c r="G3853" s="3" t="s">
        <v>9526</v>
      </c>
      <c r="H3853" s="3" t="s">
        <v>11241</v>
      </c>
      <c r="I3853" s="3" t="s">
        <v>8386</v>
      </c>
      <c r="J3853" s="3"/>
      <c r="L3853" s="14">
        <v>5</v>
      </c>
      <c r="O3853" s="3" t="str">
        <f>IF(AND(TRIM(J3853)="",M3853=""),"Suffix not translated ",
   IF(AND(TRIM(J3853)&lt;&gt;"",TRIM(M3853)&lt;&gt;"",TRIM(J3853)&lt;&gt;TRIM(M3853)),"Suffix translation &lt;&gt; lookup ", "" ))
&amp;IF(AND(TRIM(K3853)="",N3853=""),"Description not translated ",
   IF(AND(TRIM(K3853)&lt;&gt;"",TRIM(N3853)&lt;&gt;"",TRIM(K3853)&lt;&gt;TRIM(N3853)),"Description translation&lt;&gt; lookup ", "" ))</f>
        <v xml:space="preserve">Suffix not translated Description not translated </v>
      </c>
      <c r="P3853" s="3" t="s">
        <v>8447</v>
      </c>
      <c r="Q3853" s="3" t="s">
        <v>8447</v>
      </c>
    </row>
    <row r="3854" spans="1:18" x14ac:dyDescent="0.25">
      <c r="A3854" s="2" t="str">
        <f>IF(TRIM(J3854)="","",E3854)</f>
        <v/>
      </c>
      <c r="B3854" s="2" t="str">
        <f>IF(TRIM(K3854)="","",I3854)</f>
        <v>Filename extension of associated image file.</v>
      </c>
      <c r="C3854" s="2" t="str">
        <f>LEFT(F3854,FIND(".",F3854,6))</f>
        <v>Xmp.photoshop.</v>
      </c>
      <c r="D3854" s="2" t="str">
        <f>VLOOKUP(C3854,PrefixUebersetzung,2,FALSE)</f>
        <v>Xmp.photoshop.</v>
      </c>
      <c r="E3854" s="2" t="str">
        <f>MID(F3854,FIND(".",F3854,6)+1,99)</f>
        <v>SidecarForExtension</v>
      </c>
      <c r="F3854" s="3" t="s">
        <v>8387</v>
      </c>
      <c r="G3854" s="3" t="s">
        <v>9526</v>
      </c>
      <c r="H3854" s="3" t="s">
        <v>11241</v>
      </c>
      <c r="I3854" s="3" t="s">
        <v>8388</v>
      </c>
      <c r="J3854" s="3"/>
      <c r="K3854" s="5" t="s">
        <v>8720</v>
      </c>
      <c r="L3854" s="14">
        <v>5</v>
      </c>
      <c r="O3854" s="3" t="str">
        <f>IF(AND(TRIM(J3854)="",M3854=""),"Suffix not translated ",
   IF(AND(TRIM(J3854)&lt;&gt;"",TRIM(M3854)&lt;&gt;"",TRIM(J3854)&lt;&gt;TRIM(M3854)),"Suffix translation &lt;&gt; lookup ", "" ))
&amp;IF(AND(TRIM(K3854)="",N3854=""),"Description not translated ",
   IF(AND(TRIM(K3854)&lt;&gt;"",TRIM(N3854)&lt;&gt;"",TRIM(K3854)&lt;&gt;TRIM(N3854)),"Description translation&lt;&gt; lookup ", "" ))</f>
        <v xml:space="preserve">Suffix not translated </v>
      </c>
      <c r="P3854" s="3" t="s">
        <v>8447</v>
      </c>
      <c r="Q3854" s="3" t="s">
        <v>8447</v>
      </c>
    </row>
    <row r="3855" spans="1:18" x14ac:dyDescent="0.25">
      <c r="A3855" s="2" t="str">
        <f>IF(TRIM(J3855)="","",E3855)</f>
        <v/>
      </c>
      <c r="B3855" s="2" t="str">
        <f>IF(TRIM(K3855)="","",I3855)</f>
        <v>Source.</v>
      </c>
      <c r="C3855" s="2" t="str">
        <f>LEFT(F3855,FIND(".",F3855,6))</f>
        <v>Xmp.photoshop.</v>
      </c>
      <c r="D3855" s="2" t="str">
        <f>VLOOKUP(C3855,PrefixUebersetzung,2,FALSE)</f>
        <v>Xmp.photoshop.</v>
      </c>
      <c r="E3855" s="2" t="str">
        <f>MID(F3855,FIND(".",F3855,6)+1,99)</f>
        <v>Source</v>
      </c>
      <c r="F3855" s="3" t="s">
        <v>1902</v>
      </c>
      <c r="G3855" s="3" t="s">
        <v>9526</v>
      </c>
      <c r="H3855" s="3" t="s">
        <v>11241</v>
      </c>
      <c r="I3855" s="3" t="s">
        <v>3455</v>
      </c>
      <c r="J3855" s="3"/>
      <c r="K3855" s="5" t="s">
        <v>4419</v>
      </c>
      <c r="L3855" s="14"/>
      <c r="M3855" s="3" t="str">
        <f>IFERROR(VLOOKUP(E3855,A:J,10, FALSE),"")</f>
        <v>Quelle</v>
      </c>
      <c r="N3855" s="3" t="str">
        <f>IFERROR(VLOOKUP(I3855,B:K,10,FALSE),"")</f>
        <v>Quelle</v>
      </c>
      <c r="O3855" s="3" t="str">
        <f>IF(AND(TRIM(J3855)="",M3855=""),"Suffix not translated ",
   IF(AND(TRIM(J3855)&lt;&gt;"",TRIM(M3855)&lt;&gt;"",TRIM(J3855)&lt;&gt;TRIM(M3855)),"Suffix translation &lt;&gt; lookup ", "" ))
&amp;IF(AND(TRIM(K3855)="",N3855=""),"Description not translated ",
   IF(AND(TRIM(K3855)&lt;&gt;"",TRIM(N3855)&lt;&gt;"",TRIM(K3855)&lt;&gt;TRIM(N3855)),"Description translation&lt;&gt; lookup ", "" ))</f>
        <v/>
      </c>
      <c r="Q3855" s="3" t="s">
        <v>8447</v>
      </c>
      <c r="R3855" s="3" t="s">
        <v>9351</v>
      </c>
    </row>
    <row r="3856" spans="1:18" x14ac:dyDescent="0.25">
      <c r="A3856" s="2" t="str">
        <f>IF(TRIM(J3856)="","",E3856)</f>
        <v/>
      </c>
      <c r="B3856" s="2" t="str">
        <f>IF(TRIM(K3856)="","",I3856)</f>
        <v>Province/state.</v>
      </c>
      <c r="C3856" s="2" t="str">
        <f>LEFT(F3856,FIND(".",F3856,6))</f>
        <v>Xmp.photoshop.</v>
      </c>
      <c r="D3856" s="2" t="str">
        <f>VLOOKUP(C3856,PrefixUebersetzung,2,FALSE)</f>
        <v>Xmp.photoshop.</v>
      </c>
      <c r="E3856" s="2" t="str">
        <f>MID(F3856,FIND(".",F3856,6)+1,99)</f>
        <v>State</v>
      </c>
      <c r="F3856" s="3" t="s">
        <v>1903</v>
      </c>
      <c r="G3856" s="3" t="s">
        <v>9526</v>
      </c>
      <c r="H3856" s="3" t="s">
        <v>11241</v>
      </c>
      <c r="I3856" s="3" t="s">
        <v>3456</v>
      </c>
      <c r="J3856" s="3"/>
      <c r="K3856" s="5" t="s">
        <v>4073</v>
      </c>
      <c r="L3856" s="14"/>
      <c r="M3856" s="3" t="str">
        <f>IFERROR(VLOOKUP(E3856,A:J,10, FALSE),"")</f>
        <v>Staat</v>
      </c>
      <c r="O3856" s="3" t="str">
        <f>IF(AND(TRIM(J3856)="",M3856=""),"Suffix not translated ",
   IF(AND(TRIM(J3856)&lt;&gt;"",TRIM(M3856)&lt;&gt;"",TRIM(J3856)&lt;&gt;TRIM(M3856)),"Suffix translation &lt;&gt; lookup ", "" ))
&amp;IF(AND(TRIM(K3856)="",N3856=""),"Description not translated ",
   IF(AND(TRIM(K3856)&lt;&gt;"",TRIM(N3856)&lt;&gt;"",TRIM(K3856)&lt;&gt;TRIM(N3856)),"Description translation&lt;&gt; lookup ", "" ))</f>
        <v/>
      </c>
      <c r="Q3856" s="3" t="s">
        <v>8447</v>
      </c>
      <c r="R3856" s="3" t="s">
        <v>9319</v>
      </c>
    </row>
    <row r="3857" spans="1:18" x14ac:dyDescent="0.25">
      <c r="A3857" s="2" t="str">
        <f>IF(TRIM(J3857)="","",E3857)</f>
        <v>SupplementalCategories</v>
      </c>
      <c r="B3857" s="2" t="str">
        <f>IF(TRIM(K3857)="","",I3857)</f>
        <v>Supplemental category.</v>
      </c>
      <c r="C3857" s="2" t="str">
        <f>LEFT(F3857,FIND(".",F3857,6))</f>
        <v>Xmp.photoshop.</v>
      </c>
      <c r="D3857" s="2" t="str">
        <f>VLOOKUP(C3857,PrefixUebersetzung,2,FALSE)</f>
        <v>Xmp.photoshop.</v>
      </c>
      <c r="E3857" s="2" t="str">
        <f>MID(F3857,FIND(".",F3857,6)+1,99)</f>
        <v>SupplementalCategories</v>
      </c>
      <c r="F3857" s="3" t="s">
        <v>1904</v>
      </c>
      <c r="G3857" s="3" t="s">
        <v>9527</v>
      </c>
      <c r="H3857" s="3" t="s">
        <v>11251</v>
      </c>
      <c r="I3857" s="3" t="s">
        <v>3457</v>
      </c>
      <c r="J3857" s="3" t="s">
        <v>4910</v>
      </c>
      <c r="K3857" s="5" t="s">
        <v>6579</v>
      </c>
      <c r="L3857" s="14"/>
      <c r="O3857" s="3" t="str">
        <f>IF(AND(TRIM(J3857)="",M3857=""),"Suffix not translated ",
   IF(AND(TRIM(J3857)&lt;&gt;"",TRIM(M3857)&lt;&gt;"",TRIM(J3857)&lt;&gt;TRIM(M3857)),"Suffix translation &lt;&gt; lookup ", "" ))
&amp;IF(AND(TRIM(K3857)="",N3857=""),"Description not translated ",
   IF(AND(TRIM(K3857)&lt;&gt;"",TRIM(N3857)&lt;&gt;"",TRIM(K3857)&lt;&gt;TRIM(N3857)),"Description translation&lt;&gt; lookup ", "" ))</f>
        <v/>
      </c>
      <c r="P3857" s="3" t="s">
        <v>8447</v>
      </c>
      <c r="Q3857" s="3" t="s">
        <v>8447</v>
      </c>
      <c r="R3857" s="3" t="s">
        <v>9362</v>
      </c>
    </row>
    <row r="3858" spans="1:18" ht="30" x14ac:dyDescent="0.25">
      <c r="A3858" s="2" t="str">
        <f>IF(TRIM(J3858)="","",E3858)</f>
        <v>TextLayers</v>
      </c>
      <c r="B3858" s="2" t="str">
        <f>IF(TRIM(K3858)="","",I3858)</f>
        <v>If a document has text layers, this property caches the text for each layer.</v>
      </c>
      <c r="C3858" s="2" t="str">
        <f>LEFT(F3858,FIND(".",F3858,6))</f>
        <v>Xmp.photoshop.</v>
      </c>
      <c r="D3858" s="2" t="str">
        <f>VLOOKUP(C3858,PrefixUebersetzung,2,FALSE)</f>
        <v>Xmp.photoshop.</v>
      </c>
      <c r="E3858" s="2" t="str">
        <f>MID(F3858,FIND(".",F3858,6)+1,99)</f>
        <v>TextLayers</v>
      </c>
      <c r="F3858" s="3" t="s">
        <v>8389</v>
      </c>
      <c r="G3858" s="3" t="s">
        <v>9528</v>
      </c>
      <c r="H3858" s="3" t="s">
        <v>11316</v>
      </c>
      <c r="I3858" s="3" t="s">
        <v>8390</v>
      </c>
      <c r="J3858" s="3" t="s">
        <v>8838</v>
      </c>
      <c r="K3858" s="5" t="s">
        <v>8723</v>
      </c>
      <c r="L3858" s="14"/>
      <c r="O3858" s="3" t="str">
        <f>IF(AND(TRIM(J3858)="",M3858=""),"Suffix not translated ",
   IF(AND(TRIM(J3858)&lt;&gt;"",TRIM(M3858)&lt;&gt;"",TRIM(J3858)&lt;&gt;TRIM(M3858)),"Suffix translation &lt;&gt; lookup ", "" ))
&amp;IF(AND(TRIM(K3858)="",N3858=""),"Description not translated ",
   IF(AND(TRIM(K3858)&lt;&gt;"",TRIM(N3858)&lt;&gt;"",TRIM(K3858)&lt;&gt;TRIM(N3858)),"Description translation&lt;&gt; lookup ", "" ))</f>
        <v/>
      </c>
      <c r="P3858" s="3" t="s">
        <v>8447</v>
      </c>
      <c r="Q3858" s="3" t="s">
        <v>8447</v>
      </c>
    </row>
    <row r="3859" spans="1:18" x14ac:dyDescent="0.25">
      <c r="A3859" s="2" t="str">
        <f>IF(TRIM(J3859)="","",E3859)</f>
        <v/>
      </c>
      <c r="B3859" s="2" t="str">
        <f>IF(TRIM(K3859)="","",I3859)</f>
        <v>Original transmission reference.</v>
      </c>
      <c r="C3859" s="2" t="str">
        <f>LEFT(F3859,FIND(".",F3859,6))</f>
        <v>Xmp.photoshop.</v>
      </c>
      <c r="D3859" s="2" t="str">
        <f>VLOOKUP(C3859,PrefixUebersetzung,2,FALSE)</f>
        <v>Xmp.photoshop.</v>
      </c>
      <c r="E3859" s="2" t="str">
        <f>MID(F3859,FIND(".",F3859,6)+1,99)</f>
        <v>TransmissionReference</v>
      </c>
      <c r="F3859" s="3" t="s">
        <v>1905</v>
      </c>
      <c r="G3859" s="3" t="s">
        <v>9526</v>
      </c>
      <c r="H3859" s="3" t="s">
        <v>11241</v>
      </c>
      <c r="I3859" s="3" t="s">
        <v>3458</v>
      </c>
      <c r="K3859" s="5" t="s">
        <v>6580</v>
      </c>
      <c r="L3859" s="14"/>
      <c r="M3859" s="3" t="str">
        <f>IFERROR(VLOOKUP(E3859,A:J,10, FALSE),"")</f>
        <v>Übertragungsreferenz</v>
      </c>
      <c r="O3859" s="3" t="str">
        <f>IF(AND(TRIM(J3859)="",M3859=""),"Suffix not translated ",
   IF(AND(TRIM(J3859)&lt;&gt;"",TRIM(M3859)&lt;&gt;"",TRIM(J3859)&lt;&gt;TRIM(M3859)),"Suffix translation &lt;&gt; lookup ", "" ))
&amp;IF(AND(TRIM(K3859)="",N3859=""),"Description not translated ",
   IF(AND(TRIM(K3859)&lt;&gt;"",TRIM(N3859)&lt;&gt;"",TRIM(K3859)&lt;&gt;TRIM(N3859)),"Description translation&lt;&gt; lookup ", "" ))</f>
        <v/>
      </c>
      <c r="Q3859" s="3" t="s">
        <v>8447</v>
      </c>
      <c r="R3859" s="3" t="s">
        <v>9296</v>
      </c>
    </row>
    <row r="3860" spans="1:18" ht="30" x14ac:dyDescent="0.25">
      <c r="A3860" s="2" t="str">
        <f>IF(TRIM(J3860)="","",E3860)</f>
        <v/>
      </c>
      <c r="B3860" s="2" t="str">
        <f>IF(TRIM(K3860)="","",I3860)</f>
        <v>Urgency. Valid range is 1-8.</v>
      </c>
      <c r="C3860" s="2" t="str">
        <f>LEFT(F3860,FIND(".",F3860,6))</f>
        <v>Xmp.photoshop.</v>
      </c>
      <c r="D3860" s="2" t="str">
        <f>VLOOKUP(C3860,PrefixUebersetzung,2,FALSE)</f>
        <v>Xmp.photoshop.</v>
      </c>
      <c r="E3860" s="2" t="str">
        <f>MID(F3860,FIND(".",F3860,6)+1,99)</f>
        <v>Urgency</v>
      </c>
      <c r="F3860" s="3" t="s">
        <v>1906</v>
      </c>
      <c r="G3860" s="3" t="s">
        <v>9526</v>
      </c>
      <c r="H3860" s="3" t="s">
        <v>11242</v>
      </c>
      <c r="I3860" s="3" t="s">
        <v>3459</v>
      </c>
      <c r="J3860" s="3"/>
      <c r="K3860" s="5" t="s">
        <v>4074</v>
      </c>
      <c r="L3860" s="14"/>
      <c r="M3860" s="3" t="str">
        <f>IFERROR(VLOOKUP(E3860,A:J,10, FALSE),"")</f>
        <v>Dringlichkeit</v>
      </c>
      <c r="O3860" s="3" t="str">
        <f>IF(AND(TRIM(J3860)="",M3860=""),"Suffix not translated ",
   IF(AND(TRIM(J3860)&lt;&gt;"",TRIM(M3860)&lt;&gt;"",TRIM(J3860)&lt;&gt;TRIM(M3860)),"Suffix translation &lt;&gt; lookup ", "" ))
&amp;IF(AND(TRIM(K3860)="",N3860=""),"Description not translated ",
   IF(AND(TRIM(K3860)&lt;&gt;"",TRIM(N3860)&lt;&gt;"",TRIM(K3860)&lt;&gt;TRIM(N3860)),"Description translation&lt;&gt; lookup ", "" ))</f>
        <v/>
      </c>
      <c r="Q3860" s="3" t="s">
        <v>8447</v>
      </c>
      <c r="R3860" s="3" t="s">
        <v>9405</v>
      </c>
    </row>
    <row r="3861" spans="1:18" ht="30" x14ac:dyDescent="0.25">
      <c r="A3861" s="2" t="str">
        <f>IF(TRIM(J3861)="","",E3861)</f>
        <v>AdultContentWarning</v>
      </c>
      <c r="B3861" s="2" t="str">
        <f>IF(TRIM(K3861)="","",I3861)</f>
        <v>Warning indicating the presence of content not suitable for minors.</v>
      </c>
      <c r="C3861" s="2" t="str">
        <f>LEFT(F3861,FIND(".",F3861,6))</f>
        <v>Xmp.plus.</v>
      </c>
      <c r="D3861" s="2" t="str">
        <f>VLOOKUP(C3861,PrefixUebersetzung,2,FALSE)</f>
        <v>Xmp.plus.</v>
      </c>
      <c r="E3861" s="2" t="str">
        <f>MID(F3861,FIND(".",F3861,6)+1,99)</f>
        <v>AdultContentWarning</v>
      </c>
      <c r="F3861" s="3" t="s">
        <v>1907</v>
      </c>
      <c r="G3861" s="3" t="s">
        <v>9526</v>
      </c>
      <c r="H3861" s="3" t="s">
        <v>6374</v>
      </c>
      <c r="I3861" s="3" t="s">
        <v>3460</v>
      </c>
      <c r="J3861" s="3" t="s">
        <v>4506</v>
      </c>
      <c r="K3861" s="5" t="s">
        <v>5480</v>
      </c>
      <c r="L3861" s="14"/>
      <c r="O3861" s="3" t="str">
        <f>IF(AND(TRIM(J3861)="",M3861=""),"Suffix not translated ",
   IF(AND(TRIM(J3861)&lt;&gt;"",TRIM(M3861)&lt;&gt;"",TRIM(J3861)&lt;&gt;TRIM(M3861)),"Suffix translation &lt;&gt; lookup ", "" ))
&amp;IF(AND(TRIM(K3861)="",N3861=""),"Description not translated ",
   IF(AND(TRIM(K3861)&lt;&gt;"",TRIM(N3861)&lt;&gt;"",TRIM(K3861)&lt;&gt;TRIM(N3861)),"Description translation&lt;&gt; lookup ", "" ))</f>
        <v/>
      </c>
      <c r="P3861" s="3" t="s">
        <v>8447</v>
      </c>
      <c r="Q3861" s="3" t="s">
        <v>8447</v>
      </c>
    </row>
    <row r="3862" spans="1:18" ht="45" x14ac:dyDescent="0.25">
      <c r="A3862" s="2" t="str">
        <f>IF(TRIM(J3862)="","",E3862)</f>
        <v>CopyrightOwner</v>
      </c>
      <c r="B3862" s="2" t="str">
        <f>IF(TRIM(K3862)="","",I3862)</f>
        <v>Owner or owners of the copyright in the licensed image.</v>
      </c>
      <c r="C3862" s="2" t="str">
        <f>LEFT(F3862,FIND(".",F3862,6))</f>
        <v>Xmp.plus.</v>
      </c>
      <c r="D3862" s="2" t="str">
        <f>VLOOKUP(C3862,PrefixUebersetzung,2,FALSE)</f>
        <v>Xmp.plus.</v>
      </c>
      <c r="E3862" s="2" t="str">
        <f>MID(F3862,FIND(".",F3862,6)+1,99)</f>
        <v>CopyrightOwner</v>
      </c>
      <c r="F3862" s="3" t="s">
        <v>1908</v>
      </c>
      <c r="G3862" s="3" t="s">
        <v>9528</v>
      </c>
      <c r="H3862" s="3" t="s">
        <v>11317</v>
      </c>
      <c r="I3862" s="3" t="s">
        <v>3461</v>
      </c>
      <c r="J3862" s="3" t="s">
        <v>4507</v>
      </c>
      <c r="K3862" s="5" t="s">
        <v>5545</v>
      </c>
      <c r="L3862" s="14"/>
      <c r="O3862" s="3" t="str">
        <f>IF(AND(TRIM(J3862)="",M3862=""),"Suffix not translated ",
   IF(AND(TRIM(J3862)&lt;&gt;"",TRIM(M3862)&lt;&gt;"",TRIM(J3862)&lt;&gt;TRIM(M3862)),"Suffix translation &lt;&gt; lookup ", "" ))
&amp;IF(AND(TRIM(K3862)="",N3862=""),"Description not translated ",
   IF(AND(TRIM(K3862)&lt;&gt;"",TRIM(N3862)&lt;&gt;"",TRIM(K3862)&lt;&gt;TRIM(N3862)),"Description translation&lt;&gt; lookup ", "" ))</f>
        <v/>
      </c>
      <c r="P3862" s="3" t="s">
        <v>8447</v>
      </c>
      <c r="Q3862" s="3" t="s">
        <v>8447</v>
      </c>
    </row>
    <row r="3863" spans="1:18" x14ac:dyDescent="0.25">
      <c r="A3863" s="2" t="str">
        <f>IF(TRIM(J3863)="","",E3863)</f>
        <v>CopyrightOwnerID</v>
      </c>
      <c r="B3863" s="2" t="str">
        <f>IF(TRIM(K3863)="","",I3863)</f>
        <v>Optional PLUS-ID identifying each Copyright Owner.</v>
      </c>
      <c r="C3863" s="2" t="str">
        <f>LEFT(F3863,FIND(".",F3863,6))</f>
        <v>Xmp.plus.</v>
      </c>
      <c r="D3863" s="2" t="str">
        <f>VLOOKUP(C3863,PrefixUebersetzung,2,FALSE)</f>
        <v>Xmp.plus.</v>
      </c>
      <c r="E3863" s="2" t="str">
        <f>MID(F3863,FIND(".",F3863,6)+1,99)</f>
        <v>CopyrightOwnerID</v>
      </c>
      <c r="F3863" s="3" t="s">
        <v>1909</v>
      </c>
      <c r="G3863" s="3" t="s">
        <v>9526</v>
      </c>
      <c r="H3863" s="3" t="s">
        <v>11241</v>
      </c>
      <c r="I3863" s="3" t="s">
        <v>3462</v>
      </c>
      <c r="J3863" s="3" t="s">
        <v>4508</v>
      </c>
      <c r="K3863" s="5" t="s">
        <v>5546</v>
      </c>
      <c r="L3863" s="14"/>
      <c r="O3863" s="3" t="str">
        <f>IF(AND(TRIM(J3863)="",M3863=""),"Suffix not translated ",
   IF(AND(TRIM(J3863)&lt;&gt;"",TRIM(M3863)&lt;&gt;"",TRIM(J3863)&lt;&gt;TRIM(M3863)),"Suffix translation &lt;&gt; lookup ", "" ))
&amp;IF(AND(TRIM(K3863)="",N3863=""),"Description not translated ",
   IF(AND(TRIM(K3863)&lt;&gt;"",TRIM(N3863)&lt;&gt;"",TRIM(K3863)&lt;&gt;TRIM(N3863)),"Description translation&lt;&gt; lookup ", "" ))</f>
        <v/>
      </c>
      <c r="P3863" s="3" t="s">
        <v>8447</v>
      </c>
      <c r="Q3863" s="3" t="s">
        <v>8447</v>
      </c>
    </row>
    <row r="3864" spans="1:18" ht="30" x14ac:dyDescent="0.25">
      <c r="A3864" s="2" t="str">
        <f>IF(TRIM(J3864)="","",E3864)</f>
        <v>CopyrightOwnerImageID</v>
      </c>
      <c r="B3864" s="2" t="str">
        <f>IF(TRIM(K3864)="","",I3864)</f>
        <v>Optional identifier assigned by the Copyright Owner to the image.</v>
      </c>
      <c r="C3864" s="2" t="str">
        <f>LEFT(F3864,FIND(".",F3864,6))</f>
        <v>Xmp.plus.</v>
      </c>
      <c r="D3864" s="2" t="str">
        <f>VLOOKUP(C3864,PrefixUebersetzung,2,FALSE)</f>
        <v>Xmp.plus.</v>
      </c>
      <c r="E3864" s="2" t="str">
        <f>MID(F3864,FIND(".",F3864,6)+1,99)</f>
        <v>CopyrightOwnerImageID</v>
      </c>
      <c r="F3864" s="3" t="s">
        <v>1910</v>
      </c>
      <c r="G3864" s="3" t="s">
        <v>9526</v>
      </c>
      <c r="H3864" s="3" t="s">
        <v>11241</v>
      </c>
      <c r="I3864" s="3" t="s">
        <v>3463</v>
      </c>
      <c r="J3864" s="3" t="s">
        <v>4912</v>
      </c>
      <c r="K3864" s="5" t="s">
        <v>5547</v>
      </c>
      <c r="L3864" s="14"/>
      <c r="O3864" s="3" t="str">
        <f>IF(AND(TRIM(J3864)="",M3864=""),"Suffix not translated ",
   IF(AND(TRIM(J3864)&lt;&gt;"",TRIM(M3864)&lt;&gt;"",TRIM(J3864)&lt;&gt;TRIM(M3864)),"Suffix translation &lt;&gt; lookup ", "" ))
&amp;IF(AND(TRIM(K3864)="",N3864=""),"Description not translated ",
   IF(AND(TRIM(K3864)&lt;&gt;"",TRIM(N3864)&lt;&gt;"",TRIM(K3864)&lt;&gt;TRIM(N3864)),"Description translation&lt;&gt; lookup ", "" ))</f>
        <v/>
      </c>
      <c r="P3864" s="3" t="s">
        <v>8447</v>
      </c>
      <c r="Q3864" s="3" t="s">
        <v>8447</v>
      </c>
    </row>
    <row r="3865" spans="1:18" x14ac:dyDescent="0.25">
      <c r="A3865" s="2" t="str">
        <f>IF(TRIM(J3865)="","",E3865)</f>
        <v>CopyrightOwnerName</v>
      </c>
      <c r="B3865" s="2" t="str">
        <f>IF(TRIM(K3865)="","",I3865)</f>
        <v>Name of Copyright Owner.</v>
      </c>
      <c r="C3865" s="2" t="str">
        <f>LEFT(F3865,FIND(".",F3865,6))</f>
        <v>Xmp.plus.</v>
      </c>
      <c r="D3865" s="2" t="str">
        <f>VLOOKUP(C3865,PrefixUebersetzung,2,FALSE)</f>
        <v>Xmp.plus.</v>
      </c>
      <c r="E3865" s="2" t="str">
        <f>MID(F3865,FIND(".",F3865,6)+1,99)</f>
        <v>CopyrightOwnerName</v>
      </c>
      <c r="F3865" s="3" t="s">
        <v>1911</v>
      </c>
      <c r="G3865" s="3" t="s">
        <v>9526</v>
      </c>
      <c r="H3865" s="3" t="s">
        <v>11318</v>
      </c>
      <c r="I3865" s="3" t="s">
        <v>3464</v>
      </c>
      <c r="J3865" s="3" t="s">
        <v>4913</v>
      </c>
      <c r="K3865" s="5" t="s">
        <v>4075</v>
      </c>
      <c r="L3865" s="14"/>
      <c r="O3865" s="3" t="str">
        <f>IF(AND(TRIM(J3865)="",M3865=""),"Suffix not translated ",
   IF(AND(TRIM(J3865)&lt;&gt;"",TRIM(M3865)&lt;&gt;"",TRIM(J3865)&lt;&gt;TRIM(M3865)),"Suffix translation &lt;&gt; lookup ", "" ))
&amp;IF(AND(TRIM(K3865)="",N3865=""),"Description not translated ",
   IF(AND(TRIM(K3865)&lt;&gt;"",TRIM(N3865)&lt;&gt;"",TRIM(K3865)&lt;&gt;TRIM(N3865)),"Description translation&lt;&gt; lookup ", "" ))</f>
        <v/>
      </c>
      <c r="P3865" s="3" t="s">
        <v>8447</v>
      </c>
      <c r="Q3865" s="3" t="s">
        <v>8447</v>
      </c>
      <c r="R3865" s="3" t="s">
        <v>4137</v>
      </c>
    </row>
    <row r="3866" spans="1:18" ht="30" x14ac:dyDescent="0.25">
      <c r="A3866" s="2" t="str">
        <f>IF(TRIM(J3866)="","",E3866)</f>
        <v>CopyrightRegistrationNumber</v>
      </c>
      <c r="B3866" s="2" t="str">
        <f>IF(TRIM(K3866)="","",I3866)</f>
        <v>Copyright Registration Number, if any, applying to the licensed image.</v>
      </c>
      <c r="C3866" s="2" t="str">
        <f>LEFT(F3866,FIND(".",F3866,6))</f>
        <v>Xmp.plus.</v>
      </c>
      <c r="D3866" s="2" t="str">
        <f>VLOOKUP(C3866,PrefixUebersetzung,2,FALSE)</f>
        <v>Xmp.plus.</v>
      </c>
      <c r="E3866" s="2" t="str">
        <f>MID(F3866,FIND(".",F3866,6)+1,99)</f>
        <v>CopyrightRegistrationNumber</v>
      </c>
      <c r="F3866" s="3" t="s">
        <v>1912</v>
      </c>
      <c r="G3866" s="3" t="s">
        <v>9526</v>
      </c>
      <c r="H3866" s="3" t="s">
        <v>11241</v>
      </c>
      <c r="I3866" s="3" t="s">
        <v>3465</v>
      </c>
      <c r="J3866" s="3" t="s">
        <v>4509</v>
      </c>
      <c r="K3866" s="5" t="s">
        <v>5548</v>
      </c>
      <c r="L3866" s="14"/>
      <c r="O3866" s="3" t="str">
        <f>IF(AND(TRIM(J3866)="",M3866=""),"Suffix not translated ",
   IF(AND(TRIM(J3866)&lt;&gt;"",TRIM(M3866)&lt;&gt;"",TRIM(J3866)&lt;&gt;TRIM(M3866)),"Suffix translation &lt;&gt; lookup ", "" ))
&amp;IF(AND(TRIM(K3866)="",N3866=""),"Description not translated ",
   IF(AND(TRIM(K3866)&lt;&gt;"",TRIM(N3866)&lt;&gt;"",TRIM(K3866)&lt;&gt;TRIM(N3866)),"Description translation&lt;&gt; lookup ", "" ))</f>
        <v/>
      </c>
      <c r="P3866" s="3" t="s">
        <v>8447</v>
      </c>
      <c r="Q3866" s="3" t="s">
        <v>8447</v>
      </c>
    </row>
    <row r="3867" spans="1:18" x14ac:dyDescent="0.25">
      <c r="A3867" s="2" t="str">
        <f>IF(TRIM(J3867)="","",E3867)</f>
        <v>CopyrightStatus</v>
      </c>
      <c r="B3867" s="2" t="str">
        <f>IF(TRIM(K3867)="","",I3867)</f>
        <v>Copyright status of the image.</v>
      </c>
      <c r="C3867" s="2" t="str">
        <f>LEFT(F3867,FIND(".",F3867,6))</f>
        <v>Xmp.plus.</v>
      </c>
      <c r="D3867" s="2" t="str">
        <f>VLOOKUP(C3867,PrefixUebersetzung,2,FALSE)</f>
        <v>Xmp.plus.</v>
      </c>
      <c r="E3867" s="2" t="str">
        <f>MID(F3867,FIND(".",F3867,6)+1,99)</f>
        <v>CopyrightStatus</v>
      </c>
      <c r="F3867" s="3" t="s">
        <v>1913</v>
      </c>
      <c r="G3867" s="3" t="s">
        <v>9526</v>
      </c>
      <c r="H3867" s="3" t="s">
        <v>6374</v>
      </c>
      <c r="I3867" s="3" t="s">
        <v>3466</v>
      </c>
      <c r="J3867" s="3" t="s">
        <v>4510</v>
      </c>
      <c r="K3867" s="5" t="s">
        <v>4076</v>
      </c>
      <c r="L3867" s="14"/>
      <c r="O3867" s="3" t="str">
        <f>IF(AND(TRIM(J3867)="",M3867=""),"Suffix not translated ",
   IF(AND(TRIM(J3867)&lt;&gt;"",TRIM(M3867)&lt;&gt;"",TRIM(J3867)&lt;&gt;TRIM(M3867)),"Suffix translation &lt;&gt; lookup ", "" ))
&amp;IF(AND(TRIM(K3867)="",N3867=""),"Description not translated ",
   IF(AND(TRIM(K3867)&lt;&gt;"",TRIM(N3867)&lt;&gt;"",TRIM(K3867)&lt;&gt;TRIM(N3867)),"Description translation&lt;&gt; lookup ", "" ))</f>
        <v/>
      </c>
      <c r="P3867" s="3" t="s">
        <v>8447</v>
      </c>
      <c r="Q3867" s="3" t="s">
        <v>8447</v>
      </c>
      <c r="R3867" s="3" t="s">
        <v>8995</v>
      </c>
    </row>
    <row r="3868" spans="1:18" x14ac:dyDescent="0.25">
      <c r="A3868" s="2" t="str">
        <f>IF(TRIM(J3868)="","",E3868)</f>
        <v>CreditLineRequired</v>
      </c>
      <c r="B3868" s="2" t="str">
        <f>IF(TRIM(K3868)="","",I3868)</f>
        <v>Attribution requirements, if any.</v>
      </c>
      <c r="C3868" s="2" t="str">
        <f>LEFT(F3868,FIND(".",F3868,6))</f>
        <v>Xmp.plus.</v>
      </c>
      <c r="D3868" s="2" t="str">
        <f>VLOOKUP(C3868,PrefixUebersetzung,2,FALSE)</f>
        <v>Xmp.plus.</v>
      </c>
      <c r="E3868" s="2" t="str">
        <f>MID(F3868,FIND(".",F3868,6)+1,99)</f>
        <v>CreditLineRequired</v>
      </c>
      <c r="F3868" s="3" t="s">
        <v>1914</v>
      </c>
      <c r="G3868" s="3" t="s">
        <v>9526</v>
      </c>
      <c r="H3868" s="3" t="s">
        <v>6374</v>
      </c>
      <c r="I3868" s="3" t="s">
        <v>3467</v>
      </c>
      <c r="J3868" s="3" t="s">
        <v>4511</v>
      </c>
      <c r="K3868" s="5" t="s">
        <v>5494</v>
      </c>
      <c r="L3868" s="14"/>
      <c r="O3868" s="3" t="str">
        <f>IF(AND(TRIM(J3868)="",M3868=""),"Suffix not translated ",
   IF(AND(TRIM(J3868)&lt;&gt;"",TRIM(M3868)&lt;&gt;"",TRIM(J3868)&lt;&gt;TRIM(M3868)),"Suffix translation &lt;&gt; lookup ", "" ))
&amp;IF(AND(TRIM(K3868)="",N3868=""),"Description not translated ",
   IF(AND(TRIM(K3868)&lt;&gt;"",TRIM(N3868)&lt;&gt;"",TRIM(K3868)&lt;&gt;TRIM(N3868)),"Description translation&lt;&gt; lookup ", "" ))</f>
        <v/>
      </c>
      <c r="P3868" s="3" t="s">
        <v>8447</v>
      </c>
      <c r="Q3868" s="3" t="s">
        <v>8447</v>
      </c>
    </row>
    <row r="3869" spans="1:18" ht="45" x14ac:dyDescent="0.25">
      <c r="A3869" s="2" t="str">
        <f>IF(TRIM(J3869)="","",E3869)</f>
        <v>Custom1</v>
      </c>
      <c r="B3869" s="2" t="str">
        <f>IF(TRIM(K3869)="","",I3869)</f>
        <v>Optional field for use at Licensor's discretion.</v>
      </c>
      <c r="C3869" s="2" t="str">
        <f>LEFT(F3869,FIND(".",F3869,6))</f>
        <v>Xmp.plus.</v>
      </c>
      <c r="D3869" s="2" t="str">
        <f>VLOOKUP(C3869,PrefixUebersetzung,2,FALSE)</f>
        <v>Xmp.plus.</v>
      </c>
      <c r="E3869" s="2" t="str">
        <f>MID(F3869,FIND(".",F3869,6)+1,99)</f>
        <v>Custom1</v>
      </c>
      <c r="F3869" s="3" t="s">
        <v>1915</v>
      </c>
      <c r="G3869" s="3" t="s">
        <v>9527</v>
      </c>
      <c r="H3869" s="3" t="s">
        <v>11319</v>
      </c>
      <c r="I3869" s="3" t="s">
        <v>3468</v>
      </c>
      <c r="J3869" s="3" t="s">
        <v>4512</v>
      </c>
      <c r="K3869" s="5" t="s">
        <v>5183</v>
      </c>
      <c r="L3869" s="14"/>
      <c r="N3869" s="3" t="str">
        <f>IFERROR(VLOOKUP(I3869,B:K,10,FALSE),"")</f>
        <v>Optionales Feld für die Benutzung durch den Lizenzgeber nach dessen eigenem Ermessen.</v>
      </c>
      <c r="O3869" s="3" t="str">
        <f>IF(AND(TRIM(J3869)="",M3869=""),"Suffix not translated ",
   IF(AND(TRIM(J3869)&lt;&gt;"",TRIM(M3869)&lt;&gt;"",TRIM(J3869)&lt;&gt;TRIM(M3869)),"Suffix translation &lt;&gt; lookup ", "" ))
&amp;IF(AND(TRIM(K3869)="",N3869=""),"Description not translated ",
   IF(AND(TRIM(K3869)&lt;&gt;"",TRIM(N3869)&lt;&gt;"",TRIM(K3869)&lt;&gt;TRIM(N3869)),"Description translation&lt;&gt; lookup ", "" ))</f>
        <v/>
      </c>
      <c r="P3869" s="3" t="s">
        <v>8447</v>
      </c>
      <c r="Q3869" s="3" t="s">
        <v>8447</v>
      </c>
    </row>
    <row r="3870" spans="1:18" ht="45" x14ac:dyDescent="0.25">
      <c r="A3870" s="2" t="str">
        <f>IF(TRIM(J3870)="","",E3870)</f>
        <v>Custom10</v>
      </c>
      <c r="B3870" s="2" t="str">
        <f>IF(TRIM(K3870)="","",I3870)</f>
        <v>Optional field for use at Licensee's discretion.</v>
      </c>
      <c r="C3870" s="2" t="str">
        <f>LEFT(F3870,FIND(".",F3870,6))</f>
        <v>Xmp.plus.</v>
      </c>
      <c r="D3870" s="2" t="str">
        <f>VLOOKUP(C3870,PrefixUebersetzung,2,FALSE)</f>
        <v>Xmp.plus.</v>
      </c>
      <c r="E3870" s="2" t="str">
        <f>MID(F3870,FIND(".",F3870,6)+1,99)</f>
        <v>Custom10</v>
      </c>
      <c r="F3870" s="3" t="s">
        <v>1916</v>
      </c>
      <c r="G3870" s="3" t="s">
        <v>9527</v>
      </c>
      <c r="H3870" s="3" t="s">
        <v>11319</v>
      </c>
      <c r="I3870" s="3" t="s">
        <v>3469</v>
      </c>
      <c r="J3870" s="3" t="s">
        <v>4513</v>
      </c>
      <c r="K3870" s="5" t="s">
        <v>5183</v>
      </c>
      <c r="L3870" s="14"/>
      <c r="N3870" s="3" t="str">
        <f>IFERROR(VLOOKUP(I3870,B:K,10,FALSE),"")</f>
        <v>Optionales Feld für die Benutzung durch den Lizenzgeber nach dessen eigenem Ermessen.</v>
      </c>
      <c r="O3870" s="3" t="str">
        <f>IF(AND(TRIM(J3870)="",M3870=""),"Suffix not translated ",
   IF(AND(TRIM(J3870)&lt;&gt;"",TRIM(M3870)&lt;&gt;"",TRIM(J3870)&lt;&gt;TRIM(M3870)),"Suffix translation &lt;&gt; lookup ", "" ))
&amp;IF(AND(TRIM(K3870)="",N3870=""),"Description not translated ",
   IF(AND(TRIM(K3870)&lt;&gt;"",TRIM(N3870)&lt;&gt;"",TRIM(K3870)&lt;&gt;TRIM(N3870)),"Description translation&lt;&gt; lookup ", "" ))</f>
        <v/>
      </c>
      <c r="P3870" s="3" t="s">
        <v>8447</v>
      </c>
      <c r="Q3870" s="3" t="s">
        <v>8447</v>
      </c>
    </row>
    <row r="3871" spans="1:18" ht="45" x14ac:dyDescent="0.25">
      <c r="A3871" s="2" t="str">
        <f>IF(TRIM(J3871)="","",E3871)</f>
        <v>Custom2</v>
      </c>
      <c r="B3871" s="2" t="str">
        <f>IF(TRIM(K3871)="","",I3871)</f>
        <v/>
      </c>
      <c r="C3871" s="2" t="str">
        <f>LEFT(F3871,FIND(".",F3871,6))</f>
        <v>Xmp.plus.</v>
      </c>
      <c r="D3871" s="2" t="str">
        <f>VLOOKUP(C3871,PrefixUebersetzung,2,FALSE)</f>
        <v>Xmp.plus.</v>
      </c>
      <c r="E3871" s="2" t="str">
        <f>MID(F3871,FIND(".",F3871,6)+1,99)</f>
        <v>Custom2</v>
      </c>
      <c r="F3871" s="3" t="s">
        <v>1917</v>
      </c>
      <c r="G3871" s="3" t="s">
        <v>9527</v>
      </c>
      <c r="H3871" s="3" t="s">
        <v>11319</v>
      </c>
      <c r="I3871" s="3" t="s">
        <v>3468</v>
      </c>
      <c r="J3871" s="3" t="s">
        <v>4514</v>
      </c>
      <c r="L3871" s="14"/>
      <c r="N3871" s="3" t="str">
        <f>IFERROR(VLOOKUP(I3871,B:K,10,FALSE),"")</f>
        <v>Optionales Feld für die Benutzung durch den Lizenzgeber nach dessen eigenem Ermessen.</v>
      </c>
      <c r="O3871" s="3" t="str">
        <f>IF(AND(TRIM(J3871)="",M3871=""),"Suffix not translated ",
   IF(AND(TRIM(J3871)&lt;&gt;"",TRIM(M3871)&lt;&gt;"",TRIM(J3871)&lt;&gt;TRIM(M3871)),"Suffix translation &lt;&gt; lookup ", "" ))
&amp;IF(AND(TRIM(K3871)="",N3871=""),"Description not translated ",
   IF(AND(TRIM(K3871)&lt;&gt;"",TRIM(N3871)&lt;&gt;"",TRIM(K3871)&lt;&gt;TRIM(N3871)),"Description translation&lt;&gt; lookup ", "" ))</f>
        <v/>
      </c>
      <c r="P3871" s="3" t="s">
        <v>8447</v>
      </c>
    </row>
    <row r="3872" spans="1:18" ht="45" x14ac:dyDescent="0.25">
      <c r="A3872" s="2" t="str">
        <f>IF(TRIM(J3872)="","",E3872)</f>
        <v>Custom3</v>
      </c>
      <c r="B3872" s="2" t="str">
        <f>IF(TRIM(K3872)="","",I3872)</f>
        <v/>
      </c>
      <c r="C3872" s="2" t="str">
        <f>LEFT(F3872,FIND(".",F3872,6))</f>
        <v>Xmp.plus.</v>
      </c>
      <c r="D3872" s="2" t="str">
        <f>VLOOKUP(C3872,PrefixUebersetzung,2,FALSE)</f>
        <v>Xmp.plus.</v>
      </c>
      <c r="E3872" s="2" t="str">
        <f>MID(F3872,FIND(".",F3872,6)+1,99)</f>
        <v>Custom3</v>
      </c>
      <c r="F3872" s="3" t="s">
        <v>1918</v>
      </c>
      <c r="G3872" s="3" t="s">
        <v>9527</v>
      </c>
      <c r="H3872" s="3" t="s">
        <v>11319</v>
      </c>
      <c r="I3872" s="3" t="s">
        <v>3468</v>
      </c>
      <c r="J3872" s="3" t="s">
        <v>4515</v>
      </c>
      <c r="L3872" s="14"/>
      <c r="N3872" s="3" t="str">
        <f>IFERROR(VLOOKUP(I3872,B:K,10,FALSE),"")</f>
        <v>Optionales Feld für die Benutzung durch den Lizenzgeber nach dessen eigenem Ermessen.</v>
      </c>
      <c r="O3872" s="3" t="str">
        <f>IF(AND(TRIM(J3872)="",M3872=""),"Suffix not translated ",
   IF(AND(TRIM(J3872)&lt;&gt;"",TRIM(M3872)&lt;&gt;"",TRIM(J3872)&lt;&gt;TRIM(M3872)),"Suffix translation &lt;&gt; lookup ", "" ))
&amp;IF(AND(TRIM(K3872)="",N3872=""),"Description not translated ",
   IF(AND(TRIM(K3872)&lt;&gt;"",TRIM(N3872)&lt;&gt;"",TRIM(K3872)&lt;&gt;TRIM(N3872)),"Description translation&lt;&gt; lookup ", "" ))</f>
        <v/>
      </c>
      <c r="P3872" s="3" t="s">
        <v>8447</v>
      </c>
    </row>
    <row r="3873" spans="1:18" ht="45" x14ac:dyDescent="0.25">
      <c r="A3873" s="2" t="str">
        <f>IF(TRIM(J3873)="","",E3873)</f>
        <v>Custom4</v>
      </c>
      <c r="B3873" s="2" t="str">
        <f>IF(TRIM(K3873)="","",I3873)</f>
        <v/>
      </c>
      <c r="C3873" s="2" t="str">
        <f>LEFT(F3873,FIND(".",F3873,6))</f>
        <v>Xmp.plus.</v>
      </c>
      <c r="D3873" s="2" t="str">
        <f>VLOOKUP(C3873,PrefixUebersetzung,2,FALSE)</f>
        <v>Xmp.plus.</v>
      </c>
      <c r="E3873" s="2" t="str">
        <f>MID(F3873,FIND(".",F3873,6)+1,99)</f>
        <v>Custom4</v>
      </c>
      <c r="F3873" s="3" t="s">
        <v>1919</v>
      </c>
      <c r="G3873" s="3" t="s">
        <v>9527</v>
      </c>
      <c r="H3873" s="3" t="s">
        <v>11319</v>
      </c>
      <c r="I3873" s="3" t="s">
        <v>3468</v>
      </c>
      <c r="J3873" s="3" t="s">
        <v>4516</v>
      </c>
      <c r="L3873" s="14"/>
      <c r="N3873" s="3" t="str">
        <f>IFERROR(VLOOKUP(I3873,B:K,10,FALSE),"")</f>
        <v>Optionales Feld für die Benutzung durch den Lizenzgeber nach dessen eigenem Ermessen.</v>
      </c>
      <c r="O3873" s="3" t="str">
        <f>IF(AND(TRIM(J3873)="",M3873=""),"Suffix not translated ",
   IF(AND(TRIM(J3873)&lt;&gt;"",TRIM(M3873)&lt;&gt;"",TRIM(J3873)&lt;&gt;TRIM(M3873)),"Suffix translation &lt;&gt; lookup ", "" ))
&amp;IF(AND(TRIM(K3873)="",N3873=""),"Description not translated ",
   IF(AND(TRIM(K3873)&lt;&gt;"",TRIM(N3873)&lt;&gt;"",TRIM(K3873)&lt;&gt;TRIM(N3873)),"Description translation&lt;&gt; lookup ", "" ))</f>
        <v/>
      </c>
      <c r="P3873" s="3" t="s">
        <v>8447</v>
      </c>
    </row>
    <row r="3874" spans="1:18" ht="45" x14ac:dyDescent="0.25">
      <c r="A3874" s="2" t="str">
        <f>IF(TRIM(J3874)="","",E3874)</f>
        <v>Custom5</v>
      </c>
      <c r="B3874" s="2" t="str">
        <f>IF(TRIM(K3874)="","",I3874)</f>
        <v/>
      </c>
      <c r="C3874" s="2" t="str">
        <f>LEFT(F3874,FIND(".",F3874,6))</f>
        <v>Xmp.plus.</v>
      </c>
      <c r="D3874" s="2" t="str">
        <f>VLOOKUP(C3874,PrefixUebersetzung,2,FALSE)</f>
        <v>Xmp.plus.</v>
      </c>
      <c r="E3874" s="2" t="str">
        <f>MID(F3874,FIND(".",F3874,6)+1,99)</f>
        <v>Custom5</v>
      </c>
      <c r="F3874" s="3" t="s">
        <v>1920</v>
      </c>
      <c r="G3874" s="3" t="s">
        <v>9527</v>
      </c>
      <c r="H3874" s="3" t="s">
        <v>11319</v>
      </c>
      <c r="I3874" s="3" t="s">
        <v>3468</v>
      </c>
      <c r="J3874" s="3" t="s">
        <v>4517</v>
      </c>
      <c r="L3874" s="14"/>
      <c r="N3874" s="3" t="str">
        <f>IFERROR(VLOOKUP(I3874,B:K,10,FALSE),"")</f>
        <v>Optionales Feld für die Benutzung durch den Lizenzgeber nach dessen eigenem Ermessen.</v>
      </c>
      <c r="O3874" s="3" t="str">
        <f>IF(AND(TRIM(J3874)="",M3874=""),"Suffix not translated ",
   IF(AND(TRIM(J3874)&lt;&gt;"",TRIM(M3874)&lt;&gt;"",TRIM(J3874)&lt;&gt;TRIM(M3874)),"Suffix translation &lt;&gt; lookup ", "" ))
&amp;IF(AND(TRIM(K3874)="",N3874=""),"Description not translated ",
   IF(AND(TRIM(K3874)&lt;&gt;"",TRIM(N3874)&lt;&gt;"",TRIM(K3874)&lt;&gt;TRIM(N3874)),"Description translation&lt;&gt; lookup ", "" ))</f>
        <v/>
      </c>
      <c r="P3874" s="3" t="s">
        <v>8447</v>
      </c>
    </row>
    <row r="3875" spans="1:18" ht="45" x14ac:dyDescent="0.25">
      <c r="A3875" s="2" t="str">
        <f>IF(TRIM(J3875)="","",E3875)</f>
        <v>Custom6</v>
      </c>
      <c r="B3875" s="2" t="str">
        <f>IF(TRIM(K3875)="","",I3875)</f>
        <v/>
      </c>
      <c r="C3875" s="2" t="str">
        <f>LEFT(F3875,FIND(".",F3875,6))</f>
        <v>Xmp.plus.</v>
      </c>
      <c r="D3875" s="2" t="str">
        <f>VLOOKUP(C3875,PrefixUebersetzung,2,FALSE)</f>
        <v>Xmp.plus.</v>
      </c>
      <c r="E3875" s="2" t="str">
        <f>MID(F3875,FIND(".",F3875,6)+1,99)</f>
        <v>Custom6</v>
      </c>
      <c r="F3875" s="3" t="s">
        <v>1921</v>
      </c>
      <c r="G3875" s="3" t="s">
        <v>9527</v>
      </c>
      <c r="H3875" s="3" t="s">
        <v>11319</v>
      </c>
      <c r="I3875" s="3" t="s">
        <v>3469</v>
      </c>
      <c r="J3875" s="3" t="s">
        <v>4518</v>
      </c>
      <c r="L3875" s="14"/>
      <c r="N3875" s="3" t="str">
        <f>IFERROR(VLOOKUP(I3875,B:K,10,FALSE),"")</f>
        <v>Optionales Feld für die Benutzung durch den Lizenzgeber nach dessen eigenem Ermessen.</v>
      </c>
      <c r="O3875" s="3" t="str">
        <f>IF(AND(TRIM(J3875)="",M3875=""),"Suffix not translated ",
   IF(AND(TRIM(J3875)&lt;&gt;"",TRIM(M3875)&lt;&gt;"",TRIM(J3875)&lt;&gt;TRIM(M3875)),"Suffix translation &lt;&gt; lookup ", "" ))
&amp;IF(AND(TRIM(K3875)="",N3875=""),"Description not translated ",
   IF(AND(TRIM(K3875)&lt;&gt;"",TRIM(N3875)&lt;&gt;"",TRIM(K3875)&lt;&gt;TRIM(N3875)),"Description translation&lt;&gt; lookup ", "" ))</f>
        <v/>
      </c>
      <c r="P3875" s="3" t="s">
        <v>8447</v>
      </c>
    </row>
    <row r="3876" spans="1:18" ht="45" x14ac:dyDescent="0.25">
      <c r="A3876" s="2" t="str">
        <f>IF(TRIM(J3876)="","",E3876)</f>
        <v>Custom7</v>
      </c>
      <c r="B3876" s="2" t="str">
        <f>IF(TRIM(K3876)="","",I3876)</f>
        <v/>
      </c>
      <c r="C3876" s="2" t="str">
        <f>LEFT(F3876,FIND(".",F3876,6))</f>
        <v>Xmp.plus.</v>
      </c>
      <c r="D3876" s="2" t="str">
        <f>VLOOKUP(C3876,PrefixUebersetzung,2,FALSE)</f>
        <v>Xmp.plus.</v>
      </c>
      <c r="E3876" s="2" t="str">
        <f>MID(F3876,FIND(".",F3876,6)+1,99)</f>
        <v>Custom7</v>
      </c>
      <c r="F3876" s="3" t="s">
        <v>1922</v>
      </c>
      <c r="G3876" s="3" t="s">
        <v>9527</v>
      </c>
      <c r="H3876" s="3" t="s">
        <v>11319</v>
      </c>
      <c r="I3876" s="3" t="s">
        <v>3469</v>
      </c>
      <c r="J3876" s="3" t="s">
        <v>4519</v>
      </c>
      <c r="L3876" s="14"/>
      <c r="N3876" s="3" t="str">
        <f>IFERROR(VLOOKUP(I3876,B:K,10,FALSE),"")</f>
        <v>Optionales Feld für die Benutzung durch den Lizenzgeber nach dessen eigenem Ermessen.</v>
      </c>
      <c r="O3876" s="3" t="str">
        <f>IF(AND(TRIM(J3876)="",M3876=""),"Suffix not translated ",
   IF(AND(TRIM(J3876)&lt;&gt;"",TRIM(M3876)&lt;&gt;"",TRIM(J3876)&lt;&gt;TRIM(M3876)),"Suffix translation &lt;&gt; lookup ", "" ))
&amp;IF(AND(TRIM(K3876)="",N3876=""),"Description not translated ",
   IF(AND(TRIM(K3876)&lt;&gt;"",TRIM(N3876)&lt;&gt;"",TRIM(K3876)&lt;&gt;TRIM(N3876)),"Description translation&lt;&gt; lookup ", "" ))</f>
        <v/>
      </c>
      <c r="P3876" s="3" t="s">
        <v>8447</v>
      </c>
    </row>
    <row r="3877" spans="1:18" ht="45" x14ac:dyDescent="0.25">
      <c r="A3877" s="2" t="str">
        <f>IF(TRIM(J3877)="","",E3877)</f>
        <v>Custom8</v>
      </c>
      <c r="B3877" s="2" t="str">
        <f>IF(TRIM(K3877)="","",I3877)</f>
        <v/>
      </c>
      <c r="C3877" s="2" t="str">
        <f>LEFT(F3877,FIND(".",F3877,6))</f>
        <v>Xmp.plus.</v>
      </c>
      <c r="D3877" s="2" t="str">
        <f>VLOOKUP(C3877,PrefixUebersetzung,2,FALSE)</f>
        <v>Xmp.plus.</v>
      </c>
      <c r="E3877" s="2" t="str">
        <f>MID(F3877,FIND(".",F3877,6)+1,99)</f>
        <v>Custom8</v>
      </c>
      <c r="F3877" s="3" t="s">
        <v>1923</v>
      </c>
      <c r="G3877" s="3" t="s">
        <v>9527</v>
      </c>
      <c r="H3877" s="3" t="s">
        <v>11319</v>
      </c>
      <c r="I3877" s="3" t="s">
        <v>3469</v>
      </c>
      <c r="J3877" s="3" t="s">
        <v>4520</v>
      </c>
      <c r="L3877" s="14"/>
      <c r="N3877" s="3" t="str">
        <f>IFERROR(VLOOKUP(I3877,B:K,10,FALSE),"")</f>
        <v>Optionales Feld für die Benutzung durch den Lizenzgeber nach dessen eigenem Ermessen.</v>
      </c>
      <c r="O3877" s="3" t="str">
        <f>IF(AND(TRIM(J3877)="",M3877=""),"Suffix not translated ",
   IF(AND(TRIM(J3877)&lt;&gt;"",TRIM(M3877)&lt;&gt;"",TRIM(J3877)&lt;&gt;TRIM(M3877)),"Suffix translation &lt;&gt; lookup ", "" ))
&amp;IF(AND(TRIM(K3877)="",N3877=""),"Description not translated ",
   IF(AND(TRIM(K3877)&lt;&gt;"",TRIM(N3877)&lt;&gt;"",TRIM(K3877)&lt;&gt;TRIM(N3877)),"Description translation&lt;&gt; lookup ", "" ))</f>
        <v/>
      </c>
      <c r="P3877" s="3" t="s">
        <v>8447</v>
      </c>
    </row>
    <row r="3878" spans="1:18" ht="45" x14ac:dyDescent="0.25">
      <c r="A3878" s="2" t="str">
        <f>IF(TRIM(J3878)="","",E3878)</f>
        <v>Custom9</v>
      </c>
      <c r="B3878" s="2" t="str">
        <f>IF(TRIM(K3878)="","",I3878)</f>
        <v/>
      </c>
      <c r="C3878" s="2" t="str">
        <f>LEFT(F3878,FIND(".",F3878,6))</f>
        <v>Xmp.plus.</v>
      </c>
      <c r="D3878" s="2" t="str">
        <f>VLOOKUP(C3878,PrefixUebersetzung,2,FALSE)</f>
        <v>Xmp.plus.</v>
      </c>
      <c r="E3878" s="2" t="str">
        <f>MID(F3878,FIND(".",F3878,6)+1,99)</f>
        <v>Custom9</v>
      </c>
      <c r="F3878" s="3" t="s">
        <v>1924</v>
      </c>
      <c r="G3878" s="3" t="s">
        <v>9527</v>
      </c>
      <c r="H3878" s="3" t="s">
        <v>11319</v>
      </c>
      <c r="I3878" s="3" t="s">
        <v>3469</v>
      </c>
      <c r="J3878" s="3" t="s">
        <v>4521</v>
      </c>
      <c r="L3878" s="14"/>
      <c r="N3878" s="3" t="str">
        <f>IFERROR(VLOOKUP(I3878,B:K,10,FALSE),"")</f>
        <v>Optionales Feld für die Benutzung durch den Lizenzgeber nach dessen eigenem Ermessen.</v>
      </c>
      <c r="O3878" s="3" t="str">
        <f>IF(AND(TRIM(J3878)="",M3878=""),"Suffix not translated ",
   IF(AND(TRIM(J3878)&lt;&gt;"",TRIM(M3878)&lt;&gt;"",TRIM(J3878)&lt;&gt;TRIM(M3878)),"Suffix translation &lt;&gt; lookup ", "" ))
&amp;IF(AND(TRIM(K3878)="",N3878=""),"Description not translated ",
   IF(AND(TRIM(K3878)&lt;&gt;"",TRIM(N3878)&lt;&gt;"",TRIM(K3878)&lt;&gt;TRIM(N3878)),"Description translation&lt;&gt; lookup ", "" ))</f>
        <v/>
      </c>
      <c r="P3878" s="3" t="s">
        <v>8447</v>
      </c>
    </row>
    <row r="3879" spans="1:18" ht="30" x14ac:dyDescent="0.25">
      <c r="A3879" s="2" t="str">
        <f>IF(TRIM(J3879)="","",E3879)</f>
        <v>DataMining</v>
      </c>
      <c r="B3879" s="2" t="str">
        <f>IF(TRIM(K3879)="","",I3879)</f>
        <v>Data mining prohibition or permission, optionally with constraints.</v>
      </c>
      <c r="C3879" s="2" t="str">
        <f>LEFT(F3879,FIND(".",F3879,6))</f>
        <v>Xmp.plus.</v>
      </c>
      <c r="D3879" s="2" t="str">
        <f>VLOOKUP(C3879,PrefixUebersetzung,2,FALSE)</f>
        <v>Xmp.plus.</v>
      </c>
      <c r="E3879" s="2" t="str">
        <f>MID(F3879,FIND(".",F3879,6)+1,99)</f>
        <v>DataMining</v>
      </c>
      <c r="F3879" s="6" t="s">
        <v>11351</v>
      </c>
      <c r="G3879" s="6" t="s">
        <v>11352</v>
      </c>
      <c r="H3879" s="6"/>
      <c r="I3879" s="36" t="s">
        <v>11353</v>
      </c>
      <c r="J3879" s="5" t="s">
        <v>11361</v>
      </c>
      <c r="K3879" s="5" t="s">
        <v>11360</v>
      </c>
      <c r="O3879" s="3" t="str">
        <f>IF(AND(TRIM(J3879)="",M3879=""),"Suffix not translated ",
   IF(AND(TRIM(J3879)&lt;&gt;"",TRIM(M3879)&lt;&gt;"",TRIM(J3879)&lt;&gt;TRIM(M3879)),"Suffix translation &lt;&gt; lookup ", "" ))
&amp;IF(AND(TRIM(K3879)="",N3879=""),"Description not translated ",
   IF(AND(TRIM(K3879)&lt;&gt;"",TRIM(N3879)&lt;&gt;"",TRIM(K3879)&lt;&gt;TRIM(N3879)),"Description translation&lt;&gt; lookup ", "" ))</f>
        <v/>
      </c>
      <c r="P3879" s="3" t="s">
        <v>8447</v>
      </c>
      <c r="Q3879" s="3" t="s">
        <v>8447</v>
      </c>
    </row>
    <row r="3880" spans="1:18" ht="30" x14ac:dyDescent="0.25">
      <c r="A3880" s="2" t="str">
        <f>IF(TRIM(J3880)="","",E3880)</f>
        <v>EndUser</v>
      </c>
      <c r="B3880" s="2" t="str">
        <f>IF(TRIM(K3880)="","",I3880)</f>
        <v>Party or parties ultimately making use of the image under the license.</v>
      </c>
      <c r="C3880" s="2" t="str">
        <f>LEFT(F3880,FIND(".",F3880,6))</f>
        <v>Xmp.plus.</v>
      </c>
      <c r="D3880" s="2" t="str">
        <f>VLOOKUP(C3880,PrefixUebersetzung,2,FALSE)</f>
        <v>Xmp.plus.</v>
      </c>
      <c r="E3880" s="2" t="str">
        <f>MID(F3880,FIND(".",F3880,6)+1,99)</f>
        <v>EndUser</v>
      </c>
      <c r="F3880" s="3" t="s">
        <v>1925</v>
      </c>
      <c r="G3880" s="3" t="s">
        <v>9528</v>
      </c>
      <c r="H3880" s="3" t="s">
        <v>11320</v>
      </c>
      <c r="I3880" s="3" t="s">
        <v>3470</v>
      </c>
      <c r="J3880" s="3" t="s">
        <v>4522</v>
      </c>
      <c r="K3880" s="5" t="s">
        <v>5495</v>
      </c>
      <c r="L3880" s="14"/>
      <c r="O3880" s="3" t="str">
        <f>IF(AND(TRIM(J3880)="",M3880=""),"Suffix not translated ",
   IF(AND(TRIM(J3880)&lt;&gt;"",TRIM(M3880)&lt;&gt;"",TRIM(J3880)&lt;&gt;TRIM(M3880)),"Suffix translation &lt;&gt; lookup ", "" ))
&amp;IF(AND(TRIM(K3880)="",N3880=""),"Description not translated ",
   IF(AND(TRIM(K3880)&lt;&gt;"",TRIM(N3880)&lt;&gt;"",TRIM(K3880)&lt;&gt;TRIM(N3880)),"Description translation&lt;&gt; lookup ", "" ))</f>
        <v/>
      </c>
      <c r="P3880" s="3" t="s">
        <v>8447</v>
      </c>
      <c r="Q3880" s="3" t="s">
        <v>8447</v>
      </c>
    </row>
    <row r="3881" spans="1:18" x14ac:dyDescent="0.25">
      <c r="A3881" s="2" t="str">
        <f>IF(TRIM(J3881)="","",E3881)</f>
        <v>EndUserID</v>
      </c>
      <c r="B3881" s="2" t="str">
        <f>IF(TRIM(K3881)="","",I3881)</f>
        <v>Optional PLUS-ID identifying each End User.</v>
      </c>
      <c r="C3881" s="2" t="str">
        <f>LEFT(F3881,FIND(".",F3881,6))</f>
        <v>Xmp.plus.</v>
      </c>
      <c r="D3881" s="2" t="str">
        <f>VLOOKUP(C3881,PrefixUebersetzung,2,FALSE)</f>
        <v>Xmp.plus.</v>
      </c>
      <c r="E3881" s="2" t="str">
        <f>MID(F3881,FIND(".",F3881,6)+1,99)</f>
        <v>EndUserID</v>
      </c>
      <c r="F3881" s="3" t="s">
        <v>1926</v>
      </c>
      <c r="G3881" s="3" t="s">
        <v>9526</v>
      </c>
      <c r="H3881" s="3" t="s">
        <v>11241</v>
      </c>
      <c r="I3881" s="3" t="s">
        <v>3471</v>
      </c>
      <c r="J3881" s="3" t="s">
        <v>4915</v>
      </c>
      <c r="K3881" s="5" t="s">
        <v>5496</v>
      </c>
      <c r="L3881" s="14"/>
      <c r="O3881" s="3" t="str">
        <f>IF(AND(TRIM(J3881)="",M3881=""),"Suffix not translated ",
   IF(AND(TRIM(J3881)&lt;&gt;"",TRIM(M3881)&lt;&gt;"",TRIM(J3881)&lt;&gt;TRIM(M3881)),"Suffix translation &lt;&gt; lookup ", "" ))
&amp;IF(AND(TRIM(K3881)="",N3881=""),"Description not translated ",
   IF(AND(TRIM(K3881)&lt;&gt;"",TRIM(N3881)&lt;&gt;"",TRIM(K3881)&lt;&gt;TRIM(N3881)),"Description translation&lt;&gt; lookup ", "" ))</f>
        <v/>
      </c>
      <c r="P3881" s="3" t="s">
        <v>8447</v>
      </c>
      <c r="Q3881" s="3" t="s">
        <v>8447</v>
      </c>
    </row>
    <row r="3882" spans="1:18" x14ac:dyDescent="0.25">
      <c r="A3882" s="2" t="str">
        <f>IF(TRIM(J3882)="","",E3882)</f>
        <v>EndUserName</v>
      </c>
      <c r="B3882" s="2" t="str">
        <f>IF(TRIM(K3882)="","",I3882)</f>
        <v>Name of each End User.</v>
      </c>
      <c r="C3882" s="2" t="str">
        <f>LEFT(F3882,FIND(".",F3882,6))</f>
        <v>Xmp.plus.</v>
      </c>
      <c r="D3882" s="2" t="str">
        <f>VLOOKUP(C3882,PrefixUebersetzung,2,FALSE)</f>
        <v>Xmp.plus.</v>
      </c>
      <c r="E3882" s="2" t="str">
        <f>MID(F3882,FIND(".",F3882,6)+1,99)</f>
        <v>EndUserName</v>
      </c>
      <c r="F3882" s="3" t="s">
        <v>1927</v>
      </c>
      <c r="G3882" s="3" t="s">
        <v>9526</v>
      </c>
      <c r="H3882" s="3" t="s">
        <v>11318</v>
      </c>
      <c r="I3882" s="3" t="s">
        <v>3472</v>
      </c>
      <c r="J3882" s="3" t="s">
        <v>4914</v>
      </c>
      <c r="K3882" s="5" t="s">
        <v>4077</v>
      </c>
      <c r="L3882" s="14"/>
      <c r="O3882" s="3" t="str">
        <f>IF(AND(TRIM(J3882)="",M3882=""),"Suffix not translated ",
   IF(AND(TRIM(J3882)&lt;&gt;"",TRIM(M3882)&lt;&gt;"",TRIM(J3882)&lt;&gt;TRIM(M3882)),"Suffix translation &lt;&gt; lookup ", "" ))
&amp;IF(AND(TRIM(K3882)="",N3882=""),"Description not translated ",
   IF(AND(TRIM(K3882)&lt;&gt;"",TRIM(N3882)&lt;&gt;"",TRIM(K3882)&lt;&gt;TRIM(N3882)),"Description translation&lt;&gt; lookup ", "" ))</f>
        <v/>
      </c>
      <c r="P3882" s="3" t="s">
        <v>8447</v>
      </c>
      <c r="Q3882" s="3" t="s">
        <v>8447</v>
      </c>
      <c r="R3882" s="3" t="s">
        <v>4110</v>
      </c>
    </row>
    <row r="3883" spans="1:18" ht="30" x14ac:dyDescent="0.25">
      <c r="A3883" s="2" t="str">
        <f>IF(TRIM(J3883)="","",E3883)</f>
        <v>FileNameAsDelivered</v>
      </c>
      <c r="B3883" s="2" t="str">
        <f>IF(TRIM(K3883)="","",I3883)</f>
        <v>Name of the image file delivered to the Licensee for use under the license.</v>
      </c>
      <c r="C3883" s="2" t="str">
        <f>LEFT(F3883,FIND(".",F3883,6))</f>
        <v>Xmp.plus.</v>
      </c>
      <c r="D3883" s="2" t="str">
        <f>VLOOKUP(C3883,PrefixUebersetzung,2,FALSE)</f>
        <v>Xmp.plus.</v>
      </c>
      <c r="E3883" s="2" t="str">
        <f>MID(F3883,FIND(".",F3883,6)+1,99)</f>
        <v>FileNameAsDelivered</v>
      </c>
      <c r="F3883" s="3" t="s">
        <v>1928</v>
      </c>
      <c r="G3883" s="3" t="s">
        <v>9526</v>
      </c>
      <c r="H3883" s="3" t="s">
        <v>11241</v>
      </c>
      <c r="I3883" s="3" t="s">
        <v>3473</v>
      </c>
      <c r="J3883" s="3" t="s">
        <v>4523</v>
      </c>
      <c r="K3883" s="5" t="s">
        <v>5497</v>
      </c>
      <c r="L3883" s="14"/>
      <c r="O3883" s="3" t="str">
        <f>IF(AND(TRIM(J3883)="",M3883=""),"Suffix not translated ",
   IF(AND(TRIM(J3883)&lt;&gt;"",TRIM(M3883)&lt;&gt;"",TRIM(J3883)&lt;&gt;TRIM(M3883)),"Suffix translation &lt;&gt; lookup ", "" ))
&amp;IF(AND(TRIM(K3883)="",N3883=""),"Description not translated ",
   IF(AND(TRIM(K3883)&lt;&gt;"",TRIM(N3883)&lt;&gt;"",TRIM(K3883)&lt;&gt;TRIM(N3883)),"Description translation&lt;&gt; lookup ", "" ))</f>
        <v/>
      </c>
      <c r="P3883" s="3" t="s">
        <v>8447</v>
      </c>
      <c r="Q3883" s="3" t="s">
        <v>8447</v>
      </c>
    </row>
    <row r="3884" spans="1:18" ht="30" x14ac:dyDescent="0.25">
      <c r="A3884" s="2" t="str">
        <f>IF(TRIM(J3884)="","",E3884)</f>
        <v>FirstPublicationDate</v>
      </c>
      <c r="B3884" s="2" t="str">
        <f>IF(TRIM(K3884)="","",I3884)</f>
        <v>The date on which the image was first published.</v>
      </c>
      <c r="C3884" s="2" t="str">
        <f>LEFT(F3884,FIND(".",F3884,6))</f>
        <v>Xmp.plus.</v>
      </c>
      <c r="D3884" s="2" t="str">
        <f>VLOOKUP(C3884,PrefixUebersetzung,2,FALSE)</f>
        <v>Xmp.plus.</v>
      </c>
      <c r="E3884" s="2" t="str">
        <f>MID(F3884,FIND(".",F3884,6)+1,99)</f>
        <v>FirstPublicationDate</v>
      </c>
      <c r="F3884" s="3" t="s">
        <v>1929</v>
      </c>
      <c r="G3884" s="3" t="s">
        <v>11265</v>
      </c>
      <c r="I3884" s="3" t="s">
        <v>3474</v>
      </c>
      <c r="J3884" s="3" t="s">
        <v>4524</v>
      </c>
      <c r="K3884" s="5" t="s">
        <v>5498</v>
      </c>
      <c r="L3884" s="14"/>
      <c r="O3884" s="3" t="str">
        <f>IF(AND(TRIM(J3884)="",M3884=""),"Suffix not translated ",
   IF(AND(TRIM(J3884)&lt;&gt;"",TRIM(M3884)&lt;&gt;"",TRIM(J3884)&lt;&gt;TRIM(M3884)),"Suffix translation &lt;&gt; lookup ", "" ))
&amp;IF(AND(TRIM(K3884)="",N3884=""),"Description not translated ",
   IF(AND(TRIM(K3884)&lt;&gt;"",TRIM(N3884)&lt;&gt;"",TRIM(K3884)&lt;&gt;TRIM(N3884)),"Description translation&lt;&gt; lookup ", "" ))</f>
        <v/>
      </c>
      <c r="P3884" s="3" t="s">
        <v>8447</v>
      </c>
      <c r="Q3884" s="3" t="s">
        <v>8447</v>
      </c>
      <c r="R3884" s="3" t="s">
        <v>9099</v>
      </c>
    </row>
    <row r="3885" spans="1:18" ht="45" x14ac:dyDescent="0.25">
      <c r="A3885" s="2" t="str">
        <f>IF(TRIM(J3885)="","",E3885)</f>
        <v>ImageAlterationConstraints</v>
      </c>
      <c r="B3885" s="2" t="str">
        <f>IF(TRIM(K3885)="","",I3885)</f>
        <v>Constraints on alteration of the image by cropping, flipping, retouching, colorization, de-colorization or merging.</v>
      </c>
      <c r="C3885" s="2" t="str">
        <f>LEFT(F3885,FIND(".",F3885,6))</f>
        <v>Xmp.plus.</v>
      </c>
      <c r="D3885" s="2" t="str">
        <f>VLOOKUP(C3885,PrefixUebersetzung,2,FALSE)</f>
        <v>Xmp.plus.</v>
      </c>
      <c r="E3885" s="2" t="str">
        <f>MID(F3885,FIND(".",F3885,6)+1,99)</f>
        <v>ImageAlterationConstraints</v>
      </c>
      <c r="F3885" s="3" t="s">
        <v>1930</v>
      </c>
      <c r="G3885" s="3" t="s">
        <v>9527</v>
      </c>
      <c r="H3885" s="3" t="s">
        <v>11321</v>
      </c>
      <c r="I3885" s="3" t="s">
        <v>3475</v>
      </c>
      <c r="J3885" s="3" t="s">
        <v>4525</v>
      </c>
      <c r="K3885" s="5" t="s">
        <v>5549</v>
      </c>
      <c r="L3885" s="14"/>
      <c r="O3885" s="3" t="str">
        <f>IF(AND(TRIM(J3885)="",M3885=""),"Suffix not translated ",
   IF(AND(TRIM(J3885)&lt;&gt;"",TRIM(M3885)&lt;&gt;"",TRIM(J3885)&lt;&gt;TRIM(M3885)),"Suffix translation &lt;&gt; lookup ", "" ))
&amp;IF(AND(TRIM(K3885)="",N3885=""),"Description not translated ",
   IF(AND(TRIM(K3885)&lt;&gt;"",TRIM(N3885)&lt;&gt;"",TRIM(K3885)&lt;&gt;TRIM(N3885)),"Description translation&lt;&gt; lookup ", "" ))</f>
        <v/>
      </c>
      <c r="P3885" s="3" t="s">
        <v>8447</v>
      </c>
      <c r="Q3885" s="3" t="s">
        <v>8447</v>
      </c>
    </row>
    <row r="3886" spans="1:18" ht="45" x14ac:dyDescent="0.25">
      <c r="A3886" s="2" t="str">
        <f>IF(TRIM(J3886)="","",E3886)</f>
        <v>ImageCreator</v>
      </c>
      <c r="B3886" s="2" t="str">
        <f>IF(TRIM(K3886)="","",I3886)</f>
        <v>Creator/s of the image.</v>
      </c>
      <c r="C3886" s="2" t="str">
        <f>LEFT(F3886,FIND(".",F3886,6))</f>
        <v>Xmp.plus.</v>
      </c>
      <c r="D3886" s="2" t="str">
        <f>VLOOKUP(C3886,PrefixUebersetzung,2,FALSE)</f>
        <v>Xmp.plus.</v>
      </c>
      <c r="E3886" s="2" t="str">
        <f>MID(F3886,FIND(".",F3886,6)+1,99)</f>
        <v>ImageCreator</v>
      </c>
      <c r="F3886" s="3" t="s">
        <v>1931</v>
      </c>
      <c r="G3886" s="3" t="s">
        <v>9528</v>
      </c>
      <c r="H3886" s="3" t="s">
        <v>11322</v>
      </c>
      <c r="I3886" s="3" t="s">
        <v>3476</v>
      </c>
      <c r="J3886" s="3" t="s">
        <v>4916</v>
      </c>
      <c r="K3886" s="5" t="s">
        <v>5499</v>
      </c>
      <c r="L3886" s="14"/>
      <c r="O3886" s="3" t="str">
        <f>IF(AND(TRIM(J3886)="",M3886=""),"Suffix not translated ",
   IF(AND(TRIM(J3886)&lt;&gt;"",TRIM(M3886)&lt;&gt;"",TRIM(J3886)&lt;&gt;TRIM(M3886)),"Suffix translation &lt;&gt; lookup ", "" ))
&amp;IF(AND(TRIM(K3886)="",N3886=""),"Description not translated ",
   IF(AND(TRIM(K3886)&lt;&gt;"",TRIM(N3886)&lt;&gt;"",TRIM(K3886)&lt;&gt;TRIM(N3886)),"Description translation&lt;&gt; lookup ", "" ))</f>
        <v/>
      </c>
      <c r="P3886" s="3" t="s">
        <v>8447</v>
      </c>
      <c r="Q3886" s="3" t="s">
        <v>8447</v>
      </c>
      <c r="R3886" s="3" t="s">
        <v>8956</v>
      </c>
    </row>
    <row r="3887" spans="1:18" x14ac:dyDescent="0.25">
      <c r="A3887" s="2" t="str">
        <f>IF(TRIM(J3887)="","",E3887)</f>
        <v>ImageCreatorID</v>
      </c>
      <c r="B3887" s="2" t="str">
        <f>IF(TRIM(K3887)="","",I3887)</f>
        <v>Optional PLUS-ID identifying each Image Creator.</v>
      </c>
      <c r="C3887" s="2" t="str">
        <f>LEFT(F3887,FIND(".",F3887,6))</f>
        <v>Xmp.plus.</v>
      </c>
      <c r="D3887" s="2" t="str">
        <f>VLOOKUP(C3887,PrefixUebersetzung,2,FALSE)</f>
        <v>Xmp.plus.</v>
      </c>
      <c r="E3887" s="2" t="str">
        <f>MID(F3887,FIND(".",F3887,6)+1,99)</f>
        <v>ImageCreatorID</v>
      </c>
      <c r="F3887" s="3" t="s">
        <v>1932</v>
      </c>
      <c r="G3887" s="3" t="s">
        <v>9526</v>
      </c>
      <c r="H3887" s="3" t="s">
        <v>11241</v>
      </c>
      <c r="I3887" s="3" t="s">
        <v>3477</v>
      </c>
      <c r="J3887" s="3" t="s">
        <v>4989</v>
      </c>
      <c r="K3887" s="5" t="s">
        <v>5500</v>
      </c>
      <c r="L3887" s="14"/>
      <c r="O3887" s="3" t="str">
        <f>IF(AND(TRIM(J3887)="",M3887=""),"Suffix not translated ",
   IF(AND(TRIM(J3887)&lt;&gt;"",TRIM(M3887)&lt;&gt;"",TRIM(J3887)&lt;&gt;TRIM(M3887)),"Suffix translation &lt;&gt; lookup ", "" ))
&amp;IF(AND(TRIM(K3887)="",N3887=""),"Description not translated ",
   IF(AND(TRIM(K3887)&lt;&gt;"",TRIM(N3887)&lt;&gt;"",TRIM(K3887)&lt;&gt;TRIM(N3887)),"Description translation&lt;&gt; lookup ", "" ))</f>
        <v/>
      </c>
      <c r="P3887" s="3" t="s">
        <v>8447</v>
      </c>
      <c r="Q3887" s="3" t="s">
        <v>8447</v>
      </c>
    </row>
    <row r="3888" spans="1:18" ht="30" x14ac:dyDescent="0.25">
      <c r="A3888" s="2" t="str">
        <f>IF(TRIM(J3888)="","",E3888)</f>
        <v>ImageCreatorImageID</v>
      </c>
      <c r="B3888" s="2" t="str">
        <f>IF(TRIM(K3888)="","",I3888)</f>
        <v>Optional identifier assigned by the Image Creator to the image.</v>
      </c>
      <c r="C3888" s="2" t="str">
        <f>LEFT(F3888,FIND(".",F3888,6))</f>
        <v>Xmp.plus.</v>
      </c>
      <c r="D3888" s="2" t="str">
        <f>VLOOKUP(C3888,PrefixUebersetzung,2,FALSE)</f>
        <v>Xmp.plus.</v>
      </c>
      <c r="E3888" s="2" t="str">
        <f>MID(F3888,FIND(".",F3888,6)+1,99)</f>
        <v>ImageCreatorImageID</v>
      </c>
      <c r="F3888" s="3" t="s">
        <v>1933</v>
      </c>
      <c r="G3888" s="3" t="s">
        <v>9526</v>
      </c>
      <c r="H3888" s="3" t="s">
        <v>11241</v>
      </c>
      <c r="I3888" s="3" t="s">
        <v>3478</v>
      </c>
      <c r="J3888" s="3" t="s">
        <v>4917</v>
      </c>
      <c r="K3888" s="5" t="s">
        <v>5501</v>
      </c>
      <c r="L3888" s="14"/>
      <c r="O3888" s="3" t="str">
        <f>IF(AND(TRIM(J3888)="",M3888=""),"Suffix not translated ",
   IF(AND(TRIM(J3888)&lt;&gt;"",TRIM(M3888)&lt;&gt;"",TRIM(J3888)&lt;&gt;TRIM(M3888)),"Suffix translation &lt;&gt; lookup ", "" ))
&amp;IF(AND(TRIM(K3888)="",N3888=""),"Description not translated ",
   IF(AND(TRIM(K3888)&lt;&gt;"",TRIM(N3888)&lt;&gt;"",TRIM(K3888)&lt;&gt;TRIM(N3888)),"Description translation&lt;&gt; lookup ", "" ))</f>
        <v/>
      </c>
      <c r="P3888" s="3" t="s">
        <v>8447</v>
      </c>
      <c r="Q3888" s="3" t="s">
        <v>8447</v>
      </c>
    </row>
    <row r="3889" spans="1:18" x14ac:dyDescent="0.25">
      <c r="A3889" s="2" t="str">
        <f>IF(TRIM(J3889)="","",E3889)</f>
        <v>ImageCreatorName</v>
      </c>
      <c r="B3889" s="2" t="str">
        <f>IF(TRIM(K3889)="","",I3889)</f>
        <v>Name of Image Creator.</v>
      </c>
      <c r="C3889" s="2" t="str">
        <f>LEFT(F3889,FIND(".",F3889,6))</f>
        <v>Xmp.plus.</v>
      </c>
      <c r="D3889" s="2" t="str">
        <f>VLOOKUP(C3889,PrefixUebersetzung,2,FALSE)</f>
        <v>Xmp.plus.</v>
      </c>
      <c r="E3889" s="2" t="str">
        <f>MID(F3889,FIND(".",F3889,6)+1,99)</f>
        <v>ImageCreatorName</v>
      </c>
      <c r="F3889" s="3" t="s">
        <v>1934</v>
      </c>
      <c r="G3889" s="3" t="s">
        <v>9526</v>
      </c>
      <c r="H3889" s="3" t="s">
        <v>11318</v>
      </c>
      <c r="I3889" s="3" t="s">
        <v>3479</v>
      </c>
      <c r="J3889" s="3" t="s">
        <v>4918</v>
      </c>
      <c r="K3889" s="5" t="s">
        <v>5502</v>
      </c>
      <c r="L3889" s="14"/>
      <c r="O3889" s="3" t="str">
        <f>IF(AND(TRIM(J3889)="",M3889=""),"Suffix not translated ",
   IF(AND(TRIM(J3889)&lt;&gt;"",TRIM(M3889)&lt;&gt;"",TRIM(J3889)&lt;&gt;TRIM(M3889)),"Suffix translation &lt;&gt; lookup ", "" ))
&amp;IF(AND(TRIM(K3889)="",N3889=""),"Description not translated ",
   IF(AND(TRIM(K3889)&lt;&gt;"",TRIM(N3889)&lt;&gt;"",TRIM(K3889)&lt;&gt;TRIM(N3889)),"Description translation&lt;&gt; lookup ", "" ))</f>
        <v/>
      </c>
      <c r="P3889" s="3" t="s">
        <v>8447</v>
      </c>
      <c r="Q3889" s="3" t="s">
        <v>8447</v>
      </c>
      <c r="R3889" s="3" t="s">
        <v>9263</v>
      </c>
    </row>
    <row r="3890" spans="1:18" ht="30" x14ac:dyDescent="0.25">
      <c r="A3890" s="2" t="str">
        <f>IF(TRIM(J3890)="","",E3890)</f>
        <v>ImageDuplicationConstraints</v>
      </c>
      <c r="B3890" s="2" t="str">
        <f>IF(TRIM(K3890)="","",I3890)</f>
        <v>Constraints on the creation of duplicates of the image.</v>
      </c>
      <c r="C3890" s="2" t="str">
        <f>LEFT(F3890,FIND(".",F3890,6))</f>
        <v>Xmp.plus.</v>
      </c>
      <c r="D3890" s="2" t="str">
        <f>VLOOKUP(C3890,PrefixUebersetzung,2,FALSE)</f>
        <v>Xmp.plus.</v>
      </c>
      <c r="E3890" s="2" t="str">
        <f>MID(F3890,FIND(".",F3890,6)+1,99)</f>
        <v>ImageDuplicationConstraints</v>
      </c>
      <c r="F3890" s="3" t="s">
        <v>1935</v>
      </c>
      <c r="G3890" s="3" t="s">
        <v>9526</v>
      </c>
      <c r="H3890" s="3" t="s">
        <v>6374</v>
      </c>
      <c r="I3890" s="3" t="s">
        <v>3480</v>
      </c>
      <c r="J3890" s="3" t="s">
        <v>4526</v>
      </c>
      <c r="K3890" s="5" t="s">
        <v>4078</v>
      </c>
      <c r="L3890" s="14"/>
      <c r="O3890" s="3" t="str">
        <f>IF(AND(TRIM(J3890)="",M3890=""),"Suffix not translated ",
   IF(AND(TRIM(J3890)&lt;&gt;"",TRIM(M3890)&lt;&gt;"",TRIM(J3890)&lt;&gt;TRIM(M3890)),"Suffix translation &lt;&gt; lookup ", "" ))
&amp;IF(AND(TRIM(K3890)="",N3890=""),"Description not translated ",
   IF(AND(TRIM(K3890)&lt;&gt;"",TRIM(N3890)&lt;&gt;"",TRIM(K3890)&lt;&gt;TRIM(N3890)),"Description translation&lt;&gt; lookup ", "" ))</f>
        <v/>
      </c>
      <c r="P3890" s="3" t="s">
        <v>8447</v>
      </c>
      <c r="Q3890" s="3" t="s">
        <v>8447</v>
      </c>
    </row>
    <row r="3891" spans="1:18" ht="30" x14ac:dyDescent="0.25">
      <c r="A3891" s="2" t="str">
        <f>IF(TRIM(J3891)="","",E3891)</f>
        <v>ImageFileConstraints</v>
      </c>
      <c r="B3891" s="2" t="str">
        <f>IF(TRIM(K3891)="","",I3891)</f>
        <v>Constraints on the changing of the image file name, metadata or file type.</v>
      </c>
      <c r="C3891" s="2" t="str">
        <f>LEFT(F3891,FIND(".",F3891,6))</f>
        <v>Xmp.plus.</v>
      </c>
      <c r="D3891" s="2" t="str">
        <f>VLOOKUP(C3891,PrefixUebersetzung,2,FALSE)</f>
        <v>Xmp.plus.</v>
      </c>
      <c r="E3891" s="2" t="str">
        <f>MID(F3891,FIND(".",F3891,6)+1,99)</f>
        <v>ImageFileConstraints</v>
      </c>
      <c r="F3891" s="3" t="s">
        <v>1936</v>
      </c>
      <c r="G3891" s="3" t="s">
        <v>9527</v>
      </c>
      <c r="H3891" s="3" t="s">
        <v>11321</v>
      </c>
      <c r="I3891" s="3" t="s">
        <v>3481</v>
      </c>
      <c r="J3891" s="3" t="s">
        <v>4527</v>
      </c>
      <c r="K3891" s="5" t="s">
        <v>4079</v>
      </c>
      <c r="L3891" s="14"/>
      <c r="O3891" s="3" t="str">
        <f>IF(AND(TRIM(J3891)="",M3891=""),"Suffix not translated ",
   IF(AND(TRIM(J3891)&lt;&gt;"",TRIM(M3891)&lt;&gt;"",TRIM(J3891)&lt;&gt;TRIM(M3891)),"Suffix translation &lt;&gt; lookup ", "" ))
&amp;IF(AND(TRIM(K3891)="",N3891=""),"Description not translated ",
   IF(AND(TRIM(K3891)&lt;&gt;"",TRIM(N3891)&lt;&gt;"",TRIM(K3891)&lt;&gt;TRIM(N3891)),"Description translation&lt;&gt; lookup ", "" ))</f>
        <v/>
      </c>
      <c r="P3891" s="3" t="s">
        <v>8447</v>
      </c>
      <c r="Q3891" s="3" t="s">
        <v>8447</v>
      </c>
    </row>
    <row r="3892" spans="1:18" ht="30" x14ac:dyDescent="0.25">
      <c r="A3892" s="2" t="str">
        <f>IF(TRIM(J3892)="","",E3892)</f>
        <v>ImageFileFormatAsDelivered</v>
      </c>
      <c r="B3892" s="2" t="str">
        <f>IF(TRIM(K3892)="","",I3892)</f>
        <v>File format of the image file delivered to the Licensee for use under the license.</v>
      </c>
      <c r="C3892" s="2" t="str">
        <f>LEFT(F3892,FIND(".",F3892,6))</f>
        <v>Xmp.plus.</v>
      </c>
      <c r="D3892" s="2" t="str">
        <f>VLOOKUP(C3892,PrefixUebersetzung,2,FALSE)</f>
        <v>Xmp.plus.</v>
      </c>
      <c r="E3892" s="2" t="str">
        <f>MID(F3892,FIND(".",F3892,6)+1,99)</f>
        <v>ImageFileFormatAsDelivered</v>
      </c>
      <c r="F3892" s="3" t="s">
        <v>1937</v>
      </c>
      <c r="G3892" s="3" t="s">
        <v>9526</v>
      </c>
      <c r="H3892" s="3" t="s">
        <v>6374</v>
      </c>
      <c r="I3892" s="3" t="s">
        <v>3482</v>
      </c>
      <c r="J3892" s="3" t="s">
        <v>4528</v>
      </c>
      <c r="K3892" s="5" t="s">
        <v>5503</v>
      </c>
      <c r="L3892" s="14"/>
      <c r="O3892" s="3" t="str">
        <f>IF(AND(TRIM(J3892)="",M3892=""),"Suffix not translated ",
   IF(AND(TRIM(J3892)&lt;&gt;"",TRIM(M3892)&lt;&gt;"",TRIM(J3892)&lt;&gt;TRIM(M3892)),"Suffix translation &lt;&gt; lookup ", "" ))
&amp;IF(AND(TRIM(K3892)="",N3892=""),"Description not translated ",
   IF(AND(TRIM(K3892)&lt;&gt;"",TRIM(N3892)&lt;&gt;"",TRIM(K3892)&lt;&gt;TRIM(N3892)),"Description translation&lt;&gt; lookup ", "" ))</f>
        <v/>
      </c>
      <c r="P3892" s="3" t="s">
        <v>8447</v>
      </c>
      <c r="Q3892" s="3" t="s">
        <v>8447</v>
      </c>
    </row>
    <row r="3893" spans="1:18" ht="30" x14ac:dyDescent="0.25">
      <c r="A3893" s="2" t="str">
        <f>IF(TRIM(J3893)="","",E3893)</f>
        <v>ImageFileSizeAsDelivered</v>
      </c>
      <c r="B3893" s="2" t="str">
        <f>IF(TRIM(K3893)="","",I3893)</f>
        <v>Size of the image file delivered to the Licensee.</v>
      </c>
      <c r="C3893" s="2" t="str">
        <f>LEFT(F3893,FIND(".",F3893,6))</f>
        <v>Xmp.plus.</v>
      </c>
      <c r="D3893" s="2" t="str">
        <f>VLOOKUP(C3893,PrefixUebersetzung,2,FALSE)</f>
        <v>Xmp.plus.</v>
      </c>
      <c r="E3893" s="2" t="str">
        <f>MID(F3893,FIND(".",F3893,6)+1,99)</f>
        <v>ImageFileSizeAsDelivered</v>
      </c>
      <c r="F3893" s="3" t="s">
        <v>1938</v>
      </c>
      <c r="G3893" s="3" t="s">
        <v>9526</v>
      </c>
      <c r="H3893" s="3" t="s">
        <v>6374</v>
      </c>
      <c r="I3893" s="3" t="s">
        <v>3483</v>
      </c>
      <c r="J3893" s="3" t="s">
        <v>4529</v>
      </c>
      <c r="K3893" s="5" t="s">
        <v>5504</v>
      </c>
      <c r="L3893" s="14"/>
      <c r="O3893" s="3" t="str">
        <f>IF(AND(TRIM(J3893)="",M3893=""),"Suffix not translated ",
   IF(AND(TRIM(J3893)&lt;&gt;"",TRIM(M3893)&lt;&gt;"",TRIM(J3893)&lt;&gt;TRIM(M3893)),"Suffix translation &lt;&gt; lookup ", "" ))
&amp;IF(AND(TRIM(K3893)="",N3893=""),"Description not translated ",
   IF(AND(TRIM(K3893)&lt;&gt;"",TRIM(N3893)&lt;&gt;"",TRIM(K3893)&lt;&gt;TRIM(N3893)),"Description translation&lt;&gt; lookup ", "" ))</f>
        <v/>
      </c>
      <c r="P3893" s="3" t="s">
        <v>8447</v>
      </c>
      <c r="Q3893" s="3" t="s">
        <v>8447</v>
      </c>
    </row>
    <row r="3894" spans="1:18" x14ac:dyDescent="0.25">
      <c r="A3894" s="2" t="str">
        <f>IF(TRIM(J3894)="","",E3894)</f>
        <v>ImageSupplierID</v>
      </c>
      <c r="B3894" s="2" t="str">
        <f>IF(TRIM(K3894)="","",I3894)</f>
        <v>Optional PLUS-ID identifying the Image Supplier.</v>
      </c>
      <c r="C3894" s="2" t="str">
        <f>LEFT(F3894,FIND(".",F3894,6))</f>
        <v>Xmp.plus.</v>
      </c>
      <c r="D3894" s="2" t="str">
        <f>VLOOKUP(C3894,PrefixUebersetzung,2,FALSE)</f>
        <v>Xmp.plus.</v>
      </c>
      <c r="E3894" s="2" t="str">
        <f>MID(F3894,FIND(".",F3894,6)+1,99)</f>
        <v>ImageSupplierID</v>
      </c>
      <c r="F3894" s="3" t="s">
        <v>1939</v>
      </c>
      <c r="G3894" s="3" t="s">
        <v>9526</v>
      </c>
      <c r="H3894" s="3" t="s">
        <v>11241</v>
      </c>
      <c r="I3894" s="3" t="s">
        <v>3484</v>
      </c>
      <c r="J3894" s="3" t="s">
        <v>4920</v>
      </c>
      <c r="K3894" s="5" t="s">
        <v>5505</v>
      </c>
      <c r="L3894" s="14"/>
      <c r="O3894" s="3" t="str">
        <f>IF(AND(TRIM(J3894)="",M3894=""),"Suffix not translated ",
   IF(AND(TRIM(J3894)&lt;&gt;"",TRIM(M3894)&lt;&gt;"",TRIM(J3894)&lt;&gt;TRIM(M3894)),"Suffix translation &lt;&gt; lookup ", "" ))
&amp;IF(AND(TRIM(K3894)="",N3894=""),"Description not translated ",
   IF(AND(TRIM(K3894)&lt;&gt;"",TRIM(N3894)&lt;&gt;"",TRIM(K3894)&lt;&gt;TRIM(N3894)),"Description translation&lt;&gt; lookup ", "" ))</f>
        <v/>
      </c>
      <c r="P3894" s="3" t="s">
        <v>8447</v>
      </c>
      <c r="Q3894" s="3" t="s">
        <v>8447</v>
      </c>
    </row>
    <row r="3895" spans="1:18" ht="30" x14ac:dyDescent="0.25">
      <c r="A3895" s="2" t="str">
        <f>IF(TRIM(J3895)="","",E3895)</f>
        <v>ImageSupplierImageID</v>
      </c>
      <c r="B3895" s="2" t="str">
        <f>IF(TRIM(K3895)="","",I3895)</f>
        <v>Optional identifier assigned by the Image Supplier to the image.</v>
      </c>
      <c r="C3895" s="2" t="str">
        <f>LEFT(F3895,FIND(".",F3895,6))</f>
        <v>Xmp.plus.</v>
      </c>
      <c r="D3895" s="2" t="str">
        <f>VLOOKUP(C3895,PrefixUebersetzung,2,FALSE)</f>
        <v>Xmp.plus.</v>
      </c>
      <c r="E3895" s="2" t="str">
        <f>MID(F3895,FIND(".",F3895,6)+1,99)</f>
        <v>ImageSupplierImageID</v>
      </c>
      <c r="F3895" s="3" t="s">
        <v>1940</v>
      </c>
      <c r="G3895" s="3" t="s">
        <v>9526</v>
      </c>
      <c r="H3895" s="3" t="s">
        <v>11241</v>
      </c>
      <c r="I3895" s="3" t="s">
        <v>3485</v>
      </c>
      <c r="J3895" s="3" t="s">
        <v>4919</v>
      </c>
      <c r="K3895" s="5" t="s">
        <v>5506</v>
      </c>
      <c r="L3895" s="14"/>
      <c r="O3895" s="3" t="str">
        <f>IF(AND(TRIM(J3895)="",M3895=""),"Suffix not translated ",
   IF(AND(TRIM(J3895)&lt;&gt;"",TRIM(M3895)&lt;&gt;"",TRIM(J3895)&lt;&gt;TRIM(M3895)),"Suffix translation &lt;&gt; lookup ", "" ))
&amp;IF(AND(TRIM(K3895)="",N3895=""),"Description not translated ",
   IF(AND(TRIM(K3895)&lt;&gt;"",TRIM(N3895)&lt;&gt;"",TRIM(K3895)&lt;&gt;TRIM(N3895)),"Description translation&lt;&gt; lookup ", "" ))</f>
        <v/>
      </c>
      <c r="P3895" s="3" t="s">
        <v>8447</v>
      </c>
      <c r="Q3895" s="3" t="s">
        <v>8447</v>
      </c>
    </row>
    <row r="3896" spans="1:18" x14ac:dyDescent="0.25">
      <c r="A3896" s="2" t="str">
        <f>IF(TRIM(J3896)="","",E3896)</f>
        <v>ImageSupplierName</v>
      </c>
      <c r="B3896" s="2" t="str">
        <f>IF(TRIM(K3896)="","",I3896)</f>
        <v>Name of Image Supplier.</v>
      </c>
      <c r="C3896" s="2" t="str">
        <f>LEFT(F3896,FIND(".",F3896,6))</f>
        <v>Xmp.plus.</v>
      </c>
      <c r="D3896" s="2" t="str">
        <f>VLOOKUP(C3896,PrefixUebersetzung,2,FALSE)</f>
        <v>Xmp.plus.</v>
      </c>
      <c r="E3896" s="2" t="str">
        <f>MID(F3896,FIND(".",F3896,6)+1,99)</f>
        <v>ImageSupplierName</v>
      </c>
      <c r="F3896" s="3" t="s">
        <v>1941</v>
      </c>
      <c r="G3896" s="3" t="s">
        <v>9526</v>
      </c>
      <c r="H3896" s="3" t="s">
        <v>11318</v>
      </c>
      <c r="I3896" s="3" t="s">
        <v>3486</v>
      </c>
      <c r="J3896" s="3" t="s">
        <v>4921</v>
      </c>
      <c r="K3896" s="5" t="s">
        <v>5507</v>
      </c>
      <c r="L3896" s="14"/>
      <c r="O3896" s="3" t="str">
        <f>IF(AND(TRIM(J3896)="",M3896=""),"Suffix not translated ",
   IF(AND(TRIM(J3896)&lt;&gt;"",TRIM(M3896)&lt;&gt;"",TRIM(J3896)&lt;&gt;TRIM(M3896)),"Suffix translation &lt;&gt; lookup ", "" ))
&amp;IF(AND(TRIM(K3896)="",N3896=""),"Description not translated ",
   IF(AND(TRIM(K3896)&lt;&gt;"",TRIM(N3896)&lt;&gt;"",TRIM(K3896)&lt;&gt;TRIM(N3896)),"Description translation&lt;&gt; lookup ", "" ))</f>
        <v/>
      </c>
      <c r="P3896" s="3" t="s">
        <v>8447</v>
      </c>
      <c r="Q3896" s="3" t="s">
        <v>8447</v>
      </c>
      <c r="R3896" s="3" t="s">
        <v>9263</v>
      </c>
    </row>
    <row r="3897" spans="1:18" ht="30" x14ac:dyDescent="0.25">
      <c r="A3897" s="2" t="str">
        <f>IF(TRIM(J3897)="","",E3897)</f>
        <v/>
      </c>
      <c r="B3897" s="2" t="str">
        <f>IF(TRIM(K3897)="","",I3897)</f>
        <v>Identifies the type of image delivered.</v>
      </c>
      <c r="C3897" s="2" t="str">
        <f>LEFT(F3897,FIND(".",F3897,6))</f>
        <v>Xmp.plus.</v>
      </c>
      <c r="D3897" s="2" t="str">
        <f>VLOOKUP(C3897,PrefixUebersetzung,2,FALSE)</f>
        <v>Xmp.plus.</v>
      </c>
      <c r="E3897" s="2" t="str">
        <f>MID(F3897,FIND(".",F3897,6)+1,99)</f>
        <v>ImageType</v>
      </c>
      <c r="F3897" s="3" t="s">
        <v>1942</v>
      </c>
      <c r="G3897" s="3" t="s">
        <v>9526</v>
      </c>
      <c r="H3897" s="3" t="s">
        <v>6374</v>
      </c>
      <c r="I3897" s="3" t="s">
        <v>3487</v>
      </c>
      <c r="J3897" s="3"/>
      <c r="K3897" s="5" t="s">
        <v>5318</v>
      </c>
      <c r="L3897" s="14"/>
      <c r="M3897" s="3" t="str">
        <f>IFERROR(VLOOKUP(E3897,A:J,10, FALSE),"")</f>
        <v>Bildtyp</v>
      </c>
      <c r="O3897" s="3" t="str">
        <f>IF(AND(TRIM(J3897)="",M3897=""),"Suffix not translated ",
   IF(AND(TRIM(J3897)&lt;&gt;"",TRIM(M3897)&lt;&gt;"",TRIM(J3897)&lt;&gt;TRIM(M3897)),"Suffix translation &lt;&gt; lookup ", "" ))
&amp;IF(AND(TRIM(K3897)="",N3897=""),"Description not translated ",
   IF(AND(TRIM(K3897)&lt;&gt;"",TRIM(N3897)&lt;&gt;"",TRIM(K3897)&lt;&gt;TRIM(N3897)),"Description translation&lt;&gt; lookup ", "" ))</f>
        <v/>
      </c>
      <c r="Q3897" s="3" t="s">
        <v>8447</v>
      </c>
      <c r="R3897" s="3" t="s">
        <v>9210</v>
      </c>
    </row>
    <row r="3898" spans="1:18" ht="45" x14ac:dyDescent="0.25">
      <c r="A3898" s="2" t="str">
        <f>IF(TRIM(J3898)="","",E3898)</f>
        <v>Licensee</v>
      </c>
      <c r="B3898" s="2" t="str">
        <f>IF(TRIM(K3898)="","",I3898)</f>
        <v>Party or parties to whom the license is granted by the Licensor/s under the license transaction.</v>
      </c>
      <c r="C3898" s="2" t="str">
        <f>LEFT(F3898,FIND(".",F3898,6))</f>
        <v>Xmp.plus.</v>
      </c>
      <c r="D3898" s="2" t="str">
        <f>VLOOKUP(C3898,PrefixUebersetzung,2,FALSE)</f>
        <v>Xmp.plus.</v>
      </c>
      <c r="E3898" s="2" t="str">
        <f>MID(F3898,FIND(".",F3898,6)+1,99)</f>
        <v>Licensee</v>
      </c>
      <c r="F3898" s="3" t="s">
        <v>1943</v>
      </c>
      <c r="G3898" s="3" t="s">
        <v>9528</v>
      </c>
      <c r="H3898" s="3" t="s">
        <v>11323</v>
      </c>
      <c r="I3898" s="3" t="s">
        <v>3488</v>
      </c>
      <c r="J3898" s="3" t="s">
        <v>4530</v>
      </c>
      <c r="K3898" s="5" t="s">
        <v>5508</v>
      </c>
      <c r="L3898" s="14"/>
      <c r="O3898" s="3" t="str">
        <f>IF(AND(TRIM(J3898)="",M3898=""),"Suffix not translated ",
   IF(AND(TRIM(J3898)&lt;&gt;"",TRIM(M3898)&lt;&gt;"",TRIM(J3898)&lt;&gt;TRIM(M3898)),"Suffix translation &lt;&gt; lookup ", "" ))
&amp;IF(AND(TRIM(K3898)="",N3898=""),"Description not translated ",
   IF(AND(TRIM(K3898)&lt;&gt;"",TRIM(N3898)&lt;&gt;"",TRIM(K3898)&lt;&gt;TRIM(N3898)),"Description translation&lt;&gt; lookup ", "" ))</f>
        <v/>
      </c>
      <c r="P3898" s="3" t="s">
        <v>8447</v>
      </c>
      <c r="Q3898" s="3" t="s">
        <v>8447</v>
      </c>
    </row>
    <row r="3899" spans="1:18" x14ac:dyDescent="0.25">
      <c r="A3899" s="2" t="str">
        <f>IF(TRIM(J3899)="","",E3899)</f>
        <v>LicenseeID</v>
      </c>
      <c r="B3899" s="2" t="str">
        <f>IF(TRIM(K3899)="","",I3899)</f>
        <v>Optional PLUS-ID identifying each Licensee.</v>
      </c>
      <c r="C3899" s="2" t="str">
        <f>LEFT(F3899,FIND(".",F3899,6))</f>
        <v>Xmp.plus.</v>
      </c>
      <c r="D3899" s="2" t="str">
        <f>VLOOKUP(C3899,PrefixUebersetzung,2,FALSE)</f>
        <v>Xmp.plus.</v>
      </c>
      <c r="E3899" s="2" t="str">
        <f>MID(F3899,FIND(".",F3899,6)+1,99)</f>
        <v>LicenseeID</v>
      </c>
      <c r="F3899" s="3" t="s">
        <v>1944</v>
      </c>
      <c r="G3899" s="3" t="s">
        <v>9526</v>
      </c>
      <c r="H3899" s="3" t="s">
        <v>11241</v>
      </c>
      <c r="I3899" s="3" t="s">
        <v>3489</v>
      </c>
      <c r="J3899" s="3" t="s">
        <v>4922</v>
      </c>
      <c r="K3899" s="5" t="s">
        <v>5509</v>
      </c>
      <c r="L3899" s="14"/>
      <c r="O3899" s="3" t="str">
        <f>IF(AND(TRIM(J3899)="",M3899=""),"Suffix not translated ",
   IF(AND(TRIM(J3899)&lt;&gt;"",TRIM(M3899)&lt;&gt;"",TRIM(J3899)&lt;&gt;TRIM(M3899)),"Suffix translation &lt;&gt; lookup ", "" ))
&amp;IF(AND(TRIM(K3899)="",N3899=""),"Description not translated ",
   IF(AND(TRIM(K3899)&lt;&gt;"",TRIM(N3899)&lt;&gt;"",TRIM(K3899)&lt;&gt;TRIM(N3899)),"Description translation&lt;&gt; lookup ", "" ))</f>
        <v/>
      </c>
      <c r="P3899" s="3" t="s">
        <v>8447</v>
      </c>
      <c r="Q3899" s="3" t="s">
        <v>8447</v>
      </c>
    </row>
    <row r="3900" spans="1:18" ht="30" x14ac:dyDescent="0.25">
      <c r="A3900" s="2" t="str">
        <f>IF(TRIM(J3900)="","",E3900)</f>
        <v>LicenseeImageID</v>
      </c>
      <c r="B3900" s="2" t="str">
        <f>IF(TRIM(K3900)="","",I3900)</f>
        <v>Optional identifier assigned by the Licensee to the image.</v>
      </c>
      <c r="C3900" s="2" t="str">
        <f>LEFT(F3900,FIND(".",F3900,6))</f>
        <v>Xmp.plus.</v>
      </c>
      <c r="D3900" s="2" t="str">
        <f>VLOOKUP(C3900,PrefixUebersetzung,2,FALSE)</f>
        <v>Xmp.plus.</v>
      </c>
      <c r="E3900" s="2" t="str">
        <f>MID(F3900,FIND(".",F3900,6)+1,99)</f>
        <v>LicenseeImageID</v>
      </c>
      <c r="F3900" s="3" t="s">
        <v>1945</v>
      </c>
      <c r="G3900" s="3" t="s">
        <v>9526</v>
      </c>
      <c r="H3900" s="3" t="s">
        <v>11241</v>
      </c>
      <c r="I3900" s="3" t="s">
        <v>3490</v>
      </c>
      <c r="J3900" s="3" t="s">
        <v>4923</v>
      </c>
      <c r="K3900" s="5" t="s">
        <v>5510</v>
      </c>
      <c r="L3900" s="14"/>
      <c r="O3900" s="3" t="str">
        <f>IF(AND(TRIM(J3900)="",M3900=""),"Suffix not translated ",
   IF(AND(TRIM(J3900)&lt;&gt;"",TRIM(M3900)&lt;&gt;"",TRIM(J3900)&lt;&gt;TRIM(M3900)),"Suffix translation &lt;&gt; lookup ", "" ))
&amp;IF(AND(TRIM(K3900)="",N3900=""),"Description not translated ",
   IF(AND(TRIM(K3900)&lt;&gt;"",TRIM(N3900)&lt;&gt;"",TRIM(K3900)&lt;&gt;TRIM(N3900)),"Description translation&lt;&gt; lookup ", "" ))</f>
        <v/>
      </c>
      <c r="P3900" s="3" t="s">
        <v>8447</v>
      </c>
      <c r="Q3900" s="3" t="s">
        <v>8447</v>
      </c>
    </row>
    <row r="3901" spans="1:18" x14ac:dyDescent="0.25">
      <c r="A3901" s="2" t="str">
        <f>IF(TRIM(J3901)="","",E3901)</f>
        <v>LicenseeImageNotes</v>
      </c>
      <c r="B3901" s="2" t="str">
        <f>IF(TRIM(K3901)="","",I3901)</f>
        <v>Notes added by Licensee.</v>
      </c>
      <c r="C3901" s="2" t="str">
        <f>LEFT(F3901,FIND(".",F3901,6))</f>
        <v>Xmp.plus.</v>
      </c>
      <c r="D3901" s="2" t="str">
        <f>VLOOKUP(C3901,PrefixUebersetzung,2,FALSE)</f>
        <v>Xmp.plus.</v>
      </c>
      <c r="E3901" s="2" t="str">
        <f>MID(F3901,FIND(".",F3901,6)+1,99)</f>
        <v>LicenseeImageNotes</v>
      </c>
      <c r="F3901" s="3" t="s">
        <v>1946</v>
      </c>
      <c r="G3901" s="3" t="s">
        <v>9529</v>
      </c>
      <c r="H3901" s="3" t="s">
        <v>11260</v>
      </c>
      <c r="I3901" s="3" t="s">
        <v>3491</v>
      </c>
      <c r="J3901" s="3" t="s">
        <v>4924</v>
      </c>
      <c r="K3901" s="5" t="s">
        <v>5511</v>
      </c>
      <c r="L3901" s="14"/>
      <c r="O3901" s="3" t="str">
        <f>IF(AND(TRIM(J3901)="",M3901=""),"Suffix not translated ",
   IF(AND(TRIM(J3901)&lt;&gt;"",TRIM(M3901)&lt;&gt;"",TRIM(J3901)&lt;&gt;TRIM(M3901)),"Suffix translation &lt;&gt; lookup ", "" ))
&amp;IF(AND(TRIM(K3901)="",N3901=""),"Description not translated ",
   IF(AND(TRIM(K3901)&lt;&gt;"",TRIM(N3901)&lt;&gt;"",TRIM(K3901)&lt;&gt;TRIM(N3901)),"Description translation&lt;&gt; lookup ", "" ))</f>
        <v/>
      </c>
      <c r="P3901" s="3" t="s">
        <v>8447</v>
      </c>
      <c r="Q3901" s="3" t="s">
        <v>8447</v>
      </c>
      <c r="R3901" s="3" t="s">
        <v>4110</v>
      </c>
    </row>
    <row r="3902" spans="1:18" x14ac:dyDescent="0.25">
      <c r="A3902" s="2" t="str">
        <f>IF(TRIM(J3902)="","",E3902)</f>
        <v>LicenseeName</v>
      </c>
      <c r="B3902" s="2" t="str">
        <f>IF(TRIM(K3902)="","",I3902)</f>
        <v>Name of each Licensee.</v>
      </c>
      <c r="C3902" s="2" t="str">
        <f>LEFT(F3902,FIND(".",F3902,6))</f>
        <v>Xmp.plus.</v>
      </c>
      <c r="D3902" s="2" t="str">
        <f>VLOOKUP(C3902,PrefixUebersetzung,2,FALSE)</f>
        <v>Xmp.plus.</v>
      </c>
      <c r="E3902" s="2" t="str">
        <f>MID(F3902,FIND(".",F3902,6)+1,99)</f>
        <v>LicenseeName</v>
      </c>
      <c r="F3902" s="3" t="s">
        <v>1947</v>
      </c>
      <c r="G3902" s="3" t="s">
        <v>9526</v>
      </c>
      <c r="H3902" s="3" t="s">
        <v>11318</v>
      </c>
      <c r="I3902" s="3" t="s">
        <v>3492</v>
      </c>
      <c r="J3902" s="3" t="s">
        <v>4925</v>
      </c>
      <c r="K3902" s="5" t="s">
        <v>4080</v>
      </c>
      <c r="L3902" s="14"/>
      <c r="O3902" s="3" t="str">
        <f>IF(AND(TRIM(J3902)="",M3902=""),"Suffix not translated ",
   IF(AND(TRIM(J3902)&lt;&gt;"",TRIM(M3902)&lt;&gt;"",TRIM(J3902)&lt;&gt;TRIM(M3902)),"Suffix translation &lt;&gt; lookup ", "" ))
&amp;IF(AND(TRIM(K3902)="",N3902=""),"Description not translated ",
   IF(AND(TRIM(K3902)&lt;&gt;"",TRIM(N3902)&lt;&gt;"",TRIM(K3902)&lt;&gt;TRIM(N3902)),"Description translation&lt;&gt; lookup ", "" ))</f>
        <v/>
      </c>
      <c r="P3902" s="3" t="s">
        <v>8447</v>
      </c>
      <c r="Q3902" s="3" t="s">
        <v>8447</v>
      </c>
      <c r="R3902" s="3" t="s">
        <v>4110</v>
      </c>
    </row>
    <row r="3903" spans="1:18" ht="30" x14ac:dyDescent="0.25">
      <c r="A3903" s="2" t="str">
        <f>IF(TRIM(J3903)="","",E3903)</f>
        <v>LicenseEndDate</v>
      </c>
      <c r="B3903" s="2" t="str">
        <f>IF(TRIM(K3903)="","",I3903)</f>
        <v>The date on which the license expires.</v>
      </c>
      <c r="C3903" s="2" t="str">
        <f>LEFT(F3903,FIND(".",F3903,6))</f>
        <v>Xmp.plus.</v>
      </c>
      <c r="D3903" s="2" t="str">
        <f>VLOOKUP(C3903,PrefixUebersetzung,2,FALSE)</f>
        <v>Xmp.plus.</v>
      </c>
      <c r="E3903" s="2" t="str">
        <f>MID(F3903,FIND(".",F3903,6)+1,99)</f>
        <v>LicenseEndDate</v>
      </c>
      <c r="F3903" s="3" t="s">
        <v>1948</v>
      </c>
      <c r="G3903" s="3" t="s">
        <v>11265</v>
      </c>
      <c r="I3903" s="3" t="s">
        <v>3493</v>
      </c>
      <c r="J3903" s="3" t="s">
        <v>4531</v>
      </c>
      <c r="K3903" s="5" t="s">
        <v>4081</v>
      </c>
      <c r="L3903" s="14"/>
      <c r="O3903" s="3" t="str">
        <f>IF(AND(TRIM(J3903)="",M3903=""),"Suffix not translated ",
   IF(AND(TRIM(J3903)&lt;&gt;"",TRIM(M3903)&lt;&gt;"",TRIM(J3903)&lt;&gt;TRIM(M3903)),"Suffix translation &lt;&gt; lookup ", "" ))
&amp;IF(AND(TRIM(K3903)="",N3903=""),"Description not translated ",
   IF(AND(TRIM(K3903)&lt;&gt;"",TRIM(N3903)&lt;&gt;"",TRIM(K3903)&lt;&gt;TRIM(N3903)),"Description translation&lt;&gt; lookup ", "" ))</f>
        <v/>
      </c>
      <c r="P3903" s="3" t="s">
        <v>8447</v>
      </c>
      <c r="Q3903" s="3" t="s">
        <v>8447</v>
      </c>
      <c r="R3903" s="3" t="s">
        <v>4110</v>
      </c>
    </row>
    <row r="3904" spans="1:18" ht="30" x14ac:dyDescent="0.25">
      <c r="A3904" s="2" t="str">
        <f>IF(TRIM(J3904)="","",E3904)</f>
        <v>LicenseeProjectReference</v>
      </c>
      <c r="B3904" s="2" t="str">
        <f>IF(TRIM(K3904)="","",I3904)</f>
        <v>Project reference name or description assigned by Licensee.</v>
      </c>
      <c r="C3904" s="2" t="str">
        <f>LEFT(F3904,FIND(".",F3904,6))</f>
        <v>Xmp.plus.</v>
      </c>
      <c r="D3904" s="2" t="str">
        <f>VLOOKUP(C3904,PrefixUebersetzung,2,FALSE)</f>
        <v>Xmp.plus.</v>
      </c>
      <c r="E3904" s="2" t="str">
        <f>MID(F3904,FIND(".",F3904,6)+1,99)</f>
        <v>LicenseeProjectReference</v>
      </c>
      <c r="F3904" s="3" t="s">
        <v>1949</v>
      </c>
      <c r="G3904" s="3" t="s">
        <v>9527</v>
      </c>
      <c r="H3904" s="3" t="s">
        <v>11251</v>
      </c>
      <c r="I3904" s="3" t="s">
        <v>3494</v>
      </c>
      <c r="J3904" s="3" t="s">
        <v>4926</v>
      </c>
      <c r="K3904" s="5" t="s">
        <v>5512</v>
      </c>
      <c r="L3904" s="14"/>
      <c r="O3904" s="3" t="str">
        <f>IF(AND(TRIM(J3904)="",M3904=""),"Suffix not translated ",
   IF(AND(TRIM(J3904)&lt;&gt;"",TRIM(M3904)&lt;&gt;"",TRIM(J3904)&lt;&gt;TRIM(M3904)),"Suffix translation &lt;&gt; lookup ", "" ))
&amp;IF(AND(TRIM(K3904)="",N3904=""),"Description not translated ",
   IF(AND(TRIM(K3904)&lt;&gt;"",TRIM(N3904)&lt;&gt;"",TRIM(K3904)&lt;&gt;TRIM(N3904)),"Description translation&lt;&gt; lookup ", "" ))</f>
        <v/>
      </c>
      <c r="P3904" s="3" t="s">
        <v>8447</v>
      </c>
      <c r="Q3904" s="3" t="s">
        <v>8447</v>
      </c>
    </row>
    <row r="3905" spans="1:18" ht="45" x14ac:dyDescent="0.25">
      <c r="A3905" s="2" t="str">
        <f>IF(TRIM(J3905)="","",E3905)</f>
        <v>LicenseeTransactionID</v>
      </c>
      <c r="B3905" s="2" t="str">
        <f>IF(TRIM(K3905)="","",I3905)</f>
        <v>Identifier assigned by Licensee for Licensee's reference and internal use.</v>
      </c>
      <c r="C3905" s="2" t="str">
        <f>LEFT(F3905,FIND(".",F3905,6))</f>
        <v>Xmp.plus.</v>
      </c>
      <c r="D3905" s="2" t="str">
        <f>VLOOKUP(C3905,PrefixUebersetzung,2,FALSE)</f>
        <v>Xmp.plus.</v>
      </c>
      <c r="E3905" s="2" t="str">
        <f>MID(F3905,FIND(".",F3905,6)+1,99)</f>
        <v>LicenseeTransactionID</v>
      </c>
      <c r="F3905" s="3" t="s">
        <v>1950</v>
      </c>
      <c r="G3905" s="3" t="s">
        <v>9527</v>
      </c>
      <c r="H3905" s="3" t="s">
        <v>11251</v>
      </c>
      <c r="I3905" s="3" t="s">
        <v>3495</v>
      </c>
      <c r="J3905" s="3" t="s">
        <v>4927</v>
      </c>
      <c r="K3905" s="5" t="s">
        <v>6582</v>
      </c>
      <c r="L3905" s="14"/>
      <c r="O3905" s="3" t="str">
        <f>IF(AND(TRIM(J3905)="",M3905=""),"Suffix not translated ",
   IF(AND(TRIM(J3905)&lt;&gt;"",TRIM(M3905)&lt;&gt;"",TRIM(J3905)&lt;&gt;TRIM(M3905)),"Suffix translation &lt;&gt; lookup ", "" ))
&amp;IF(AND(TRIM(K3905)="",N3905=""),"Description not translated ",
   IF(AND(TRIM(K3905)&lt;&gt;"",TRIM(N3905)&lt;&gt;"",TRIM(K3905)&lt;&gt;TRIM(N3905)),"Description translation&lt;&gt; lookup ", "" ))</f>
        <v/>
      </c>
      <c r="P3905" s="3" t="s">
        <v>8447</v>
      </c>
      <c r="Q3905" s="3" t="s">
        <v>8447</v>
      </c>
    </row>
    <row r="3906" spans="1:18" ht="30" x14ac:dyDescent="0.25">
      <c r="A3906" s="2" t="str">
        <f>IF(TRIM(J3906)="","",E3906)</f>
        <v>LicenseID</v>
      </c>
      <c r="B3906" s="2" t="str">
        <f>IF(TRIM(K3906)="","",I3906)</f>
        <v>Optional PLUS-ID assigned by the Licensor to the License.</v>
      </c>
      <c r="C3906" s="2" t="str">
        <f>LEFT(F3906,FIND(".",F3906,6))</f>
        <v>Xmp.plus.</v>
      </c>
      <c r="D3906" s="2" t="str">
        <f>VLOOKUP(C3906,PrefixUebersetzung,2,FALSE)</f>
        <v>Xmp.plus.</v>
      </c>
      <c r="E3906" s="2" t="str">
        <f>MID(F3906,FIND(".",F3906,6)+1,99)</f>
        <v>LicenseID</v>
      </c>
      <c r="F3906" s="3" t="s">
        <v>1951</v>
      </c>
      <c r="G3906" s="3" t="s">
        <v>9526</v>
      </c>
      <c r="H3906" s="3" t="s">
        <v>11241</v>
      </c>
      <c r="I3906" s="3" t="s">
        <v>3496</v>
      </c>
      <c r="J3906" s="3" t="s">
        <v>4532</v>
      </c>
      <c r="K3906" s="5" t="s">
        <v>5513</v>
      </c>
      <c r="L3906" s="14"/>
      <c r="O3906" s="3" t="str">
        <f>IF(AND(TRIM(J3906)="",M3906=""),"Suffix not translated ",
   IF(AND(TRIM(J3906)&lt;&gt;"",TRIM(M3906)&lt;&gt;"",TRIM(J3906)&lt;&gt;TRIM(M3906)),"Suffix translation &lt;&gt; lookup ", "" ))
&amp;IF(AND(TRIM(K3906)="",N3906=""),"Description not translated ",
   IF(AND(TRIM(K3906)&lt;&gt;"",TRIM(N3906)&lt;&gt;"",TRIM(K3906)&lt;&gt;TRIM(N3906)),"Description translation&lt;&gt; lookup ", "" ))</f>
        <v/>
      </c>
      <c r="P3906" s="3" t="s">
        <v>8447</v>
      </c>
      <c r="Q3906" s="3" t="s">
        <v>8447</v>
      </c>
    </row>
    <row r="3907" spans="1:18" ht="30" x14ac:dyDescent="0.25">
      <c r="A3907" s="2" t="str">
        <f>IF(TRIM(J3907)="","",E3907)</f>
        <v>LicenseStartDate</v>
      </c>
      <c r="B3907" s="2" t="str">
        <f>IF(TRIM(K3907)="","",I3907)</f>
        <v>The date on which the license takes effect.</v>
      </c>
      <c r="C3907" s="2" t="str">
        <f>LEFT(F3907,FIND(".",F3907,6))</f>
        <v>Xmp.plus.</v>
      </c>
      <c r="D3907" s="2" t="str">
        <f>VLOOKUP(C3907,PrefixUebersetzung,2,FALSE)</f>
        <v>Xmp.plus.</v>
      </c>
      <c r="E3907" s="2" t="str">
        <f>MID(F3907,FIND(".",F3907,6)+1,99)</f>
        <v>LicenseStartDate</v>
      </c>
      <c r="F3907" s="3" t="s">
        <v>1952</v>
      </c>
      <c r="G3907" s="3" t="s">
        <v>11265</v>
      </c>
      <c r="I3907" s="3" t="s">
        <v>3497</v>
      </c>
      <c r="J3907" s="3" t="s">
        <v>4533</v>
      </c>
      <c r="K3907" s="5" t="s">
        <v>4082</v>
      </c>
      <c r="L3907" s="14"/>
      <c r="O3907" s="3" t="str">
        <f>IF(AND(TRIM(J3907)="",M3907=""),"Suffix not translated ",
   IF(AND(TRIM(J3907)&lt;&gt;"",TRIM(M3907)&lt;&gt;"",TRIM(J3907)&lt;&gt;TRIM(M3907)),"Suffix translation &lt;&gt; lookup ", "" ))
&amp;IF(AND(TRIM(K3907)="",N3907=""),"Description not translated ",
   IF(AND(TRIM(K3907)&lt;&gt;"",TRIM(N3907)&lt;&gt;"",TRIM(K3907)&lt;&gt;TRIM(N3907)),"Description translation&lt;&gt; lookup ", "" ))</f>
        <v/>
      </c>
      <c r="P3907" s="3" t="s">
        <v>8447</v>
      </c>
      <c r="Q3907" s="3" t="s">
        <v>8447</v>
      </c>
      <c r="R3907" s="3" t="s">
        <v>9386</v>
      </c>
    </row>
    <row r="3908" spans="1:18" ht="30" x14ac:dyDescent="0.25">
      <c r="A3908" s="2" t="str">
        <f>IF(TRIM(J3908)="","",E3908)</f>
        <v>LicenseTransactionDate</v>
      </c>
      <c r="B3908" s="2" t="str">
        <f>IF(TRIM(K3908)="","",I3908)</f>
        <v>The date of the License Transaction.</v>
      </c>
      <c r="C3908" s="2" t="str">
        <f>LEFT(F3908,FIND(".",F3908,6))</f>
        <v>Xmp.plus.</v>
      </c>
      <c r="D3908" s="2" t="str">
        <f>VLOOKUP(C3908,PrefixUebersetzung,2,FALSE)</f>
        <v>Xmp.plus.</v>
      </c>
      <c r="E3908" s="2" t="str">
        <f>MID(F3908,FIND(".",F3908,6)+1,99)</f>
        <v>LicenseTransactionDate</v>
      </c>
      <c r="F3908" s="3" t="s">
        <v>1953</v>
      </c>
      <c r="G3908" s="3" t="s">
        <v>11265</v>
      </c>
      <c r="I3908" s="3" t="s">
        <v>3498</v>
      </c>
      <c r="J3908" s="3" t="s">
        <v>4534</v>
      </c>
      <c r="K3908" s="5" t="s">
        <v>5514</v>
      </c>
      <c r="L3908" s="14"/>
      <c r="O3908" s="3" t="str">
        <f>IF(AND(TRIM(J3908)="",M3908=""),"Suffix not translated ",
   IF(AND(TRIM(J3908)&lt;&gt;"",TRIM(M3908)&lt;&gt;"",TRIM(J3908)&lt;&gt;TRIM(M3908)),"Suffix translation &lt;&gt; lookup ", "" ))
&amp;IF(AND(TRIM(K3908)="",N3908=""),"Description not translated ",
   IF(AND(TRIM(K3908)&lt;&gt;"",TRIM(N3908)&lt;&gt;"",TRIM(K3908)&lt;&gt;TRIM(N3908)),"Description translation&lt;&gt; lookup ", "" ))</f>
        <v/>
      </c>
      <c r="P3908" s="3" t="s">
        <v>8447</v>
      </c>
      <c r="Q3908" s="3" t="s">
        <v>8447</v>
      </c>
      <c r="R3908" s="3" t="s">
        <v>4110</v>
      </c>
    </row>
    <row r="3909" spans="1:18" ht="30" x14ac:dyDescent="0.25">
      <c r="A3909" s="2" t="str">
        <f>IF(TRIM(J3909)="","",E3909)</f>
        <v>Licensor</v>
      </c>
      <c r="B3909" s="2" t="str">
        <f>IF(TRIM(K3909)="","",I3909)</f>
        <v>Party or parties granting the license to the Licensee.</v>
      </c>
      <c r="C3909" s="2" t="str">
        <f>LEFT(F3909,FIND(".",F3909,6))</f>
        <v>Xmp.plus.</v>
      </c>
      <c r="D3909" s="2" t="str">
        <f>VLOOKUP(C3909,PrefixUebersetzung,2,FALSE)</f>
        <v>Xmp.plus.</v>
      </c>
      <c r="E3909" s="2" t="str">
        <f>MID(F3909,FIND(".",F3909,6)+1,99)</f>
        <v>Licensor</v>
      </c>
      <c r="F3909" s="3" t="s">
        <v>1954</v>
      </c>
      <c r="G3909" s="3" t="s">
        <v>9528</v>
      </c>
      <c r="H3909" s="3" t="s">
        <v>11324</v>
      </c>
      <c r="I3909" s="3" t="s">
        <v>3499</v>
      </c>
      <c r="J3909" s="3" t="s">
        <v>4535</v>
      </c>
      <c r="K3909" s="5" t="s">
        <v>5515</v>
      </c>
      <c r="L3909" s="14"/>
      <c r="O3909" s="3" t="str">
        <f>IF(AND(TRIM(J3909)="",M3909=""),"Suffix not translated ",
   IF(AND(TRIM(J3909)&lt;&gt;"",TRIM(M3909)&lt;&gt;"",TRIM(J3909)&lt;&gt;TRIM(M3909)),"Suffix translation &lt;&gt; lookup ", "" ))
&amp;IF(AND(TRIM(K3909)="",N3909=""),"Description not translated ",
   IF(AND(TRIM(K3909)&lt;&gt;"",TRIM(N3909)&lt;&gt;"",TRIM(K3909)&lt;&gt;TRIM(N3909)),"Description translation&lt;&gt; lookup ", "" ))</f>
        <v/>
      </c>
      <c r="P3909" s="3" t="s">
        <v>8447</v>
      </c>
      <c r="Q3909" s="3" t="s">
        <v>8447</v>
      </c>
    </row>
    <row r="3910" spans="1:18" x14ac:dyDescent="0.25">
      <c r="A3910" s="2" t="str">
        <f>IF(TRIM(J3910)="","",E3910)</f>
        <v>LicensorCity</v>
      </c>
      <c r="B3910" s="2" t="str">
        <f>IF(TRIM(K3910)="","",I3910)</f>
        <v>Licensor City name.</v>
      </c>
      <c r="C3910" s="2" t="str">
        <f>LEFT(F3910,FIND(".",F3910,6))</f>
        <v>Xmp.plus.</v>
      </c>
      <c r="D3910" s="2" t="str">
        <f>VLOOKUP(C3910,PrefixUebersetzung,2,FALSE)</f>
        <v>Xmp.plus.</v>
      </c>
      <c r="E3910" s="2" t="str">
        <f>MID(F3910,FIND(".",F3910,6)+1,99)</f>
        <v>LicensorCity</v>
      </c>
      <c r="F3910" s="3" t="s">
        <v>1955</v>
      </c>
      <c r="G3910" s="3" t="s">
        <v>9526</v>
      </c>
      <c r="H3910" s="3" t="s">
        <v>11241</v>
      </c>
      <c r="I3910" s="3" t="s">
        <v>3500</v>
      </c>
      <c r="J3910" s="3" t="s">
        <v>4928</v>
      </c>
      <c r="K3910" s="5" t="s">
        <v>4083</v>
      </c>
      <c r="L3910" s="14"/>
      <c r="O3910" s="3" t="str">
        <f>IF(AND(TRIM(J3910)="",M3910=""),"Suffix not translated ",
   IF(AND(TRIM(J3910)&lt;&gt;"",TRIM(M3910)&lt;&gt;"",TRIM(J3910)&lt;&gt;TRIM(M3910)),"Suffix translation &lt;&gt; lookup ", "" ))
&amp;IF(AND(TRIM(K3910)="",N3910=""),"Description not translated ",
   IF(AND(TRIM(K3910)&lt;&gt;"",TRIM(N3910)&lt;&gt;"",TRIM(K3910)&lt;&gt;TRIM(N3910)),"Description translation&lt;&gt; lookup ", "" ))</f>
        <v/>
      </c>
      <c r="P3910" s="3" t="s">
        <v>8447</v>
      </c>
      <c r="Q3910" s="3" t="s">
        <v>8447</v>
      </c>
      <c r="R3910" s="3" t="s">
        <v>9051</v>
      </c>
    </row>
    <row r="3911" spans="1:18" x14ac:dyDescent="0.25">
      <c r="A3911" s="2" t="str">
        <f>IF(TRIM(J3911)="","",E3911)</f>
        <v>LicensorCountry</v>
      </c>
      <c r="B3911" s="2" t="str">
        <f>IF(TRIM(K3911)="","",I3911)</f>
        <v>Licensor Country name.</v>
      </c>
      <c r="C3911" s="2" t="str">
        <f>LEFT(F3911,FIND(".",F3911,6))</f>
        <v>Xmp.plus.</v>
      </c>
      <c r="D3911" s="2" t="str">
        <f>VLOOKUP(C3911,PrefixUebersetzung,2,FALSE)</f>
        <v>Xmp.plus.</v>
      </c>
      <c r="E3911" s="2" t="str">
        <f>MID(F3911,FIND(".",F3911,6)+1,99)</f>
        <v>LicensorCountry</v>
      </c>
      <c r="F3911" s="3" t="s">
        <v>1956</v>
      </c>
      <c r="G3911" s="3" t="s">
        <v>9526</v>
      </c>
      <c r="H3911" s="3" t="s">
        <v>11241</v>
      </c>
      <c r="I3911" s="3" t="s">
        <v>3501</v>
      </c>
      <c r="J3911" s="3" t="s">
        <v>4929</v>
      </c>
      <c r="K3911" s="5" t="s">
        <v>5486</v>
      </c>
      <c r="L3911" s="14"/>
      <c r="O3911" s="3" t="str">
        <f>IF(AND(TRIM(J3911)="",M3911=""),"Suffix not translated ",
   IF(AND(TRIM(J3911)&lt;&gt;"",TRIM(M3911)&lt;&gt;"",TRIM(J3911)&lt;&gt;TRIM(M3911)),"Suffix translation &lt;&gt; lookup ", "" ))
&amp;IF(AND(TRIM(K3911)="",N3911=""),"Description not translated ",
   IF(AND(TRIM(K3911)&lt;&gt;"",TRIM(N3911)&lt;&gt;"",TRIM(K3911)&lt;&gt;TRIM(N3911)),"Description translation&lt;&gt; lookup ", "" ))</f>
        <v/>
      </c>
      <c r="P3911" s="3" t="s">
        <v>8447</v>
      </c>
      <c r="Q3911" s="3" t="s">
        <v>8447</v>
      </c>
      <c r="R3911" s="3" t="s">
        <v>9051</v>
      </c>
    </row>
    <row r="3912" spans="1:18" x14ac:dyDescent="0.25">
      <c r="A3912" s="2" t="str">
        <f>IF(TRIM(J3912)="","",E3912)</f>
        <v>LicensorEmail</v>
      </c>
      <c r="B3912" s="2" t="str">
        <f>IF(TRIM(K3912)="","",I3912)</f>
        <v>Licensor Email address.</v>
      </c>
      <c r="C3912" s="2" t="str">
        <f>LEFT(F3912,FIND(".",F3912,6))</f>
        <v>Xmp.plus.</v>
      </c>
      <c r="D3912" s="2" t="str">
        <f>VLOOKUP(C3912,PrefixUebersetzung,2,FALSE)</f>
        <v>Xmp.plus.</v>
      </c>
      <c r="E3912" s="2" t="str">
        <f>MID(F3912,FIND(".",F3912,6)+1,99)</f>
        <v>LicensorEmail</v>
      </c>
      <c r="F3912" s="3" t="s">
        <v>1957</v>
      </c>
      <c r="G3912" s="3" t="s">
        <v>9526</v>
      </c>
      <c r="H3912" s="3" t="s">
        <v>11241</v>
      </c>
      <c r="I3912" s="3" t="s">
        <v>3502</v>
      </c>
      <c r="J3912" s="3" t="s">
        <v>4930</v>
      </c>
      <c r="K3912" s="5" t="s">
        <v>4084</v>
      </c>
      <c r="L3912" s="14"/>
      <c r="O3912" s="3" t="str">
        <f>IF(AND(TRIM(J3912)="",M3912=""),"Suffix not translated ",
   IF(AND(TRIM(J3912)&lt;&gt;"",TRIM(M3912)&lt;&gt;"",TRIM(J3912)&lt;&gt;TRIM(M3912)),"Suffix translation &lt;&gt; lookup ", "" ))
&amp;IF(AND(TRIM(K3912)="",N3912=""),"Description not translated ",
   IF(AND(TRIM(K3912)&lt;&gt;"",TRIM(N3912)&lt;&gt;"",TRIM(K3912)&lt;&gt;TRIM(N3912)),"Description translation&lt;&gt; lookup ", "" ))</f>
        <v/>
      </c>
      <c r="P3912" s="3" t="s">
        <v>8447</v>
      </c>
      <c r="Q3912" s="3" t="s">
        <v>8447</v>
      </c>
      <c r="R3912" s="3" t="s">
        <v>9073</v>
      </c>
    </row>
    <row r="3913" spans="1:18" x14ac:dyDescent="0.25">
      <c r="A3913" s="2" t="str">
        <f>IF(TRIM(J3913)="","",E3913)</f>
        <v>LicensorExtendedAddress</v>
      </c>
      <c r="B3913" s="2" t="str">
        <f>IF(TRIM(K3913)="","",I3913)</f>
        <v>Additional Licensor mailing address details.</v>
      </c>
      <c r="C3913" s="2" t="str">
        <f>LEFT(F3913,FIND(".",F3913,6))</f>
        <v>Xmp.plus.</v>
      </c>
      <c r="D3913" s="2" t="str">
        <f>VLOOKUP(C3913,PrefixUebersetzung,2,FALSE)</f>
        <v>Xmp.plus.</v>
      </c>
      <c r="E3913" s="2" t="str">
        <f>MID(F3913,FIND(".",F3913,6)+1,99)</f>
        <v>LicensorExtendedAddress</v>
      </c>
      <c r="F3913" s="3" t="s">
        <v>1958</v>
      </c>
      <c r="G3913" s="3" t="s">
        <v>9526</v>
      </c>
      <c r="H3913" s="3" t="s">
        <v>11241</v>
      </c>
      <c r="I3913" s="3" t="s">
        <v>3503</v>
      </c>
      <c r="J3913" s="3" t="s">
        <v>4931</v>
      </c>
      <c r="K3913" s="5" t="s">
        <v>6581</v>
      </c>
      <c r="L3913" s="14"/>
      <c r="O3913" s="3" t="str">
        <f>IF(AND(TRIM(J3913)="",M3913=""),"Suffix not translated ",
   IF(AND(TRIM(J3913)&lt;&gt;"",TRIM(M3913)&lt;&gt;"",TRIM(J3913)&lt;&gt;TRIM(M3913)),"Suffix translation &lt;&gt; lookup ", "" ))
&amp;IF(AND(TRIM(K3913)="",N3913=""),"Description not translated ",
   IF(AND(TRIM(K3913)&lt;&gt;"",TRIM(N3913)&lt;&gt;"",TRIM(K3913)&lt;&gt;TRIM(N3913)),"Description translation&lt;&gt; lookup ", "" ))</f>
        <v/>
      </c>
      <c r="P3913" s="3" t="s">
        <v>8447</v>
      </c>
      <c r="Q3913" s="3" t="s">
        <v>8447</v>
      </c>
      <c r="R3913" s="3" t="s">
        <v>8979</v>
      </c>
    </row>
    <row r="3914" spans="1:18" ht="30" x14ac:dyDescent="0.25">
      <c r="A3914" s="2" t="str">
        <f>IF(TRIM(J3914)="","",E3914)</f>
        <v>LicensorID</v>
      </c>
      <c r="B3914" s="2" t="str">
        <f>IF(TRIM(K3914)="","",I3914)</f>
        <v>Optional PLUS-ID identifying each Licensor.</v>
      </c>
      <c r="C3914" s="2" t="str">
        <f>LEFT(F3914,FIND(".",F3914,6))</f>
        <v>Xmp.plus.</v>
      </c>
      <c r="D3914" s="2" t="str">
        <f>VLOOKUP(C3914,PrefixUebersetzung,2,FALSE)</f>
        <v>Xmp.plus.</v>
      </c>
      <c r="E3914" s="2" t="str">
        <f>MID(F3914,FIND(".",F3914,6)+1,99)</f>
        <v>LicensorID</v>
      </c>
      <c r="F3914" s="3" t="s">
        <v>1959</v>
      </c>
      <c r="G3914" s="3" t="s">
        <v>9526</v>
      </c>
      <c r="H3914" s="3" t="s">
        <v>11241</v>
      </c>
      <c r="I3914" s="3" t="s">
        <v>3504</v>
      </c>
      <c r="J3914" s="3" t="s">
        <v>4932</v>
      </c>
      <c r="K3914" s="5" t="s">
        <v>5487</v>
      </c>
      <c r="L3914" s="14"/>
      <c r="O3914" s="3" t="str">
        <f>IF(AND(TRIM(J3914)="",M3914=""),"Suffix not translated ",
   IF(AND(TRIM(J3914)&lt;&gt;"",TRIM(M3914)&lt;&gt;"",TRIM(J3914)&lt;&gt;TRIM(M3914)),"Suffix translation &lt;&gt; lookup ", "" ))
&amp;IF(AND(TRIM(K3914)="",N3914=""),"Description not translated ",
   IF(AND(TRIM(K3914)&lt;&gt;"",TRIM(N3914)&lt;&gt;"",TRIM(K3914)&lt;&gt;TRIM(N3914)),"Description translation&lt;&gt; lookup ", "" ))</f>
        <v/>
      </c>
      <c r="P3914" s="3" t="s">
        <v>8447</v>
      </c>
      <c r="Q3914" s="3" t="s">
        <v>8447</v>
      </c>
    </row>
    <row r="3915" spans="1:18" ht="30" x14ac:dyDescent="0.25">
      <c r="A3915" s="2" t="str">
        <f>IF(TRIM(J3915)="","",E3915)</f>
        <v>LicensorImageID</v>
      </c>
      <c r="B3915" s="2" t="str">
        <f>IF(TRIM(K3915)="","",I3915)</f>
        <v>Optional identifier assigned by the Licensor to the image.</v>
      </c>
      <c r="C3915" s="2" t="str">
        <f>LEFT(F3915,FIND(".",F3915,6))</f>
        <v>Xmp.plus.</v>
      </c>
      <c r="D3915" s="2" t="str">
        <f>VLOOKUP(C3915,PrefixUebersetzung,2,FALSE)</f>
        <v>Xmp.plus.</v>
      </c>
      <c r="E3915" s="2" t="str">
        <f>MID(F3915,FIND(".",F3915,6)+1,99)</f>
        <v>LicensorImageID</v>
      </c>
      <c r="F3915" s="3" t="s">
        <v>1960</v>
      </c>
      <c r="G3915" s="3" t="s">
        <v>9526</v>
      </c>
      <c r="H3915" s="3" t="s">
        <v>11241</v>
      </c>
      <c r="I3915" s="3" t="s">
        <v>3505</v>
      </c>
      <c r="J3915" s="3" t="s">
        <v>4933</v>
      </c>
      <c r="K3915" s="5" t="s">
        <v>5516</v>
      </c>
      <c r="L3915" s="14"/>
      <c r="O3915" s="3" t="str">
        <f>IF(AND(TRIM(J3915)="",M3915=""),"Suffix not translated ",
   IF(AND(TRIM(J3915)&lt;&gt;"",TRIM(M3915)&lt;&gt;"",TRIM(J3915)&lt;&gt;TRIM(M3915)),"Suffix translation &lt;&gt; lookup ", "" ))
&amp;IF(AND(TRIM(K3915)="",N3915=""),"Description not translated ",
   IF(AND(TRIM(K3915)&lt;&gt;"",TRIM(N3915)&lt;&gt;"",TRIM(K3915)&lt;&gt;TRIM(N3915)),"Description translation&lt;&gt; lookup ", "" ))</f>
        <v/>
      </c>
      <c r="P3915" s="3" t="s">
        <v>8447</v>
      </c>
      <c r="Q3915" s="3" t="s">
        <v>8447</v>
      </c>
    </row>
    <row r="3916" spans="1:18" x14ac:dyDescent="0.25">
      <c r="A3916" s="2" t="str">
        <f>IF(TRIM(J3916)="","",E3916)</f>
        <v>LicensorName</v>
      </c>
      <c r="B3916" s="2" t="str">
        <f>IF(TRIM(K3916)="","",I3916)</f>
        <v>Name of each Licensor.</v>
      </c>
      <c r="C3916" s="2" t="str">
        <f>LEFT(F3916,FIND(".",F3916,6))</f>
        <v>Xmp.plus.</v>
      </c>
      <c r="D3916" s="2" t="str">
        <f>VLOOKUP(C3916,PrefixUebersetzung,2,FALSE)</f>
        <v>Xmp.plus.</v>
      </c>
      <c r="E3916" s="2" t="str">
        <f>MID(F3916,FIND(".",F3916,6)+1,99)</f>
        <v>LicensorName</v>
      </c>
      <c r="F3916" s="3" t="s">
        <v>1961</v>
      </c>
      <c r="G3916" s="3" t="s">
        <v>9526</v>
      </c>
      <c r="H3916" s="3" t="s">
        <v>11318</v>
      </c>
      <c r="I3916" s="3" t="s">
        <v>3506</v>
      </c>
      <c r="J3916" s="3" t="s">
        <v>4934</v>
      </c>
      <c r="K3916" s="5" t="s">
        <v>4085</v>
      </c>
      <c r="L3916" s="14"/>
      <c r="O3916" s="3" t="str">
        <f>IF(AND(TRIM(J3916)="",M3916=""),"Suffix not translated ",
   IF(AND(TRIM(J3916)&lt;&gt;"",TRIM(M3916)&lt;&gt;"",TRIM(J3916)&lt;&gt;TRIM(M3916)),"Suffix translation &lt;&gt; lookup ", "" ))
&amp;IF(AND(TRIM(K3916)="",N3916=""),"Description not translated ",
   IF(AND(TRIM(K3916)&lt;&gt;"",TRIM(N3916)&lt;&gt;"",TRIM(K3916)&lt;&gt;TRIM(N3916)),"Description translation&lt;&gt; lookup ", "" ))</f>
        <v/>
      </c>
      <c r="P3916" s="3" t="s">
        <v>8447</v>
      </c>
      <c r="Q3916" s="3" t="s">
        <v>8447</v>
      </c>
      <c r="R3916" s="3" t="s">
        <v>4110</v>
      </c>
    </row>
    <row r="3917" spans="1:18" ht="30" x14ac:dyDescent="0.25">
      <c r="A3917" s="2" t="str">
        <f>IF(TRIM(J3917)="","",E3917)</f>
        <v>LicensorNotes</v>
      </c>
      <c r="B3917" s="2" t="str">
        <f>IF(TRIM(K3917)="","",I3917)</f>
        <v>Supplemental information for use in identifying and contacting the Licensor/s.</v>
      </c>
      <c r="C3917" s="2" t="str">
        <f>LEFT(F3917,FIND(".",F3917,6))</f>
        <v>Xmp.plus.</v>
      </c>
      <c r="D3917" s="2" t="str">
        <f>VLOOKUP(C3917,PrefixUebersetzung,2,FALSE)</f>
        <v>Xmp.plus.</v>
      </c>
      <c r="E3917" s="2" t="str">
        <f>MID(F3917,FIND(".",F3917,6)+1,99)</f>
        <v>LicensorNotes</v>
      </c>
      <c r="F3917" s="3" t="s">
        <v>1962</v>
      </c>
      <c r="G3917" s="3" t="s">
        <v>9529</v>
      </c>
      <c r="H3917" s="3" t="s">
        <v>11260</v>
      </c>
      <c r="I3917" s="3" t="s">
        <v>3507</v>
      </c>
      <c r="J3917" s="3" t="s">
        <v>4935</v>
      </c>
      <c r="K3917" s="5" t="s">
        <v>5517</v>
      </c>
      <c r="L3917" s="14"/>
      <c r="O3917" s="3" t="str">
        <f>IF(AND(TRIM(J3917)="",M3917=""),"Suffix not translated ",
   IF(AND(TRIM(J3917)&lt;&gt;"",TRIM(M3917)&lt;&gt;"",TRIM(J3917)&lt;&gt;TRIM(M3917)),"Suffix translation &lt;&gt; lookup ", "" ))
&amp;IF(AND(TRIM(K3917)="",N3917=""),"Description not translated ",
   IF(AND(TRIM(K3917)&lt;&gt;"",TRIM(N3917)&lt;&gt;"",TRIM(K3917)&lt;&gt;TRIM(N3917)),"Description translation&lt;&gt; lookup ", "" ))</f>
        <v/>
      </c>
      <c r="P3917" s="3" t="s">
        <v>8447</v>
      </c>
      <c r="Q3917" s="3" t="s">
        <v>8447</v>
      </c>
    </row>
    <row r="3918" spans="1:18" x14ac:dyDescent="0.25">
      <c r="A3918" s="2" t="str">
        <f>IF(TRIM(J3918)="","",E3918)</f>
        <v>LicensorPostalCode</v>
      </c>
      <c r="B3918" s="2" t="str">
        <f>IF(TRIM(K3918)="","",I3918)</f>
        <v>Licensor Postal Code or Zip Code.</v>
      </c>
      <c r="C3918" s="2" t="str">
        <f>LEFT(F3918,FIND(".",F3918,6))</f>
        <v>Xmp.plus.</v>
      </c>
      <c r="D3918" s="2" t="str">
        <f>VLOOKUP(C3918,PrefixUebersetzung,2,FALSE)</f>
        <v>Xmp.plus.</v>
      </c>
      <c r="E3918" s="2" t="str">
        <f>MID(F3918,FIND(".",F3918,6)+1,99)</f>
        <v>LicensorPostalCode</v>
      </c>
      <c r="F3918" s="3" t="s">
        <v>1963</v>
      </c>
      <c r="G3918" s="3" t="s">
        <v>9526</v>
      </c>
      <c r="H3918" s="3" t="s">
        <v>11241</v>
      </c>
      <c r="I3918" s="3" t="s">
        <v>3508</v>
      </c>
      <c r="J3918" s="3" t="s">
        <v>4936</v>
      </c>
      <c r="K3918" s="5" t="s">
        <v>5518</v>
      </c>
      <c r="L3918" s="14"/>
      <c r="O3918" s="3" t="str">
        <f>IF(AND(TRIM(J3918)="",M3918=""),"Suffix not translated ",
   IF(AND(TRIM(J3918)&lt;&gt;"",TRIM(M3918)&lt;&gt;"",TRIM(J3918)&lt;&gt;TRIM(M3918)),"Suffix translation &lt;&gt; lookup ", "" ))
&amp;IF(AND(TRIM(K3918)="",N3918=""),"Description not translated ",
   IF(AND(TRIM(K3918)&lt;&gt;"",TRIM(N3918)&lt;&gt;"",TRIM(K3918)&lt;&gt;TRIM(N3918)),"Description translation&lt;&gt; lookup ", "" ))</f>
        <v/>
      </c>
      <c r="P3918" s="3" t="s">
        <v>8447</v>
      </c>
      <c r="Q3918" s="3" t="s">
        <v>8447</v>
      </c>
      <c r="R3918" s="3" t="s">
        <v>9073</v>
      </c>
    </row>
    <row r="3919" spans="1:18" x14ac:dyDescent="0.25">
      <c r="A3919" s="2" t="str">
        <f>IF(TRIM(J3919)="","",E3919)</f>
        <v>LicensorRegion</v>
      </c>
      <c r="B3919" s="2" t="str">
        <f>IF(TRIM(K3919)="","",I3919)</f>
        <v>Licensor State or Province name.</v>
      </c>
      <c r="C3919" s="2" t="str">
        <f>LEFT(F3919,FIND(".",F3919,6))</f>
        <v>Xmp.plus.</v>
      </c>
      <c r="D3919" s="2" t="str">
        <f>VLOOKUP(C3919,PrefixUebersetzung,2,FALSE)</f>
        <v>Xmp.plus.</v>
      </c>
      <c r="E3919" s="2" t="str">
        <f>MID(F3919,FIND(".",F3919,6)+1,99)</f>
        <v>LicensorRegion</v>
      </c>
      <c r="F3919" s="3" t="s">
        <v>1964</v>
      </c>
      <c r="G3919" s="3" t="s">
        <v>9526</v>
      </c>
      <c r="H3919" s="3" t="s">
        <v>11241</v>
      </c>
      <c r="I3919" s="3" t="s">
        <v>3509</v>
      </c>
      <c r="J3919" s="3" t="s">
        <v>4937</v>
      </c>
      <c r="K3919" s="5" t="s">
        <v>4086</v>
      </c>
      <c r="L3919" s="14"/>
      <c r="O3919" s="3" t="str">
        <f>IF(AND(TRIM(J3919)="",M3919=""),"Suffix not translated ",
   IF(AND(TRIM(J3919)&lt;&gt;"",TRIM(M3919)&lt;&gt;"",TRIM(J3919)&lt;&gt;TRIM(M3919)),"Suffix translation &lt;&gt; lookup ", "" ))
&amp;IF(AND(TRIM(K3919)="",N3919=""),"Description not translated ",
   IF(AND(TRIM(K3919)&lt;&gt;"",TRIM(N3919)&lt;&gt;"",TRIM(K3919)&lt;&gt;TRIM(N3919)),"Description translation&lt;&gt; lookup ", "" ))</f>
        <v/>
      </c>
      <c r="P3919" s="3" t="s">
        <v>8447</v>
      </c>
      <c r="Q3919" s="3" t="s">
        <v>8447</v>
      </c>
      <c r="R3919" s="3" t="s">
        <v>9260</v>
      </c>
    </row>
    <row r="3920" spans="1:18" x14ac:dyDescent="0.25">
      <c r="A3920" s="2" t="str">
        <f>IF(TRIM(J3920)="","",E3920)</f>
        <v>LicensorStreetAddress</v>
      </c>
      <c r="B3920" s="2" t="str">
        <f>IF(TRIM(K3920)="","",I3920)</f>
        <v>Licensor street address.</v>
      </c>
      <c r="C3920" s="2" t="str">
        <f>LEFT(F3920,FIND(".",F3920,6))</f>
        <v>Xmp.plus.</v>
      </c>
      <c r="D3920" s="2" t="str">
        <f>VLOOKUP(C3920,PrefixUebersetzung,2,FALSE)</f>
        <v>Xmp.plus.</v>
      </c>
      <c r="E3920" s="2" t="str">
        <f>MID(F3920,FIND(".",F3920,6)+1,99)</f>
        <v>LicensorStreetAddress</v>
      </c>
      <c r="F3920" s="3" t="s">
        <v>1965</v>
      </c>
      <c r="G3920" s="3" t="s">
        <v>9526</v>
      </c>
      <c r="H3920" s="3" t="s">
        <v>11241</v>
      </c>
      <c r="I3920" s="3" t="s">
        <v>3510</v>
      </c>
      <c r="J3920" s="3" t="s">
        <v>4938</v>
      </c>
      <c r="K3920" s="5" t="s">
        <v>4938</v>
      </c>
      <c r="L3920" s="14"/>
      <c r="O3920" s="3" t="str">
        <f>IF(AND(TRIM(J3920)="",M3920=""),"Suffix not translated ",
   IF(AND(TRIM(J3920)&lt;&gt;"",TRIM(M3920)&lt;&gt;"",TRIM(J3920)&lt;&gt;TRIM(M3920)),"Suffix translation &lt;&gt; lookup ", "" ))
&amp;IF(AND(TRIM(K3920)="",N3920=""),"Description not translated ",
   IF(AND(TRIM(K3920)&lt;&gt;"",TRIM(N3920)&lt;&gt;"",TRIM(K3920)&lt;&gt;TRIM(N3920)),"Description translation&lt;&gt; lookup ", "" ))</f>
        <v/>
      </c>
      <c r="P3920" s="3" t="s">
        <v>8447</v>
      </c>
      <c r="Q3920" s="3" t="s">
        <v>8447</v>
      </c>
      <c r="R3920" s="3" t="s">
        <v>9051</v>
      </c>
    </row>
    <row r="3921" spans="1:18" x14ac:dyDescent="0.25">
      <c r="A3921" s="2" t="str">
        <f>IF(TRIM(J3921)="","",E3921)</f>
        <v>LicensorTelephone1</v>
      </c>
      <c r="B3921" s="2" t="str">
        <f>IF(TRIM(K3921)="","",I3921)</f>
        <v>Licensor Telephone number 1.</v>
      </c>
      <c r="C3921" s="2" t="str">
        <f>LEFT(F3921,FIND(".",F3921,6))</f>
        <v>Xmp.plus.</v>
      </c>
      <c r="D3921" s="2" t="str">
        <f>VLOOKUP(C3921,PrefixUebersetzung,2,FALSE)</f>
        <v>Xmp.plus.</v>
      </c>
      <c r="E3921" s="2" t="str">
        <f>MID(F3921,FIND(".",F3921,6)+1,99)</f>
        <v>LicensorTelephone1</v>
      </c>
      <c r="F3921" s="3" t="s">
        <v>1966</v>
      </c>
      <c r="G3921" s="3" t="s">
        <v>9526</v>
      </c>
      <c r="H3921" s="3" t="s">
        <v>11241</v>
      </c>
      <c r="I3921" s="3" t="s">
        <v>3511</v>
      </c>
      <c r="J3921" s="3" t="s">
        <v>4939</v>
      </c>
      <c r="K3921" s="5" t="s">
        <v>5488</v>
      </c>
      <c r="L3921" s="14"/>
      <c r="O3921" s="3" t="str">
        <f>IF(AND(TRIM(J3921)="",M3921=""),"Suffix not translated ",
   IF(AND(TRIM(J3921)&lt;&gt;"",TRIM(M3921)&lt;&gt;"",TRIM(J3921)&lt;&gt;TRIM(M3921)),"Suffix translation &lt;&gt; lookup ", "" ))
&amp;IF(AND(TRIM(K3921)="",N3921=""),"Description not translated ",
   IF(AND(TRIM(K3921)&lt;&gt;"",TRIM(N3921)&lt;&gt;"",TRIM(K3921)&lt;&gt;TRIM(N3921)),"Description translation&lt;&gt; lookup ", "" ))</f>
        <v/>
      </c>
      <c r="P3921" s="3" t="s">
        <v>8447</v>
      </c>
      <c r="Q3921" s="3" t="s">
        <v>8447</v>
      </c>
      <c r="R3921" s="3" t="s">
        <v>9252</v>
      </c>
    </row>
    <row r="3922" spans="1:18" x14ac:dyDescent="0.25">
      <c r="A3922" s="2" t="str">
        <f>IF(TRIM(J3922)="","",E3922)</f>
        <v>LicensorTelephone2</v>
      </c>
      <c r="B3922" s="2" t="str">
        <f>IF(TRIM(K3922)="","",I3922)</f>
        <v>Licensor Telephone number 2.</v>
      </c>
      <c r="C3922" s="2" t="str">
        <f>LEFT(F3922,FIND(".",F3922,6))</f>
        <v>Xmp.plus.</v>
      </c>
      <c r="D3922" s="2" t="str">
        <f>VLOOKUP(C3922,PrefixUebersetzung,2,FALSE)</f>
        <v>Xmp.plus.</v>
      </c>
      <c r="E3922" s="2" t="str">
        <f>MID(F3922,FIND(".",F3922,6)+1,99)</f>
        <v>LicensorTelephone2</v>
      </c>
      <c r="F3922" s="3" t="s">
        <v>1967</v>
      </c>
      <c r="G3922" s="3" t="s">
        <v>9526</v>
      </c>
      <c r="H3922" s="3" t="s">
        <v>11241</v>
      </c>
      <c r="I3922" s="3" t="s">
        <v>3512</v>
      </c>
      <c r="J3922" s="3" t="s">
        <v>4940</v>
      </c>
      <c r="K3922" s="5" t="s">
        <v>5489</v>
      </c>
      <c r="L3922" s="14"/>
      <c r="O3922" s="3" t="str">
        <f>IF(AND(TRIM(J3922)="",M3922=""),"Suffix not translated ",
   IF(AND(TRIM(J3922)&lt;&gt;"",TRIM(M3922)&lt;&gt;"",TRIM(J3922)&lt;&gt;TRIM(M3922)),"Suffix translation &lt;&gt; lookup ", "" ))
&amp;IF(AND(TRIM(K3922)="",N3922=""),"Description not translated ",
   IF(AND(TRIM(K3922)&lt;&gt;"",TRIM(N3922)&lt;&gt;"",TRIM(K3922)&lt;&gt;TRIM(N3922)),"Description translation&lt;&gt; lookup ", "" ))</f>
        <v/>
      </c>
      <c r="P3922" s="3" t="s">
        <v>8447</v>
      </c>
      <c r="Q3922" s="3" t="s">
        <v>8447</v>
      </c>
      <c r="R3922" s="3" t="s">
        <v>9252</v>
      </c>
    </row>
    <row r="3923" spans="1:18" x14ac:dyDescent="0.25">
      <c r="A3923" s="2" t="str">
        <f>IF(TRIM(J3923)="","",E3923)</f>
        <v>LicensorTelephoneType1</v>
      </c>
      <c r="B3923" s="2" t="str">
        <f>IF(TRIM(K3923)="","",I3923)</f>
        <v>Licensor Telephone Type 1.</v>
      </c>
      <c r="C3923" s="2" t="str">
        <f>LEFT(F3923,FIND(".",F3923,6))</f>
        <v>Xmp.plus.</v>
      </c>
      <c r="D3923" s="2" t="str">
        <f>VLOOKUP(C3923,PrefixUebersetzung,2,FALSE)</f>
        <v>Xmp.plus.</v>
      </c>
      <c r="E3923" s="2" t="str">
        <f>MID(F3923,FIND(".",F3923,6)+1,99)</f>
        <v>LicensorTelephoneType1</v>
      </c>
      <c r="F3923" s="3" t="s">
        <v>1968</v>
      </c>
      <c r="G3923" s="3" t="s">
        <v>9526</v>
      </c>
      <c r="H3923" s="3" t="s">
        <v>6374</v>
      </c>
      <c r="I3923" s="3" t="s">
        <v>3513</v>
      </c>
      <c r="J3923" s="3" t="s">
        <v>4941</v>
      </c>
      <c r="K3923" s="5" t="s">
        <v>4087</v>
      </c>
      <c r="L3923" s="14"/>
      <c r="O3923" s="3" t="str">
        <f>IF(AND(TRIM(J3923)="",M3923=""),"Suffix not translated ",
   IF(AND(TRIM(J3923)&lt;&gt;"",TRIM(M3923)&lt;&gt;"",TRIM(J3923)&lt;&gt;TRIM(M3923)),"Suffix translation &lt;&gt; lookup ", "" ))
&amp;IF(AND(TRIM(K3923)="",N3923=""),"Description not translated ",
   IF(AND(TRIM(K3923)&lt;&gt;"",TRIM(N3923)&lt;&gt;"",TRIM(K3923)&lt;&gt;TRIM(N3923)),"Description translation&lt;&gt; lookup ", "" ))</f>
        <v/>
      </c>
      <c r="P3923" s="3" t="s">
        <v>8447</v>
      </c>
      <c r="Q3923" s="3" t="s">
        <v>8447</v>
      </c>
      <c r="R3923" s="3" t="s">
        <v>9252</v>
      </c>
    </row>
    <row r="3924" spans="1:18" x14ac:dyDescent="0.25">
      <c r="A3924" s="2" t="str">
        <f>IF(TRIM(J3924)="","",E3924)</f>
        <v>LicensorTelephoneType2</v>
      </c>
      <c r="B3924" s="2" t="str">
        <f>IF(TRIM(K3924)="","",I3924)</f>
        <v>Licensor Telephone Type 2.</v>
      </c>
      <c r="C3924" s="2" t="str">
        <f>LEFT(F3924,FIND(".",F3924,6))</f>
        <v>Xmp.plus.</v>
      </c>
      <c r="D3924" s="2" t="str">
        <f>VLOOKUP(C3924,PrefixUebersetzung,2,FALSE)</f>
        <v>Xmp.plus.</v>
      </c>
      <c r="E3924" s="2" t="str">
        <f>MID(F3924,FIND(".",F3924,6)+1,99)</f>
        <v>LicensorTelephoneType2</v>
      </c>
      <c r="F3924" s="3" t="s">
        <v>1969</v>
      </c>
      <c r="G3924" s="3" t="s">
        <v>9526</v>
      </c>
      <c r="H3924" s="3" t="s">
        <v>6374</v>
      </c>
      <c r="I3924" s="3" t="s">
        <v>3514</v>
      </c>
      <c r="J3924" s="3" t="s">
        <v>4942</v>
      </c>
      <c r="K3924" s="5" t="s">
        <v>4088</v>
      </c>
      <c r="L3924" s="14"/>
      <c r="O3924" s="3" t="str">
        <f>IF(AND(TRIM(J3924)="",M3924=""),"Suffix not translated ",
   IF(AND(TRIM(J3924)&lt;&gt;"",TRIM(M3924)&lt;&gt;"",TRIM(J3924)&lt;&gt;TRIM(M3924)),"Suffix translation &lt;&gt; lookup ", "" ))
&amp;IF(AND(TRIM(K3924)="",N3924=""),"Description not translated ",
   IF(AND(TRIM(K3924)&lt;&gt;"",TRIM(N3924)&lt;&gt;"",TRIM(K3924)&lt;&gt;TRIM(N3924)),"Description translation&lt;&gt; lookup ", "" ))</f>
        <v/>
      </c>
      <c r="P3924" s="3" t="s">
        <v>8447</v>
      </c>
      <c r="Q3924" s="3" t="s">
        <v>8447</v>
      </c>
      <c r="R3924" s="3" t="s">
        <v>9252</v>
      </c>
    </row>
    <row r="3925" spans="1:18" ht="30" x14ac:dyDescent="0.25">
      <c r="A3925" s="2" t="str">
        <f>IF(TRIM(J3925)="","",E3925)</f>
        <v>LicensorTransactionID</v>
      </c>
      <c r="B3925" s="2" t="str">
        <f>IF(TRIM(K3925)="","",I3925)</f>
        <v>Identifier assigned by Licensor for Licensor's reference and internal use.</v>
      </c>
      <c r="C3925" s="2" t="str">
        <f>LEFT(F3925,FIND(".",F3925,6))</f>
        <v>Xmp.plus.</v>
      </c>
      <c r="D3925" s="2" t="str">
        <f>VLOOKUP(C3925,PrefixUebersetzung,2,FALSE)</f>
        <v>Xmp.plus.</v>
      </c>
      <c r="E3925" s="2" t="str">
        <f>MID(F3925,FIND(".",F3925,6)+1,99)</f>
        <v>LicensorTransactionID</v>
      </c>
      <c r="F3925" s="3" t="s">
        <v>1970</v>
      </c>
      <c r="G3925" s="3" t="s">
        <v>9527</v>
      </c>
      <c r="H3925" s="3" t="s">
        <v>11251</v>
      </c>
      <c r="I3925" s="3" t="s">
        <v>3515</v>
      </c>
      <c r="J3925" s="3" t="s">
        <v>4943</v>
      </c>
      <c r="K3925" s="5" t="s">
        <v>6583</v>
      </c>
      <c r="L3925" s="14"/>
      <c r="O3925" s="3" t="str">
        <f>IF(AND(TRIM(J3925)="",M3925=""),"Suffix not translated ",
   IF(AND(TRIM(J3925)&lt;&gt;"",TRIM(M3925)&lt;&gt;"",TRIM(J3925)&lt;&gt;TRIM(M3925)),"Suffix translation &lt;&gt; lookup ", "" ))
&amp;IF(AND(TRIM(K3925)="",N3925=""),"Description not translated ",
   IF(AND(TRIM(K3925)&lt;&gt;"",TRIM(N3925)&lt;&gt;"",TRIM(K3925)&lt;&gt;TRIM(N3925)),"Description translation&lt;&gt; lookup ", "" ))</f>
        <v/>
      </c>
      <c r="P3925" s="3" t="s">
        <v>8447</v>
      </c>
      <c r="Q3925" s="3" t="s">
        <v>8447</v>
      </c>
    </row>
    <row r="3926" spans="1:18" ht="30" x14ac:dyDescent="0.25">
      <c r="A3926" s="2" t="str">
        <f>IF(TRIM(J3926)="","",E3926)</f>
        <v>LicensorURL</v>
      </c>
      <c r="B3926" s="2" t="str">
        <f>IF(TRIM(K3926)="","",I3926)</f>
        <v>URL for a Licensor web page. May facilitate licensing of the image.</v>
      </c>
      <c r="C3926" s="2" t="str">
        <f>LEFT(F3926,FIND(".",F3926,6))</f>
        <v>Xmp.plus.</v>
      </c>
      <c r="D3926" s="2" t="str">
        <f>VLOOKUP(C3926,PrefixUebersetzung,2,FALSE)</f>
        <v>Xmp.plus.</v>
      </c>
      <c r="E3926" s="2" t="str">
        <f>MID(F3926,FIND(".",F3926,6)+1,99)</f>
        <v>LicensorURL</v>
      </c>
      <c r="F3926" s="3" t="s">
        <v>1971</v>
      </c>
      <c r="G3926" s="3" t="s">
        <v>9526</v>
      </c>
      <c r="H3926" s="3" t="s">
        <v>6374</v>
      </c>
      <c r="I3926" s="3" t="s">
        <v>11380</v>
      </c>
      <c r="J3926" s="3" t="s">
        <v>4944</v>
      </c>
      <c r="K3926" s="5" t="s">
        <v>11381</v>
      </c>
      <c r="L3926" s="14"/>
      <c r="O3926" s="3" t="str">
        <f>IF(AND(TRIM(J3926)="",M3926=""),"Suffix not translated ",
   IF(AND(TRIM(J3926)&lt;&gt;"",TRIM(M3926)&lt;&gt;"",TRIM(J3926)&lt;&gt;TRIM(M3926)),"Suffix translation &lt;&gt; lookup ", "" ))
&amp;IF(AND(TRIM(K3926)="",N3926=""),"Description not translated ",
   IF(AND(TRIM(K3926)&lt;&gt;"",TRIM(N3926)&lt;&gt;"",TRIM(K3926)&lt;&gt;TRIM(N3926)),"Description translation&lt;&gt; lookup ", "" ))</f>
        <v/>
      </c>
      <c r="P3926" s="3" t="s">
        <v>8447</v>
      </c>
      <c r="Q3926" s="3" t="s">
        <v>8447</v>
      </c>
    </row>
    <row r="3927" spans="1:18" ht="75" x14ac:dyDescent="0.25">
      <c r="A3927" s="2" t="str">
        <f>IF(TRIM(J3927)="","",E3927)</f>
        <v>MediaConstraints</v>
      </c>
      <c r="B3927" s="2" t="str">
        <f>IF(TRIM(K3927)="","",I3927)</f>
        <v>Constraints limiting the scope of PLUS Media Usage/s included in the license to particular named media or to media not yet specifically defined in the PLUS Media Matrix.</v>
      </c>
      <c r="C3927" s="2" t="str">
        <f>LEFT(F3927,FIND(".",F3927,6))</f>
        <v>Xmp.plus.</v>
      </c>
      <c r="D3927" s="2" t="str">
        <f>VLOOKUP(C3927,PrefixUebersetzung,2,FALSE)</f>
        <v>Xmp.plus.</v>
      </c>
      <c r="E3927" s="2" t="str">
        <f>MID(F3927,FIND(".",F3927,6)+1,99)</f>
        <v>MediaConstraints</v>
      </c>
      <c r="F3927" s="3" t="s">
        <v>1972</v>
      </c>
      <c r="G3927" s="3" t="s">
        <v>9529</v>
      </c>
      <c r="H3927" s="3" t="s">
        <v>11260</v>
      </c>
      <c r="I3927" s="3" t="s">
        <v>3516</v>
      </c>
      <c r="J3927" s="3" t="s">
        <v>4945</v>
      </c>
      <c r="K3927" s="5" t="s">
        <v>6584</v>
      </c>
      <c r="L3927" s="14"/>
      <c r="O3927" s="3" t="str">
        <f>IF(AND(TRIM(J3927)="",M3927=""),"Suffix not translated ",
   IF(AND(TRIM(J3927)&lt;&gt;"",TRIM(M3927)&lt;&gt;"",TRIM(J3927)&lt;&gt;TRIM(M3927)),"Suffix translation &lt;&gt; lookup ", "" ))
&amp;IF(AND(TRIM(K3927)="",N3927=""),"Description not translated ",
   IF(AND(TRIM(K3927)&lt;&gt;"",TRIM(N3927)&lt;&gt;"",TRIM(K3927)&lt;&gt;TRIM(N3927)),"Description translation&lt;&gt; lookup ", "" ))</f>
        <v/>
      </c>
      <c r="P3927" s="3" t="s">
        <v>8447</v>
      </c>
      <c r="Q3927" s="3" t="s">
        <v>8447</v>
      </c>
    </row>
    <row r="3928" spans="1:18" ht="45" x14ac:dyDescent="0.25">
      <c r="A3928" s="2" t="str">
        <f>IF(TRIM(J3928)="","",E3928)</f>
        <v>MediaSummaryCode</v>
      </c>
      <c r="B3928" s="2" t="str">
        <f>IF(TRIM(K3928)="","",I3928)</f>
        <v>A PLUS-standardized alphanumeric code string summarizing the media usages included in the license.</v>
      </c>
      <c r="C3928" s="2" t="str">
        <f>LEFT(F3928,FIND(".",F3928,6))</f>
        <v>Xmp.plus.</v>
      </c>
      <c r="D3928" s="2" t="str">
        <f>VLOOKUP(C3928,PrefixUebersetzung,2,FALSE)</f>
        <v>Xmp.plus.</v>
      </c>
      <c r="E3928" s="2" t="str">
        <f>MID(F3928,FIND(".",F3928,6)+1,99)</f>
        <v>MediaSummaryCode</v>
      </c>
      <c r="F3928" s="3" t="s">
        <v>1973</v>
      </c>
      <c r="G3928" s="3" t="s">
        <v>9526</v>
      </c>
      <c r="H3928" s="3" t="s">
        <v>11241</v>
      </c>
      <c r="I3928" s="3" t="s">
        <v>3517</v>
      </c>
      <c r="J3928" s="3" t="s">
        <v>4946</v>
      </c>
      <c r="K3928" s="5" t="s">
        <v>5550</v>
      </c>
      <c r="L3928" s="14"/>
      <c r="O3928" s="3" t="str">
        <f>IF(AND(TRIM(J3928)="",M3928=""),"Suffix not translated ",
   IF(AND(TRIM(J3928)&lt;&gt;"",TRIM(M3928)&lt;&gt;"",TRIM(J3928)&lt;&gt;TRIM(M3928)),"Suffix translation &lt;&gt; lookup ", "" ))
&amp;IF(AND(TRIM(K3928)="",N3928=""),"Description not translated ",
   IF(AND(TRIM(K3928)&lt;&gt;"",TRIM(N3928)&lt;&gt;"",TRIM(K3928)&lt;&gt;TRIM(N3928)),"Description translation&lt;&gt; lookup ", "" ))</f>
        <v/>
      </c>
      <c r="P3928" s="3" t="s">
        <v>8447</v>
      </c>
      <c r="Q3928" s="3" t="s">
        <v>8447</v>
      </c>
    </row>
    <row r="3929" spans="1:18" ht="30" x14ac:dyDescent="0.25">
      <c r="A3929" s="2" t="str">
        <f>IF(TRIM(J3929)="","",E3929)</f>
        <v>MinorModelAgeDisclosure</v>
      </c>
      <c r="B3929" s="2" t="str">
        <f>IF(TRIM(K3929)="","",I3929)</f>
        <v>Age of the youngest model pictured in the image, at the time that the image was made.</v>
      </c>
      <c r="C3929" s="2" t="str">
        <f>LEFT(F3929,FIND(".",F3929,6))</f>
        <v>Xmp.plus.</v>
      </c>
      <c r="D3929" s="2" t="str">
        <f>VLOOKUP(C3929,PrefixUebersetzung,2,FALSE)</f>
        <v>Xmp.plus.</v>
      </c>
      <c r="E3929" s="2" t="str">
        <f>MID(F3929,FIND(".",F3929,6)+1,99)</f>
        <v>MinorModelAgeDisclosure</v>
      </c>
      <c r="F3929" s="3" t="s">
        <v>1974</v>
      </c>
      <c r="G3929" s="3" t="s">
        <v>9526</v>
      </c>
      <c r="H3929" s="3" t="s">
        <v>6374</v>
      </c>
      <c r="I3929" s="3" t="s">
        <v>3518</v>
      </c>
      <c r="J3929" s="3" t="s">
        <v>5026</v>
      </c>
      <c r="K3929" s="5" t="s">
        <v>5490</v>
      </c>
      <c r="L3929" s="14"/>
      <c r="O3929" s="3" t="str">
        <f>IF(AND(TRIM(J3929)="",M3929=""),"Suffix not translated ",
   IF(AND(TRIM(J3929)&lt;&gt;"",TRIM(M3929)&lt;&gt;"",TRIM(J3929)&lt;&gt;TRIM(M3929)),"Suffix translation &lt;&gt; lookup ", "" ))
&amp;IF(AND(TRIM(K3929)="",N3929=""),"Description not translated ",
   IF(AND(TRIM(K3929)&lt;&gt;"",TRIM(N3929)&lt;&gt;"",TRIM(K3929)&lt;&gt;TRIM(N3929)),"Description translation&lt;&gt; lookup ", "" ))</f>
        <v/>
      </c>
      <c r="P3929" s="3" t="s">
        <v>8447</v>
      </c>
      <c r="Q3929" s="3" t="s">
        <v>8447</v>
      </c>
    </row>
    <row r="3930" spans="1:18" ht="30" x14ac:dyDescent="0.25">
      <c r="A3930" s="2" t="str">
        <f>IF(TRIM(J3930)="","",E3930)</f>
        <v>ModelReleaseID</v>
      </c>
      <c r="B3930" s="2" t="str">
        <f>IF(TRIM(K3930)="","",I3930)</f>
        <v>Optional identifier associated with each Model Release.</v>
      </c>
      <c r="C3930" s="2" t="str">
        <f>LEFT(F3930,FIND(".",F3930,6))</f>
        <v>Xmp.plus.</v>
      </c>
      <c r="D3930" s="2" t="str">
        <f>VLOOKUP(C3930,PrefixUebersetzung,2,FALSE)</f>
        <v>Xmp.plus.</v>
      </c>
      <c r="E3930" s="2" t="str">
        <f>MID(F3930,FIND(".",F3930,6)+1,99)</f>
        <v>ModelReleaseID</v>
      </c>
      <c r="F3930" s="3" t="s">
        <v>1975</v>
      </c>
      <c r="G3930" s="3" t="s">
        <v>9527</v>
      </c>
      <c r="H3930" s="3" t="s">
        <v>11251</v>
      </c>
      <c r="I3930" s="3" t="s">
        <v>3519</v>
      </c>
      <c r="J3930" s="3" t="s">
        <v>4947</v>
      </c>
      <c r="K3930" s="5" t="s">
        <v>6585</v>
      </c>
      <c r="L3930" s="14"/>
      <c r="O3930" s="3" t="str">
        <f>IF(AND(TRIM(J3930)="",M3930=""),"Suffix not translated ",
   IF(AND(TRIM(J3930)&lt;&gt;"",TRIM(M3930)&lt;&gt;"",TRIM(J3930)&lt;&gt;TRIM(M3930)),"Suffix translation &lt;&gt; lookup ", "" ))
&amp;IF(AND(TRIM(K3930)="",N3930=""),"Description not translated ",
   IF(AND(TRIM(K3930)&lt;&gt;"",TRIM(N3930)&lt;&gt;"",TRIM(K3930)&lt;&gt;TRIM(N3930)),"Description translation&lt;&gt; lookup ", "" ))</f>
        <v/>
      </c>
      <c r="P3930" s="3" t="s">
        <v>8447</v>
      </c>
      <c r="Q3930" s="3" t="s">
        <v>8447</v>
      </c>
    </row>
    <row r="3931" spans="1:18" ht="60" x14ac:dyDescent="0.25">
      <c r="A3931" s="2" t="str">
        <f>IF(TRIM(J3931)="","",E3931)</f>
        <v>ModelReleaseStatus</v>
      </c>
      <c r="B3931" s="2" t="str">
        <f>IF(TRIM(K3931)="","",I3931)</f>
        <v>Summarizes the availability and scope of model releases authorizing usage of the likenesses of persons appearing in the photograph.</v>
      </c>
      <c r="C3931" s="2" t="str">
        <f>LEFT(F3931,FIND(".",F3931,6))</f>
        <v>Xmp.plus.</v>
      </c>
      <c r="D3931" s="2" t="str">
        <f>VLOOKUP(C3931,PrefixUebersetzung,2,FALSE)</f>
        <v>Xmp.plus.</v>
      </c>
      <c r="E3931" s="2" t="str">
        <f>MID(F3931,FIND(".",F3931,6)+1,99)</f>
        <v>ModelReleaseStatus</v>
      </c>
      <c r="F3931" s="3" t="s">
        <v>1976</v>
      </c>
      <c r="G3931" s="3" t="s">
        <v>9526</v>
      </c>
      <c r="H3931" s="3" t="s">
        <v>6374</v>
      </c>
      <c r="I3931" s="3" t="s">
        <v>3520</v>
      </c>
      <c r="J3931" s="3" t="s">
        <v>4948</v>
      </c>
      <c r="K3931" s="5" t="s">
        <v>5477</v>
      </c>
      <c r="L3931" s="14"/>
      <c r="O3931" s="3" t="str">
        <f>IF(AND(TRIM(J3931)="",M3931=""),"Suffix not translated ",
   IF(AND(TRIM(J3931)&lt;&gt;"",TRIM(M3931)&lt;&gt;"",TRIM(J3931)&lt;&gt;TRIM(M3931)),"Suffix translation &lt;&gt; lookup ", "" ))
&amp;IF(AND(TRIM(K3931)="",N3931=""),"Description not translated ",
   IF(AND(TRIM(K3931)&lt;&gt;"",TRIM(N3931)&lt;&gt;"",TRIM(K3931)&lt;&gt;TRIM(N3931)),"Description translation&lt;&gt; lookup ", "" ))</f>
        <v/>
      </c>
      <c r="P3931" s="3" t="s">
        <v>8447</v>
      </c>
      <c r="Q3931" s="3" t="s">
        <v>8447</v>
      </c>
    </row>
    <row r="3932" spans="1:18" x14ac:dyDescent="0.25">
      <c r="A3932" s="2" t="str">
        <f>IF(TRIM(J3932)="","",E3932)</f>
        <v>OtherConditions</v>
      </c>
      <c r="B3932" s="2" t="str">
        <f>IF(TRIM(K3932)="","",I3932)</f>
        <v>Additional license conditions.</v>
      </c>
      <c r="C3932" s="2" t="str">
        <f>LEFT(F3932,FIND(".",F3932,6))</f>
        <v>Xmp.plus.</v>
      </c>
      <c r="D3932" s="2" t="str">
        <f>VLOOKUP(C3932,PrefixUebersetzung,2,FALSE)</f>
        <v>Xmp.plus.</v>
      </c>
      <c r="E3932" s="2" t="str">
        <f>MID(F3932,FIND(".",F3932,6)+1,99)</f>
        <v>OtherConditions</v>
      </c>
      <c r="F3932" s="3" t="s">
        <v>1977</v>
      </c>
      <c r="G3932" s="3" t="s">
        <v>9529</v>
      </c>
      <c r="H3932" s="3" t="s">
        <v>11260</v>
      </c>
      <c r="I3932" s="3" t="s">
        <v>3521</v>
      </c>
      <c r="J3932" s="3" t="s">
        <v>5030</v>
      </c>
      <c r="K3932" s="5" t="s">
        <v>4089</v>
      </c>
      <c r="L3932" s="14"/>
      <c r="O3932" s="3" t="str">
        <f>IF(AND(TRIM(J3932)="",M3932=""),"Suffix not translated ",
   IF(AND(TRIM(J3932)&lt;&gt;"",TRIM(M3932)&lt;&gt;"",TRIM(J3932)&lt;&gt;TRIM(M3932)),"Suffix translation &lt;&gt; lookup ", "" ))
&amp;IF(AND(TRIM(K3932)="",N3932=""),"Description not translated ",
   IF(AND(TRIM(K3932)&lt;&gt;"",TRIM(N3932)&lt;&gt;"",TRIM(K3932)&lt;&gt;TRIM(N3932)),"Description translation&lt;&gt; lookup ", "" ))</f>
        <v/>
      </c>
      <c r="P3932" s="3" t="s">
        <v>8447</v>
      </c>
      <c r="Q3932" s="3" t="s">
        <v>8447</v>
      </c>
      <c r="R3932" s="3" t="s">
        <v>8979</v>
      </c>
    </row>
    <row r="3933" spans="1:18" ht="30" x14ac:dyDescent="0.25">
      <c r="A3933" s="2" t="str">
        <f>IF(TRIM(J3933)="","",E3933)</f>
        <v>OtherConstraints</v>
      </c>
      <c r="B3933" s="2" t="str">
        <f>IF(TRIM(K3933)="","",I3933)</f>
        <v>Additional constraints on the use of the asset.</v>
      </c>
      <c r="C3933" s="2" t="str">
        <f>LEFT(F3933,FIND(".",F3933,6))</f>
        <v>Xmp.plus.</v>
      </c>
      <c r="D3933" s="2" t="str">
        <f>VLOOKUP(C3933,PrefixUebersetzung,2,FALSE)</f>
        <v>Xmp.plus.</v>
      </c>
      <c r="E3933" s="2" t="str">
        <f>MID(F3933,FIND(".",F3933,6)+1,99)</f>
        <v>OtherConstraints</v>
      </c>
      <c r="F3933" s="3" t="s">
        <v>1978</v>
      </c>
      <c r="G3933" s="3" t="s">
        <v>9529</v>
      </c>
      <c r="H3933" s="3" t="s">
        <v>11260</v>
      </c>
      <c r="I3933" s="3" t="s">
        <v>11389</v>
      </c>
      <c r="J3933" s="3" t="s">
        <v>5031</v>
      </c>
      <c r="K3933" s="5" t="s">
        <v>11382</v>
      </c>
      <c r="L3933" s="14"/>
      <c r="O3933" s="3" t="str">
        <f>IF(AND(TRIM(J3933)="",M3933=""),"Suffix not translated ",
   IF(AND(TRIM(J3933)&lt;&gt;"",TRIM(M3933)&lt;&gt;"",TRIM(J3933)&lt;&gt;TRIM(M3933)),"Suffix translation &lt;&gt; lookup ", "" ))
&amp;IF(AND(TRIM(K3933)="",N3933=""),"Description not translated ",
   IF(AND(TRIM(K3933)&lt;&gt;"",TRIM(N3933)&lt;&gt;"",TRIM(K3933)&lt;&gt;TRIM(N3933)),"Description translation&lt;&gt; lookup ", "" ))</f>
        <v/>
      </c>
      <c r="P3933" s="3" t="s">
        <v>8447</v>
      </c>
      <c r="Q3933" s="3" t="s">
        <v>8447</v>
      </c>
      <c r="R3933" s="3" t="s">
        <v>8985</v>
      </c>
    </row>
    <row r="3934" spans="1:18" x14ac:dyDescent="0.25">
      <c r="A3934" s="2" t="str">
        <f>IF(TRIM(J3934)="","",E3934)</f>
        <v>OtherImageInfo</v>
      </c>
      <c r="B3934" s="2" t="str">
        <f>IF(TRIM(K3934)="","",I3934)</f>
        <v>Additional image information.</v>
      </c>
      <c r="C3934" s="2" t="str">
        <f>LEFT(F3934,FIND(".",F3934,6))</f>
        <v>Xmp.plus.</v>
      </c>
      <c r="D3934" s="2" t="str">
        <f>VLOOKUP(C3934,PrefixUebersetzung,2,FALSE)</f>
        <v>Xmp.plus.</v>
      </c>
      <c r="E3934" s="2" t="str">
        <f>MID(F3934,FIND(".",F3934,6)+1,99)</f>
        <v>OtherImageInfo</v>
      </c>
      <c r="F3934" s="3" t="s">
        <v>1979</v>
      </c>
      <c r="G3934" s="3" t="s">
        <v>9529</v>
      </c>
      <c r="H3934" s="3" t="s">
        <v>11260</v>
      </c>
      <c r="I3934" s="3" t="s">
        <v>3522</v>
      </c>
      <c r="J3934" s="3" t="s">
        <v>5032</v>
      </c>
      <c r="K3934" s="5" t="s">
        <v>4090</v>
      </c>
      <c r="L3934" s="14"/>
      <c r="O3934" s="3" t="str">
        <f>IF(AND(TRIM(J3934)="",M3934=""),"Suffix not translated ",
   IF(AND(TRIM(J3934)&lt;&gt;"",TRIM(M3934)&lt;&gt;"",TRIM(J3934)&lt;&gt;TRIM(M3934)),"Suffix translation &lt;&gt; lookup ", "" ))
&amp;IF(AND(TRIM(K3934)="",N3934=""),"Description not translated ",
   IF(AND(TRIM(K3934)&lt;&gt;"",TRIM(N3934)&lt;&gt;"",TRIM(K3934)&lt;&gt;TRIM(N3934)),"Description translation&lt;&gt; lookup ", "" ))</f>
        <v/>
      </c>
      <c r="P3934" s="3" t="s">
        <v>8447</v>
      </c>
      <c r="Q3934" s="3" t="s">
        <v>8447</v>
      </c>
      <c r="R3934" s="3" t="s">
        <v>8979</v>
      </c>
    </row>
    <row r="3935" spans="1:18" ht="30" x14ac:dyDescent="0.25">
      <c r="A3935" s="2" t="str">
        <f>IF(TRIM(J3935)="","",E3935)</f>
        <v>OtherLicenseDocuments</v>
      </c>
      <c r="B3935" s="2" t="str">
        <f>IF(TRIM(K3935)="","",I3935)</f>
        <v>Reference information for additional documents associated with the license.</v>
      </c>
      <c r="C3935" s="2" t="str">
        <f>LEFT(F3935,FIND(".",F3935,6))</f>
        <v>Xmp.plus.</v>
      </c>
      <c r="D3935" s="2" t="str">
        <f>VLOOKUP(C3935,PrefixUebersetzung,2,FALSE)</f>
        <v>Xmp.plus.</v>
      </c>
      <c r="E3935" s="2" t="str">
        <f>MID(F3935,FIND(".",F3935,6)+1,99)</f>
        <v>OtherLicenseDocuments</v>
      </c>
      <c r="F3935" s="3" t="s">
        <v>1980</v>
      </c>
      <c r="G3935" s="3" t="s">
        <v>9527</v>
      </c>
      <c r="H3935" s="3" t="s">
        <v>11251</v>
      </c>
      <c r="I3935" s="3" t="s">
        <v>3523</v>
      </c>
      <c r="J3935" s="3" t="s">
        <v>5033</v>
      </c>
      <c r="K3935" s="5" t="s">
        <v>5491</v>
      </c>
      <c r="L3935" s="14"/>
      <c r="O3935" s="3" t="str">
        <f>IF(AND(TRIM(J3935)="",M3935=""),"Suffix not translated ",
   IF(AND(TRIM(J3935)&lt;&gt;"",TRIM(M3935)&lt;&gt;"",TRIM(J3935)&lt;&gt;TRIM(M3935)),"Suffix translation &lt;&gt; lookup ", "" ))
&amp;IF(AND(TRIM(K3935)="",N3935=""),"Description not translated ",
   IF(AND(TRIM(K3935)&lt;&gt;"",TRIM(N3935)&lt;&gt;"",TRIM(K3935)&lt;&gt;TRIM(N3935)),"Description translation&lt;&gt; lookup ", "" ))</f>
        <v/>
      </c>
      <c r="P3935" s="3" t="s">
        <v>8447</v>
      </c>
      <c r="Q3935" s="3" t="s">
        <v>8447</v>
      </c>
    </row>
    <row r="3936" spans="1:18" x14ac:dyDescent="0.25">
      <c r="A3936" s="2" t="str">
        <f>IF(TRIM(J3936)="","",E3936)</f>
        <v>OtherLicenseInfo</v>
      </c>
      <c r="B3936" s="2" t="str">
        <f>IF(TRIM(K3936)="","",I3936)</f>
        <v>Additional license information.</v>
      </c>
      <c r="C3936" s="2" t="str">
        <f>LEFT(F3936,FIND(".",F3936,6))</f>
        <v>Xmp.plus.</v>
      </c>
      <c r="D3936" s="2" t="str">
        <f>VLOOKUP(C3936,PrefixUebersetzung,2,FALSE)</f>
        <v>Xmp.plus.</v>
      </c>
      <c r="E3936" s="2" t="str">
        <f>MID(F3936,FIND(".",F3936,6)+1,99)</f>
        <v>OtherLicenseInfo</v>
      </c>
      <c r="F3936" s="3" t="s">
        <v>1981</v>
      </c>
      <c r="G3936" s="3" t="s">
        <v>9529</v>
      </c>
      <c r="H3936" s="3" t="s">
        <v>11260</v>
      </c>
      <c r="I3936" s="3" t="s">
        <v>3524</v>
      </c>
      <c r="J3936" s="3" t="s">
        <v>5034</v>
      </c>
      <c r="K3936" s="5" t="s">
        <v>4091</v>
      </c>
      <c r="L3936" s="14"/>
      <c r="O3936" s="3" t="str">
        <f>IF(AND(TRIM(J3936)="",M3936=""),"Suffix not translated ",
   IF(AND(TRIM(J3936)&lt;&gt;"",TRIM(M3936)&lt;&gt;"",TRIM(J3936)&lt;&gt;TRIM(M3936)),"Suffix translation &lt;&gt; lookup ", "" ))
&amp;IF(AND(TRIM(K3936)="",N3936=""),"Description not translated ",
   IF(AND(TRIM(K3936)&lt;&gt;"",TRIM(N3936)&lt;&gt;"",TRIM(K3936)&lt;&gt;TRIM(N3936)),"Description translation&lt;&gt; lookup ", "" ))</f>
        <v/>
      </c>
      <c r="P3936" s="3" t="s">
        <v>8447</v>
      </c>
      <c r="Q3936" s="3" t="s">
        <v>8447</v>
      </c>
      <c r="R3936" s="3" t="s">
        <v>8979</v>
      </c>
    </row>
    <row r="3937" spans="1:18" x14ac:dyDescent="0.25">
      <c r="A3937" s="2" t="str">
        <f>IF(TRIM(J3937)="","",E3937)</f>
        <v>OtherLicenseRequirements</v>
      </c>
      <c r="B3937" s="2" t="str">
        <f>IF(TRIM(K3937)="","",I3937)</f>
        <v>Additional license requirements.</v>
      </c>
      <c r="C3937" s="2" t="str">
        <f>LEFT(F3937,FIND(".",F3937,6))</f>
        <v>Xmp.plus.</v>
      </c>
      <c r="D3937" s="2" t="str">
        <f>VLOOKUP(C3937,PrefixUebersetzung,2,FALSE)</f>
        <v>Xmp.plus.</v>
      </c>
      <c r="E3937" s="2" t="str">
        <f>MID(F3937,FIND(".",F3937,6)+1,99)</f>
        <v>OtherLicenseRequirements</v>
      </c>
      <c r="F3937" s="3" t="s">
        <v>1982</v>
      </c>
      <c r="G3937" s="3" t="s">
        <v>9529</v>
      </c>
      <c r="H3937" s="3" t="s">
        <v>11260</v>
      </c>
      <c r="I3937" s="3" t="s">
        <v>3525</v>
      </c>
      <c r="J3937" s="3" t="s">
        <v>5035</v>
      </c>
      <c r="K3937" s="5" t="s">
        <v>4092</v>
      </c>
      <c r="L3937" s="14"/>
      <c r="O3937" s="3" t="str">
        <f>IF(AND(TRIM(J3937)="",M3937=""),"Suffix not translated ",
   IF(AND(TRIM(J3937)&lt;&gt;"",TRIM(M3937)&lt;&gt;"",TRIM(J3937)&lt;&gt;TRIM(M3937)),"Suffix translation &lt;&gt; lookup ", "" ))
&amp;IF(AND(TRIM(K3937)="",N3937=""),"Description not translated ",
   IF(AND(TRIM(K3937)&lt;&gt;"",TRIM(N3937)&lt;&gt;"",TRIM(K3937)&lt;&gt;TRIM(N3937)),"Description translation&lt;&gt; lookup ", "" ))</f>
        <v/>
      </c>
      <c r="P3937" s="3" t="s">
        <v>8447</v>
      </c>
      <c r="Q3937" s="3" t="s">
        <v>8447</v>
      </c>
      <c r="R3937" s="3" t="s">
        <v>8979</v>
      </c>
    </row>
    <row r="3938" spans="1:18" ht="45" x14ac:dyDescent="0.25">
      <c r="A3938" s="2" t="str">
        <f>IF(TRIM(J3938)="","",E3938)</f>
        <v>ProductOrServiceConstraints</v>
      </c>
      <c r="B3938" s="2" t="str">
        <f>IF(TRIM(K3938)="","",I3938)</f>
        <v>Constraints limiting usage of the image to promotion of/association with a named product or service.</v>
      </c>
      <c r="C3938" s="2" t="str">
        <f>LEFT(F3938,FIND(".",F3938,6))</f>
        <v>Xmp.plus.</v>
      </c>
      <c r="D3938" s="2" t="str">
        <f>VLOOKUP(C3938,PrefixUebersetzung,2,FALSE)</f>
        <v>Xmp.plus.</v>
      </c>
      <c r="E3938" s="2" t="str">
        <f>MID(F3938,FIND(".",F3938,6)+1,99)</f>
        <v>ProductOrServiceConstraints</v>
      </c>
      <c r="F3938" s="3" t="s">
        <v>1983</v>
      </c>
      <c r="G3938" s="3" t="s">
        <v>9529</v>
      </c>
      <c r="H3938" s="3" t="s">
        <v>11260</v>
      </c>
      <c r="I3938" s="3" t="s">
        <v>3526</v>
      </c>
      <c r="J3938" s="3" t="s">
        <v>4536</v>
      </c>
      <c r="K3938" s="5" t="s">
        <v>6586</v>
      </c>
      <c r="L3938" s="14"/>
      <c r="O3938" s="3" t="str">
        <f>IF(AND(TRIM(J3938)="",M3938=""),"Suffix not translated ",
   IF(AND(TRIM(J3938)&lt;&gt;"",TRIM(M3938)&lt;&gt;"",TRIM(J3938)&lt;&gt;TRIM(M3938)),"Suffix translation &lt;&gt; lookup ", "" ))
&amp;IF(AND(TRIM(K3938)="",N3938=""),"Description not translated ",
   IF(AND(TRIM(K3938)&lt;&gt;"",TRIM(N3938)&lt;&gt;"",TRIM(K3938)&lt;&gt;TRIM(N3938)),"Description translation&lt;&gt; lookup ", "" ))</f>
        <v/>
      </c>
      <c r="P3938" s="3" t="s">
        <v>8447</v>
      </c>
      <c r="Q3938" s="3" t="s">
        <v>8447</v>
      </c>
    </row>
    <row r="3939" spans="1:18" ht="30" x14ac:dyDescent="0.25">
      <c r="A3939" s="2" t="str">
        <f>IF(TRIM(J3939)="","",E3939)</f>
        <v>PropertyReleaseID</v>
      </c>
      <c r="B3939" s="2" t="str">
        <f>IF(TRIM(K3939)="","",I3939)</f>
        <v>Optional identifier associated with each Property Release.</v>
      </c>
      <c r="C3939" s="2" t="str">
        <f>LEFT(F3939,FIND(".",F3939,6))</f>
        <v>Xmp.plus.</v>
      </c>
      <c r="D3939" s="2" t="str">
        <f>VLOOKUP(C3939,PrefixUebersetzung,2,FALSE)</f>
        <v>Xmp.plus.</v>
      </c>
      <c r="E3939" s="2" t="str">
        <f>MID(F3939,FIND(".",F3939,6)+1,99)</f>
        <v>PropertyReleaseID</v>
      </c>
      <c r="F3939" s="3" t="s">
        <v>1984</v>
      </c>
      <c r="G3939" s="3" t="s">
        <v>9527</v>
      </c>
      <c r="H3939" s="3" t="s">
        <v>11251</v>
      </c>
      <c r="I3939" s="3" t="s">
        <v>3527</v>
      </c>
      <c r="J3939" s="3" t="s">
        <v>4537</v>
      </c>
      <c r="K3939" s="5" t="s">
        <v>5492</v>
      </c>
      <c r="L3939" s="14"/>
      <c r="M3939" s="3" t="str">
        <f>IFERROR(VLOOKUP(E3939,A:J,10, FALSE),"")</f>
        <v>Eigentum-Freigabe-ID</v>
      </c>
      <c r="N3939" s="3" t="str">
        <f>IFERROR(VLOOKUP(I3939,B:K,10,FALSE),"")</f>
        <v>Optional Kennung, mit jeder Eigentum-Freigabe verbunden.</v>
      </c>
      <c r="O3939" s="3" t="str">
        <f>IF(AND(TRIM(J3939)="",M3939=""),"Suffix not translated ",
   IF(AND(TRIM(J3939)&lt;&gt;"",TRIM(M3939)&lt;&gt;"",TRIM(J3939)&lt;&gt;TRIM(M3939)),"Suffix translation &lt;&gt; lookup ", "" ))
&amp;IF(AND(TRIM(K3939)="",N3939=""),"Description not translated ",
   IF(AND(TRIM(K3939)&lt;&gt;"",TRIM(N3939)&lt;&gt;"",TRIM(K3939)&lt;&gt;TRIM(N3939)),"Description translation&lt;&gt; lookup ", "" ))</f>
        <v/>
      </c>
    </row>
    <row r="3940" spans="1:18" ht="45" x14ac:dyDescent="0.25">
      <c r="A3940" s="2" t="str">
        <f>IF(TRIM(J3940)="","",E3940)</f>
        <v>PropertyReleaseStatus</v>
      </c>
      <c r="B3940" s="2" t="str">
        <f>IF(TRIM(K3940)="","",I3940)</f>
        <v>Summarizes the availability and scope of property releases authorizing usage of the properties appearing in the photograph.</v>
      </c>
      <c r="C3940" s="2" t="str">
        <f>LEFT(F3940,FIND(".",F3940,6))</f>
        <v>Xmp.plus.</v>
      </c>
      <c r="D3940" s="2" t="str">
        <f>VLOOKUP(C3940,PrefixUebersetzung,2,FALSE)</f>
        <v>Xmp.plus.</v>
      </c>
      <c r="E3940" s="2" t="str">
        <f>MID(F3940,FIND(".",F3940,6)+1,99)</f>
        <v>PropertyReleaseStatus</v>
      </c>
      <c r="F3940" s="3" t="s">
        <v>1985</v>
      </c>
      <c r="G3940" s="3" t="s">
        <v>9526</v>
      </c>
      <c r="H3940" s="3" t="s">
        <v>6374</v>
      </c>
      <c r="I3940" s="3" t="s">
        <v>3528</v>
      </c>
      <c r="J3940" s="3" t="s">
        <v>4538</v>
      </c>
      <c r="K3940" s="5" t="s">
        <v>5493</v>
      </c>
      <c r="L3940" s="14"/>
      <c r="O3940" s="3" t="str">
        <f>IF(AND(TRIM(J3940)="",M3940=""),"Suffix not translated ",
   IF(AND(TRIM(J3940)&lt;&gt;"",TRIM(M3940)&lt;&gt;"",TRIM(J3940)&lt;&gt;TRIM(M3940)),"Suffix translation &lt;&gt; lookup ", "" ))
&amp;IF(AND(TRIM(K3940)="",N3940=""),"Description not translated ",
   IF(AND(TRIM(K3940)&lt;&gt;"",TRIM(N3940)&lt;&gt;"",TRIM(K3940)&lt;&gt;TRIM(N3940)),"Description translation&lt;&gt; lookup ", "" ))</f>
        <v/>
      </c>
      <c r="P3940" s="3" t="s">
        <v>8447</v>
      </c>
      <c r="Q3940" s="3" t="s">
        <v>8447</v>
      </c>
    </row>
    <row r="3941" spans="1:18" ht="75" x14ac:dyDescent="0.25">
      <c r="A3941" s="2" t="str">
        <f>IF(TRIM(J3941)="","",E3941)</f>
        <v>RegionConstraints</v>
      </c>
      <c r="B3941" s="2" t="str">
        <f>IF(TRIM(K3941)="","",I3941)</f>
        <v>Constraints limiting the scope of geographic distribution to specific cities, states, provinces or other areas to be included in or excluded from the PLUS Regions specified in the Media Usages specified in the license.</v>
      </c>
      <c r="C3941" s="2" t="str">
        <f>LEFT(F3941,FIND(".",F3941,6))</f>
        <v>Xmp.plus.</v>
      </c>
      <c r="D3941" s="2" t="str">
        <f>VLOOKUP(C3941,PrefixUebersetzung,2,FALSE)</f>
        <v>Xmp.plus.</v>
      </c>
      <c r="E3941" s="2" t="str">
        <f>MID(F3941,FIND(".",F3941,6)+1,99)</f>
        <v>RegionConstraints</v>
      </c>
      <c r="F3941" s="3" t="s">
        <v>1986</v>
      </c>
      <c r="G3941" s="3" t="s">
        <v>9529</v>
      </c>
      <c r="H3941" s="3" t="s">
        <v>11260</v>
      </c>
      <c r="I3941" s="3" t="s">
        <v>3529</v>
      </c>
      <c r="J3941" s="3" t="s">
        <v>4949</v>
      </c>
      <c r="K3941" s="5" t="s">
        <v>6587</v>
      </c>
      <c r="L3941" s="14"/>
      <c r="O3941" s="3" t="str">
        <f>IF(AND(TRIM(J3941)="",M3941=""),"Suffix not translated ",
   IF(AND(TRIM(J3941)&lt;&gt;"",TRIM(M3941)&lt;&gt;"",TRIM(J3941)&lt;&gt;TRIM(M3941)),"Suffix translation &lt;&gt; lookup ", "" ))
&amp;IF(AND(TRIM(K3941)="",N3941=""),"Description not translated ",
   IF(AND(TRIM(K3941)&lt;&gt;"",TRIM(N3941)&lt;&gt;"",TRIM(K3941)&lt;&gt;TRIM(N3941)),"Description translation&lt;&gt; lookup ", "" ))</f>
        <v/>
      </c>
      <c r="P3941" s="3" t="s">
        <v>8447</v>
      </c>
      <c r="Q3941" s="3" t="s">
        <v>8447</v>
      </c>
    </row>
    <row r="3942" spans="1:18" ht="60" x14ac:dyDescent="0.25">
      <c r="A3942" s="2" t="str">
        <f>IF(TRIM(J3942)="","",E3942)</f>
        <v>Reuse</v>
      </c>
      <c r="B3942" s="2" t="str">
        <f>IF(TRIM(K3942)="","",I3942)</f>
        <v>Indicates whether a license is a repeat or an initial license.  Reuse may require that licenses stored in files previously delivered to the customer be updated.</v>
      </c>
      <c r="C3942" s="2" t="str">
        <f>LEFT(F3942,FIND(".",F3942,6))</f>
        <v>Xmp.plus.</v>
      </c>
      <c r="D3942" s="2" t="str">
        <f>VLOOKUP(C3942,PrefixUebersetzung,2,FALSE)</f>
        <v>Xmp.plus.</v>
      </c>
      <c r="E3942" s="2" t="str">
        <f>MID(F3942,FIND(".",F3942,6)+1,99)</f>
        <v>Reuse</v>
      </c>
      <c r="F3942" s="3" t="s">
        <v>1987</v>
      </c>
      <c r="G3942" s="3" t="s">
        <v>9526</v>
      </c>
      <c r="H3942" s="3" t="s">
        <v>6374</v>
      </c>
      <c r="I3942" s="3" t="s">
        <v>3530</v>
      </c>
      <c r="J3942" s="3" t="s">
        <v>4539</v>
      </c>
      <c r="K3942" s="5" t="s">
        <v>6588</v>
      </c>
      <c r="L3942" s="14"/>
      <c r="O3942" s="3" t="str">
        <f>IF(AND(TRIM(J3942)="",M3942=""),"Suffix not translated ",
   IF(AND(TRIM(J3942)&lt;&gt;"",TRIM(M3942)&lt;&gt;"",TRIM(J3942)&lt;&gt;TRIM(M3942)),"Suffix translation &lt;&gt; lookup ", "" ))
&amp;IF(AND(TRIM(K3942)="",N3942=""),"Description not translated ",
   IF(AND(TRIM(K3942)&lt;&gt;"",TRIM(N3942)&lt;&gt;"",TRIM(K3942)&lt;&gt;TRIM(N3942)),"Description translation&lt;&gt; lookup ", "" ))</f>
        <v/>
      </c>
      <c r="P3942" s="3" t="s">
        <v>8447</v>
      </c>
      <c r="Q3942" s="3" t="s">
        <v>8447</v>
      </c>
    </row>
    <row r="3943" spans="1:18" ht="30" x14ac:dyDescent="0.25">
      <c r="A3943" s="2" t="str">
        <f>IF(TRIM(J3943)="","",E3943)</f>
        <v>TermsAndConditionsText</v>
      </c>
      <c r="B3943" s="2" t="str">
        <f>IF(TRIM(K3943)="","",I3943)</f>
        <v>Terms and Conditions applying to the license.</v>
      </c>
      <c r="C3943" s="2" t="str">
        <f>LEFT(F3943,FIND(".",F3943,6))</f>
        <v>Xmp.plus.</v>
      </c>
      <c r="D3943" s="2" t="str">
        <f>VLOOKUP(C3943,PrefixUebersetzung,2,FALSE)</f>
        <v>Xmp.plus.</v>
      </c>
      <c r="E3943" s="2" t="str">
        <f>MID(F3943,FIND(".",F3943,6)+1,99)</f>
        <v>TermsAndConditionsText</v>
      </c>
      <c r="F3943" s="3" t="s">
        <v>1988</v>
      </c>
      <c r="G3943" s="3" t="s">
        <v>9529</v>
      </c>
      <c r="H3943" s="3" t="s">
        <v>11260</v>
      </c>
      <c r="I3943" s="3" t="s">
        <v>3531</v>
      </c>
      <c r="J3943" s="3" t="s">
        <v>4990</v>
      </c>
      <c r="K3943" s="5" t="s">
        <v>4093</v>
      </c>
      <c r="L3943" s="14"/>
      <c r="O3943" s="3" t="str">
        <f>IF(AND(TRIM(J3943)="",M3943=""),"Suffix not translated ",
   IF(AND(TRIM(J3943)&lt;&gt;"",TRIM(M3943)&lt;&gt;"",TRIM(J3943)&lt;&gt;TRIM(M3943)),"Suffix translation &lt;&gt; lookup ", "" ))
&amp;IF(AND(TRIM(K3943)="",N3943=""),"Description not translated ",
   IF(AND(TRIM(K3943)&lt;&gt;"",TRIM(N3943)&lt;&gt;"",TRIM(K3943)&lt;&gt;TRIM(N3943)),"Description translation&lt;&gt; lookup ", "" ))</f>
        <v/>
      </c>
      <c r="P3943" s="3" t="s">
        <v>8447</v>
      </c>
      <c r="Q3943" s="3" t="s">
        <v>8447</v>
      </c>
      <c r="R3943" s="3" t="s">
        <v>8985</v>
      </c>
    </row>
    <row r="3944" spans="1:18" x14ac:dyDescent="0.25">
      <c r="A3944" s="2" t="str">
        <f>IF(TRIM(J3944)="","",E3944)</f>
        <v>TermsAndConditionsURL</v>
      </c>
      <c r="B3944" s="2" t="str">
        <f>IF(TRIM(K3944)="","",I3944)</f>
        <v>URL for Terms and Conditions applying to the license.</v>
      </c>
      <c r="C3944" s="2" t="str">
        <f>LEFT(F3944,FIND(".",F3944,6))</f>
        <v>Xmp.plus.</v>
      </c>
      <c r="D3944" s="2" t="str">
        <f>VLOOKUP(C3944,PrefixUebersetzung,2,FALSE)</f>
        <v>Xmp.plus.</v>
      </c>
      <c r="E3944" s="2" t="str">
        <f>MID(F3944,FIND(".",F3944,6)+1,99)</f>
        <v>TermsAndConditionsURL</v>
      </c>
      <c r="F3944" s="3" t="s">
        <v>1989</v>
      </c>
      <c r="G3944" s="3" t="s">
        <v>9526</v>
      </c>
      <c r="H3944" s="3" t="s">
        <v>6374</v>
      </c>
      <c r="I3944" s="3" t="s">
        <v>3532</v>
      </c>
      <c r="J3944" s="3" t="s">
        <v>4991</v>
      </c>
      <c r="K3944" s="5" t="s">
        <v>4094</v>
      </c>
      <c r="L3944" s="14"/>
      <c r="O3944" s="3" t="str">
        <f>IF(AND(TRIM(J3944)="",M3944=""),"Suffix not translated ",
   IF(AND(TRIM(J3944)&lt;&gt;"",TRIM(M3944)&lt;&gt;"",TRIM(J3944)&lt;&gt;TRIM(M3944)),"Suffix translation &lt;&gt; lookup ", "" ))
&amp;IF(AND(TRIM(K3944)="",N3944=""),"Description not translated ",
   IF(AND(TRIM(K3944)&lt;&gt;"",TRIM(N3944)&lt;&gt;"",TRIM(K3944)&lt;&gt;TRIM(N3944)),"Description translation&lt;&gt; lookup ", "" ))</f>
        <v/>
      </c>
      <c r="P3944" s="3" t="s">
        <v>8447</v>
      </c>
      <c r="Q3944" s="3" t="s">
        <v>8447</v>
      </c>
    </row>
    <row r="3945" spans="1:18" ht="30" x14ac:dyDescent="0.25">
      <c r="A3945" s="2" t="str">
        <f>IF(TRIM(J3945)="","",E3945)</f>
        <v/>
      </c>
      <c r="B3945" s="2" t="str">
        <f>IF(TRIM(K3945)="","",I3945)</f>
        <v>The version number of the PLUS standards in place at the time of the transaction.</v>
      </c>
      <c r="C3945" s="2" t="str">
        <f>LEFT(F3945,FIND(".",F3945,6))</f>
        <v>Xmp.plus.</v>
      </c>
      <c r="D3945" s="2" t="str">
        <f>VLOOKUP(C3945,PrefixUebersetzung,2,FALSE)</f>
        <v>Xmp.plus.</v>
      </c>
      <c r="E3945" s="2" t="str">
        <f>MID(F3945,FIND(".",F3945,6)+1,99)</f>
        <v>Version</v>
      </c>
      <c r="F3945" s="3" t="s">
        <v>1990</v>
      </c>
      <c r="G3945" s="3" t="s">
        <v>9526</v>
      </c>
      <c r="H3945" s="3" t="s">
        <v>11241</v>
      </c>
      <c r="I3945" s="3" t="s">
        <v>3533</v>
      </c>
      <c r="J3945" s="3"/>
      <c r="K3945" s="5" t="s">
        <v>5319</v>
      </c>
      <c r="L3945" s="14"/>
      <c r="M3945" s="3" t="str">
        <f>IFERROR(VLOOKUP(E3945,A:J,10, FALSE),"")</f>
        <v>Version</v>
      </c>
      <c r="O3945" s="3" t="str">
        <f>IF(AND(TRIM(J3945)="",M3945=""),"Suffix not translated ",
   IF(AND(TRIM(J3945)&lt;&gt;"",TRIM(M3945)&lt;&gt;"",TRIM(J3945)&lt;&gt;TRIM(M3945)),"Suffix translation &lt;&gt; lookup ", "" ))
&amp;IF(AND(TRIM(K3945)="",N3945=""),"Description not translated ",
   IF(AND(TRIM(K3945)&lt;&gt;"",TRIM(N3945)&lt;&gt;"",TRIM(K3945)&lt;&gt;TRIM(N3945)),"Description translation&lt;&gt; lookup ", "" ))</f>
        <v/>
      </c>
      <c r="Q3945" s="3" t="s">
        <v>8447</v>
      </c>
    </row>
    <row r="3946" spans="1:18" ht="45" x14ac:dyDescent="0.25">
      <c r="A3946" s="2" t="str">
        <f>IF(TRIM(J3946)="","",E3946)</f>
        <v/>
      </c>
      <c r="B3946" s="2" t="str">
        <f>IF(TRIM(K3946)="","",I3946)</f>
        <v>TIFF tag 315, 0x13B. Camera owner, photographer or image creator. Note: This property is stored in XMP as the first item in the dc:creator array.</v>
      </c>
      <c r="C3946" s="2" t="str">
        <f>LEFT(F3946,FIND(".",F3946,6))</f>
        <v>Xmp.tiff.</v>
      </c>
      <c r="D3946" s="2" t="str">
        <f>VLOOKUP(C3946,PrefixUebersetzung,2,FALSE)</f>
        <v>Xmp.tiff.</v>
      </c>
      <c r="E3946" s="2" t="str">
        <f>MID(F3946,FIND(".",F3946,6)+1,99)</f>
        <v>Artist</v>
      </c>
      <c r="F3946" s="3" t="s">
        <v>1991</v>
      </c>
      <c r="G3946" s="3" t="s">
        <v>9526</v>
      </c>
      <c r="H3946" s="3" t="s">
        <v>11318</v>
      </c>
      <c r="I3946" s="3" t="s">
        <v>3534</v>
      </c>
      <c r="J3946" s="3"/>
      <c r="K3946" s="5" t="s">
        <v>6589</v>
      </c>
      <c r="L3946" s="14">
        <v>1</v>
      </c>
      <c r="M3946" s="3" t="str">
        <f>IFERROR(VLOOKUP(E3946,A:J,10, FALSE),"")</f>
        <v>Künstler</v>
      </c>
      <c r="O3946" s="3" t="str">
        <f>IF(AND(TRIM(J3946)="",M3946=""),"Suffix not translated ",
   IF(AND(TRIM(J3946)&lt;&gt;"",TRIM(M3946)&lt;&gt;"",TRIM(J3946)&lt;&gt;TRIM(M3946)),"Suffix translation &lt;&gt; lookup ", "" ))
&amp;IF(AND(TRIM(K3946)="",N3946=""),"Description not translated ",
   IF(AND(TRIM(K3946)&lt;&gt;"",TRIM(N3946)&lt;&gt;"",TRIM(K3946)&lt;&gt;TRIM(N3946)),"Description translation&lt;&gt; lookup ", "" ))</f>
        <v/>
      </c>
      <c r="Q3946" s="3" t="s">
        <v>8447</v>
      </c>
    </row>
    <row r="3947" spans="1:18" ht="30" x14ac:dyDescent="0.25">
      <c r="A3947" s="2" t="str">
        <f>IF(TRIM(J3947)="","",E3947)</f>
        <v/>
      </c>
      <c r="B3947" s="2" t="str">
        <f>IF(TRIM(K3947)="","",I3947)</f>
        <v>TIFF tag 258, 0x102. Number of bits per component in each channel.</v>
      </c>
      <c r="C3947" s="2" t="str">
        <f>LEFT(F3947,FIND(".",F3947,6))</f>
        <v>Xmp.tiff.</v>
      </c>
      <c r="D3947" s="2" t="str">
        <f>VLOOKUP(C3947,PrefixUebersetzung,2,FALSE)</f>
        <v>Xmp.tiff.</v>
      </c>
      <c r="E3947" s="2" t="str">
        <f>MID(F3947,FIND(".",F3947,6)+1,99)</f>
        <v>BitsPerSample</v>
      </c>
      <c r="F3947" s="3" t="s">
        <v>1992</v>
      </c>
      <c r="G3947" s="3" t="s">
        <v>9528</v>
      </c>
      <c r="H3947" s="3" t="s">
        <v>11288</v>
      </c>
      <c r="I3947" s="3" t="s">
        <v>3535</v>
      </c>
      <c r="J3947" s="3"/>
      <c r="K3947" s="5" t="s">
        <v>4095</v>
      </c>
      <c r="L3947" s="14"/>
      <c r="M3947" s="3" t="str">
        <f>IFERROR(VLOOKUP(E3947,A:J,10, FALSE),"")</f>
        <v/>
      </c>
      <c r="O3947" s="3" t="str">
        <f>IF(AND(TRIM(J3947)="",M3947=""),"Suffix not translated ",
   IF(AND(TRIM(J3947)&lt;&gt;"",TRIM(M3947)&lt;&gt;"",TRIM(J3947)&lt;&gt;TRIM(M3947)),"Suffix translation &lt;&gt; lookup ", "" ))
&amp;IF(AND(TRIM(K3947)="",N3947=""),"Description not translated ",
   IF(AND(TRIM(K3947)&lt;&gt;"",TRIM(N3947)&lt;&gt;"",TRIM(K3947)&lt;&gt;TRIM(N3947)),"Description translation&lt;&gt; lookup ", "" ))</f>
        <v xml:space="preserve">Suffix not translated </v>
      </c>
      <c r="Q3947" s="3" t="s">
        <v>8447</v>
      </c>
      <c r="R3947" s="3" t="s">
        <v>9365</v>
      </c>
    </row>
    <row r="3948" spans="1:18" ht="30" x14ac:dyDescent="0.25">
      <c r="A3948" s="2" t="str">
        <f>IF(TRIM(J3948)="","",E3948)</f>
        <v/>
      </c>
      <c r="B3948" s="2" t="str">
        <f>IF(TRIM(K3948)="","",I3948)</f>
        <v>TIFF tag 259, 0x103. Compression scheme: 1 = uncompressed; 6 = JPEG.</v>
      </c>
      <c r="C3948" s="2" t="str">
        <f>LEFT(F3948,FIND(".",F3948,6))</f>
        <v>Xmp.tiff.</v>
      </c>
      <c r="D3948" s="2" t="str">
        <f>VLOOKUP(C3948,PrefixUebersetzung,2,FALSE)</f>
        <v>Xmp.tiff.</v>
      </c>
      <c r="E3948" s="2" t="str">
        <f>MID(F3948,FIND(".",F3948,6)+1,99)</f>
        <v>Compression</v>
      </c>
      <c r="F3948" s="3" t="s">
        <v>1993</v>
      </c>
      <c r="G3948" s="3" t="s">
        <v>9526</v>
      </c>
      <c r="H3948" s="3" t="s">
        <v>11281</v>
      </c>
      <c r="I3948" s="3" t="s">
        <v>3536</v>
      </c>
      <c r="J3948" s="3"/>
      <c r="K3948" s="5" t="s">
        <v>5320</v>
      </c>
      <c r="L3948" s="14"/>
      <c r="M3948" s="3" t="str">
        <f>IFERROR(VLOOKUP(E3948,A:J,10, FALSE),"")</f>
        <v>Komprimierung</v>
      </c>
      <c r="O3948" s="3" t="str">
        <f>IF(AND(TRIM(J3948)="",M3948=""),"Suffix not translated ",
   IF(AND(TRIM(J3948)&lt;&gt;"",TRIM(M3948)&lt;&gt;"",TRIM(J3948)&lt;&gt;TRIM(M3948)),"Suffix translation &lt;&gt; lookup ", "" ))
&amp;IF(AND(TRIM(K3948)="",N3948=""),"Description not translated ",
   IF(AND(TRIM(K3948)&lt;&gt;"",TRIM(N3948)&lt;&gt;"",TRIM(K3948)&lt;&gt;TRIM(N3948)),"Description translation&lt;&gt; lookup ", "" ))</f>
        <v/>
      </c>
      <c r="Q3948" s="3" t="s">
        <v>8447</v>
      </c>
    </row>
    <row r="3949" spans="1:18" ht="45" x14ac:dyDescent="0.25">
      <c r="A3949" s="2" t="str">
        <f>IF(TRIM(J3949)="","",E3949)</f>
        <v/>
      </c>
      <c r="B3949" s="2" t="str">
        <f>IF(TRIM(K3949)="","",I3949)</f>
        <v>TIFF tag 33432, 0x8298. Copyright information. Note: This property is stored in XMP as dc:rights.</v>
      </c>
      <c r="C3949" s="2" t="str">
        <f>LEFT(F3949,FIND(".",F3949,6))</f>
        <v>Xmp.tiff.</v>
      </c>
      <c r="D3949" s="2" t="str">
        <f>VLOOKUP(C3949,PrefixUebersetzung,2,FALSE)</f>
        <v>Xmp.tiff.</v>
      </c>
      <c r="E3949" s="2" t="str">
        <f>MID(F3949,FIND(".",F3949,6)+1,99)</f>
        <v>Copyright</v>
      </c>
      <c r="F3949" s="3" t="s">
        <v>1994</v>
      </c>
      <c r="G3949" s="3" t="s">
        <v>9529</v>
      </c>
      <c r="H3949" s="3" t="s">
        <v>11260</v>
      </c>
      <c r="I3949" s="3" t="s">
        <v>3537</v>
      </c>
      <c r="J3949" s="3"/>
      <c r="K3949" s="5" t="s">
        <v>5321</v>
      </c>
      <c r="L3949" s="14"/>
      <c r="M3949" s="3" t="str">
        <f>IFERROR(VLOOKUP(E3949,A:J,10, FALSE),"")</f>
        <v>Copyright</v>
      </c>
      <c r="O3949" s="3" t="str">
        <f>IF(AND(TRIM(J3949)="",M3949=""),"Suffix not translated ",
   IF(AND(TRIM(J3949)&lt;&gt;"",TRIM(M3949)&lt;&gt;"",TRIM(J3949)&lt;&gt;TRIM(M3949)),"Suffix translation &lt;&gt; lookup ", "" ))
&amp;IF(AND(TRIM(K3949)="",N3949=""),"Description not translated ",
   IF(AND(TRIM(K3949)&lt;&gt;"",TRIM(N3949)&lt;&gt;"",TRIM(K3949)&lt;&gt;TRIM(N3949)),"Description translation&lt;&gt; lookup ", "" ))</f>
        <v/>
      </c>
      <c r="Q3949" s="3" t="s">
        <v>8447</v>
      </c>
    </row>
    <row r="3950" spans="1:18" ht="105" x14ac:dyDescent="0.25">
      <c r="A3950" s="2" t="str">
        <f>IF(TRIM(J3950)="","",E3950)</f>
        <v/>
      </c>
      <c r="B3950" s="2" t="str">
        <f>IF(TRIM(K3950)="","",I3950)</f>
        <v>TIFF tag 306, 0x132 (primary) and EXIF tag 37520, 0x9290 (subseconds). Date and time of image creation (no time zone in EXIF), stored in ISO 8601 format, not the original EXIF format. This property includes the value for the EXIF SubSecTime attribute. NOTE: This property is stored in XMP as xmp:ModifyDate.</v>
      </c>
      <c r="C3950" s="2" t="str">
        <f>LEFT(F3950,FIND(".",F3950,6))</f>
        <v>Xmp.tiff.</v>
      </c>
      <c r="D3950" s="2" t="str">
        <f>VLOOKUP(C3950,PrefixUebersetzung,2,FALSE)</f>
        <v>Xmp.tiff.</v>
      </c>
      <c r="E3950" s="2" t="str">
        <f>MID(F3950,FIND(".",F3950,6)+1,99)</f>
        <v>DateTime</v>
      </c>
      <c r="F3950" s="3" t="s">
        <v>1995</v>
      </c>
      <c r="G3950" s="3" t="s">
        <v>11265</v>
      </c>
      <c r="I3950" s="3" t="s">
        <v>3538</v>
      </c>
      <c r="J3950" s="3"/>
      <c r="K3950" s="5" t="s">
        <v>9460</v>
      </c>
      <c r="L3950" s="14"/>
      <c r="M3950" s="3" t="str">
        <f>IFERROR(VLOOKUP(E3950,A:J,10, FALSE),"")</f>
        <v>Datum/Zeit</v>
      </c>
      <c r="O3950" s="3" t="str">
        <f>IF(AND(TRIM(J3950)="",M3950=""),"Suffix not translated ",
   IF(AND(TRIM(J3950)&lt;&gt;"",TRIM(M3950)&lt;&gt;"",TRIM(J3950)&lt;&gt;TRIM(M3950)),"Suffix translation &lt;&gt; lookup ", "" ))
&amp;IF(AND(TRIM(K3950)="",N3950=""),"Description not translated ",
   IF(AND(TRIM(K3950)&lt;&gt;"",TRIM(N3950)&lt;&gt;"",TRIM(K3950)&lt;&gt;TRIM(N3950)),"Description translation&lt;&gt; lookup ", "" ))</f>
        <v/>
      </c>
      <c r="Q3950" s="3" t="s">
        <v>8447</v>
      </c>
    </row>
    <row r="3951" spans="1:18" ht="45" x14ac:dyDescent="0.25">
      <c r="A3951" s="2" t="str">
        <f>IF(TRIM(J3951)="","",E3951)</f>
        <v/>
      </c>
      <c r="B3951" s="2" t="str">
        <f>IF(TRIM(K3951)="","",I3951)</f>
        <v>TIFF tag 270, 0x10E. Description of the image. Note: This property is stored in XMP as dc:description.</v>
      </c>
      <c r="C3951" s="2" t="str">
        <f>LEFT(F3951,FIND(".",F3951,6))</f>
        <v>Xmp.tiff.</v>
      </c>
      <c r="D3951" s="2" t="str">
        <f>VLOOKUP(C3951,PrefixUebersetzung,2,FALSE)</f>
        <v>Xmp.tiff.</v>
      </c>
      <c r="E3951" s="2" t="str">
        <f>MID(F3951,FIND(".",F3951,6)+1,99)</f>
        <v>ImageDescription</v>
      </c>
      <c r="F3951" s="3" t="s">
        <v>1996</v>
      </c>
      <c r="G3951" s="3" t="s">
        <v>9529</v>
      </c>
      <c r="H3951" s="3" t="s">
        <v>11260</v>
      </c>
      <c r="I3951" s="3" t="s">
        <v>3539</v>
      </c>
      <c r="J3951" s="3"/>
      <c r="K3951" s="5" t="s">
        <v>5322</v>
      </c>
      <c r="L3951" s="14"/>
      <c r="M3951" s="3" t="str">
        <f>IFERROR(VLOOKUP(E3951,A:J,10, FALSE),"")</f>
        <v>Bildbeschreibung</v>
      </c>
      <c r="O3951" s="3" t="str">
        <f>IF(AND(TRIM(J3951)="",M3951=""),"Suffix not translated ",
   IF(AND(TRIM(J3951)&lt;&gt;"",TRIM(M3951)&lt;&gt;"",TRIM(J3951)&lt;&gt;TRIM(M3951)),"Suffix translation &lt;&gt; lookup ", "" ))
&amp;IF(AND(TRIM(K3951)="",N3951=""),"Description not translated ",
   IF(AND(TRIM(K3951)&lt;&gt;"",TRIM(N3951)&lt;&gt;"",TRIM(K3951)&lt;&gt;TRIM(N3951)),"Description translation&lt;&gt; lookup ", "" ))</f>
        <v/>
      </c>
      <c r="Q3951" s="3" t="s">
        <v>8447</v>
      </c>
    </row>
    <row r="3952" spans="1:18" ht="30" x14ac:dyDescent="0.25">
      <c r="A3952" s="2" t="str">
        <f>IF(TRIM(J3952)="","",E3952)</f>
        <v/>
      </c>
      <c r="B3952" s="2" t="str">
        <f>IF(TRIM(K3952)="","",I3952)</f>
        <v>TIFF tag 257, 0x101. Image height in pixels.</v>
      </c>
      <c r="C3952" s="2" t="str">
        <f>LEFT(F3952,FIND(".",F3952,6))</f>
        <v>Xmp.tiff.</v>
      </c>
      <c r="D3952" s="2" t="str">
        <f>VLOOKUP(C3952,PrefixUebersetzung,2,FALSE)</f>
        <v>Xmp.tiff.</v>
      </c>
      <c r="E3952" s="2" t="str">
        <f>MID(F3952,FIND(".",F3952,6)+1,99)</f>
        <v>ImageLength</v>
      </c>
      <c r="F3952" s="3" t="s">
        <v>1997</v>
      </c>
      <c r="G3952" s="3" t="s">
        <v>9526</v>
      </c>
      <c r="H3952" s="3" t="s">
        <v>11242</v>
      </c>
      <c r="I3952" s="3" t="s">
        <v>3540</v>
      </c>
      <c r="J3952" s="3"/>
      <c r="K3952" s="5" t="s">
        <v>4096</v>
      </c>
      <c r="L3952" s="14"/>
      <c r="M3952" s="3" t="str">
        <f>IFERROR(VLOOKUP(E3952,A:J,10, FALSE),"")</f>
        <v>Bildlänge</v>
      </c>
      <c r="O3952" s="3" t="str">
        <f>IF(AND(TRIM(J3952)="",M3952=""),"Suffix not translated ",
   IF(AND(TRIM(J3952)&lt;&gt;"",TRIM(M3952)&lt;&gt;"",TRIM(J3952)&lt;&gt;TRIM(M3952)),"Suffix translation &lt;&gt; lookup ", "" ))
&amp;IF(AND(TRIM(K3952)="",N3952=""),"Description not translated ",
   IF(AND(TRIM(K3952)&lt;&gt;"",TRIM(N3952)&lt;&gt;"",TRIM(K3952)&lt;&gt;TRIM(N3952)),"Description translation&lt;&gt; lookup ", "" ))</f>
        <v/>
      </c>
      <c r="Q3952" s="3" t="s">
        <v>8447</v>
      </c>
      <c r="R3952" s="3" t="s">
        <v>9364</v>
      </c>
    </row>
    <row r="3953" spans="1:18" ht="30" x14ac:dyDescent="0.25">
      <c r="A3953" s="2" t="str">
        <f>IF(TRIM(J3953)="","",E3953)</f>
        <v/>
      </c>
      <c r="B3953" s="2" t="str">
        <f>IF(TRIM(K3953)="","",I3953)</f>
        <v>TIFF tag 256, 0x100. Image width in pixels.</v>
      </c>
      <c r="C3953" s="2" t="str">
        <f>LEFT(F3953,FIND(".",F3953,6))</f>
        <v>Xmp.tiff.</v>
      </c>
      <c r="D3953" s="2" t="str">
        <f>VLOOKUP(C3953,PrefixUebersetzung,2,FALSE)</f>
        <v>Xmp.tiff.</v>
      </c>
      <c r="E3953" s="2" t="str">
        <f>MID(F3953,FIND(".",F3953,6)+1,99)</f>
        <v>ImageWidth</v>
      </c>
      <c r="F3953" s="3" t="s">
        <v>1998</v>
      </c>
      <c r="G3953" s="3" t="s">
        <v>9526</v>
      </c>
      <c r="H3953" s="3" t="s">
        <v>11242</v>
      </c>
      <c r="I3953" s="3" t="s">
        <v>3541</v>
      </c>
      <c r="J3953" s="3"/>
      <c r="K3953" s="5" t="s">
        <v>4097</v>
      </c>
      <c r="L3953" s="14"/>
      <c r="M3953" s="3" t="str">
        <f>IFERROR(VLOOKUP(E3953,A:J,10, FALSE),"")</f>
        <v>Bildbreite</v>
      </c>
      <c r="O3953" s="3" t="str">
        <f>IF(AND(TRIM(J3953)="",M3953=""),"Suffix not translated ",
   IF(AND(TRIM(J3953)&lt;&gt;"",TRIM(M3953)&lt;&gt;"",TRIM(J3953)&lt;&gt;TRIM(M3953)),"Suffix translation &lt;&gt; lookup ", "" ))
&amp;IF(AND(TRIM(K3953)="",N3953=""),"Description not translated ",
   IF(AND(TRIM(K3953)&lt;&gt;"",TRIM(N3953)&lt;&gt;"",TRIM(K3953)&lt;&gt;TRIM(N3953)),"Description translation&lt;&gt; lookup ", "" ))</f>
        <v/>
      </c>
      <c r="Q3953" s="3" t="s">
        <v>8447</v>
      </c>
      <c r="R3953" s="3" t="s">
        <v>9363</v>
      </c>
    </row>
    <row r="3954" spans="1:18" ht="30" x14ac:dyDescent="0.25">
      <c r="A3954" s="2" t="str">
        <f>IF(TRIM(J3954)="","",E3954)</f>
        <v/>
      </c>
      <c r="B3954" s="2" t="str">
        <f>IF(TRIM(K3954)="","",I3954)</f>
        <v>TIFF tag 271, 0x10F. Manufacturer of recording equipment.</v>
      </c>
      <c r="C3954" s="2" t="str">
        <f>LEFT(F3954,FIND(".",F3954,6))</f>
        <v>Xmp.tiff.</v>
      </c>
      <c r="D3954" s="2" t="str">
        <f>VLOOKUP(C3954,PrefixUebersetzung,2,FALSE)</f>
        <v>Xmp.tiff.</v>
      </c>
      <c r="E3954" s="2" t="str">
        <f>MID(F3954,FIND(".",F3954,6)+1,99)</f>
        <v>Make</v>
      </c>
      <c r="F3954" s="3" t="s">
        <v>1999</v>
      </c>
      <c r="G3954" s="3" t="s">
        <v>9526</v>
      </c>
      <c r="H3954" s="3" t="s">
        <v>11318</v>
      </c>
      <c r="I3954" s="3" t="s">
        <v>3542</v>
      </c>
      <c r="J3954" s="3"/>
      <c r="K3954" s="5" t="s">
        <v>6590</v>
      </c>
      <c r="L3954" s="14">
        <v>1</v>
      </c>
      <c r="M3954" s="3" t="str">
        <f>IFERROR(VLOOKUP(E3954,A:J,10, FALSE),"")</f>
        <v>Hersteller</v>
      </c>
      <c r="O3954" s="3" t="str">
        <f>IF(AND(TRIM(J3954)="",M3954=""),"Suffix not translated ",
   IF(AND(TRIM(J3954)&lt;&gt;"",TRIM(M3954)&lt;&gt;"",TRIM(J3954)&lt;&gt;TRIM(M3954)),"Suffix translation &lt;&gt; lookup ", "" ))
&amp;IF(AND(TRIM(K3954)="",N3954=""),"Description not translated ",
   IF(AND(TRIM(K3954)&lt;&gt;"",TRIM(N3954)&lt;&gt;"",TRIM(K3954)&lt;&gt;TRIM(N3954)),"Description translation&lt;&gt; lookup ", "" ))</f>
        <v/>
      </c>
      <c r="Q3954" s="3" t="s">
        <v>8447</v>
      </c>
      <c r="R3954" s="3" t="s">
        <v>9273</v>
      </c>
    </row>
    <row r="3955" spans="1:18" ht="30" x14ac:dyDescent="0.25">
      <c r="A3955" s="2" t="str">
        <f>IF(TRIM(J3955)="","",E3955)</f>
        <v/>
      </c>
      <c r="B3955" s="2" t="str">
        <f>IF(TRIM(K3955)="","",I3955)</f>
        <v>TIFF tag 272, 0x110. Model name or number of equipment.</v>
      </c>
      <c r="C3955" s="2" t="str">
        <f>LEFT(F3955,FIND(".",F3955,6))</f>
        <v>Xmp.tiff.</v>
      </c>
      <c r="D3955" s="2" t="str">
        <f>VLOOKUP(C3955,PrefixUebersetzung,2,FALSE)</f>
        <v>Xmp.tiff.</v>
      </c>
      <c r="E3955" s="2" t="str">
        <f>MID(F3955,FIND(".",F3955,6)+1,99)</f>
        <v>Model</v>
      </c>
      <c r="F3955" s="3" t="s">
        <v>2000</v>
      </c>
      <c r="G3955" s="3" t="s">
        <v>9526</v>
      </c>
      <c r="H3955" s="3" t="s">
        <v>11318</v>
      </c>
      <c r="I3955" s="3" t="s">
        <v>3543</v>
      </c>
      <c r="J3955" s="3"/>
      <c r="K3955" s="5" t="s">
        <v>5323</v>
      </c>
      <c r="L3955" s="14">
        <v>1</v>
      </c>
      <c r="M3955" s="3" t="str">
        <f>IFERROR(VLOOKUP(E3955,A:J,10, FALSE),"")</f>
        <v>Modell</v>
      </c>
      <c r="O3955" s="3" t="str">
        <f>IF(AND(TRIM(J3955)="",M3955=""),"Suffix not translated ",
   IF(AND(TRIM(J3955)&lt;&gt;"",TRIM(M3955)&lt;&gt;"",TRIM(J3955)&lt;&gt;TRIM(M3955)),"Suffix translation &lt;&gt; lookup ", "" ))
&amp;IF(AND(TRIM(K3955)="",N3955=""),"Description not translated ",
   IF(AND(TRIM(K3955)&lt;&gt;"",TRIM(N3955)&lt;&gt;"",TRIM(K3955)&lt;&gt;TRIM(N3955)),"Description translation&lt;&gt; lookup ", "" ))</f>
        <v/>
      </c>
      <c r="Q3955" s="3" t="s">
        <v>8447</v>
      </c>
      <c r="R3955" s="3" t="s">
        <v>9284</v>
      </c>
    </row>
    <row r="3956" spans="1:18" ht="105" x14ac:dyDescent="0.25">
      <c r="A3956" s="2" t="str">
        <f>IF(TRIM(J3956)="","",E3956)</f>
        <v/>
      </c>
      <c r="B3956" s="2" t="str">
        <f>IF(TRIM(K3956)="","",I3956)</f>
        <v>TIFF tag 274, 0x112. Orientation:1 = 0th row at top, 0th column at left 2 = 0th row at top, 0th column at right 3 = 0th row at bottom, 0th column at right 4 = 0th row at bottom, 0th column at left 5 = 0th row at left, 0th column at top 6 = 0th row at right, 0th column at top 7 = 0th row at right, 0th column at bottom 8 = 0th row at left, 0th column at bottom</v>
      </c>
      <c r="C3956" s="2" t="str">
        <f>LEFT(F3956,FIND(".",F3956,6))</f>
        <v>Xmp.tiff.</v>
      </c>
      <c r="D3956" s="2" t="str">
        <f>VLOOKUP(C3956,PrefixUebersetzung,2,FALSE)</f>
        <v>Xmp.tiff.</v>
      </c>
      <c r="E3956" s="2" t="str">
        <f>MID(F3956,FIND(".",F3956,6)+1,99)</f>
        <v>Orientation</v>
      </c>
      <c r="F3956" s="3" t="s">
        <v>2001</v>
      </c>
      <c r="G3956" s="3" t="s">
        <v>9526</v>
      </c>
      <c r="H3956" s="3" t="s">
        <v>11281</v>
      </c>
      <c r="I3956" s="3" t="s">
        <v>3544</v>
      </c>
      <c r="J3956" s="3"/>
      <c r="K3956" s="5" t="s">
        <v>5324</v>
      </c>
      <c r="L3956" s="14">
        <v>1</v>
      </c>
      <c r="M3956" s="3" t="str">
        <f>IFERROR(VLOOKUP(E3956,A:J,10, FALSE),"")</f>
        <v>Ausrichtung</v>
      </c>
      <c r="O3956" s="3" t="str">
        <f>IF(AND(TRIM(J3956)="",M3956=""),"Suffix not translated ",
   IF(AND(TRIM(J3956)&lt;&gt;"",TRIM(M3956)&lt;&gt;"",TRIM(J3956)&lt;&gt;TRIM(M3956)),"Suffix translation &lt;&gt; lookup ", "" ))
&amp;IF(AND(TRIM(K3956)="",N3956=""),"Description not translated ",
   IF(AND(TRIM(K3956)&lt;&gt;"",TRIM(N3956)&lt;&gt;"",TRIM(K3956)&lt;&gt;TRIM(N3956)),"Description translation&lt;&gt; lookup ", "" ))</f>
        <v/>
      </c>
      <c r="Q3956" s="3" t="s">
        <v>8447</v>
      </c>
    </row>
    <row r="3957" spans="1:18" ht="30" x14ac:dyDescent="0.25">
      <c r="A3957" s="2" t="str">
        <f>IF(TRIM(J3957)="","",E3957)</f>
        <v/>
      </c>
      <c r="B3957" s="2" t="str">
        <f>IF(TRIM(K3957)="","",I3957)</f>
        <v>TIFF tag 262, 0x106. Pixel Composition: 2 = RGB; 6 = YCbCr.</v>
      </c>
      <c r="C3957" s="2" t="str">
        <f>LEFT(F3957,FIND(".",F3957,6))</f>
        <v>Xmp.tiff.</v>
      </c>
      <c r="D3957" s="2" t="str">
        <f>VLOOKUP(C3957,PrefixUebersetzung,2,FALSE)</f>
        <v>Xmp.tiff.</v>
      </c>
      <c r="E3957" s="2" t="str">
        <f>MID(F3957,FIND(".",F3957,6)+1,99)</f>
        <v>PhotometricInterpretation</v>
      </c>
      <c r="F3957" s="3" t="s">
        <v>2002</v>
      </c>
      <c r="G3957" s="3" t="s">
        <v>9526</v>
      </c>
      <c r="H3957" s="3" t="s">
        <v>11281</v>
      </c>
      <c r="I3957" s="3" t="s">
        <v>3545</v>
      </c>
      <c r="J3957" s="3"/>
      <c r="K3957" s="3" t="s">
        <v>9366</v>
      </c>
      <c r="L3957" s="14">
        <v>5</v>
      </c>
      <c r="M3957" s="3" t="str">
        <f>IFERROR(VLOOKUP(E3957,A:J,10, FALSE),"")</f>
        <v/>
      </c>
      <c r="O3957" s="3" t="str">
        <f>IF(AND(TRIM(J3957)="",M3957=""),"Suffix not translated ",
   IF(AND(TRIM(J3957)&lt;&gt;"",TRIM(M3957)&lt;&gt;"",TRIM(J3957)&lt;&gt;TRIM(M3957)),"Suffix translation &lt;&gt; lookup ", "" ))
&amp;IF(AND(TRIM(K3957)="",N3957=""),"Description not translated ",
   IF(AND(TRIM(K3957)&lt;&gt;"",TRIM(N3957)&lt;&gt;"",TRIM(K3957)&lt;&gt;TRIM(N3957)),"Description translation&lt;&gt; lookup ", "" ))</f>
        <v xml:space="preserve">Suffix not translated </v>
      </c>
      <c r="Q3957" s="3" t="s">
        <v>8447</v>
      </c>
    </row>
    <row r="3958" spans="1:18" ht="30" x14ac:dyDescent="0.25">
      <c r="A3958" s="2" t="str">
        <f>IF(TRIM(J3958)="","",E3958)</f>
        <v/>
      </c>
      <c r="B3958" s="2" t="str">
        <f>IF(TRIM(K3958)="","",I3958)</f>
        <v>TIFF tag 284, 0x11C. Data layout:1 = chunky; 2 = planar.</v>
      </c>
      <c r="C3958" s="2" t="str">
        <f>LEFT(F3958,FIND(".",F3958,6))</f>
        <v>Xmp.tiff.</v>
      </c>
      <c r="D3958" s="2" t="str">
        <f>VLOOKUP(C3958,PrefixUebersetzung,2,FALSE)</f>
        <v>Xmp.tiff.</v>
      </c>
      <c r="E3958" s="2" t="str">
        <f>MID(F3958,FIND(".",F3958,6)+1,99)</f>
        <v>PlanarConfiguration</v>
      </c>
      <c r="F3958" s="3" t="s">
        <v>2003</v>
      </c>
      <c r="G3958" s="3" t="s">
        <v>9526</v>
      </c>
      <c r="H3958" s="3" t="s">
        <v>11281</v>
      </c>
      <c r="I3958" s="3" t="s">
        <v>3546</v>
      </c>
      <c r="J3958" s="3"/>
      <c r="K3958" s="3" t="s">
        <v>9368</v>
      </c>
      <c r="L3958" s="14">
        <v>5</v>
      </c>
      <c r="M3958" s="3" t="str">
        <f>IFERROR(VLOOKUP(E3958,A:J,10, FALSE),"")</f>
        <v/>
      </c>
      <c r="O3958" s="3" t="str">
        <f>IF(AND(TRIM(J3958)="",M3958=""),"Suffix not translated ",
   IF(AND(TRIM(J3958)&lt;&gt;"",TRIM(M3958)&lt;&gt;"",TRIM(J3958)&lt;&gt;TRIM(M3958)),"Suffix translation &lt;&gt; lookup ", "" ))
&amp;IF(AND(TRIM(K3958)="",N3958=""),"Description not translated ",
   IF(AND(TRIM(K3958)&lt;&gt;"",TRIM(N3958)&lt;&gt;"",TRIM(K3958)&lt;&gt;TRIM(N3958)),"Description translation&lt;&gt; lookup ", "" ))</f>
        <v xml:space="preserve">Suffix not translated </v>
      </c>
      <c r="Q3958" s="3" t="s">
        <v>8447</v>
      </c>
    </row>
    <row r="3959" spans="1:18" ht="30" x14ac:dyDescent="0.25">
      <c r="A3959" s="2" t="str">
        <f>IF(TRIM(J3959)="","",E3959)</f>
        <v/>
      </c>
      <c r="B3959" s="2" t="str">
        <f>IF(TRIM(K3959)="","",I3959)</f>
        <v>TIFF tag 319, 0x13F. Chromaticity of the three primary colors.</v>
      </c>
      <c r="C3959" s="2" t="str">
        <f>LEFT(F3959,FIND(".",F3959,6))</f>
        <v>Xmp.tiff.</v>
      </c>
      <c r="D3959" s="2" t="str">
        <f>VLOOKUP(C3959,PrefixUebersetzung,2,FALSE)</f>
        <v>Xmp.tiff.</v>
      </c>
      <c r="E3959" s="2" t="str">
        <f>MID(F3959,FIND(".",F3959,6)+1,99)</f>
        <v>PrimaryChromaticities</v>
      </c>
      <c r="F3959" s="3" t="s">
        <v>2004</v>
      </c>
      <c r="G3959" s="3" t="s">
        <v>9528</v>
      </c>
      <c r="H3959" s="3" t="s">
        <v>11325</v>
      </c>
      <c r="I3959" s="3" t="s">
        <v>3547</v>
      </c>
      <c r="J3959" s="3"/>
      <c r="K3959" s="5" t="s">
        <v>4098</v>
      </c>
      <c r="L3959" s="14"/>
      <c r="M3959" s="3" t="str">
        <f>IFERROR(VLOOKUP(E3959,A:J,10, FALSE),"")</f>
        <v>Primäre Farbigkeit</v>
      </c>
      <c r="O3959" s="3" t="str">
        <f>IF(AND(TRIM(J3959)="",M3959=""),"Suffix not translated ",
   IF(AND(TRIM(J3959)&lt;&gt;"",TRIM(M3959)&lt;&gt;"",TRIM(J3959)&lt;&gt;TRIM(M3959)),"Suffix translation &lt;&gt; lookup ", "" ))
&amp;IF(AND(TRIM(K3959)="",N3959=""),"Description not translated ",
   IF(AND(TRIM(K3959)&lt;&gt;"",TRIM(N3959)&lt;&gt;"",TRIM(K3959)&lt;&gt;TRIM(N3959)),"Description translation&lt;&gt; lookup ", "" ))</f>
        <v/>
      </c>
      <c r="Q3959" s="3" t="s">
        <v>8447</v>
      </c>
      <c r="R3959" s="3" t="s">
        <v>9370</v>
      </c>
    </row>
    <row r="3960" spans="1:18" ht="30" x14ac:dyDescent="0.25">
      <c r="A3960" s="2" t="str">
        <f>IF(TRIM(J3960)="","",E3960)</f>
        <v/>
      </c>
      <c r="B3960" s="2" t="str">
        <f>IF(TRIM(K3960)="","",I3960)</f>
        <v>TIFF tag 532, 0x214. Reference black and white point values.</v>
      </c>
      <c r="C3960" s="2" t="str">
        <f>LEFT(F3960,FIND(".",F3960,6))</f>
        <v>Xmp.tiff.</v>
      </c>
      <c r="D3960" s="2" t="str">
        <f>VLOOKUP(C3960,PrefixUebersetzung,2,FALSE)</f>
        <v>Xmp.tiff.</v>
      </c>
      <c r="E3960" s="2" t="str">
        <f>MID(F3960,FIND(".",F3960,6)+1,99)</f>
        <v>ReferenceBlackWhite</v>
      </c>
      <c r="F3960" s="3" t="s">
        <v>2005</v>
      </c>
      <c r="G3960" s="3" t="s">
        <v>9528</v>
      </c>
      <c r="H3960" s="3" t="s">
        <v>11325</v>
      </c>
      <c r="I3960" s="3" t="s">
        <v>3548</v>
      </c>
      <c r="J3960" s="3"/>
      <c r="K3960" s="5" t="s">
        <v>4099</v>
      </c>
      <c r="L3960" s="14"/>
      <c r="M3960" s="3" t="str">
        <f>IFERROR(VLOOKUP(E3960,A:J,10, FALSE),"")</f>
        <v>Referenz Schwarz/Weiß</v>
      </c>
      <c r="O3960" s="3" t="str">
        <f>IF(AND(TRIM(J3960)="",M3960=""),"Suffix not translated ",
   IF(AND(TRIM(J3960)&lt;&gt;"",TRIM(M3960)&lt;&gt;"",TRIM(J3960)&lt;&gt;TRIM(M3960)),"Suffix translation &lt;&gt; lookup ", "" ))
&amp;IF(AND(TRIM(K3960)="",N3960=""),"Description not translated ",
   IF(AND(TRIM(K3960)&lt;&gt;"",TRIM(N3960)&lt;&gt;"",TRIM(K3960)&lt;&gt;TRIM(N3960)),"Description translation&lt;&gt; lookup ", "" ))</f>
        <v/>
      </c>
      <c r="Q3960" s="3" t="s">
        <v>8447</v>
      </c>
      <c r="R3960" s="3" t="s">
        <v>9369</v>
      </c>
    </row>
    <row r="3961" spans="1:18" ht="45" x14ac:dyDescent="0.25">
      <c r="A3961" s="2" t="str">
        <f>IF(TRIM(J3961)="","",E3961)</f>
        <v/>
      </c>
      <c r="B3961" s="2" t="str">
        <f>IF(TRIM(K3961)="","",I3961)</f>
        <v>TIFF tag 296, 0x128. Unit used for XResolution and YResolution. Value is one of: 2 = inches; 3 = centimeters.</v>
      </c>
      <c r="C3961" s="2" t="str">
        <f>LEFT(F3961,FIND(".",F3961,6))</f>
        <v>Xmp.tiff.</v>
      </c>
      <c r="D3961" s="2" t="str">
        <f>VLOOKUP(C3961,PrefixUebersetzung,2,FALSE)</f>
        <v>Xmp.tiff.</v>
      </c>
      <c r="E3961" s="2" t="str">
        <f>MID(F3961,FIND(".",F3961,6)+1,99)</f>
        <v>ResolutionUnit</v>
      </c>
      <c r="F3961" s="3" t="s">
        <v>2006</v>
      </c>
      <c r="G3961" s="3" t="s">
        <v>9526</v>
      </c>
      <c r="H3961" s="3" t="s">
        <v>11281</v>
      </c>
      <c r="I3961" s="3" t="s">
        <v>3549</v>
      </c>
      <c r="J3961" s="3"/>
      <c r="K3961" s="5" t="s">
        <v>5325</v>
      </c>
      <c r="L3961" s="14"/>
      <c r="M3961" s="3" t="str">
        <f>IFERROR(VLOOKUP(E3961,A:J,10, FALSE),"")</f>
        <v>Auflösung Einheit</v>
      </c>
      <c r="O3961" s="3" t="str">
        <f>IF(AND(TRIM(J3961)="",M3961=""),"Suffix not translated ",
   IF(AND(TRIM(J3961)&lt;&gt;"",TRIM(M3961)&lt;&gt;"",TRIM(J3961)&lt;&gt;TRIM(M3961)),"Suffix translation &lt;&gt; lookup ", "" ))
&amp;IF(AND(TRIM(K3961)="",N3961=""),"Description not translated ",
   IF(AND(TRIM(K3961)&lt;&gt;"",TRIM(N3961)&lt;&gt;"",TRIM(K3961)&lt;&gt;TRIM(N3961)),"Description translation&lt;&gt; lookup ", "" ))</f>
        <v/>
      </c>
      <c r="Q3961" s="3" t="s">
        <v>8447</v>
      </c>
    </row>
    <row r="3962" spans="1:18" ht="30" x14ac:dyDescent="0.25">
      <c r="A3962" s="2" t="str">
        <f>IF(TRIM(J3962)="","",E3962)</f>
        <v/>
      </c>
      <c r="B3962" s="2" t="str">
        <f>IF(TRIM(K3962)="","",I3962)</f>
        <v>TIFF tag 277, 0x115. Number of components per pixel.</v>
      </c>
      <c r="C3962" s="2" t="str">
        <f>LEFT(F3962,FIND(".",F3962,6))</f>
        <v>Xmp.tiff.</v>
      </c>
      <c r="D3962" s="2" t="str">
        <f>VLOOKUP(C3962,PrefixUebersetzung,2,FALSE)</f>
        <v>Xmp.tiff.</v>
      </c>
      <c r="E3962" s="2" t="str">
        <f>MID(F3962,FIND(".",F3962,6)+1,99)</f>
        <v>SamplesPerPixel</v>
      </c>
      <c r="F3962" s="3" t="s">
        <v>2007</v>
      </c>
      <c r="G3962" s="3" t="s">
        <v>9526</v>
      </c>
      <c r="H3962" s="3" t="s">
        <v>11242</v>
      </c>
      <c r="I3962" s="3" t="s">
        <v>3550</v>
      </c>
      <c r="J3962" s="3"/>
      <c r="K3962" s="3" t="s">
        <v>9367</v>
      </c>
      <c r="L3962" s="14">
        <v>5</v>
      </c>
      <c r="M3962" s="3" t="str">
        <f>IFERROR(VLOOKUP(E3962,A:J,10, FALSE),"")</f>
        <v/>
      </c>
      <c r="O3962" s="3" t="str">
        <f>IF(AND(TRIM(J3962)="",M3962=""),"Suffix not translated ",
   IF(AND(TRIM(J3962)&lt;&gt;"",TRIM(M3962)&lt;&gt;"",TRIM(J3962)&lt;&gt;TRIM(M3962)),"Suffix translation &lt;&gt; lookup ", "" ))
&amp;IF(AND(TRIM(K3962)="",N3962=""),"Description not translated ",
   IF(AND(TRIM(K3962)&lt;&gt;"",TRIM(N3962)&lt;&gt;"",TRIM(K3962)&lt;&gt;TRIM(N3962)),"Description translation&lt;&gt; lookup ", "" ))</f>
        <v xml:space="preserve">Suffix not translated </v>
      </c>
      <c r="Q3962" s="3" t="s">
        <v>8447</v>
      </c>
    </row>
    <row r="3963" spans="1:18" ht="60" x14ac:dyDescent="0.25">
      <c r="A3963" s="2" t="str">
        <f>IF(TRIM(J3963)="","",E3963)</f>
        <v/>
      </c>
      <c r="B3963" s="2" t="str">
        <f>IF(TRIM(K3963)="","",I3963)</f>
        <v>TIFF tag 305, 0x131. Software or firmware used to generate image. Note: This property is stored in XMP as xmp:CreatorTool.</v>
      </c>
      <c r="C3963" s="2" t="str">
        <f>LEFT(F3963,FIND(".",F3963,6))</f>
        <v>Xmp.tiff.</v>
      </c>
      <c r="D3963" s="2" t="str">
        <f>VLOOKUP(C3963,PrefixUebersetzung,2,FALSE)</f>
        <v>Xmp.tiff.</v>
      </c>
      <c r="E3963" s="2" t="str">
        <f>MID(F3963,FIND(".",F3963,6)+1,99)</f>
        <v>Software</v>
      </c>
      <c r="F3963" s="3" t="s">
        <v>2008</v>
      </c>
      <c r="G3963" s="3" t="s">
        <v>9526</v>
      </c>
      <c r="H3963" s="3" t="s">
        <v>11314</v>
      </c>
      <c r="I3963" s="3" t="s">
        <v>11383</v>
      </c>
      <c r="J3963" s="3"/>
      <c r="K3963" s="5" t="s">
        <v>5326</v>
      </c>
      <c r="L3963" s="14"/>
      <c r="M3963" s="3" t="str">
        <f>IFERROR(VLOOKUP(E3963,A:J,10, FALSE),"")</f>
        <v>Software</v>
      </c>
      <c r="O3963" s="3" t="str">
        <f>IF(AND(TRIM(J3963)="",M3963=""),"Suffix not translated ",
   IF(AND(TRIM(J3963)&lt;&gt;"",TRIM(M3963)&lt;&gt;"",TRIM(J3963)&lt;&gt;TRIM(M3963)),"Suffix translation &lt;&gt; lookup ", "" ))
&amp;IF(AND(TRIM(K3963)="",N3963=""),"Description not translated ",
   IF(AND(TRIM(K3963)&lt;&gt;"",TRIM(N3963)&lt;&gt;"",TRIM(K3963)&lt;&gt;TRIM(N3963)),"Description translation&lt;&gt; lookup ", "" ))</f>
        <v/>
      </c>
      <c r="Q3963" s="3" t="s">
        <v>8447</v>
      </c>
    </row>
    <row r="3964" spans="1:18" ht="45" x14ac:dyDescent="0.25">
      <c r="A3964" s="2" t="str">
        <f>IF(TRIM(J3964)="","",E3964)</f>
        <v/>
      </c>
      <c r="B3964" s="2" t="str">
        <f>IF(TRIM(K3964)="","",I3964)</f>
        <v>TIFF tag 301, 0x12D. Transfer function for image described in tabular style with 3 * 256 entries.</v>
      </c>
      <c r="C3964" s="2" t="str">
        <f>LEFT(F3964,FIND(".",F3964,6))</f>
        <v>Xmp.tiff.</v>
      </c>
      <c r="D3964" s="2" t="str">
        <f>VLOOKUP(C3964,PrefixUebersetzung,2,FALSE)</f>
        <v>Xmp.tiff.</v>
      </c>
      <c r="E3964" s="2" t="str">
        <f>MID(F3964,FIND(".",F3964,6)+1,99)</f>
        <v>TransferFunction</v>
      </c>
      <c r="F3964" s="3" t="s">
        <v>2009</v>
      </c>
      <c r="G3964" s="3" t="s">
        <v>9528</v>
      </c>
      <c r="H3964" s="3" t="s">
        <v>11288</v>
      </c>
      <c r="I3964" s="3" t="s">
        <v>3551</v>
      </c>
      <c r="J3964" s="3"/>
      <c r="K3964" s="5" t="s">
        <v>5327</v>
      </c>
      <c r="L3964" s="14"/>
      <c r="M3964" s="3" t="str">
        <f>IFERROR(VLOOKUP(E3964,A:J,10, FALSE),"")</f>
        <v>Übertragungsfunktion</v>
      </c>
      <c r="O3964" s="3" t="str">
        <f>IF(AND(TRIM(J3964)="",M3964=""),"Suffix not translated ",
   IF(AND(TRIM(J3964)&lt;&gt;"",TRIM(M3964)&lt;&gt;"",TRIM(J3964)&lt;&gt;TRIM(M3964)),"Suffix translation &lt;&gt; lookup ", "" ))
&amp;IF(AND(TRIM(K3964)="",N3964=""),"Description not translated ",
   IF(AND(TRIM(K3964)&lt;&gt;"",TRIM(N3964)&lt;&gt;"",TRIM(K3964)&lt;&gt;TRIM(N3964)),"Description translation&lt;&gt; lookup ", "" ))</f>
        <v/>
      </c>
      <c r="Q3964" s="3" t="s">
        <v>8447</v>
      </c>
    </row>
    <row r="3965" spans="1:18" ht="30" x14ac:dyDescent="0.25">
      <c r="A3965" s="2" t="str">
        <f>IF(TRIM(J3965)="","",E3965)</f>
        <v/>
      </c>
      <c r="B3965" s="2" t="str">
        <f>IF(TRIM(K3965)="","",I3965)</f>
        <v>TIFF tag 318, 0x13E. Chromaticity of white point.</v>
      </c>
      <c r="C3965" s="2" t="str">
        <f>LEFT(F3965,FIND(".",F3965,6))</f>
        <v>Xmp.tiff.</v>
      </c>
      <c r="D3965" s="2" t="str">
        <f>VLOOKUP(C3965,PrefixUebersetzung,2,FALSE)</f>
        <v>Xmp.tiff.</v>
      </c>
      <c r="E3965" s="2" t="str">
        <f>MID(F3965,FIND(".",F3965,6)+1,99)</f>
        <v>WhitePoint</v>
      </c>
      <c r="F3965" s="3" t="s">
        <v>2010</v>
      </c>
      <c r="G3965" s="3" t="s">
        <v>9528</v>
      </c>
      <c r="H3965" s="3" t="s">
        <v>11325</v>
      </c>
      <c r="I3965" s="3" t="s">
        <v>3552</v>
      </c>
      <c r="J3965" s="3"/>
      <c r="K3965" s="5" t="s">
        <v>5328</v>
      </c>
      <c r="L3965" s="14"/>
      <c r="M3965" s="3" t="str">
        <f>IFERROR(VLOOKUP(E3965,A:J,10, FALSE),"")</f>
        <v>Weißpunkt</v>
      </c>
      <c r="O3965" s="3" t="str">
        <f>IF(AND(TRIM(J3965)="",M3965=""),"Suffix not translated ",
   IF(AND(TRIM(J3965)&lt;&gt;"",TRIM(M3965)&lt;&gt;"",TRIM(J3965)&lt;&gt;TRIM(M3965)),"Suffix translation &lt;&gt; lookup ", "" ))
&amp;IF(AND(TRIM(K3965)="",N3965=""),"Description not translated ",
   IF(AND(TRIM(K3965)&lt;&gt;"",TRIM(N3965)&lt;&gt;"",TRIM(K3965)&lt;&gt;TRIM(N3965)),"Description translation&lt;&gt; lookup ", "" ))</f>
        <v/>
      </c>
      <c r="Q3965" s="3" t="s">
        <v>8447</v>
      </c>
      <c r="R3965" s="3" t="s">
        <v>9369</v>
      </c>
    </row>
    <row r="3966" spans="1:18" ht="30" x14ac:dyDescent="0.25">
      <c r="A3966" s="2" t="str">
        <f>IF(TRIM(J3966)="","",E3966)</f>
        <v/>
      </c>
      <c r="B3966" s="2" t="str">
        <f>IF(TRIM(K3966)="","",I3966)</f>
        <v>TIFF tag 282, 0x11A. Horizontal resolution in pixels per unit.</v>
      </c>
      <c r="C3966" s="2" t="str">
        <f>LEFT(F3966,FIND(".",F3966,6))</f>
        <v>Xmp.tiff.</v>
      </c>
      <c r="D3966" s="2" t="str">
        <f>VLOOKUP(C3966,PrefixUebersetzung,2,FALSE)</f>
        <v>Xmp.tiff.</v>
      </c>
      <c r="E3966" s="2" t="str">
        <f>MID(F3966,FIND(".",F3966,6)+1,99)</f>
        <v>XResolution</v>
      </c>
      <c r="F3966" s="3" t="s">
        <v>2011</v>
      </c>
      <c r="G3966" s="3" t="s">
        <v>9526</v>
      </c>
      <c r="H3966" s="3" t="s">
        <v>9519</v>
      </c>
      <c r="I3966" s="3" t="s">
        <v>3553</v>
      </c>
      <c r="J3966" s="3"/>
      <c r="K3966" s="5" t="s">
        <v>4100</v>
      </c>
      <c r="L3966" s="14"/>
      <c r="M3966" s="3" t="str">
        <f>IFERROR(VLOOKUP(E3966,A:J,10, FALSE),"")</f>
        <v>Auflösung X</v>
      </c>
      <c r="O3966" s="3" t="str">
        <f>IF(AND(TRIM(J3966)="",M3966=""),"Suffix not translated ",
   IF(AND(TRIM(J3966)&lt;&gt;"",TRIM(M3966)&lt;&gt;"",TRIM(J3966)&lt;&gt;TRIM(M3966)),"Suffix translation &lt;&gt; lookup ", "" ))
&amp;IF(AND(TRIM(K3966)="",N3966=""),"Description not translated ",
   IF(AND(TRIM(K3966)&lt;&gt;"",TRIM(N3966)&lt;&gt;"",TRIM(K3966)&lt;&gt;TRIM(N3966)),"Description translation&lt;&gt; lookup ", "" ))</f>
        <v/>
      </c>
      <c r="Q3966" s="3" t="s">
        <v>8447</v>
      </c>
      <c r="R3966" s="3" t="s">
        <v>9133</v>
      </c>
    </row>
    <row r="3967" spans="1:18" ht="30" x14ac:dyDescent="0.25">
      <c r="A3967" s="2" t="str">
        <f>IF(TRIM(J3967)="","",E3967)</f>
        <v/>
      </c>
      <c r="B3967" s="2" t="str">
        <f>IF(TRIM(K3967)="","",I3967)</f>
        <v>TIFF tag 529, 0x211. Matrix coefficients for RGB to YCbCr transformation.</v>
      </c>
      <c r="C3967" s="2" t="str">
        <f>LEFT(F3967,FIND(".",F3967,6))</f>
        <v>Xmp.tiff.</v>
      </c>
      <c r="D3967" s="2" t="str">
        <f>VLOOKUP(C3967,PrefixUebersetzung,2,FALSE)</f>
        <v>Xmp.tiff.</v>
      </c>
      <c r="E3967" s="2" t="str">
        <f>MID(F3967,FIND(".",F3967,6)+1,99)</f>
        <v>YCbCrCoefficients</v>
      </c>
      <c r="F3967" s="3" t="s">
        <v>2012</v>
      </c>
      <c r="G3967" s="3" t="s">
        <v>9528</v>
      </c>
      <c r="H3967" s="3" t="s">
        <v>11325</v>
      </c>
      <c r="I3967" s="3" t="s">
        <v>3554</v>
      </c>
      <c r="J3967" s="3"/>
      <c r="K3967" s="5" t="s">
        <v>4101</v>
      </c>
      <c r="L3967" s="14"/>
      <c r="M3967" s="3" t="str">
        <f>IFERROR(VLOOKUP(E3967,A:J,10, FALSE),"")</f>
        <v>YCbCr Koeffizienten</v>
      </c>
      <c r="O3967" s="3" t="str">
        <f>IF(AND(TRIM(J3967)="",M3967=""),"Suffix not translated ",
   IF(AND(TRIM(J3967)&lt;&gt;"",TRIM(M3967)&lt;&gt;"",TRIM(J3967)&lt;&gt;TRIM(M3967)),"Suffix translation &lt;&gt; lookup ", "" ))
&amp;IF(AND(TRIM(K3967)="",N3967=""),"Description not translated ",
   IF(AND(TRIM(K3967)&lt;&gt;"",TRIM(N3967)&lt;&gt;"",TRIM(K3967)&lt;&gt;TRIM(N3967)),"Description translation&lt;&gt; lookup ", "" ))</f>
        <v/>
      </c>
      <c r="Q3967" s="3" t="s">
        <v>8447</v>
      </c>
    </row>
    <row r="3968" spans="1:18" ht="30" x14ac:dyDescent="0.25">
      <c r="A3968" s="2" t="str">
        <f>IF(TRIM(J3968)="","",E3968)</f>
        <v/>
      </c>
      <c r="B3968" s="2" t="str">
        <f>IF(TRIM(K3968)="","",I3968)</f>
        <v>TIFF tag 531, 0x213. Position of chrominance vs. luminance components: 1 = centered; 2 = co-sited.</v>
      </c>
      <c r="C3968" s="2" t="str">
        <f>LEFT(F3968,FIND(".",F3968,6))</f>
        <v>Xmp.tiff.</v>
      </c>
      <c r="D3968" s="2" t="str">
        <f>VLOOKUP(C3968,PrefixUebersetzung,2,FALSE)</f>
        <v>Xmp.tiff.</v>
      </c>
      <c r="E3968" s="2" t="str">
        <f>MID(F3968,FIND(".",F3968,6)+1,99)</f>
        <v>YCbCrPositioning</v>
      </c>
      <c r="F3968" s="3" t="s">
        <v>2013</v>
      </c>
      <c r="G3968" s="3" t="s">
        <v>9526</v>
      </c>
      <c r="H3968" s="3" t="s">
        <v>11281</v>
      </c>
      <c r="I3968" s="3" t="s">
        <v>3555</v>
      </c>
      <c r="J3968" s="3"/>
      <c r="K3968" s="5" t="s">
        <v>5329</v>
      </c>
      <c r="L3968" s="14"/>
      <c r="M3968" s="3" t="str">
        <f>IFERROR(VLOOKUP(E3968,A:J,10, FALSE),"")</f>
        <v>YCbCr Positionierung</v>
      </c>
      <c r="O3968" s="3" t="str">
        <f>IF(AND(TRIM(J3968)="",M3968=""),"Suffix not translated ",
   IF(AND(TRIM(J3968)&lt;&gt;"",TRIM(M3968)&lt;&gt;"",TRIM(J3968)&lt;&gt;TRIM(M3968)),"Suffix translation &lt;&gt; lookup ", "" ))
&amp;IF(AND(TRIM(K3968)="",N3968=""),"Description not translated ",
   IF(AND(TRIM(K3968)&lt;&gt;"",TRIM(N3968)&lt;&gt;"",TRIM(K3968)&lt;&gt;TRIM(N3968)),"Description translation&lt;&gt; lookup ", "" ))</f>
        <v/>
      </c>
      <c r="Q3968" s="3" t="s">
        <v>8447</v>
      </c>
    </row>
    <row r="3969" spans="1:18" ht="45" x14ac:dyDescent="0.25">
      <c r="A3969" s="2" t="str">
        <f>IF(TRIM(J3969)="","",E3969)</f>
        <v/>
      </c>
      <c r="B3969" s="2" t="str">
        <f>IF(TRIM(K3969)="","",I3969)</f>
        <v>TIFF tag 530, 0x212. Sampling ratio of chrominance components: [2, 1] = YCbCr4:2:2; [2, 2] = YCbCr4:2:0</v>
      </c>
      <c r="C3969" s="2" t="str">
        <f>LEFT(F3969,FIND(".",F3969,6))</f>
        <v>Xmp.tiff.</v>
      </c>
      <c r="D3969" s="2" t="str">
        <f>VLOOKUP(C3969,PrefixUebersetzung,2,FALSE)</f>
        <v>Xmp.tiff.</v>
      </c>
      <c r="E3969" s="2" t="str">
        <f>MID(F3969,FIND(".",F3969,6)+1,99)</f>
        <v>YCbCrSubSampling</v>
      </c>
      <c r="F3969" s="3" t="s">
        <v>2014</v>
      </c>
      <c r="G3969" s="3" t="s">
        <v>9528</v>
      </c>
      <c r="H3969" s="3" t="s">
        <v>11282</v>
      </c>
      <c r="I3969" s="3" t="s">
        <v>3556</v>
      </c>
      <c r="J3969" s="3"/>
      <c r="K3969" s="5" t="s">
        <v>4102</v>
      </c>
      <c r="L3969" s="14"/>
      <c r="M3969" s="3" t="str">
        <f>IFERROR(VLOOKUP(E3969,A:J,10, FALSE),"")</f>
        <v>YCbCr Unterabtastung</v>
      </c>
      <c r="O3969" s="3" t="str">
        <f>IF(AND(TRIM(J3969)="",M3969=""),"Suffix not translated ",
   IF(AND(TRIM(J3969)&lt;&gt;"",TRIM(M3969)&lt;&gt;"",TRIM(J3969)&lt;&gt;TRIM(M3969)),"Suffix translation &lt;&gt; lookup ", "" ))
&amp;IF(AND(TRIM(K3969)="",N3969=""),"Description not translated ",
   IF(AND(TRIM(K3969)&lt;&gt;"",TRIM(N3969)&lt;&gt;"",TRIM(K3969)&lt;&gt;TRIM(N3969)),"Description translation&lt;&gt; lookup ", "" ))</f>
        <v/>
      </c>
      <c r="Q3969" s="3" t="s">
        <v>8447</v>
      </c>
    </row>
    <row r="3970" spans="1:18" ht="30" x14ac:dyDescent="0.25">
      <c r="A3970" s="2" t="str">
        <f>IF(TRIM(J3970)="","",E3970)</f>
        <v/>
      </c>
      <c r="B3970" s="2" t="str">
        <f>IF(TRIM(K3970)="","",I3970)</f>
        <v>TIFF tag 283, 0x11B. Vertical resolution in pixels per unit.</v>
      </c>
      <c r="C3970" s="2" t="str">
        <f>LEFT(F3970,FIND(".",F3970,6))</f>
        <v>Xmp.tiff.</v>
      </c>
      <c r="D3970" s="2" t="str">
        <f>VLOOKUP(C3970,PrefixUebersetzung,2,FALSE)</f>
        <v>Xmp.tiff.</v>
      </c>
      <c r="E3970" s="2" t="str">
        <f>MID(F3970,FIND(".",F3970,6)+1,99)</f>
        <v>YResolution</v>
      </c>
      <c r="F3970" s="3" t="s">
        <v>2015</v>
      </c>
      <c r="G3970" s="3" t="s">
        <v>9526</v>
      </c>
      <c r="H3970" s="3" t="s">
        <v>9519</v>
      </c>
      <c r="I3970" s="3" t="s">
        <v>3557</v>
      </c>
      <c r="J3970" s="3"/>
      <c r="K3970" s="5" t="s">
        <v>4103</v>
      </c>
      <c r="L3970" s="14"/>
      <c r="M3970" s="3" t="str">
        <f>IFERROR(VLOOKUP(E3970,A:J,10, FALSE),"")</f>
        <v>Auflösung Y</v>
      </c>
      <c r="O3970" s="3" t="str">
        <f>IF(AND(TRIM(J3970)="",M3970=""),"Suffix not translated ",
   IF(AND(TRIM(J3970)&lt;&gt;"",TRIM(M3970)&lt;&gt;"",TRIM(J3970)&lt;&gt;TRIM(M3970)),"Suffix translation &lt;&gt; lookup ", "" ))
&amp;IF(AND(TRIM(K3970)="",N3970=""),"Description not translated ",
   IF(AND(TRIM(K3970)&lt;&gt;"",TRIM(N3970)&lt;&gt;"",TRIM(K3970)&lt;&gt;TRIM(N3970)),"Description translation&lt;&gt; lookup ", "" ))</f>
        <v/>
      </c>
      <c r="Q3970" s="3" t="s">
        <v>8447</v>
      </c>
      <c r="R3970" s="3" t="s">
        <v>9134</v>
      </c>
    </row>
    <row r="3971" spans="1:18" x14ac:dyDescent="0.25">
      <c r="A3971" s="2" t="str">
        <f>IF(TRIM(J3971)="","",E3971)</f>
        <v>Album</v>
      </c>
      <c r="B3971" s="2" t="str">
        <f>IF(TRIM(K3971)="","",I3971)</f>
        <v>The name of the album.</v>
      </c>
      <c r="C3971" s="2" t="str">
        <f>LEFT(F3971,FIND(".",F3971,6))</f>
        <v>Xmp.video.</v>
      </c>
      <c r="D3971" s="2" t="str">
        <f>VLOOKUP(C3971,PrefixUebersetzung,2,FALSE)</f>
        <v>Xmp.video.</v>
      </c>
      <c r="E3971" s="2" t="str">
        <f>MID(F3971,FIND(".",F3971,6)+1,99)</f>
        <v>Album</v>
      </c>
      <c r="F3971" s="3" t="s">
        <v>5660</v>
      </c>
      <c r="G3971" s="3" t="s">
        <v>9526</v>
      </c>
      <c r="H3971" s="3" t="s">
        <v>11241</v>
      </c>
      <c r="I3971" s="3" t="s">
        <v>3571</v>
      </c>
      <c r="J3971" s="3" t="s">
        <v>4549</v>
      </c>
      <c r="K3971" s="5" t="s">
        <v>4104</v>
      </c>
      <c r="L3971" s="14"/>
      <c r="M3971" s="3" t="str">
        <f>IFERROR(VLOOKUP(E3971,A:J,10, FALSE),"")</f>
        <v>Album</v>
      </c>
      <c r="N3971" s="3" t="str">
        <f>IFERROR(VLOOKUP(I3971,B:K,10,FALSE),"")</f>
        <v>Der Name des Albums.</v>
      </c>
      <c r="O3971" s="3" t="str">
        <f>IF(AND(TRIM(J3971)="",M3971=""),"Suffix not translated ",
   IF(AND(TRIM(J3971)&lt;&gt;"",TRIM(M3971)&lt;&gt;"",TRIM(J3971)&lt;&gt;TRIM(M3971)),"Suffix translation &lt;&gt; lookup ", "" ))
&amp;IF(AND(TRIM(K3971)="",N3971=""),"Description not translated ",
   IF(AND(TRIM(K3971)&lt;&gt;"",TRIM(N3971)&lt;&gt;"",TRIM(K3971)&lt;&gt;TRIM(N3971)),"Description translation&lt;&gt; lookup ", "" ))</f>
        <v/>
      </c>
      <c r="P3971" s="3" t="s">
        <v>8447</v>
      </c>
      <c r="Q3971" s="3" t="s">
        <v>8447</v>
      </c>
      <c r="R3971" s="3" t="s">
        <v>4104</v>
      </c>
    </row>
    <row r="3972" spans="1:18" x14ac:dyDescent="0.25">
      <c r="A3972" s="2" t="str">
        <f>IF(TRIM(J3972)="","",E3972)</f>
        <v>ArchivalLocation</v>
      </c>
      <c r="B3972" s="2" t="str">
        <f>IF(TRIM(K3972)="","",I3972)</f>
        <v>Information about the Archival Location.</v>
      </c>
      <c r="C3972" s="2" t="str">
        <f>LEFT(F3972,FIND(".",F3972,6))</f>
        <v>Xmp.video.</v>
      </c>
      <c r="D3972" s="2" t="str">
        <f>VLOOKUP(C3972,PrefixUebersetzung,2,FALSE)</f>
        <v>Xmp.video.</v>
      </c>
      <c r="E3972" s="2" t="str">
        <f>MID(F3972,FIND(".",F3972,6)+1,99)</f>
        <v>ArchivalLocation</v>
      </c>
      <c r="F3972" s="3" t="s">
        <v>5661</v>
      </c>
      <c r="G3972" s="3" t="s">
        <v>9526</v>
      </c>
      <c r="H3972" s="3" t="s">
        <v>11241</v>
      </c>
      <c r="I3972" s="3" t="s">
        <v>5662</v>
      </c>
      <c r="J3972" s="3" t="s">
        <v>6378</v>
      </c>
      <c r="K3972" s="5" t="s">
        <v>6668</v>
      </c>
      <c r="L3972" s="14"/>
      <c r="O3972" s="3" t="str">
        <f>IF(AND(TRIM(J3972)="",M3972=""),"Suffix not translated ",
   IF(AND(TRIM(J3972)&lt;&gt;"",TRIM(M3972)&lt;&gt;"",TRIM(J3972)&lt;&gt;TRIM(M3972)),"Suffix translation &lt;&gt; lookup ", "" ))
&amp;IF(AND(TRIM(K3972)="",N3972=""),"Description not translated ",
   IF(AND(TRIM(K3972)&lt;&gt;"",TRIM(N3972)&lt;&gt;"",TRIM(K3972)&lt;&gt;TRIM(N3972)),"Description translation&lt;&gt; lookup ", "" ))</f>
        <v/>
      </c>
      <c r="P3972" s="3" t="s">
        <v>8447</v>
      </c>
      <c r="Q3972" s="3" t="s">
        <v>8447</v>
      </c>
    </row>
    <row r="3973" spans="1:18" x14ac:dyDescent="0.25">
      <c r="A3973" s="2" t="str">
        <f>IF(TRIM(J3973)="","",E3973)</f>
        <v>Arranger</v>
      </c>
      <c r="B3973" s="2" t="str">
        <f>IF(TRIM(K3973)="","",I3973)</f>
        <v>Information about the Arranger.</v>
      </c>
      <c r="C3973" s="2" t="str">
        <f>LEFT(F3973,FIND(".",F3973,6))</f>
        <v>Xmp.video.</v>
      </c>
      <c r="D3973" s="2" t="str">
        <f>VLOOKUP(C3973,PrefixUebersetzung,2,FALSE)</f>
        <v>Xmp.video.</v>
      </c>
      <c r="E3973" s="2" t="str">
        <f>MID(F3973,FIND(".",F3973,6)+1,99)</f>
        <v>Arranger</v>
      </c>
      <c r="F3973" s="3" t="s">
        <v>5663</v>
      </c>
      <c r="G3973" s="3" t="s">
        <v>9526</v>
      </c>
      <c r="H3973" s="3" t="s">
        <v>11241</v>
      </c>
      <c r="I3973" s="3" t="s">
        <v>5664</v>
      </c>
      <c r="J3973" s="3" t="s">
        <v>6379</v>
      </c>
      <c r="K3973" s="5" t="s">
        <v>6669</v>
      </c>
      <c r="L3973" s="14"/>
      <c r="O3973" s="3" t="str">
        <f>IF(AND(TRIM(J3973)="",M3973=""),"Suffix not translated ",
   IF(AND(TRIM(J3973)&lt;&gt;"",TRIM(M3973)&lt;&gt;"",TRIM(J3973)&lt;&gt;TRIM(M3973)),"Suffix translation &lt;&gt; lookup ", "" ))
&amp;IF(AND(TRIM(K3973)="",N3973=""),"Description not translated ",
   IF(AND(TRIM(K3973)&lt;&gt;"",TRIM(N3973)&lt;&gt;"",TRIM(K3973)&lt;&gt;TRIM(N3973)),"Description translation&lt;&gt; lookup ", "" ))</f>
        <v/>
      </c>
      <c r="P3973" s="3" t="s">
        <v>8447</v>
      </c>
      <c r="Q3973" s="3" t="s">
        <v>8447</v>
      </c>
    </row>
    <row r="3974" spans="1:18" x14ac:dyDescent="0.25">
      <c r="A3974" s="2" t="str">
        <f>IF(TRIM(J3974)="","",E3974)</f>
        <v>ArrangerKeywords</v>
      </c>
      <c r="B3974" s="2" t="str">
        <f>IF(TRIM(K3974)="","",I3974)</f>
        <v>Information about the Arranger Keywords.</v>
      </c>
      <c r="C3974" s="2" t="str">
        <f>LEFT(F3974,FIND(".",F3974,6))</f>
        <v>Xmp.video.</v>
      </c>
      <c r="D3974" s="2" t="str">
        <f>VLOOKUP(C3974,PrefixUebersetzung,2,FALSE)</f>
        <v>Xmp.video.</v>
      </c>
      <c r="E3974" s="2" t="str">
        <f>MID(F3974,FIND(".",F3974,6)+1,99)</f>
        <v>ArrangerKeywords</v>
      </c>
      <c r="F3974" s="3" t="s">
        <v>5665</v>
      </c>
      <c r="G3974" s="3" t="s">
        <v>9526</v>
      </c>
      <c r="H3974" s="3" t="s">
        <v>11241</v>
      </c>
      <c r="I3974" s="3" t="s">
        <v>5666</v>
      </c>
      <c r="J3974" s="3" t="s">
        <v>6380</v>
      </c>
      <c r="K3974" s="5" t="s">
        <v>6670</v>
      </c>
      <c r="L3974" s="14"/>
      <c r="O3974" s="3" t="str">
        <f>IF(AND(TRIM(J3974)="",M3974=""),"Suffix not translated ",
   IF(AND(TRIM(J3974)&lt;&gt;"",TRIM(M3974)&lt;&gt;"",TRIM(J3974)&lt;&gt;TRIM(M3974)),"Suffix translation &lt;&gt; lookup ", "" ))
&amp;IF(AND(TRIM(K3974)="",N3974=""),"Description not translated ",
   IF(AND(TRIM(K3974)&lt;&gt;"",TRIM(N3974)&lt;&gt;"",TRIM(K3974)&lt;&gt;TRIM(N3974)),"Description translation&lt;&gt; lookup ", "" ))</f>
        <v/>
      </c>
      <c r="P3974" s="3" t="s">
        <v>8447</v>
      </c>
      <c r="Q3974" s="3" t="s">
        <v>8447</v>
      </c>
    </row>
    <row r="3975" spans="1:18" ht="30" x14ac:dyDescent="0.25">
      <c r="A3975" s="2" t="str">
        <f>IF(TRIM(J3975)="","",E3975)</f>
        <v/>
      </c>
      <c r="B3975" s="2" t="str">
        <f>IF(TRIM(K3975)="","",I3975)</f>
        <v>The name of the artist or artists.</v>
      </c>
      <c r="C3975" s="2" t="str">
        <f>LEFT(F3975,FIND(".",F3975,6))</f>
        <v>Xmp.video.</v>
      </c>
      <c r="D3975" s="2" t="str">
        <f>VLOOKUP(C3975,PrefixUebersetzung,2,FALSE)</f>
        <v>Xmp.video.</v>
      </c>
      <c r="E3975" s="2" t="str">
        <f>MID(F3975,FIND(".",F3975,6)+1,99)</f>
        <v>Artist</v>
      </c>
      <c r="F3975" s="3" t="s">
        <v>5667</v>
      </c>
      <c r="G3975" s="3" t="s">
        <v>9526</v>
      </c>
      <c r="H3975" s="3" t="s">
        <v>11241</v>
      </c>
      <c r="I3975" s="3" t="s">
        <v>3574</v>
      </c>
      <c r="J3975" s="3"/>
      <c r="K3975" s="5" t="s">
        <v>5330</v>
      </c>
      <c r="L3975" s="14">
        <v>1</v>
      </c>
      <c r="M3975" s="3" t="str">
        <f>IFERROR(VLOOKUP(E3975,A:J,10, FALSE),"")</f>
        <v>Künstler</v>
      </c>
      <c r="N3975" s="3" t="str">
        <f>IFERROR(VLOOKUP(I3975,B:K,10,FALSE),"")</f>
        <v>Der Name des Künstlers oder der Künstler.</v>
      </c>
      <c r="O3975" s="3" t="str">
        <f>IF(AND(TRIM(J3975)="",M3975=""),"Suffix not translated ",
   IF(AND(TRIM(J3975)&lt;&gt;"",TRIM(M3975)&lt;&gt;"",TRIM(J3975)&lt;&gt;TRIM(M3975)),"Suffix translation &lt;&gt; lookup ", "" ))
&amp;IF(AND(TRIM(K3975)="",N3975=""),"Description not translated ",
   IF(AND(TRIM(K3975)&lt;&gt;"",TRIM(N3975)&lt;&gt;"",TRIM(K3975)&lt;&gt;TRIM(N3975)),"Description translation&lt;&gt; lookup ", "" ))</f>
        <v/>
      </c>
      <c r="Q3975" s="3" t="s">
        <v>8447</v>
      </c>
      <c r="R3975" s="3" t="s">
        <v>9287</v>
      </c>
    </row>
    <row r="3976" spans="1:18" ht="45" x14ac:dyDescent="0.25">
      <c r="A3976" s="2" t="str">
        <f>IF(TRIM(J3976)="","",E3976)</f>
        <v/>
      </c>
      <c r="B3976" s="2" t="str">
        <f>IF(TRIM(K3976)="","",I3976)</f>
        <v>Ratio of Width:Height, helps to determine how a video would be displayed on a screen</v>
      </c>
      <c r="C3976" s="2" t="str">
        <f>LEFT(F3976,FIND(".",F3976,6))</f>
        <v>Xmp.video.</v>
      </c>
      <c r="D3976" s="2" t="str">
        <f>VLOOKUP(C3976,PrefixUebersetzung,2,FALSE)</f>
        <v>Xmp.video.</v>
      </c>
      <c r="E3976" s="2" t="str">
        <f>MID(F3976,FIND(".",F3976,6)+1,99)</f>
        <v>AspectRatio</v>
      </c>
      <c r="F3976" s="3" t="s">
        <v>5668</v>
      </c>
      <c r="G3976" s="3" t="s">
        <v>9526</v>
      </c>
      <c r="H3976" s="3" t="s">
        <v>9519</v>
      </c>
      <c r="I3976" s="3" t="s">
        <v>5669</v>
      </c>
      <c r="J3976" s="3"/>
      <c r="K3976" s="5" t="s">
        <v>6671</v>
      </c>
      <c r="L3976" s="14"/>
      <c r="M3976" s="3" t="str">
        <f>IFERROR(VLOOKUP(E3976,A:J,10, FALSE),"")</f>
        <v>Seitenverhältnis</v>
      </c>
      <c r="O3976" s="3" t="str">
        <f>IF(AND(TRIM(J3976)="",M3976=""),"Suffix not translated ",
   IF(AND(TRIM(J3976)&lt;&gt;"",TRIM(M3976)&lt;&gt;"",TRIM(J3976)&lt;&gt;TRIM(M3976)),"Suffix translation &lt;&gt; lookup ", "" ))
&amp;IF(AND(TRIM(K3976)="",N3976=""),"Description not translated ",
   IF(AND(TRIM(K3976)&lt;&gt;"",TRIM(N3976)&lt;&gt;"",TRIM(K3976)&lt;&gt;TRIM(N3976)),"Description translation&lt;&gt; lookup ", "" ))</f>
        <v/>
      </c>
      <c r="Q3976" s="3" t="s">
        <v>8447</v>
      </c>
    </row>
    <row r="3977" spans="1:18" x14ac:dyDescent="0.25">
      <c r="A3977" s="2" t="str">
        <f>IF(TRIM(J3977)="","",E3977)</f>
        <v/>
      </c>
      <c r="B3977" s="2" t="str">
        <f>IF(TRIM(K3977)="","",I3977)</f>
        <v>Aspect Ratio Type. Eg - Free-Resizing or Fixed</v>
      </c>
      <c r="C3977" s="2" t="str">
        <f>LEFT(F3977,FIND(".",F3977,6))</f>
        <v>Xmp.video.</v>
      </c>
      <c r="D3977" s="2" t="str">
        <f>VLOOKUP(C3977,PrefixUebersetzung,2,FALSE)</f>
        <v>Xmp.video.</v>
      </c>
      <c r="E3977" s="2" t="str">
        <f>MID(F3977,FIND(".",F3977,6)+1,99)</f>
        <v>AspectRatioType</v>
      </c>
      <c r="F3977" s="3" t="s">
        <v>5670</v>
      </c>
      <c r="G3977" s="3" t="s">
        <v>9526</v>
      </c>
      <c r="H3977" s="3" t="s">
        <v>11241</v>
      </c>
      <c r="I3977" s="3" t="s">
        <v>5671</v>
      </c>
      <c r="J3977" s="3"/>
      <c r="K3977" s="5" t="s">
        <v>6672</v>
      </c>
      <c r="L3977" s="14">
        <v>5</v>
      </c>
      <c r="O3977" s="3" t="str">
        <f>IF(AND(TRIM(J3977)="",M3977=""),"Suffix not translated ",
   IF(AND(TRIM(J3977)&lt;&gt;"",TRIM(M3977)&lt;&gt;"",TRIM(J3977)&lt;&gt;TRIM(M3977)),"Suffix translation &lt;&gt; lookup ", "" ))
&amp;IF(AND(TRIM(K3977)="",N3977=""),"Description not translated ",
   IF(AND(TRIM(K3977)&lt;&gt;"",TRIM(N3977)&lt;&gt;"",TRIM(K3977)&lt;&gt;TRIM(N3977)),"Description translation&lt;&gt; lookup ", "" ))</f>
        <v xml:space="preserve">Suffix not translated </v>
      </c>
      <c r="P3977" s="3" t="s">
        <v>8447</v>
      </c>
      <c r="Q3977" s="3" t="s">
        <v>8447</v>
      </c>
    </row>
    <row r="3978" spans="1:18" x14ac:dyDescent="0.25">
      <c r="A3978" s="2" t="str">
        <f>IF(TRIM(J3978)="","",E3978)</f>
        <v>AttachFileData</v>
      </c>
      <c r="B3978" s="2" t="str">
        <f>IF(TRIM(K3978)="","",I3978)</f>
        <v>Attached File Data</v>
      </c>
      <c r="C3978" s="2" t="str">
        <f>LEFT(F3978,FIND(".",F3978,6))</f>
        <v>Xmp.video.</v>
      </c>
      <c r="D3978" s="2" t="str">
        <f>VLOOKUP(C3978,PrefixUebersetzung,2,FALSE)</f>
        <v>Xmp.video.</v>
      </c>
      <c r="E3978" s="2" t="str">
        <f>MID(F3978,FIND(".",F3978,6)+1,99)</f>
        <v>AttachFileData</v>
      </c>
      <c r="F3978" s="3" t="s">
        <v>5672</v>
      </c>
      <c r="G3978" s="3" t="s">
        <v>9526</v>
      </c>
      <c r="H3978" s="3" t="s">
        <v>11241</v>
      </c>
      <c r="I3978" s="3" t="s">
        <v>5673</v>
      </c>
      <c r="J3978" s="3" t="s">
        <v>6381</v>
      </c>
      <c r="K3978" s="5" t="s">
        <v>6381</v>
      </c>
      <c r="L3978" s="14"/>
      <c r="O3978" s="3" t="str">
        <f>IF(AND(TRIM(J3978)="",M3978=""),"Suffix not translated ",
   IF(AND(TRIM(J3978)&lt;&gt;"",TRIM(M3978)&lt;&gt;"",TRIM(J3978)&lt;&gt;TRIM(M3978)),"Suffix translation &lt;&gt; lookup ", "" ))
&amp;IF(AND(TRIM(K3978)="",N3978=""),"Description not translated ",
   IF(AND(TRIM(K3978)&lt;&gt;"",TRIM(N3978)&lt;&gt;"",TRIM(K3978)&lt;&gt;TRIM(N3978)),"Description translation&lt;&gt; lookup ", "" ))</f>
        <v/>
      </c>
      <c r="P3978" s="3" t="s">
        <v>8447</v>
      </c>
      <c r="Q3978" s="3" t="s">
        <v>8447</v>
      </c>
    </row>
    <row r="3979" spans="1:18" x14ac:dyDescent="0.25">
      <c r="A3979" s="2" t="str">
        <f>IF(TRIM(J3979)="","",E3979)</f>
        <v>AttachFileDesc</v>
      </c>
      <c r="B3979" s="2" t="str">
        <f>IF(TRIM(K3979)="","",I3979)</f>
        <v>Attached File Description</v>
      </c>
      <c r="C3979" s="2" t="str">
        <f>LEFT(F3979,FIND(".",F3979,6))</f>
        <v>Xmp.video.</v>
      </c>
      <c r="D3979" s="2" t="str">
        <f>VLOOKUP(C3979,PrefixUebersetzung,2,FALSE)</f>
        <v>Xmp.video.</v>
      </c>
      <c r="E3979" s="2" t="str">
        <f>MID(F3979,FIND(".",F3979,6)+1,99)</f>
        <v>AttachFileDesc</v>
      </c>
      <c r="F3979" s="3" t="s">
        <v>5674</v>
      </c>
      <c r="G3979" s="3" t="s">
        <v>9526</v>
      </c>
      <c r="H3979" s="3" t="s">
        <v>11241</v>
      </c>
      <c r="I3979" s="3" t="s">
        <v>5675</v>
      </c>
      <c r="J3979" s="3" t="s">
        <v>6382</v>
      </c>
      <c r="K3979" s="5" t="s">
        <v>6382</v>
      </c>
      <c r="L3979" s="14"/>
      <c r="O3979" s="3" t="str">
        <f>IF(AND(TRIM(J3979)="",M3979=""),"Suffix not translated ",
   IF(AND(TRIM(J3979)&lt;&gt;"",TRIM(M3979)&lt;&gt;"",TRIM(J3979)&lt;&gt;TRIM(M3979)),"Suffix translation &lt;&gt; lookup ", "" ))
&amp;IF(AND(TRIM(K3979)="",N3979=""),"Description not translated ",
   IF(AND(TRIM(K3979)&lt;&gt;"",TRIM(N3979)&lt;&gt;"",TRIM(K3979)&lt;&gt;TRIM(N3979)),"Description translation&lt;&gt; lookup ", "" ))</f>
        <v/>
      </c>
      <c r="P3979" s="3" t="s">
        <v>8447</v>
      </c>
      <c r="Q3979" s="3" t="s">
        <v>8447</v>
      </c>
      <c r="R3979" s="3" t="s">
        <v>4198</v>
      </c>
    </row>
    <row r="3980" spans="1:18" x14ac:dyDescent="0.25">
      <c r="A3980" s="2" t="str">
        <f>IF(TRIM(J3980)="","",E3980)</f>
        <v>AttachFileMIME</v>
      </c>
      <c r="B3980" s="2" t="str">
        <f>IF(TRIM(K3980)="","",I3980)</f>
        <v>Attached File MIME Type</v>
      </c>
      <c r="C3980" s="2" t="str">
        <f>LEFT(F3980,FIND(".",F3980,6))</f>
        <v>Xmp.video.</v>
      </c>
      <c r="D3980" s="2" t="str">
        <f>VLOOKUP(C3980,PrefixUebersetzung,2,FALSE)</f>
        <v>Xmp.video.</v>
      </c>
      <c r="E3980" s="2" t="str">
        <f>MID(F3980,FIND(".",F3980,6)+1,99)</f>
        <v>AttachFileMIME</v>
      </c>
      <c r="F3980" s="3" t="s">
        <v>5676</v>
      </c>
      <c r="G3980" s="3" t="s">
        <v>9526</v>
      </c>
      <c r="H3980" s="3" t="s">
        <v>11241</v>
      </c>
      <c r="I3980" s="3" t="s">
        <v>5677</v>
      </c>
      <c r="J3980" s="3" t="s">
        <v>6383</v>
      </c>
      <c r="K3980" s="5" t="s">
        <v>6383</v>
      </c>
      <c r="L3980" s="14"/>
      <c r="O3980" s="3" t="str">
        <f>IF(AND(TRIM(J3980)="",M3980=""),"Suffix not translated ",
   IF(AND(TRIM(J3980)&lt;&gt;"",TRIM(M3980)&lt;&gt;"",TRIM(J3980)&lt;&gt;TRIM(M3980)),"Suffix translation &lt;&gt; lookup ", "" ))
&amp;IF(AND(TRIM(K3980)="",N3980=""),"Description not translated ",
   IF(AND(TRIM(K3980)&lt;&gt;"",TRIM(N3980)&lt;&gt;"",TRIM(K3980)&lt;&gt;TRIM(N3980)),"Description translation&lt;&gt; lookup ", "" ))</f>
        <v/>
      </c>
      <c r="P3980" s="3" t="s">
        <v>8447</v>
      </c>
      <c r="Q3980" s="3" t="s">
        <v>8447</v>
      </c>
    </row>
    <row r="3981" spans="1:18" x14ac:dyDescent="0.25">
      <c r="A3981" s="2" t="str">
        <f>IF(TRIM(J3981)="","",E3981)</f>
        <v>AttachFileName</v>
      </c>
      <c r="B3981" s="2" t="str">
        <f>IF(TRIM(K3981)="","",I3981)</f>
        <v>Attached File Name</v>
      </c>
      <c r="C3981" s="2" t="str">
        <f>LEFT(F3981,FIND(".",F3981,6))</f>
        <v>Xmp.video.</v>
      </c>
      <c r="D3981" s="2" t="str">
        <f>VLOOKUP(C3981,PrefixUebersetzung,2,FALSE)</f>
        <v>Xmp.video.</v>
      </c>
      <c r="E3981" s="2" t="str">
        <f>MID(F3981,FIND(".",F3981,6)+1,99)</f>
        <v>AttachFileName</v>
      </c>
      <c r="F3981" s="3" t="s">
        <v>5678</v>
      </c>
      <c r="G3981" s="3" t="s">
        <v>9526</v>
      </c>
      <c r="H3981" s="3" t="s">
        <v>11241</v>
      </c>
      <c r="I3981" s="3" t="s">
        <v>5679</v>
      </c>
      <c r="J3981" s="3" t="s">
        <v>6384</v>
      </c>
      <c r="K3981" s="5" t="s">
        <v>6384</v>
      </c>
      <c r="L3981" s="14"/>
      <c r="O3981" s="3" t="str">
        <f>IF(AND(TRIM(J3981)="",M3981=""),"Suffix not translated ",
   IF(AND(TRIM(J3981)&lt;&gt;"",TRIM(M3981)&lt;&gt;"",TRIM(J3981)&lt;&gt;TRIM(M3981)),"Suffix translation &lt;&gt; lookup ", "" ))
&amp;IF(AND(TRIM(K3981)="",N3981=""),"Description not translated ",
   IF(AND(TRIM(K3981)&lt;&gt;"",TRIM(N3981)&lt;&gt;"",TRIM(K3981)&lt;&gt;TRIM(N3981)),"Description translation&lt;&gt; lookup ", "" ))</f>
        <v/>
      </c>
      <c r="P3981" s="3" t="s">
        <v>8447</v>
      </c>
      <c r="Q3981" s="3" t="s">
        <v>8447</v>
      </c>
      <c r="R3981" s="3" t="s">
        <v>8997</v>
      </c>
    </row>
    <row r="3982" spans="1:18" x14ac:dyDescent="0.25">
      <c r="A3982" s="2" t="str">
        <f>IF(TRIM(J3982)="","",E3982)</f>
        <v>AttachFileUID</v>
      </c>
      <c r="B3982" s="2" t="str">
        <f>IF(TRIM(K3982)="","",I3982)</f>
        <v>Attached File Universal ID</v>
      </c>
      <c r="C3982" s="2" t="str">
        <f>LEFT(F3982,FIND(".",F3982,6))</f>
        <v>Xmp.video.</v>
      </c>
      <c r="D3982" s="2" t="str">
        <f>VLOOKUP(C3982,PrefixUebersetzung,2,FALSE)</f>
        <v>Xmp.video.</v>
      </c>
      <c r="E3982" s="2" t="str">
        <f>MID(F3982,FIND(".",F3982,6)+1,99)</f>
        <v>AttachFileUID</v>
      </c>
      <c r="F3982" s="3" t="s">
        <v>5680</v>
      </c>
      <c r="G3982" s="3" t="s">
        <v>9526</v>
      </c>
      <c r="H3982" s="3" t="s">
        <v>11242</v>
      </c>
      <c r="I3982" s="3" t="s">
        <v>5681</v>
      </c>
      <c r="J3982" s="3" t="s">
        <v>6385</v>
      </c>
      <c r="K3982" s="5" t="s">
        <v>6385</v>
      </c>
      <c r="L3982" s="14"/>
      <c r="O3982" s="3" t="str">
        <f>IF(AND(TRIM(J3982)="",M3982=""),"Suffix not translated ",
   IF(AND(TRIM(J3982)&lt;&gt;"",TRIM(M3982)&lt;&gt;"",TRIM(J3982)&lt;&gt;TRIM(M3982)),"Suffix translation &lt;&gt; lookup ", "" ))
&amp;IF(AND(TRIM(K3982)="",N3982=""),"Description not translated ",
   IF(AND(TRIM(K3982)&lt;&gt;"",TRIM(N3982)&lt;&gt;"",TRIM(K3982)&lt;&gt;TRIM(N3982)),"Description translation&lt;&gt; lookup ", "" ))</f>
        <v/>
      </c>
      <c r="P3982" s="3" t="s">
        <v>8447</v>
      </c>
      <c r="Q3982" s="3" t="s">
        <v>8447</v>
      </c>
    </row>
    <row r="3983" spans="1:18" x14ac:dyDescent="0.25">
      <c r="A3983" s="2" t="str">
        <f>IF(TRIM(J3983)="","",E3983)</f>
        <v>BaseURL</v>
      </c>
      <c r="B3983" s="2" t="str">
        <f>IF(TRIM(K3983)="","",I3983)</f>
        <v>A C string that specifies a Base URL.</v>
      </c>
      <c r="C3983" s="2" t="str">
        <f>LEFT(F3983,FIND(".",F3983,6))</f>
        <v>Xmp.video.</v>
      </c>
      <c r="D3983" s="2" t="str">
        <f>VLOOKUP(C3983,PrefixUebersetzung,2,FALSE)</f>
        <v>Xmp.video.</v>
      </c>
      <c r="E3983" s="2" t="str">
        <f>MID(F3983,FIND(".",F3983,6)+1,99)</f>
        <v>BaseURL</v>
      </c>
      <c r="F3983" s="3" t="s">
        <v>5682</v>
      </c>
      <c r="G3983" s="3" t="s">
        <v>9526</v>
      </c>
      <c r="H3983" s="3" t="s">
        <v>11241</v>
      </c>
      <c r="I3983" s="3" t="s">
        <v>5683</v>
      </c>
      <c r="J3983" s="3" t="s">
        <v>4541</v>
      </c>
      <c r="K3983" s="5" t="s">
        <v>6240</v>
      </c>
      <c r="L3983" s="14"/>
      <c r="M3983" s="3" t="str">
        <f>IFERROR(VLOOKUP(E3983,A:J,10, FALSE),"")</f>
        <v>Basis-URL</v>
      </c>
      <c r="O3983" s="3" t="str">
        <f>IF(AND(TRIM(J3983)="",M3983=""),"Suffix not translated ",
   IF(AND(TRIM(J3983)&lt;&gt;"",TRIM(M3983)&lt;&gt;"",TRIM(J3983)&lt;&gt;TRIM(M3983)),"Suffix translation &lt;&gt; lookup ", "" ))
&amp;IF(AND(TRIM(K3983)="",N3983=""),"Description not translated ",
   IF(AND(TRIM(K3983)&lt;&gt;"",TRIM(N3983)&lt;&gt;"",TRIM(K3983)&lt;&gt;TRIM(N3983)),"Description translation&lt;&gt; lookup ", "" ))</f>
        <v/>
      </c>
      <c r="P3983" s="3" t="s">
        <v>8447</v>
      </c>
      <c r="Q3983" s="3" t="s">
        <v>8447</v>
      </c>
    </row>
    <row r="3984" spans="1:18" ht="45" x14ac:dyDescent="0.25">
      <c r="A3984" s="2" t="str">
        <f>IF(TRIM(J3984)="","",E3984)</f>
        <v>BitDepth</v>
      </c>
      <c r="B3984" s="2" t="str">
        <f>IF(TRIM(K3984)="","",I3984)</f>
        <v>A 16-bit integer that indicates the pixel depth of the compressed image. Values of 1, 2, 4, 8 , 16, 24, and 32 indicate the depth of color images</v>
      </c>
      <c r="C3984" s="2" t="str">
        <f>LEFT(F3984,FIND(".",F3984,6))</f>
        <v>Xmp.video.</v>
      </c>
      <c r="D3984" s="2" t="str">
        <f>VLOOKUP(C3984,PrefixUebersetzung,2,FALSE)</f>
        <v>Xmp.video.</v>
      </c>
      <c r="E3984" s="2" t="str">
        <f>MID(F3984,FIND(".",F3984,6)+1,99)</f>
        <v>BitDepth</v>
      </c>
      <c r="F3984" s="3" t="s">
        <v>5684</v>
      </c>
      <c r="G3984" s="3" t="s">
        <v>9526</v>
      </c>
      <c r="H3984" s="3" t="s">
        <v>11242</v>
      </c>
      <c r="I3984" s="3" t="s">
        <v>5685</v>
      </c>
      <c r="J3984" s="3" t="s">
        <v>6386</v>
      </c>
      <c r="K3984" s="5" t="s">
        <v>6241</v>
      </c>
      <c r="L3984" s="14"/>
      <c r="O3984" s="3" t="str">
        <f>IF(AND(TRIM(J3984)="",M3984=""),"Suffix not translated ",
   IF(AND(TRIM(J3984)&lt;&gt;"",TRIM(M3984)&lt;&gt;"",TRIM(J3984)&lt;&gt;TRIM(M3984)),"Suffix translation &lt;&gt; lookup ", "" ))
&amp;IF(AND(TRIM(K3984)="",N3984=""),"Description not translated ",
   IF(AND(TRIM(K3984)&lt;&gt;"",TRIM(N3984)&lt;&gt;"",TRIM(K3984)&lt;&gt;TRIM(N3984)),"Description translation&lt;&gt; lookup ", "" ))</f>
        <v/>
      </c>
      <c r="P3984" s="3" t="s">
        <v>8447</v>
      </c>
      <c r="Q3984" s="3" t="s">
        <v>8447</v>
      </c>
    </row>
    <row r="3985" spans="1:18" x14ac:dyDescent="0.25">
      <c r="A3985" s="2" t="str">
        <f>IF(TRIM(J3985)="","",E3985)</f>
        <v/>
      </c>
      <c r="B3985" s="2" t="str">
        <f>IF(TRIM(K3985)="","",I3985)</f>
        <v>Brightness setting.</v>
      </c>
      <c r="C3985" s="2" t="str">
        <f>LEFT(F3985,FIND(".",F3985,6))</f>
        <v>Xmp.video.</v>
      </c>
      <c r="D3985" s="2" t="str">
        <f>VLOOKUP(C3985,PrefixUebersetzung,2,FALSE)</f>
        <v>Xmp.video.</v>
      </c>
      <c r="E3985" s="2" t="str">
        <f>MID(F3985,FIND(".",F3985,6)+1,99)</f>
        <v>Brightness</v>
      </c>
      <c r="F3985" s="3" t="s">
        <v>5686</v>
      </c>
      <c r="G3985" s="3" t="s">
        <v>9526</v>
      </c>
      <c r="H3985" s="3" t="s">
        <v>11242</v>
      </c>
      <c r="I3985" s="3" t="s">
        <v>5687</v>
      </c>
      <c r="K3985" s="5" t="s">
        <v>6242</v>
      </c>
      <c r="L3985" s="14"/>
      <c r="M3985" s="3" t="str">
        <f>IFERROR(VLOOKUP(E3985,A:J,10, FALSE),"")</f>
        <v>Helligkeit</v>
      </c>
      <c r="O3985" s="3" t="str">
        <f>IF(AND(TRIM(J3985)="",M3985=""),"Suffix not translated ",
   IF(AND(TRIM(J3985)&lt;&gt;"",TRIM(M3985)&lt;&gt;"",TRIM(J3985)&lt;&gt;TRIM(M3985)),"Suffix translation &lt;&gt; lookup ", "" ))
&amp;IF(AND(TRIM(K3985)="",N3985=""),"Description not translated ",
   IF(AND(TRIM(K3985)&lt;&gt;"",TRIM(N3985)&lt;&gt;"",TRIM(K3985)&lt;&gt;TRIM(N3985)),"Description translation&lt;&gt; lookup ", "" ))</f>
        <v/>
      </c>
      <c r="Q3985" s="3" t="s">
        <v>8447</v>
      </c>
      <c r="R3985" s="3" t="s">
        <v>9027</v>
      </c>
    </row>
    <row r="3986" spans="1:18" ht="30" x14ac:dyDescent="0.25">
      <c r="A3986" s="2" t="str">
        <f>IF(TRIM(J3986)="","",E3986)</f>
        <v>CameraByteOrder</v>
      </c>
      <c r="B3986" s="2" t="str">
        <f>IF(TRIM(K3986)="","",I3986)</f>
        <v>Byte Order used by the Video Capturing device.</v>
      </c>
      <c r="C3986" s="2" t="str">
        <f>LEFT(F3986,FIND(".",F3986,6))</f>
        <v>Xmp.video.</v>
      </c>
      <c r="D3986" s="2" t="str">
        <f>VLOOKUP(C3986,PrefixUebersetzung,2,FALSE)</f>
        <v>Xmp.video.</v>
      </c>
      <c r="E3986" s="2" t="str">
        <f>MID(F3986,FIND(".",F3986,6)+1,99)</f>
        <v>CameraByteOrder</v>
      </c>
      <c r="F3986" s="3" t="s">
        <v>5688</v>
      </c>
      <c r="G3986" s="3" t="s">
        <v>9526</v>
      </c>
      <c r="H3986" s="3" t="s">
        <v>11241</v>
      </c>
      <c r="I3986" s="3" t="s">
        <v>5689</v>
      </c>
      <c r="J3986" s="3" t="s">
        <v>6387</v>
      </c>
      <c r="K3986" s="5" t="s">
        <v>6673</v>
      </c>
      <c r="L3986" s="14"/>
      <c r="O3986" s="3" t="str">
        <f>IF(AND(TRIM(J3986)="",M3986=""),"Suffix not translated ",
   IF(AND(TRIM(J3986)&lt;&gt;"",TRIM(M3986)&lt;&gt;"",TRIM(J3986)&lt;&gt;TRIM(M3986)),"Suffix translation &lt;&gt; lookup ", "" ))
&amp;IF(AND(TRIM(K3986)="",N3986=""),"Description not translated ",
   IF(AND(TRIM(K3986)&lt;&gt;"",TRIM(N3986)&lt;&gt;"",TRIM(K3986)&lt;&gt;TRIM(N3986)),"Description translation&lt;&gt; lookup ", "" ))</f>
        <v/>
      </c>
      <c r="P3986" s="3" t="s">
        <v>8447</v>
      </c>
      <c r="Q3986" s="3" t="s">
        <v>8447</v>
      </c>
    </row>
    <row r="3987" spans="1:18" x14ac:dyDescent="0.25">
      <c r="A3987" s="2" t="str">
        <f>IF(TRIM(J3987)="","",E3987)</f>
        <v>Cinematographer</v>
      </c>
      <c r="B3987" s="2" t="str">
        <f>IF(TRIM(K3987)="","",I3987)</f>
        <v>The video Cinematographer information.</v>
      </c>
      <c r="C3987" s="2" t="str">
        <f>LEFT(F3987,FIND(".",F3987,6))</f>
        <v>Xmp.video.</v>
      </c>
      <c r="D3987" s="2" t="str">
        <f>VLOOKUP(C3987,PrefixUebersetzung,2,FALSE)</f>
        <v>Xmp.video.</v>
      </c>
      <c r="E3987" s="2" t="str">
        <f>MID(F3987,FIND(".",F3987,6)+1,99)</f>
        <v>Cinematographer</v>
      </c>
      <c r="F3987" s="3" t="s">
        <v>5690</v>
      </c>
      <c r="G3987" s="3" t="s">
        <v>9526</v>
      </c>
      <c r="H3987" s="3" t="s">
        <v>11241</v>
      </c>
      <c r="I3987" s="3" t="s">
        <v>5691</v>
      </c>
      <c r="J3987" s="3" t="s">
        <v>6388</v>
      </c>
      <c r="K3987" s="5" t="s">
        <v>6243</v>
      </c>
      <c r="L3987" s="14"/>
      <c r="O3987" s="3" t="str">
        <f>IF(AND(TRIM(J3987)="",M3987=""),"Suffix not translated ",
   IF(AND(TRIM(J3987)&lt;&gt;"",TRIM(M3987)&lt;&gt;"",TRIM(J3987)&lt;&gt;TRIM(M3987)),"Suffix translation &lt;&gt; lookup ", "" ))
&amp;IF(AND(TRIM(K3987)="",N3987=""),"Description not translated ",
   IF(AND(TRIM(K3987)&lt;&gt;"",TRIM(N3987)&lt;&gt;"",TRIM(K3987)&lt;&gt;TRIM(N3987)),"Description translation&lt;&gt; lookup ", "" ))</f>
        <v/>
      </c>
      <c r="P3987" s="3" t="s">
        <v>8447</v>
      </c>
      <c r="Q3987" s="3" t="s">
        <v>8447</v>
      </c>
      <c r="R3987" s="3" t="s">
        <v>9398</v>
      </c>
    </row>
    <row r="3988" spans="1:18" ht="30" x14ac:dyDescent="0.25">
      <c r="A3988" s="2" t="str">
        <f>IF(TRIM(J3988)="","",E3988)</f>
        <v/>
      </c>
      <c r="B3988" s="2" t="str">
        <f>IF(TRIM(K3988)="","",I3988)</f>
        <v>Clean aperture height in pixels</v>
      </c>
      <c r="C3988" s="2" t="str">
        <f>LEFT(F3988,FIND(".",F3988,6))</f>
        <v>Xmp.video.</v>
      </c>
      <c r="D3988" s="2" t="str">
        <f>VLOOKUP(C3988,PrefixUebersetzung,2,FALSE)</f>
        <v>Xmp.video.</v>
      </c>
      <c r="E3988" s="2" t="str">
        <f>MID(F3988,FIND(".",F3988,6)+1,99)</f>
        <v>CleanApertureHeight</v>
      </c>
      <c r="F3988" s="3" t="s">
        <v>5692</v>
      </c>
      <c r="G3988" s="3" t="s">
        <v>9526</v>
      </c>
      <c r="H3988" s="3" t="s">
        <v>11242</v>
      </c>
      <c r="I3988" s="3" t="s">
        <v>5693</v>
      </c>
      <c r="J3988" s="3"/>
      <c r="K3988" s="5" t="s">
        <v>6244</v>
      </c>
      <c r="L3988" s="14">
        <v>5</v>
      </c>
      <c r="O3988" s="3" t="str">
        <f>IF(AND(TRIM(J3988)="",M3988=""),"Suffix not translated ",
   IF(AND(TRIM(J3988)&lt;&gt;"",TRIM(M3988)&lt;&gt;"",TRIM(J3988)&lt;&gt;TRIM(M3988)),"Suffix translation &lt;&gt; lookup ", "" ))
&amp;IF(AND(TRIM(K3988)="",N3988=""),"Description not translated ",
   IF(AND(TRIM(K3988)&lt;&gt;"",TRIM(N3988)&lt;&gt;"",TRIM(K3988)&lt;&gt;TRIM(N3988)),"Description translation&lt;&gt; lookup ", "" ))</f>
        <v xml:space="preserve">Suffix not translated </v>
      </c>
      <c r="P3988" s="3" t="s">
        <v>8447</v>
      </c>
      <c r="Q3988" s="3" t="s">
        <v>8447</v>
      </c>
      <c r="R3988" s="3" t="s">
        <v>9059</v>
      </c>
    </row>
    <row r="3989" spans="1:18" ht="30" x14ac:dyDescent="0.25">
      <c r="A3989" s="2" t="str">
        <f>IF(TRIM(J3989)="","",E3989)</f>
        <v/>
      </c>
      <c r="B3989" s="2" t="str">
        <f>IF(TRIM(K3989)="","",I3989)</f>
        <v>Clean aperture width in pixels</v>
      </c>
      <c r="C3989" s="2" t="str">
        <f>LEFT(F3989,FIND(".",F3989,6))</f>
        <v>Xmp.video.</v>
      </c>
      <c r="D3989" s="2" t="str">
        <f>VLOOKUP(C3989,PrefixUebersetzung,2,FALSE)</f>
        <v>Xmp.video.</v>
      </c>
      <c r="E3989" s="2" t="str">
        <f>MID(F3989,FIND(".",F3989,6)+1,99)</f>
        <v>CleanApertureWidth</v>
      </c>
      <c r="F3989" s="3" t="s">
        <v>5694</v>
      </c>
      <c r="G3989" s="3" t="s">
        <v>9526</v>
      </c>
      <c r="H3989" s="3" t="s">
        <v>11242</v>
      </c>
      <c r="I3989" s="3" t="s">
        <v>5695</v>
      </c>
      <c r="J3989" s="3"/>
      <c r="K3989" s="5" t="s">
        <v>6245</v>
      </c>
      <c r="L3989" s="14">
        <v>5</v>
      </c>
      <c r="O3989" s="3" t="str">
        <f>IF(AND(TRIM(J3989)="",M3989=""),"Suffix not translated ",
   IF(AND(TRIM(J3989)&lt;&gt;"",TRIM(M3989)&lt;&gt;"",TRIM(J3989)&lt;&gt;TRIM(M3989)),"Suffix translation &lt;&gt; lookup ", "" ))
&amp;IF(AND(TRIM(K3989)="",N3989=""),"Description not translated ",
   IF(AND(TRIM(K3989)&lt;&gt;"",TRIM(N3989)&lt;&gt;"",TRIM(K3989)&lt;&gt;TRIM(N3989)),"Description translation&lt;&gt; lookup ", "" ))</f>
        <v xml:space="preserve">Suffix not translated </v>
      </c>
      <c r="P3989" s="3" t="s">
        <v>8447</v>
      </c>
      <c r="Q3989" s="3" t="s">
        <v>8447</v>
      </c>
      <c r="R3989" s="3" t="s">
        <v>9059</v>
      </c>
    </row>
    <row r="3990" spans="1:18" ht="45" x14ac:dyDescent="0.25">
      <c r="A3990" s="2" t="str">
        <f>IF(TRIM(J3990)="","",E3990)</f>
        <v/>
      </c>
      <c r="B3990" s="2" t="str">
        <f>IF(TRIM(K3990)="","",I3990)</f>
        <v>The video codec information. Informs about the encoding algorithm of video. Codec Info is required for video playback.</v>
      </c>
      <c r="C3990" s="2" t="str">
        <f>LEFT(F3990,FIND(".",F3990,6))</f>
        <v>Xmp.video.</v>
      </c>
      <c r="D3990" s="2" t="str">
        <f>VLOOKUP(C3990,PrefixUebersetzung,2,FALSE)</f>
        <v>Xmp.video.</v>
      </c>
      <c r="E3990" s="2" t="str">
        <f>MID(F3990,FIND(".",F3990,6)+1,99)</f>
        <v>Codec</v>
      </c>
      <c r="F3990" s="3" t="s">
        <v>5696</v>
      </c>
      <c r="G3990" s="3" t="s">
        <v>9526</v>
      </c>
      <c r="H3990" s="3" t="s">
        <v>11241</v>
      </c>
      <c r="I3990" s="3" t="s">
        <v>5697</v>
      </c>
      <c r="J3990" s="3"/>
      <c r="K3990" s="5" t="s">
        <v>6674</v>
      </c>
      <c r="L3990" s="14">
        <v>1</v>
      </c>
      <c r="M3990" s="3" t="str">
        <f>IFERROR(VLOOKUP(E3990,A:J,10, FALSE),"")</f>
        <v>Codec</v>
      </c>
      <c r="O3990" s="3" t="str">
        <f>IF(AND(TRIM(J3990)="",M3990=""),"Suffix not translated ",
   IF(AND(TRIM(J3990)&lt;&gt;"",TRIM(M3990)&lt;&gt;"",TRIM(J3990)&lt;&gt;TRIM(M3990)),"Suffix translation &lt;&gt; lookup ", "" ))
&amp;IF(AND(TRIM(K3990)="",N3990=""),"Description not translated ",
   IF(AND(TRIM(K3990)&lt;&gt;"",TRIM(N3990)&lt;&gt;"",TRIM(K3990)&lt;&gt;TRIM(N3990)),"Description translation&lt;&gt; lookup ", "" ))</f>
        <v/>
      </c>
      <c r="Q3990" s="3" t="s">
        <v>8447</v>
      </c>
    </row>
    <row r="3991" spans="1:18" ht="30" x14ac:dyDescent="0.25">
      <c r="A3991" s="2" t="str">
        <f>IF(TRIM(J3991)="","",E3991)</f>
        <v/>
      </c>
      <c r="B3991" s="2" t="str">
        <f>IF(TRIM(K3991)="","",I3991)</f>
        <v>Contains information the video Codec Decode All, i.e. Enabled/Disabled</v>
      </c>
      <c r="C3991" s="2" t="str">
        <f>LEFT(F3991,FIND(".",F3991,6))</f>
        <v>Xmp.video.</v>
      </c>
      <c r="D3991" s="2" t="str">
        <f>VLOOKUP(C3991,PrefixUebersetzung,2,FALSE)</f>
        <v>Xmp.video.</v>
      </c>
      <c r="E3991" s="2" t="str">
        <f>MID(F3991,FIND(".",F3991,6)+1,99)</f>
        <v>CodecDecodeAll</v>
      </c>
      <c r="F3991" s="3" t="s">
        <v>5698</v>
      </c>
      <c r="G3991" s="3" t="s">
        <v>9526</v>
      </c>
      <c r="H3991" s="3" t="s">
        <v>11241</v>
      </c>
      <c r="I3991" s="3" t="s">
        <v>5699</v>
      </c>
      <c r="J3991" s="3"/>
      <c r="K3991" s="5" t="s">
        <v>6677</v>
      </c>
      <c r="L3991" s="14">
        <v>5</v>
      </c>
      <c r="M3991" s="3" t="str">
        <f>IFERROR(VLOOKUP(E3991,A:J,10, FALSE),"")</f>
        <v/>
      </c>
      <c r="O3991" s="3" t="str">
        <f>IF(AND(TRIM(J3991)="",M3991=""),"Suffix not translated ",
   IF(AND(TRIM(J3991)&lt;&gt;"",TRIM(M3991)&lt;&gt;"",TRIM(J3991)&lt;&gt;TRIM(M3991)),"Suffix translation &lt;&gt; lookup ", "" ))
&amp;IF(AND(TRIM(K3991)="",N3991=""),"Description not translated ",
   IF(AND(TRIM(K3991)&lt;&gt;"",TRIM(N3991)&lt;&gt;"",TRIM(K3991)&lt;&gt;TRIM(N3991)),"Description translation&lt;&gt; lookup ", "" ))</f>
        <v xml:space="preserve">Suffix not translated </v>
      </c>
      <c r="Q3991" s="3" t="s">
        <v>8447</v>
      </c>
    </row>
    <row r="3992" spans="1:18" x14ac:dyDescent="0.25">
      <c r="A3992" s="2" t="str">
        <f>IF(TRIM(J3992)="","",E3992)</f>
        <v/>
      </c>
      <c r="B3992" s="2" t="str">
        <f>IF(TRIM(K3992)="","",I3992)</f>
        <v/>
      </c>
      <c r="C3992" s="2" t="str">
        <f>LEFT(F3992,FIND(".",F3992,6))</f>
        <v>Xmp.video.</v>
      </c>
      <c r="D3992" s="2" t="str">
        <f>VLOOKUP(C3992,PrefixUebersetzung,2,FALSE)</f>
        <v>Xmp.video.</v>
      </c>
      <c r="E3992" s="2" t="str">
        <f>MID(F3992,FIND(".",F3992,6)+1,99)</f>
        <v>CodecDescription</v>
      </c>
      <c r="F3992" s="3" t="s">
        <v>5700</v>
      </c>
      <c r="G3992" s="3" t="s">
        <v>9526</v>
      </c>
      <c r="H3992" s="3" t="s">
        <v>11241</v>
      </c>
      <c r="I3992" s="3" t="s">
        <v>5587</v>
      </c>
      <c r="J3992" s="3"/>
      <c r="L3992" s="14"/>
      <c r="M3992" s="3" t="str">
        <f>IFERROR(VLOOKUP(E3992,A:J,10, FALSE),"")</f>
        <v>Codec Beschreibung</v>
      </c>
      <c r="N3992" s="3" t="str">
        <f>IFERROR(VLOOKUP(I3992,B:K,10,FALSE),"")</f>
        <v>Enthält Beschreibung des Codecs.</v>
      </c>
      <c r="O3992" s="3" t="str">
        <f>IF(AND(TRIM(J3992)="",M3992=""),"Suffix not translated ",
   IF(AND(TRIM(J3992)&lt;&gt;"",TRIM(M3992)&lt;&gt;"",TRIM(J3992)&lt;&gt;TRIM(M3992)),"Suffix translation &lt;&gt; lookup ", "" ))
&amp;IF(AND(TRIM(K3992)="",N3992=""),"Description not translated ",
   IF(AND(TRIM(K3992)&lt;&gt;"",TRIM(N3992)&lt;&gt;"",TRIM(K3992)&lt;&gt;TRIM(N3992)),"Description translation&lt;&gt; lookup ", "" ))</f>
        <v/>
      </c>
    </row>
    <row r="3993" spans="1:18" ht="30" x14ac:dyDescent="0.25">
      <c r="A3993" s="2" t="str">
        <f>IF(TRIM(J3993)="","",E3993)</f>
        <v/>
      </c>
      <c r="B3993" s="2" t="str">
        <f>IF(TRIM(K3993)="","",I3993)</f>
        <v>Video Codec Download URL.</v>
      </c>
      <c r="C3993" s="2" t="str">
        <f>LEFT(F3993,FIND(".",F3993,6))</f>
        <v>Xmp.video.</v>
      </c>
      <c r="D3993" s="2" t="str">
        <f>VLOOKUP(C3993,PrefixUebersetzung,2,FALSE)</f>
        <v>Xmp.video.</v>
      </c>
      <c r="E3993" s="2" t="str">
        <f>MID(F3993,FIND(".",F3993,6)+1,99)</f>
        <v>CodecDownloadUrl</v>
      </c>
      <c r="F3993" s="3" t="s">
        <v>5701</v>
      </c>
      <c r="G3993" s="3" t="s">
        <v>9526</v>
      </c>
      <c r="H3993" s="3" t="s">
        <v>11241</v>
      </c>
      <c r="I3993" s="3" t="s">
        <v>5702</v>
      </c>
      <c r="J3993" s="3"/>
      <c r="K3993" s="5" t="s">
        <v>6246</v>
      </c>
      <c r="L3993" s="14"/>
      <c r="M3993" s="3" t="str">
        <f>IFERROR(VLOOKUP(E3993,A:J,10, FALSE),"")</f>
        <v>Audio-Codec-Download-URL</v>
      </c>
      <c r="O3993" s="3" t="str">
        <f>IF(AND(TRIM(J3993)="",M3993=""),"Suffix not translated ",
   IF(AND(TRIM(J3993)&lt;&gt;"",TRIM(M3993)&lt;&gt;"",TRIM(J3993)&lt;&gt;TRIM(M3993)),"Suffix translation &lt;&gt; lookup ", "" ))
&amp;IF(AND(TRIM(K3993)="",N3993=""),"Description not translated ",
   IF(AND(TRIM(K3993)&lt;&gt;"",TRIM(N3993)&lt;&gt;"",TRIM(K3993)&lt;&gt;TRIM(N3993)),"Description translation&lt;&gt; lookup ", "" ))</f>
        <v/>
      </c>
      <c r="Q3993" s="3" t="s">
        <v>8447</v>
      </c>
    </row>
    <row r="3994" spans="1:18" ht="30" x14ac:dyDescent="0.25">
      <c r="A3994" s="2" t="str">
        <f>IF(TRIM(J3994)="","",E3994)</f>
        <v/>
      </c>
      <c r="B3994" s="2" t="str">
        <f>IF(TRIM(K3994)="","",I3994)</f>
        <v>Contains information the codec needs before decoding can be started.</v>
      </c>
      <c r="C3994" s="2" t="str">
        <f>LEFT(F3994,FIND(".",F3994,6))</f>
        <v>Xmp.video.</v>
      </c>
      <c r="D3994" s="2" t="str">
        <f>VLOOKUP(C3994,PrefixUebersetzung,2,FALSE)</f>
        <v>Xmp.video.</v>
      </c>
      <c r="E3994" s="2" t="str">
        <f>MID(F3994,FIND(".",F3994,6)+1,99)</f>
        <v>CodecInfo</v>
      </c>
      <c r="F3994" s="3" t="s">
        <v>5703</v>
      </c>
      <c r="G3994" s="3" t="s">
        <v>9526</v>
      </c>
      <c r="H3994" s="3" t="s">
        <v>11241</v>
      </c>
      <c r="I3994" s="3" t="s">
        <v>5704</v>
      </c>
      <c r="J3994" s="3"/>
      <c r="K3994" s="5" t="s">
        <v>6679</v>
      </c>
      <c r="L3994" s="14"/>
      <c r="M3994" s="3" t="str">
        <f>IFERROR(VLOOKUP(E3994,A:J,10, FALSE),"")</f>
        <v>Codec Info</v>
      </c>
      <c r="O3994" s="3" t="str">
        <f>IF(AND(TRIM(J3994)="",M3994=""),"Suffix not translated ",
   IF(AND(TRIM(J3994)&lt;&gt;"",TRIM(M3994)&lt;&gt;"",TRIM(J3994)&lt;&gt;TRIM(M3994)),"Suffix translation &lt;&gt; lookup ", "" ))
&amp;IF(AND(TRIM(K3994)="",N3994=""),"Description not translated ",
   IF(AND(TRIM(K3994)&lt;&gt;"",TRIM(N3994)&lt;&gt;"",TRIM(K3994)&lt;&gt;TRIM(N3994)),"Description translation&lt;&gt; lookup ", "" ))</f>
        <v/>
      </c>
      <c r="Q3994" s="3" t="s">
        <v>8447</v>
      </c>
    </row>
    <row r="3995" spans="1:18" ht="45" x14ac:dyDescent="0.25">
      <c r="A3995" s="2" t="str">
        <f>IF(TRIM(J3995)="","",E3995)</f>
        <v/>
      </c>
      <c r="B3995" s="2" t="str">
        <f>IF(TRIM(K3995)="","",I3995)</f>
        <v/>
      </c>
      <c r="C3995" s="2" t="str">
        <f>LEFT(F3995,FIND(".",F3995,6))</f>
        <v>Xmp.video.</v>
      </c>
      <c r="D3995" s="2" t="str">
        <f>VLOOKUP(C3995,PrefixUebersetzung,2,FALSE)</f>
        <v>Xmp.video.</v>
      </c>
      <c r="E3995" s="2" t="str">
        <f>MID(F3995,FIND(".",F3995,6)+1,99)</f>
        <v>CodecSettings</v>
      </c>
      <c r="F3995" s="3" t="s">
        <v>5705</v>
      </c>
      <c r="G3995" s="3" t="s">
        <v>9526</v>
      </c>
      <c r="H3995" s="3" t="s">
        <v>11241</v>
      </c>
      <c r="I3995" s="3" t="s">
        <v>5593</v>
      </c>
      <c r="J3995" s="3"/>
      <c r="L3995" s="14"/>
      <c r="M3995" s="3" t="str">
        <f>IFERROR(VLOOKUP(E3995,A:J,10, FALSE),"")</f>
        <v>Codec Einstellungen</v>
      </c>
      <c r="N3995" s="3" t="str">
        <f>IFERROR(VLOOKUP(I3995,B:K,10,FALSE),"")</f>
        <v>Enthält Einstellungen, die der Codec benötigt, bevor die Decodierung gestartet werden kann.</v>
      </c>
      <c r="O3995" s="3" t="str">
        <f>IF(AND(TRIM(J3995)="",M3995=""),"Suffix not translated ",
   IF(AND(TRIM(J3995)&lt;&gt;"",TRIM(M3995)&lt;&gt;"",TRIM(J3995)&lt;&gt;TRIM(M3995)),"Suffix translation &lt;&gt; lookup ", "" ))
&amp;IF(AND(TRIM(K3995)="",N3995=""),"Description not translated ",
   IF(AND(TRIM(K3995)&lt;&gt;"",TRIM(N3995)&lt;&gt;"",TRIM(K3995)&lt;&gt;TRIM(N3995)),"Description translation&lt;&gt; lookup ", "" ))</f>
        <v/>
      </c>
    </row>
    <row r="3996" spans="1:18" x14ac:dyDescent="0.25">
      <c r="A3996" s="2" t="str">
        <f>IF(TRIM(J3996)="","",E3996)</f>
        <v/>
      </c>
      <c r="B3996" s="2" t="str">
        <f>IF(TRIM(K3996)="","",I3996)</f>
        <v/>
      </c>
      <c r="C3996" s="2" t="str">
        <f>LEFT(F3996,FIND(".",F3996,6))</f>
        <v>Xmp.video.</v>
      </c>
      <c r="D3996" s="2" t="str">
        <f>VLOOKUP(C3996,PrefixUebersetzung,2,FALSE)</f>
        <v>Xmp.video.</v>
      </c>
      <c r="E3996" s="2" t="str">
        <f>MID(F3996,FIND(".",F3996,6)+1,99)</f>
        <v>ColorMode</v>
      </c>
      <c r="F3996" s="3" t="s">
        <v>5706</v>
      </c>
      <c r="G3996" s="3" t="s">
        <v>9526</v>
      </c>
      <c r="H3996" s="3" t="s">
        <v>11241</v>
      </c>
      <c r="I3996" s="3" t="s">
        <v>3105</v>
      </c>
      <c r="J3996" s="3"/>
      <c r="L3996" s="14"/>
      <c r="M3996" s="3" t="str">
        <f>IFERROR(VLOOKUP(E3996,A:J,10, FALSE),"")</f>
        <v>Farbmodus</v>
      </c>
      <c r="N3996" s="3" t="str">
        <f>IFERROR(VLOOKUP(I3996,B:K,10,FALSE),"")</f>
        <v>Farbmodus</v>
      </c>
      <c r="O3996" s="3" t="str">
        <f>IF(AND(TRIM(J3996)="",M3996=""),"Suffix not translated ",
   IF(AND(TRIM(J3996)&lt;&gt;"",TRIM(M3996)&lt;&gt;"",TRIM(J3996)&lt;&gt;TRIM(M3996)),"Suffix translation &lt;&gt; lookup ", "" ))
&amp;IF(AND(TRIM(K3996)="",N3996=""),"Description not translated ",
   IF(AND(TRIM(K3996)&lt;&gt;"",TRIM(N3996)&lt;&gt;"",TRIM(K3996)&lt;&gt;TRIM(N3996)),"Description translation&lt;&gt; lookup ", "" ))</f>
        <v/>
      </c>
    </row>
    <row r="3997" spans="1:18" ht="30" x14ac:dyDescent="0.25">
      <c r="A3997" s="2" t="str">
        <f>IF(TRIM(J3997)="","",E3997)</f>
        <v/>
      </c>
      <c r="B3997" s="2" t="str">
        <f>IF(TRIM(K3997)="","",I3997)</f>
        <v/>
      </c>
      <c r="C3997" s="2" t="str">
        <f>LEFT(F3997,FIND(".",F3997,6))</f>
        <v>Xmp.video.</v>
      </c>
      <c r="D3997" s="2" t="str">
        <f>VLOOKUP(C3997,PrefixUebersetzung,2,FALSE)</f>
        <v>Xmp.video.</v>
      </c>
      <c r="E3997" s="2" t="str">
        <f>MID(F3997,FIND(".",F3997,6)+1,99)</f>
        <v>ColorNoiseReduction</v>
      </c>
      <c r="F3997" s="3" t="s">
        <v>5707</v>
      </c>
      <c r="G3997" s="3" t="s">
        <v>9526</v>
      </c>
      <c r="H3997" s="3" t="s">
        <v>11242</v>
      </c>
      <c r="I3997" s="3" t="s">
        <v>9541</v>
      </c>
      <c r="J3997" s="3"/>
      <c r="L3997" s="14"/>
      <c r="M3997" s="3" t="str">
        <f>IFERROR(VLOOKUP(E3997,A:J,10, FALSE),"")</f>
        <v>Farbrauschenreduktion</v>
      </c>
      <c r="N3997" s="3" t="str">
        <f>IFERROR(VLOOKUP(I3997,B:K,10,FALSE),"")</f>
        <v>Farbrauschen-Reduktions-Einstellung. Bereich 0-100.</v>
      </c>
      <c r="O3997" s="3" t="str">
        <f>IF(AND(TRIM(J3997)="",M3997=""),"Suffix not translated ",
   IF(AND(TRIM(J3997)&lt;&gt;"",TRIM(M3997)&lt;&gt;"",TRIM(J3997)&lt;&gt;TRIM(M3997)),"Suffix translation &lt;&gt; lookup ", "" ))
&amp;IF(AND(TRIM(K3997)="",N3997=""),"Description not translated ",
   IF(AND(TRIM(K3997)&lt;&gt;"",TRIM(N3997)&lt;&gt;"",TRIM(K3997)&lt;&gt;TRIM(N3997)),"Description translation&lt;&gt; lookup ", "" ))</f>
        <v/>
      </c>
    </row>
    <row r="3998" spans="1:18" ht="45" x14ac:dyDescent="0.25">
      <c r="A3998" s="2" t="str">
        <f>IF(TRIM(J3998)="","",E3998)</f>
        <v/>
      </c>
      <c r="B3998" s="2" t="str">
        <f>IF(TRIM(K3998)="","",I3998)</f>
        <v>The color space. One of: sRGB (used by Photoshop), CCIR-601 (used for NTSC), CCIR-709 (used for HD).</v>
      </c>
      <c r="C3998" s="2" t="str">
        <f>LEFT(F3998,FIND(".",F3998,6))</f>
        <v>Xmp.video.</v>
      </c>
      <c r="D3998" s="2" t="str">
        <f>VLOOKUP(C3998,PrefixUebersetzung,2,FALSE)</f>
        <v>Xmp.video.</v>
      </c>
      <c r="E3998" s="2" t="str">
        <f>MID(F3998,FIND(".",F3998,6)+1,99)</f>
        <v>ColorSpace</v>
      </c>
      <c r="F3998" s="3" t="s">
        <v>5708</v>
      </c>
      <c r="G3998" s="3" t="s">
        <v>9526</v>
      </c>
      <c r="H3998" s="3" t="s">
        <v>11244</v>
      </c>
      <c r="I3998" s="3" t="s">
        <v>3614</v>
      </c>
      <c r="J3998" s="3"/>
      <c r="K3998" s="5" t="s">
        <v>5338</v>
      </c>
      <c r="L3998" s="14"/>
      <c r="M3998" s="3" t="str">
        <f>IFERROR(VLOOKUP(E3998,A:J,10, FALSE),"")</f>
        <v>Farbraum</v>
      </c>
      <c r="N3998" s="3" t="str">
        <f>IFERROR(VLOOKUP(I3998,B:K,10,FALSE),"")</f>
        <v>Der Farbraum. Gültige Werte: sRGB (verwendet von Photoshop), CCIR-601 (für NTSC), CCIR-709 (für HD).</v>
      </c>
      <c r="O3998" s="3" t="str">
        <f>IF(AND(TRIM(J3998)="",M3998=""),"Suffix not translated ",
   IF(AND(TRIM(J3998)&lt;&gt;"",TRIM(M3998)&lt;&gt;"",TRIM(J3998)&lt;&gt;TRIM(M3998)),"Suffix translation &lt;&gt; lookup ", "" ))
&amp;IF(AND(TRIM(K3998)="",N3998=""),"Description not translated ",
   IF(AND(TRIM(K3998)&lt;&gt;"",TRIM(N3998)&lt;&gt;"",TRIM(K3998)&lt;&gt;TRIM(N3998)),"Description translation&lt;&gt; lookup ", "" ))</f>
        <v/>
      </c>
      <c r="Q3998" s="3" t="s">
        <v>8447</v>
      </c>
    </row>
    <row r="3999" spans="1:18" x14ac:dyDescent="0.25">
      <c r="A3999" s="2" t="str">
        <f>IF(TRIM(J3999)="","",E3999)</f>
        <v>Comment</v>
      </c>
      <c r="B3999" s="2" t="str">
        <f>IF(TRIM(K3999)="","",I3999)</f>
        <v>Information about the Comment.</v>
      </c>
      <c r="C3999" s="2" t="str">
        <f>LEFT(F3999,FIND(".",F3999,6))</f>
        <v>Xmp.video.</v>
      </c>
      <c r="D3999" s="2" t="str">
        <f>VLOOKUP(C3999,PrefixUebersetzung,2,FALSE)</f>
        <v>Xmp.video.</v>
      </c>
      <c r="E3999" s="2" t="str">
        <f>MID(F3999,FIND(".",F3999,6)+1,99)</f>
        <v>Comment</v>
      </c>
      <c r="F3999" s="3" t="s">
        <v>5709</v>
      </c>
      <c r="G3999" s="3" t="s">
        <v>9526</v>
      </c>
      <c r="H3999" s="3" t="s">
        <v>11241</v>
      </c>
      <c r="I3999" s="3" t="s">
        <v>5710</v>
      </c>
      <c r="J3999" s="3" t="s">
        <v>6389</v>
      </c>
      <c r="K3999" s="5" t="s">
        <v>6247</v>
      </c>
      <c r="L3999" s="14"/>
      <c r="M3999" s="3" t="str">
        <f>IFERROR(VLOOKUP(E3999,A:J,10, FALSE),"")</f>
        <v>Kommentar</v>
      </c>
      <c r="O3999" s="3" t="str">
        <f>IF(AND(TRIM(J3999)="",M3999=""),"Suffix not translated ",
   IF(AND(TRIM(J3999)&lt;&gt;"",TRIM(M3999)&lt;&gt;"",TRIM(J3999)&lt;&gt;TRIM(M3999)),"Suffix translation &lt;&gt; lookup ", "" ))
&amp;IF(AND(TRIM(K3999)="",N3999=""),"Description not translated ",
   IF(AND(TRIM(K3999)&lt;&gt;"",TRIM(N3999)&lt;&gt;"",TRIM(K3999)&lt;&gt;TRIM(N3999)),"Description translation&lt;&gt; lookup ", "" ))</f>
        <v/>
      </c>
      <c r="P3999" s="3" t="s">
        <v>8447</v>
      </c>
      <c r="Q3999" s="3" t="s">
        <v>8447</v>
      </c>
    </row>
    <row r="4000" spans="1:18" x14ac:dyDescent="0.25">
      <c r="A4000" s="2" t="str">
        <f>IF(TRIM(J4000)="","",E4000)</f>
        <v>Commissioned</v>
      </c>
      <c r="B4000" s="2" t="str">
        <f>IF(TRIM(K4000)="","",I4000)</f>
        <v>Commissioned.</v>
      </c>
      <c r="C4000" s="2" t="str">
        <f>LEFT(F4000,FIND(".",F4000,6))</f>
        <v>Xmp.video.</v>
      </c>
      <c r="D4000" s="2" t="str">
        <f>VLOOKUP(C4000,PrefixUebersetzung,2,FALSE)</f>
        <v>Xmp.video.</v>
      </c>
      <c r="E4000" s="2" t="str">
        <f>MID(F4000,FIND(".",F4000,6)+1,99)</f>
        <v>Commissioned</v>
      </c>
      <c r="F4000" s="3" t="s">
        <v>5711</v>
      </c>
      <c r="G4000" s="3" t="s">
        <v>9526</v>
      </c>
      <c r="H4000" s="3" t="s">
        <v>11241</v>
      </c>
      <c r="I4000" s="3" t="s">
        <v>5712</v>
      </c>
      <c r="J4000" s="3" t="s">
        <v>6390</v>
      </c>
      <c r="K4000" s="5" t="s">
        <v>6248</v>
      </c>
      <c r="L4000" s="14"/>
      <c r="O4000" s="3" t="str">
        <f>IF(AND(TRIM(J4000)="",M4000=""),"Suffix not translated ",
   IF(AND(TRIM(J4000)&lt;&gt;"",TRIM(M4000)&lt;&gt;"",TRIM(J4000)&lt;&gt;TRIM(M4000)),"Suffix translation &lt;&gt; lookup ", "" ))
&amp;IF(AND(TRIM(K4000)="",N4000=""),"Description not translated ",
   IF(AND(TRIM(K4000)&lt;&gt;"",TRIM(N4000)&lt;&gt;"",TRIM(K4000)&lt;&gt;TRIM(N4000)),"Description translation&lt;&gt; lookup ", "" ))</f>
        <v/>
      </c>
      <c r="P4000" s="3" t="s">
        <v>8447</v>
      </c>
      <c r="Q4000" s="3" t="s">
        <v>8447</v>
      </c>
      <c r="R4000" s="3" t="s">
        <v>9070</v>
      </c>
    </row>
    <row r="4001" spans="1:18" x14ac:dyDescent="0.25">
      <c r="A4001" s="2" t="str">
        <f>IF(TRIM(J4001)="","",E4001)</f>
        <v/>
      </c>
      <c r="B4001" s="2" t="str">
        <f>IF(TRIM(K4001)="","",I4001)</f>
        <v>Other QuickTime Compatible FileType Brand</v>
      </c>
      <c r="C4001" s="2" t="str">
        <f>LEFT(F4001,FIND(".",F4001,6))</f>
        <v>Xmp.video.</v>
      </c>
      <c r="D4001" s="2" t="str">
        <f>VLOOKUP(C4001,PrefixUebersetzung,2,FALSE)</f>
        <v>Xmp.video.</v>
      </c>
      <c r="E4001" s="2" t="str">
        <f>MID(F4001,FIND(".",F4001,6)+1,99)</f>
        <v>CompatibleBrands</v>
      </c>
      <c r="F4001" s="3" t="s">
        <v>5713</v>
      </c>
      <c r="G4001" s="3" t="s">
        <v>9526</v>
      </c>
      <c r="H4001" s="3" t="s">
        <v>11241</v>
      </c>
      <c r="I4001" s="3" t="s">
        <v>5714</v>
      </c>
      <c r="J4001" s="3"/>
      <c r="K4001" s="5" t="s">
        <v>6680</v>
      </c>
      <c r="L4001" s="14">
        <v>5</v>
      </c>
      <c r="O4001" s="3" t="str">
        <f>IF(AND(TRIM(J4001)="",M4001=""),"Suffix not translated ",
   IF(AND(TRIM(J4001)&lt;&gt;"",TRIM(M4001)&lt;&gt;"",TRIM(J4001)&lt;&gt;TRIM(M4001)),"Suffix translation &lt;&gt; lookup ", "" ))
&amp;IF(AND(TRIM(K4001)="",N4001=""),"Description not translated ",
   IF(AND(TRIM(K4001)&lt;&gt;"",TRIM(N4001)&lt;&gt;"",TRIM(K4001)&lt;&gt;TRIM(N4001)),"Description translation&lt;&gt; lookup ", "" ))</f>
        <v xml:space="preserve">Suffix not translated </v>
      </c>
      <c r="P4001" s="3" t="s">
        <v>8447</v>
      </c>
      <c r="Q4001" s="3" t="s">
        <v>8447</v>
      </c>
    </row>
    <row r="4002" spans="1:18" x14ac:dyDescent="0.25">
      <c r="A4002" s="2" t="str">
        <f>IF(TRIM(J4002)="","",E4002)</f>
        <v>Composer</v>
      </c>
      <c r="B4002" s="2" t="str">
        <f>IF(TRIM(K4002)="","",I4002)</f>
        <v>Information about the Composer.</v>
      </c>
      <c r="C4002" s="2" t="str">
        <f>LEFT(F4002,FIND(".",F4002,6))</f>
        <v>Xmp.video.</v>
      </c>
      <c r="D4002" s="2" t="str">
        <f>VLOOKUP(C4002,PrefixUebersetzung,2,FALSE)</f>
        <v>Xmp.video.</v>
      </c>
      <c r="E4002" s="2" t="str">
        <f>MID(F4002,FIND(".",F4002,6)+1,99)</f>
        <v>Composer</v>
      </c>
      <c r="F4002" s="3" t="s">
        <v>5715</v>
      </c>
      <c r="G4002" s="3" t="s">
        <v>9526</v>
      </c>
      <c r="H4002" s="3" t="s">
        <v>11241</v>
      </c>
      <c r="I4002" s="3" t="s">
        <v>5716</v>
      </c>
      <c r="J4002" s="3" t="s">
        <v>4550</v>
      </c>
      <c r="K4002" s="5" t="s">
        <v>6249</v>
      </c>
      <c r="L4002" s="14"/>
      <c r="M4002" s="3" t="str">
        <f>IFERROR(VLOOKUP(E4002,A:J,10, FALSE),"")</f>
        <v>Komponist</v>
      </c>
      <c r="O4002" s="3" t="str">
        <f>IF(AND(TRIM(J4002)="",M4002=""),"Suffix not translated ",
   IF(AND(TRIM(J4002)&lt;&gt;"",TRIM(M4002)&lt;&gt;"",TRIM(J4002)&lt;&gt;TRIM(M4002)),"Suffix translation &lt;&gt; lookup ", "" ))
&amp;IF(AND(TRIM(K4002)="",N4002=""),"Description not translated ",
   IF(AND(TRIM(K4002)&lt;&gt;"",TRIM(N4002)&lt;&gt;"",TRIM(K4002)&lt;&gt;TRIM(N4002)),"Description translation&lt;&gt; lookup ", "" ))</f>
        <v/>
      </c>
      <c r="P4002" s="3" t="s">
        <v>8447</v>
      </c>
      <c r="Q4002" s="3" t="s">
        <v>8447</v>
      </c>
    </row>
    <row r="4003" spans="1:18" x14ac:dyDescent="0.25">
      <c r="A4003" s="2" t="str">
        <f>IF(TRIM(J4003)="","",E4003)</f>
        <v>ComposerKeywords</v>
      </c>
      <c r="B4003" s="2" t="str">
        <f>IF(TRIM(K4003)="","",I4003)</f>
        <v>Information about the Composer Keywords.</v>
      </c>
      <c r="C4003" s="2" t="str">
        <f>LEFT(F4003,FIND(".",F4003,6))</f>
        <v>Xmp.video.</v>
      </c>
      <c r="D4003" s="2" t="str">
        <f>VLOOKUP(C4003,PrefixUebersetzung,2,FALSE)</f>
        <v>Xmp.video.</v>
      </c>
      <c r="E4003" s="2" t="str">
        <f>MID(F4003,FIND(".",F4003,6)+1,99)</f>
        <v>ComposerKeywords</v>
      </c>
      <c r="F4003" s="3" t="s">
        <v>5717</v>
      </c>
      <c r="G4003" s="3" t="s">
        <v>9526</v>
      </c>
      <c r="H4003" s="3" t="s">
        <v>11241</v>
      </c>
      <c r="I4003" s="3" t="s">
        <v>5718</v>
      </c>
      <c r="J4003" s="3" t="s">
        <v>6391</v>
      </c>
      <c r="K4003" s="5" t="s">
        <v>6681</v>
      </c>
      <c r="L4003" s="14"/>
      <c r="O4003" s="3" t="str">
        <f>IF(AND(TRIM(J4003)="",M4003=""),"Suffix not translated ",
   IF(AND(TRIM(J4003)&lt;&gt;"",TRIM(M4003)&lt;&gt;"",TRIM(J4003)&lt;&gt;TRIM(M4003)),"Suffix translation &lt;&gt; lookup ", "" ))
&amp;IF(AND(TRIM(K4003)="",N4003=""),"Description not translated ",
   IF(AND(TRIM(K4003)&lt;&gt;"",TRIM(N4003)&lt;&gt;"",TRIM(K4003)&lt;&gt;TRIM(N4003)),"Description translation&lt;&gt; lookup ", "" ))</f>
        <v/>
      </c>
      <c r="P4003" s="3" t="s">
        <v>8447</v>
      </c>
      <c r="Q4003" s="3" t="s">
        <v>8447</v>
      </c>
    </row>
    <row r="4004" spans="1:18" x14ac:dyDescent="0.25">
      <c r="A4004" s="2" t="str">
        <f>IF(TRIM(J4004)="","",E4004)</f>
        <v/>
      </c>
      <c r="B4004" s="2" t="str">
        <f>IF(TRIM(K4004)="","",I4004)</f>
        <v>Video Compression Library Used</v>
      </c>
      <c r="C4004" s="2" t="str">
        <f>LEFT(F4004,FIND(".",F4004,6))</f>
        <v>Xmp.video.</v>
      </c>
      <c r="D4004" s="2" t="str">
        <f>VLOOKUP(C4004,PrefixUebersetzung,2,FALSE)</f>
        <v>Xmp.video.</v>
      </c>
      <c r="E4004" s="2" t="str">
        <f>MID(F4004,FIND(".",F4004,6)+1,99)</f>
        <v>Compressor</v>
      </c>
      <c r="F4004" s="3" t="s">
        <v>5719</v>
      </c>
      <c r="G4004" s="3" t="s">
        <v>9526</v>
      </c>
      <c r="H4004" s="3" t="s">
        <v>11241</v>
      </c>
      <c r="I4004" s="3" t="s">
        <v>5720</v>
      </c>
      <c r="K4004" s="5" t="s">
        <v>6733</v>
      </c>
      <c r="L4004" s="14"/>
      <c r="M4004" s="3" t="str">
        <f>IFERROR(VLOOKUP(E4004,A:J,10, FALSE),"")</f>
        <v>Komprimierer</v>
      </c>
      <c r="O4004" s="3" t="str">
        <f>IF(AND(TRIM(J4004)="",M4004=""),"Suffix not translated ",
   IF(AND(TRIM(J4004)&lt;&gt;"",TRIM(M4004)&lt;&gt;"",TRIM(J4004)&lt;&gt;TRIM(M4004)),"Suffix translation &lt;&gt; lookup ", "" ))
&amp;IF(AND(TRIM(K4004)="",N4004=""),"Description not translated ",
   IF(AND(TRIM(K4004)&lt;&gt;"",TRIM(N4004)&lt;&gt;"",TRIM(K4004)&lt;&gt;TRIM(N4004)),"Description translation&lt;&gt; lookup ", "" ))</f>
        <v/>
      </c>
      <c r="Q4004" s="3" t="s">
        <v>8447</v>
      </c>
      <c r="R4004" s="3" t="s">
        <v>9410</v>
      </c>
    </row>
    <row r="4005" spans="1:18" ht="30" x14ac:dyDescent="0.25">
      <c r="A4005" s="2" t="str">
        <f>IF(TRIM(J4005)="","",E4005)</f>
        <v>CompressorID</v>
      </c>
      <c r="B4005" s="2" t="str">
        <f>IF(TRIM(K4005)="","",I4005)</f>
        <v>Video Compression ID of Technology/Codec Used</v>
      </c>
      <c r="C4005" s="2" t="str">
        <f>LEFT(F4005,FIND(".",F4005,6))</f>
        <v>Xmp.video.</v>
      </c>
      <c r="D4005" s="2" t="str">
        <f>VLOOKUP(C4005,PrefixUebersetzung,2,FALSE)</f>
        <v>Xmp.video.</v>
      </c>
      <c r="E4005" s="2" t="str">
        <f>MID(F4005,FIND(".",F4005,6)+1,99)</f>
        <v>CompressorID</v>
      </c>
      <c r="F4005" s="3" t="s">
        <v>5721</v>
      </c>
      <c r="G4005" s="3" t="s">
        <v>9526</v>
      </c>
      <c r="H4005" s="3" t="s">
        <v>11241</v>
      </c>
      <c r="I4005" s="3" t="s">
        <v>5722</v>
      </c>
      <c r="J4005" s="5" t="s">
        <v>6737</v>
      </c>
      <c r="K4005" s="5" t="s">
        <v>6734</v>
      </c>
      <c r="L4005" s="14"/>
      <c r="O4005" s="3" t="str">
        <f>IF(AND(TRIM(J4005)="",M4005=""),"Suffix not translated ",
   IF(AND(TRIM(J4005)&lt;&gt;"",TRIM(M4005)&lt;&gt;"",TRIM(J4005)&lt;&gt;TRIM(M4005)),"Suffix translation &lt;&gt; lookup ", "" ))
&amp;IF(AND(TRIM(K4005)="",N4005=""),"Description not translated ",
   IF(AND(TRIM(K4005)&lt;&gt;"",TRIM(N4005)&lt;&gt;"",TRIM(K4005)&lt;&gt;TRIM(N4005)),"Description translation&lt;&gt; lookup ", "" ))</f>
        <v/>
      </c>
      <c r="P4005" s="3" t="s">
        <v>8447</v>
      </c>
      <c r="Q4005" s="3" t="s">
        <v>8447</v>
      </c>
    </row>
    <row r="4006" spans="1:18" x14ac:dyDescent="0.25">
      <c r="A4006" s="2" t="str">
        <f>IF(TRIM(J4006)="","",E4006)</f>
        <v>CompressorVersion</v>
      </c>
      <c r="B4006" s="2" t="str">
        <f>IF(TRIM(K4006)="","",I4006)</f>
        <v>Information about the Compressor Version.</v>
      </c>
      <c r="C4006" s="2" t="str">
        <f>LEFT(F4006,FIND(".",F4006,6))</f>
        <v>Xmp.video.</v>
      </c>
      <c r="D4006" s="2" t="str">
        <f>VLOOKUP(C4006,PrefixUebersetzung,2,FALSE)</f>
        <v>Xmp.video.</v>
      </c>
      <c r="E4006" s="2" t="str">
        <f>MID(F4006,FIND(".",F4006,6)+1,99)</f>
        <v>CompressorVersion</v>
      </c>
      <c r="F4006" s="3" t="s">
        <v>5723</v>
      </c>
      <c r="G4006" s="3" t="s">
        <v>9526</v>
      </c>
      <c r="H4006" s="3" t="s">
        <v>11241</v>
      </c>
      <c r="I4006" s="3" t="s">
        <v>5724</v>
      </c>
      <c r="J4006" s="5" t="s">
        <v>6736</v>
      </c>
      <c r="K4006" s="5" t="s">
        <v>6735</v>
      </c>
      <c r="L4006" s="14"/>
      <c r="O4006" s="3" t="str">
        <f>IF(AND(TRIM(J4006)="",M4006=""),"Suffix not translated ",
   IF(AND(TRIM(J4006)&lt;&gt;"",TRIM(M4006)&lt;&gt;"",TRIM(J4006)&lt;&gt;TRIM(M4006)),"Suffix translation &lt;&gt; lookup ", "" ))
&amp;IF(AND(TRIM(K4006)="",N4006=""),"Description not translated ",
   IF(AND(TRIM(K4006)&lt;&gt;"",TRIM(N4006)&lt;&gt;"",TRIM(K4006)&lt;&gt;TRIM(N4006)),"Description translation&lt;&gt; lookup ", "" ))</f>
        <v/>
      </c>
      <c r="P4006" s="3" t="s">
        <v>8447</v>
      </c>
      <c r="Q4006" s="3" t="s">
        <v>8447</v>
      </c>
    </row>
    <row r="4007" spans="1:18" x14ac:dyDescent="0.25">
      <c r="A4007" s="2" t="str">
        <f>IF(TRIM(J4007)="","",E4007)</f>
        <v>Container</v>
      </c>
      <c r="B4007" s="2" t="str">
        <f>IF(TRIM(K4007)="","",I4007)</f>
        <v>Primary Metadata Container</v>
      </c>
      <c r="C4007" s="2" t="str">
        <f>LEFT(F4007,FIND(".",F4007,6))</f>
        <v>Xmp.video.</v>
      </c>
      <c r="D4007" s="2" t="str">
        <f>VLOOKUP(C4007,PrefixUebersetzung,2,FALSE)</f>
        <v>Xmp.video.</v>
      </c>
      <c r="E4007" s="2" t="str">
        <f>MID(F4007,FIND(".",F4007,6)+1,99)</f>
        <v>Container</v>
      </c>
      <c r="F4007" s="3" t="s">
        <v>5725</v>
      </c>
      <c r="G4007" s="3" t="s">
        <v>9526</v>
      </c>
      <c r="H4007" s="3" t="s">
        <v>11241</v>
      </c>
      <c r="I4007" s="3" t="s">
        <v>5726</v>
      </c>
      <c r="J4007" s="3" t="s">
        <v>6392</v>
      </c>
      <c r="K4007" s="5" t="s">
        <v>6682</v>
      </c>
      <c r="L4007" s="14"/>
      <c r="O4007" s="3" t="str">
        <f>IF(AND(TRIM(J4007)="",M4007=""),"Suffix not translated ",
   IF(AND(TRIM(J4007)&lt;&gt;"",TRIM(M4007)&lt;&gt;"",TRIM(J4007)&lt;&gt;TRIM(M4007)),"Suffix translation &lt;&gt; lookup ", "" ))
&amp;IF(AND(TRIM(K4007)="",N4007=""),"Description not translated ",
   IF(AND(TRIM(K4007)&lt;&gt;"",TRIM(N4007)&lt;&gt;"",TRIM(K4007)&lt;&gt;TRIM(N4007)),"Description translation&lt;&gt; lookup ", "" ))</f>
        <v/>
      </c>
      <c r="P4007" s="3" t="s">
        <v>8447</v>
      </c>
      <c r="Q4007" s="3" t="s">
        <v>8447</v>
      </c>
    </row>
    <row r="4008" spans="1:18" x14ac:dyDescent="0.25">
      <c r="A4008" s="2" t="str">
        <f>IF(TRIM(J4008)="","",E4008)</f>
        <v/>
      </c>
      <c r="B4008" s="2" t="str">
        <f>IF(TRIM(K4008)="","",I4008)</f>
        <v>Content Compression Algorithm. Eg: zlib</v>
      </c>
      <c r="C4008" s="2" t="str">
        <f>LEFT(F4008,FIND(".",F4008,6))</f>
        <v>Xmp.video.</v>
      </c>
      <c r="D4008" s="2" t="str">
        <f>VLOOKUP(C4008,PrefixUebersetzung,2,FALSE)</f>
        <v>Xmp.video.</v>
      </c>
      <c r="E4008" s="2" t="str">
        <f>MID(F4008,FIND(".",F4008,6)+1,99)</f>
        <v>ContentCompressAlgo</v>
      </c>
      <c r="F4008" s="3" t="s">
        <v>5727</v>
      </c>
      <c r="G4008" s="3" t="s">
        <v>9526</v>
      </c>
      <c r="H4008" s="3" t="s">
        <v>11241</v>
      </c>
      <c r="I4008" s="3" t="s">
        <v>5728</v>
      </c>
      <c r="J4008" s="3"/>
      <c r="K4008" s="5" t="s">
        <v>6683</v>
      </c>
      <c r="L4008" s="14">
        <v>5</v>
      </c>
      <c r="O4008" s="3" t="str">
        <f>IF(AND(TRIM(J4008)="",M4008=""),"Suffix not translated ",
   IF(AND(TRIM(J4008)&lt;&gt;"",TRIM(M4008)&lt;&gt;"",TRIM(J4008)&lt;&gt;TRIM(M4008)),"Suffix translation &lt;&gt; lookup ", "" ))
&amp;IF(AND(TRIM(K4008)="",N4008=""),"Description not translated ",
   IF(AND(TRIM(K4008)&lt;&gt;"",TRIM(N4008)&lt;&gt;"",TRIM(K4008)&lt;&gt;TRIM(N4008)),"Description translation&lt;&gt; lookup ", "" ))</f>
        <v xml:space="preserve">Suffix not translated </v>
      </c>
      <c r="P4008" s="3" t="s">
        <v>8447</v>
      </c>
      <c r="Q4008" s="3" t="s">
        <v>8447</v>
      </c>
    </row>
    <row r="4009" spans="1:18" ht="30" x14ac:dyDescent="0.25">
      <c r="A4009" s="2" t="str">
        <f>IF(TRIM(J4009)="","",E4009)</f>
        <v/>
      </c>
      <c r="B4009" s="2" t="str">
        <f>IF(TRIM(K4009)="","",I4009)</f>
        <v>Content Encoding Type. Eg: Encryption or Compression</v>
      </c>
      <c r="C4009" s="2" t="str">
        <f>LEFT(F4009,FIND(".",F4009,6))</f>
        <v>Xmp.video.</v>
      </c>
      <c r="D4009" s="2" t="str">
        <f>VLOOKUP(C4009,PrefixUebersetzung,2,FALSE)</f>
        <v>Xmp.video.</v>
      </c>
      <c r="E4009" s="2" t="str">
        <f>MID(F4009,FIND(".",F4009,6)+1,99)</f>
        <v>ContentEncodingType</v>
      </c>
      <c r="F4009" s="3" t="s">
        <v>5729</v>
      </c>
      <c r="G4009" s="3" t="s">
        <v>9526</v>
      </c>
      <c r="H4009" s="3" t="s">
        <v>11241</v>
      </c>
      <c r="I4009" s="3" t="s">
        <v>5730</v>
      </c>
      <c r="J4009" s="3"/>
      <c r="K4009" s="5" t="s">
        <v>6684</v>
      </c>
      <c r="L4009" s="14">
        <v>5</v>
      </c>
      <c r="O4009" s="3" t="str">
        <f>IF(AND(TRIM(J4009)="",M4009=""),"Suffix not translated ",
   IF(AND(TRIM(J4009)&lt;&gt;"",TRIM(M4009)&lt;&gt;"",TRIM(J4009)&lt;&gt;TRIM(M4009)),"Suffix translation &lt;&gt; lookup ", "" ))
&amp;IF(AND(TRIM(K4009)="",N4009=""),"Description not translated ",
   IF(AND(TRIM(K4009)&lt;&gt;"",TRIM(N4009)&lt;&gt;"",TRIM(K4009)&lt;&gt;TRIM(N4009)),"Description translation&lt;&gt; lookup ", "" ))</f>
        <v xml:space="preserve">Suffix not translated </v>
      </c>
      <c r="P4009" s="3" t="s">
        <v>8447</v>
      </c>
      <c r="Q4009" s="3" t="s">
        <v>8447</v>
      </c>
    </row>
    <row r="4010" spans="1:18" x14ac:dyDescent="0.25">
      <c r="A4010" s="2" t="str">
        <f>IF(TRIM(J4010)="","",E4010)</f>
        <v/>
      </c>
      <c r="B4010" s="2" t="str">
        <f>IF(TRIM(K4010)="","",I4010)</f>
        <v>Content Encryption Algorithm. Eg: Blowfish</v>
      </c>
      <c r="C4010" s="2" t="str">
        <f>LEFT(F4010,FIND(".",F4010,6))</f>
        <v>Xmp.video.</v>
      </c>
      <c r="D4010" s="2" t="str">
        <f>VLOOKUP(C4010,PrefixUebersetzung,2,FALSE)</f>
        <v>Xmp.video.</v>
      </c>
      <c r="E4010" s="2" t="str">
        <f>MID(F4010,FIND(".",F4010,6)+1,99)</f>
        <v>ContentEncryptAlgo</v>
      </c>
      <c r="F4010" s="3" t="s">
        <v>5731</v>
      </c>
      <c r="G4010" s="3" t="s">
        <v>9526</v>
      </c>
      <c r="H4010" s="3" t="s">
        <v>11241</v>
      </c>
      <c r="I4010" s="3" t="s">
        <v>5732</v>
      </c>
      <c r="J4010" s="3"/>
      <c r="K4010" s="5" t="s">
        <v>6685</v>
      </c>
      <c r="L4010" s="14">
        <v>5</v>
      </c>
      <c r="O4010" s="3" t="str">
        <f>IF(AND(TRIM(J4010)="",M4010=""),"Suffix not translated ",
   IF(AND(TRIM(J4010)&lt;&gt;"",TRIM(M4010)&lt;&gt;"",TRIM(J4010)&lt;&gt;TRIM(M4010)),"Suffix translation &lt;&gt; lookup ", "" ))
&amp;IF(AND(TRIM(K4010)="",N4010=""),"Description not translated ",
   IF(AND(TRIM(K4010)&lt;&gt;"",TRIM(N4010)&lt;&gt;"",TRIM(K4010)&lt;&gt;TRIM(N4010)),"Description translation&lt;&gt; lookup ", "" ))</f>
        <v xml:space="preserve">Suffix not translated </v>
      </c>
      <c r="P4010" s="3" t="s">
        <v>8447</v>
      </c>
      <c r="Q4010" s="3" t="s">
        <v>8447</v>
      </c>
    </row>
    <row r="4011" spans="1:18" x14ac:dyDescent="0.25">
      <c r="A4011" s="2" t="str">
        <f>IF(TRIM(J4011)="","",E4011)</f>
        <v/>
      </c>
      <c r="B4011" s="2" t="str">
        <f>IF(TRIM(K4011)="","",I4011)</f>
        <v>Content Signature Algorithm. Eg: RSA</v>
      </c>
      <c r="C4011" s="2" t="str">
        <f>LEFT(F4011,FIND(".",F4011,6))</f>
        <v>Xmp.video.</v>
      </c>
      <c r="D4011" s="2" t="str">
        <f>VLOOKUP(C4011,PrefixUebersetzung,2,FALSE)</f>
        <v>Xmp.video.</v>
      </c>
      <c r="E4011" s="2" t="str">
        <f>MID(F4011,FIND(".",F4011,6)+1,99)</f>
        <v>ContentSignAlgo</v>
      </c>
      <c r="F4011" s="3" t="s">
        <v>5733</v>
      </c>
      <c r="G4011" s="3" t="s">
        <v>9526</v>
      </c>
      <c r="H4011" s="3" t="s">
        <v>11241</v>
      </c>
      <c r="I4011" s="3" t="s">
        <v>5734</v>
      </c>
      <c r="J4011" s="3"/>
      <c r="K4011" s="5" t="s">
        <v>6686</v>
      </c>
      <c r="L4011" s="14">
        <v>5</v>
      </c>
      <c r="O4011" s="3" t="str">
        <f>IF(AND(TRIM(J4011)="",M4011=""),"Suffix not translated ",
   IF(AND(TRIM(J4011)&lt;&gt;"",TRIM(M4011)&lt;&gt;"",TRIM(J4011)&lt;&gt;TRIM(M4011)),"Suffix translation &lt;&gt; lookup ", "" ))
&amp;IF(AND(TRIM(K4011)="",N4011=""),"Description not translated ",
   IF(AND(TRIM(K4011)&lt;&gt;"",TRIM(N4011)&lt;&gt;"",TRIM(K4011)&lt;&gt;TRIM(N4011)),"Description translation&lt;&gt; lookup ", "" ))</f>
        <v xml:space="preserve">Suffix not translated </v>
      </c>
      <c r="P4011" s="3" t="s">
        <v>8447</v>
      </c>
      <c r="Q4011" s="3" t="s">
        <v>8447</v>
      </c>
    </row>
    <row r="4012" spans="1:18" ht="30" x14ac:dyDescent="0.25">
      <c r="A4012" s="2" t="str">
        <f>IF(TRIM(J4012)="","",E4012)</f>
        <v/>
      </c>
      <c r="B4012" s="2" t="str">
        <f>IF(TRIM(K4012)="","",I4012)</f>
        <v>Content Signature Hash Algorithm. Eg: SHA1-160 or MD5</v>
      </c>
      <c r="C4012" s="2" t="str">
        <f>LEFT(F4012,FIND(".",F4012,6))</f>
        <v>Xmp.video.</v>
      </c>
      <c r="D4012" s="2" t="str">
        <f>VLOOKUP(C4012,PrefixUebersetzung,2,FALSE)</f>
        <v>Xmp.video.</v>
      </c>
      <c r="E4012" s="2" t="str">
        <f>MID(F4012,FIND(".",F4012,6)+1,99)</f>
        <v>ContentSignHashAlgo</v>
      </c>
      <c r="F4012" s="3" t="s">
        <v>5735</v>
      </c>
      <c r="G4012" s="3" t="s">
        <v>9526</v>
      </c>
      <c r="H4012" s="3" t="s">
        <v>11241</v>
      </c>
      <c r="I4012" s="3" t="s">
        <v>5736</v>
      </c>
      <c r="J4012" s="3"/>
      <c r="K4012" s="5" t="s">
        <v>6687</v>
      </c>
      <c r="L4012" s="14">
        <v>5</v>
      </c>
      <c r="O4012" s="3" t="str">
        <f>IF(AND(TRIM(J4012)="",M4012=""),"Suffix not translated ",
   IF(AND(TRIM(J4012)&lt;&gt;"",TRIM(M4012)&lt;&gt;"",TRIM(J4012)&lt;&gt;TRIM(M4012)),"Suffix translation &lt;&gt; lookup ", "" ))
&amp;IF(AND(TRIM(K4012)="",N4012=""),"Description not translated ",
   IF(AND(TRIM(K4012)&lt;&gt;"",TRIM(N4012)&lt;&gt;"",TRIM(K4012)&lt;&gt;TRIM(N4012)),"Description translation&lt;&gt; lookup ", "" ))</f>
        <v xml:space="preserve">Suffix not translated </v>
      </c>
      <c r="P4012" s="3" t="s">
        <v>8447</v>
      </c>
      <c r="Q4012" s="3" t="s">
        <v>8447</v>
      </c>
    </row>
    <row r="4013" spans="1:18" ht="30" x14ac:dyDescent="0.25">
      <c r="A4013" s="2" t="str">
        <f>IF(TRIM(J4013)="","",E4013)</f>
        <v/>
      </c>
      <c r="B4013" s="2" t="str">
        <f>IF(TRIM(K4013)="","",I4013)</f>
        <v>Indicates the direction of contrast processing applied by the camera.</v>
      </c>
      <c r="C4013" s="2" t="str">
        <f>LEFT(F4013,FIND(".",F4013,6))</f>
        <v>Xmp.video.</v>
      </c>
      <c r="D4013" s="2" t="str">
        <f>VLOOKUP(C4013,PrefixUebersetzung,2,FALSE)</f>
        <v>Xmp.video.</v>
      </c>
      <c r="E4013" s="2" t="str">
        <f>MID(F4013,FIND(".",F4013,6)+1,99)</f>
        <v>Contrast</v>
      </c>
      <c r="F4013" s="3" t="s">
        <v>5737</v>
      </c>
      <c r="G4013" s="3" t="s">
        <v>9526</v>
      </c>
      <c r="H4013" s="3" t="s">
        <v>11281</v>
      </c>
      <c r="I4013" s="3" t="s">
        <v>5738</v>
      </c>
      <c r="J4013" s="3"/>
      <c r="K4013" s="5" t="s">
        <v>6688</v>
      </c>
      <c r="L4013" s="14">
        <v>1</v>
      </c>
      <c r="M4013" s="3" t="str">
        <f>IFERROR(VLOOKUP(E4013,A:J,10, FALSE),"")</f>
        <v>Kontrast</v>
      </c>
      <c r="O4013" s="3" t="str">
        <f>IF(AND(TRIM(J4013)="",M4013=""),"Suffix not translated ",
   IF(AND(TRIM(J4013)&lt;&gt;"",TRIM(M4013)&lt;&gt;"",TRIM(J4013)&lt;&gt;TRIM(M4013)),"Suffix translation &lt;&gt; lookup ", "" ))
&amp;IF(AND(TRIM(K4013)="",N4013=""),"Description not translated ",
   IF(AND(TRIM(K4013)&lt;&gt;"",TRIM(N4013)&lt;&gt;"",TRIM(K4013)&lt;&gt;TRIM(N4013)),"Description translation&lt;&gt; lookup ", "" ))</f>
        <v/>
      </c>
      <c r="Q4013" s="3" t="s">
        <v>8447</v>
      </c>
    </row>
    <row r="4014" spans="1:18" ht="30" x14ac:dyDescent="0.25">
      <c r="A4014" s="2" t="str">
        <f>IF(TRIM(J4014)="","",E4014)</f>
        <v/>
      </c>
      <c r="B4014" s="2" t="str">
        <f>IF(TRIM(K4014)="","",I4014)</f>
        <v>Copyright, can be name of an organization or an individual.</v>
      </c>
      <c r="C4014" s="2" t="str">
        <f>LEFT(F4014,FIND(".",F4014,6))</f>
        <v>Xmp.video.</v>
      </c>
      <c r="D4014" s="2" t="str">
        <f>VLOOKUP(C4014,PrefixUebersetzung,2,FALSE)</f>
        <v>Xmp.video.</v>
      </c>
      <c r="E4014" s="2" t="str">
        <f>MID(F4014,FIND(".",F4014,6)+1,99)</f>
        <v>Copyright</v>
      </c>
      <c r="F4014" s="3" t="s">
        <v>5739</v>
      </c>
      <c r="G4014" s="3" t="s">
        <v>9526</v>
      </c>
      <c r="H4014" s="3" t="s">
        <v>11241</v>
      </c>
      <c r="I4014" s="3" t="s">
        <v>5740</v>
      </c>
      <c r="J4014" s="3"/>
      <c r="K4014" s="5" t="s">
        <v>6250</v>
      </c>
      <c r="L4014" s="14"/>
      <c r="M4014" s="3" t="str">
        <f>IFERROR(VLOOKUP(E4014,A:J,10, FALSE),"")</f>
        <v>Copyright</v>
      </c>
      <c r="O4014" s="3" t="str">
        <f>IF(AND(TRIM(J4014)="",M4014=""),"Suffix not translated ",
   IF(AND(TRIM(J4014)&lt;&gt;"",TRIM(M4014)&lt;&gt;"",TRIM(J4014)&lt;&gt;TRIM(M4014)),"Suffix translation &lt;&gt; lookup ", "" ))
&amp;IF(AND(TRIM(K4014)="",N4014=""),"Description not translated ",
   IF(AND(TRIM(K4014)&lt;&gt;"",TRIM(N4014)&lt;&gt;"",TRIM(K4014)&lt;&gt;TRIM(N4014)),"Description translation&lt;&gt; lookup ", "" ))</f>
        <v/>
      </c>
      <c r="Q4014" s="3" t="s">
        <v>8447</v>
      </c>
    </row>
    <row r="4015" spans="1:18" x14ac:dyDescent="0.25">
      <c r="A4015" s="2" t="str">
        <f>IF(TRIM(J4015)="","",E4015)</f>
        <v>CostumeDesigner</v>
      </c>
      <c r="B4015" s="2" t="str">
        <f>IF(TRIM(K4015)="","",I4015)</f>
        <v>Costume Designer associated with the video.</v>
      </c>
      <c r="C4015" s="2" t="str">
        <f>LEFT(F4015,FIND(".",F4015,6))</f>
        <v>Xmp.video.</v>
      </c>
      <c r="D4015" s="2" t="str">
        <f>VLOOKUP(C4015,PrefixUebersetzung,2,FALSE)</f>
        <v>Xmp.video.</v>
      </c>
      <c r="E4015" s="2" t="str">
        <f>MID(F4015,FIND(".",F4015,6)+1,99)</f>
        <v>CostumeDesigner</v>
      </c>
      <c r="F4015" s="3" t="s">
        <v>5741</v>
      </c>
      <c r="G4015" s="3" t="s">
        <v>9526</v>
      </c>
      <c r="H4015" s="3" t="s">
        <v>11241</v>
      </c>
      <c r="I4015" s="3" t="s">
        <v>5742</v>
      </c>
      <c r="J4015" s="3" t="s">
        <v>6393</v>
      </c>
      <c r="K4015" s="5" t="s">
        <v>6689</v>
      </c>
      <c r="L4015" s="14"/>
      <c r="O4015" s="3" t="str">
        <f>IF(AND(TRIM(J4015)="",M4015=""),"Suffix not translated ",
   IF(AND(TRIM(J4015)&lt;&gt;"",TRIM(M4015)&lt;&gt;"",TRIM(J4015)&lt;&gt;TRIM(M4015)),"Suffix translation &lt;&gt; lookup ", "" ))
&amp;IF(AND(TRIM(K4015)="",N4015=""),"Description not translated ",
   IF(AND(TRIM(K4015)&lt;&gt;"",TRIM(N4015)&lt;&gt;"",TRIM(K4015)&lt;&gt;TRIM(N4015)),"Description translation&lt;&gt; lookup ", "" ))</f>
        <v/>
      </c>
      <c r="P4015" s="3" t="s">
        <v>8447</v>
      </c>
      <c r="Q4015" s="3" t="s">
        <v>8447</v>
      </c>
    </row>
    <row r="4016" spans="1:18" ht="30" x14ac:dyDescent="0.25">
      <c r="A4016" s="2" t="str">
        <f>IF(TRIM(J4016)="","",E4016)</f>
        <v/>
      </c>
      <c r="B4016" s="2" t="str">
        <f>IF(TRIM(K4016)="","",I4016)</f>
        <v>Name of the country where the video was created.</v>
      </c>
      <c r="C4016" s="2" t="str">
        <f>LEFT(F4016,FIND(".",F4016,6))</f>
        <v>Xmp.video.</v>
      </c>
      <c r="D4016" s="2" t="str">
        <f>VLOOKUP(C4016,PrefixUebersetzung,2,FALSE)</f>
        <v>Xmp.video.</v>
      </c>
      <c r="E4016" s="2" t="str">
        <f>MID(F4016,FIND(".",F4016,6)+1,99)</f>
        <v>Country</v>
      </c>
      <c r="F4016" s="3" t="s">
        <v>5743</v>
      </c>
      <c r="G4016" s="3" t="s">
        <v>9526</v>
      </c>
      <c r="H4016" s="3" t="s">
        <v>11241</v>
      </c>
      <c r="I4016" s="3" t="s">
        <v>5744</v>
      </c>
      <c r="J4016" s="3"/>
      <c r="K4016" s="5" t="s">
        <v>6251</v>
      </c>
      <c r="L4016" s="14"/>
      <c r="M4016" s="3" t="str">
        <f>IFERROR(VLOOKUP(E4016,A:J,10, FALSE),"")</f>
        <v>Land</v>
      </c>
      <c r="O4016" s="3" t="str">
        <f>IF(AND(TRIM(J4016)="",M4016=""),"Suffix not translated ",
   IF(AND(TRIM(J4016)&lt;&gt;"",TRIM(M4016)&lt;&gt;"",TRIM(J4016)&lt;&gt;TRIM(M4016)),"Suffix translation &lt;&gt; lookup ", "" ))
&amp;IF(AND(TRIM(K4016)="",N4016=""),"Description not translated ",
   IF(AND(TRIM(K4016)&lt;&gt;"",TRIM(N4016)&lt;&gt;"",TRIM(K4016)&lt;&gt;TRIM(N4016)),"Description translation&lt;&gt; lookup ", "" ))</f>
        <v/>
      </c>
      <c r="Q4016" s="3" t="s">
        <v>8447</v>
      </c>
      <c r="R4016" s="3" t="s">
        <v>9288</v>
      </c>
    </row>
    <row r="4017" spans="1:18" ht="75" x14ac:dyDescent="0.25">
      <c r="A4017" s="2" t="str">
        <f>IF(TRIM(J4017)="","",E4017)</f>
        <v>CreationDate</v>
      </c>
      <c r="B4017" s="2" t="str">
        <f>IF(TRIM(K4017)="","",I4017)</f>
        <v>Specifies the date and time of the initial creation of the file. The value is given as the number of 100-nanosecond intervals since January 1, 1601, according to Coordinated Universal Time (Greenwich Mean Time).</v>
      </c>
      <c r="C4017" s="2" t="str">
        <f>LEFT(F4017,FIND(".",F4017,6))</f>
        <v>Xmp.video.</v>
      </c>
      <c r="D4017" s="2" t="str">
        <f>VLOOKUP(C4017,PrefixUebersetzung,2,FALSE)</f>
        <v>Xmp.video.</v>
      </c>
      <c r="E4017" s="2" t="str">
        <f>MID(F4017,FIND(".",F4017,6)+1,99)</f>
        <v>CreationDate</v>
      </c>
      <c r="F4017" s="3" t="s">
        <v>5745</v>
      </c>
      <c r="G4017" s="3" t="s">
        <v>9526</v>
      </c>
      <c r="H4017" s="3" t="s">
        <v>11242</v>
      </c>
      <c r="I4017" s="3" t="s">
        <v>5746</v>
      </c>
      <c r="J4017" s="3" t="s">
        <v>4542</v>
      </c>
      <c r="K4017" s="5" t="s">
        <v>6690</v>
      </c>
      <c r="L4017" s="14"/>
      <c r="O4017" s="3" t="str">
        <f>IF(AND(TRIM(J4017)="",M4017=""),"Suffix not translated ",
   IF(AND(TRIM(J4017)&lt;&gt;"",TRIM(M4017)&lt;&gt;"",TRIM(J4017)&lt;&gt;TRIM(M4017)),"Suffix translation &lt;&gt; lookup ", "" ))
&amp;IF(AND(TRIM(K4017)="",N4017=""),"Description not translated ",
   IF(AND(TRIM(K4017)&lt;&gt;"",TRIM(N4017)&lt;&gt;"",TRIM(K4017)&lt;&gt;TRIM(N4017)),"Description translation&lt;&gt; lookup ", "" ))</f>
        <v/>
      </c>
      <c r="P4017" s="3" t="s">
        <v>8447</v>
      </c>
      <c r="Q4017" s="3" t="s">
        <v>8447</v>
      </c>
    </row>
    <row r="4018" spans="1:18" x14ac:dyDescent="0.25">
      <c r="A4018" s="2" t="str">
        <f>IF(TRIM(J4018)="","",E4018)</f>
        <v/>
      </c>
      <c r="B4018" s="2" t="str">
        <f>IF(TRIM(K4018)="","",I4018)</f>
        <v>Number of Pixels to be cropped from the bottom.</v>
      </c>
      <c r="C4018" s="2" t="str">
        <f>LEFT(F4018,FIND(".",F4018,6))</f>
        <v>Xmp.video.</v>
      </c>
      <c r="D4018" s="2" t="str">
        <f>VLOOKUP(C4018,PrefixUebersetzung,2,FALSE)</f>
        <v>Xmp.video.</v>
      </c>
      <c r="E4018" s="2" t="str">
        <f>MID(F4018,FIND(".",F4018,6)+1,99)</f>
        <v>CropBottom</v>
      </c>
      <c r="F4018" s="3" t="s">
        <v>5747</v>
      </c>
      <c r="G4018" s="3" t="s">
        <v>9526</v>
      </c>
      <c r="H4018" s="3" t="s">
        <v>11242</v>
      </c>
      <c r="I4018" s="3" t="s">
        <v>5748</v>
      </c>
      <c r="J4018" s="3"/>
      <c r="K4018" s="5" t="s">
        <v>6691</v>
      </c>
      <c r="L4018" s="14"/>
      <c r="M4018" s="3" t="str">
        <f>IFERROR(VLOOKUP(E4018,A:J,10, FALSE),"")</f>
        <v>Crop unten</v>
      </c>
      <c r="O4018" s="3" t="str">
        <f>IF(AND(TRIM(J4018)="",M4018=""),"Suffix not translated ",
   IF(AND(TRIM(J4018)&lt;&gt;"",TRIM(M4018)&lt;&gt;"",TRIM(J4018)&lt;&gt;TRIM(M4018)),"Suffix translation &lt;&gt; lookup ", "" ))
&amp;IF(AND(TRIM(K4018)="",N4018=""),"Description not translated ",
   IF(AND(TRIM(K4018)&lt;&gt;"",TRIM(N4018)&lt;&gt;"",TRIM(K4018)&lt;&gt;TRIM(N4018)),"Description translation&lt;&gt; lookup ", "" ))</f>
        <v/>
      </c>
      <c r="Q4018" s="3" t="s">
        <v>8447</v>
      </c>
    </row>
    <row r="4019" spans="1:18" x14ac:dyDescent="0.25">
      <c r="A4019" s="2" t="str">
        <f>IF(TRIM(J4019)="","",E4019)</f>
        <v/>
      </c>
      <c r="B4019" s="2" t="str">
        <f>IF(TRIM(K4019)="","",I4019)</f>
        <v>Number of Pixels to be cropped from the left.</v>
      </c>
      <c r="C4019" s="2" t="str">
        <f>LEFT(F4019,FIND(".",F4019,6))</f>
        <v>Xmp.video.</v>
      </c>
      <c r="D4019" s="2" t="str">
        <f>VLOOKUP(C4019,PrefixUebersetzung,2,FALSE)</f>
        <v>Xmp.video.</v>
      </c>
      <c r="E4019" s="2" t="str">
        <f>MID(F4019,FIND(".",F4019,6)+1,99)</f>
        <v>CropLeft</v>
      </c>
      <c r="F4019" s="3" t="s">
        <v>5749</v>
      </c>
      <c r="G4019" s="3" t="s">
        <v>9526</v>
      </c>
      <c r="H4019" s="3" t="s">
        <v>11242</v>
      </c>
      <c r="I4019" s="3" t="s">
        <v>5750</v>
      </c>
      <c r="J4019" s="3"/>
      <c r="K4019" s="5" t="s">
        <v>6694</v>
      </c>
      <c r="L4019" s="14"/>
      <c r="M4019" s="3" t="str">
        <f>IFERROR(VLOOKUP(E4019,A:J,10, FALSE),"")</f>
        <v>Crop links</v>
      </c>
      <c r="O4019" s="3" t="str">
        <f>IF(AND(TRIM(J4019)="",M4019=""),"Suffix not translated ",
   IF(AND(TRIM(J4019)&lt;&gt;"",TRIM(M4019)&lt;&gt;"",TRIM(J4019)&lt;&gt;TRIM(M4019)),"Suffix translation &lt;&gt; lookup ", "" ))
&amp;IF(AND(TRIM(K4019)="",N4019=""),"Description not translated ",
   IF(AND(TRIM(K4019)&lt;&gt;"",TRIM(N4019)&lt;&gt;"",TRIM(K4019)&lt;&gt;TRIM(N4019)),"Description translation&lt;&gt; lookup ", "" ))</f>
        <v/>
      </c>
      <c r="Q4019" s="3" t="s">
        <v>8447</v>
      </c>
    </row>
    <row r="4020" spans="1:18" x14ac:dyDescent="0.25">
      <c r="A4020" s="2" t="str">
        <f>IF(TRIM(J4020)="","",E4020)</f>
        <v>Cropped</v>
      </c>
      <c r="B4020" s="2" t="str">
        <f>IF(TRIM(K4020)="","",I4020)</f>
        <v>Field that indicates if a video is cropped.</v>
      </c>
      <c r="C4020" s="2" t="str">
        <f>LEFT(F4020,FIND(".",F4020,6))</f>
        <v>Xmp.video.</v>
      </c>
      <c r="D4020" s="2" t="str">
        <f>VLOOKUP(C4020,PrefixUebersetzung,2,FALSE)</f>
        <v>Xmp.video.</v>
      </c>
      <c r="E4020" s="2" t="str">
        <f>MID(F4020,FIND(".",F4020,6)+1,99)</f>
        <v>Cropped</v>
      </c>
      <c r="F4020" s="3" t="s">
        <v>5751</v>
      </c>
      <c r="G4020" s="3" t="s">
        <v>9526</v>
      </c>
      <c r="H4020" s="3" t="s">
        <v>11242</v>
      </c>
      <c r="I4020" s="3" t="s">
        <v>5752</v>
      </c>
      <c r="J4020" s="3" t="s">
        <v>6394</v>
      </c>
      <c r="K4020" s="5" t="s">
        <v>6692</v>
      </c>
      <c r="L4020" s="14"/>
      <c r="O4020" s="3" t="str">
        <f>IF(AND(TRIM(J4020)="",M4020=""),"Suffix not translated ",
   IF(AND(TRIM(J4020)&lt;&gt;"",TRIM(M4020)&lt;&gt;"",TRIM(J4020)&lt;&gt;TRIM(M4020)),"Suffix translation &lt;&gt; lookup ", "" ))
&amp;IF(AND(TRIM(K4020)="",N4020=""),"Description not translated ",
   IF(AND(TRIM(K4020)&lt;&gt;"",TRIM(N4020)&lt;&gt;"",TRIM(K4020)&lt;&gt;TRIM(N4020)),"Description translation&lt;&gt; lookup ", "" ))</f>
        <v/>
      </c>
      <c r="P4020" s="3" t="s">
        <v>8447</v>
      </c>
      <c r="Q4020" s="3" t="s">
        <v>8447</v>
      </c>
    </row>
    <row r="4021" spans="1:18" x14ac:dyDescent="0.25">
      <c r="A4021" s="2" t="str">
        <f>IF(TRIM(J4021)="","",E4021)</f>
        <v/>
      </c>
      <c r="B4021" s="2" t="str">
        <f>IF(TRIM(K4021)="","",I4021)</f>
        <v>Number of Pixels to be cropped from the right.</v>
      </c>
      <c r="C4021" s="2" t="str">
        <f>LEFT(F4021,FIND(".",F4021,6))</f>
        <v>Xmp.video.</v>
      </c>
      <c r="D4021" s="2" t="str">
        <f>VLOOKUP(C4021,PrefixUebersetzung,2,FALSE)</f>
        <v>Xmp.video.</v>
      </c>
      <c r="E4021" s="2" t="str">
        <f>MID(F4021,FIND(".",F4021,6)+1,99)</f>
        <v>CropRight</v>
      </c>
      <c r="F4021" s="3" t="s">
        <v>5753</v>
      </c>
      <c r="G4021" s="3" t="s">
        <v>9526</v>
      </c>
      <c r="H4021" s="3" t="s">
        <v>11242</v>
      </c>
      <c r="I4021" s="3" t="s">
        <v>5754</v>
      </c>
      <c r="J4021" s="3"/>
      <c r="K4021" s="5" t="s">
        <v>6693</v>
      </c>
      <c r="L4021" s="14"/>
      <c r="M4021" s="3" t="str">
        <f>IFERROR(VLOOKUP(E4021,A:J,10, FALSE),"")</f>
        <v>Crop rechts</v>
      </c>
      <c r="O4021" s="3" t="str">
        <f>IF(AND(TRIM(J4021)="",M4021=""),"Suffix not translated ",
   IF(AND(TRIM(J4021)&lt;&gt;"",TRIM(M4021)&lt;&gt;"",TRIM(J4021)&lt;&gt;TRIM(M4021)),"Suffix translation &lt;&gt; lookup ", "" ))
&amp;IF(AND(TRIM(K4021)="",N4021=""),"Description not translated ",
   IF(AND(TRIM(K4021)&lt;&gt;"",TRIM(N4021)&lt;&gt;"",TRIM(K4021)&lt;&gt;TRIM(N4021)),"Description translation&lt;&gt; lookup ", "" ))</f>
        <v/>
      </c>
      <c r="Q4021" s="3" t="s">
        <v>8447</v>
      </c>
    </row>
    <row r="4022" spans="1:18" x14ac:dyDescent="0.25">
      <c r="A4022" s="2" t="str">
        <f>IF(TRIM(J4022)="","",E4022)</f>
        <v/>
      </c>
      <c r="B4022" s="2" t="str">
        <f>IF(TRIM(K4022)="","",I4022)</f>
        <v>Number of Pixels to be cropped from the top.</v>
      </c>
      <c r="C4022" s="2" t="str">
        <f>LEFT(F4022,FIND(".",F4022,6))</f>
        <v>Xmp.video.</v>
      </c>
      <c r="D4022" s="2" t="str">
        <f>VLOOKUP(C4022,PrefixUebersetzung,2,FALSE)</f>
        <v>Xmp.video.</v>
      </c>
      <c r="E4022" s="2" t="str">
        <f>MID(F4022,FIND(".",F4022,6)+1,99)</f>
        <v>CropTop</v>
      </c>
      <c r="F4022" s="3" t="s">
        <v>5755</v>
      </c>
      <c r="G4022" s="3" t="s">
        <v>9526</v>
      </c>
      <c r="H4022" s="3" t="s">
        <v>11242</v>
      </c>
      <c r="I4022" s="3" t="s">
        <v>5756</v>
      </c>
      <c r="J4022" s="3"/>
      <c r="K4022" s="5" t="s">
        <v>6695</v>
      </c>
      <c r="L4022" s="14"/>
      <c r="M4022" s="3" t="str">
        <f>IFERROR(VLOOKUP(E4022,A:J,10, FALSE),"")</f>
        <v>Crop oben</v>
      </c>
      <c r="O4022" s="3" t="str">
        <f>IF(AND(TRIM(J4022)="",M4022=""),"Suffix not translated ",
   IF(AND(TRIM(J4022)&lt;&gt;"",TRIM(M4022)&lt;&gt;"",TRIM(J4022)&lt;&gt;TRIM(M4022)),"Suffix translation &lt;&gt; lookup ", "" ))
&amp;IF(AND(TRIM(K4022)="",N4022=""),"Description not translated ",
   IF(AND(TRIM(K4022)&lt;&gt;"",TRIM(N4022)&lt;&gt;"",TRIM(K4022)&lt;&gt;TRIM(N4022)),"Description translation&lt;&gt; lookup ", "" ))</f>
        <v/>
      </c>
      <c r="Q4022" s="3" t="s">
        <v>8447</v>
      </c>
    </row>
    <row r="4023" spans="1:18" ht="30" x14ac:dyDescent="0.25">
      <c r="A4023" s="2" t="str">
        <f>IF(TRIM(J4023)="","",E4023)</f>
        <v>CurrentTime</v>
      </c>
      <c r="B4023" s="2" t="str">
        <f>IF(TRIM(K4023)="","",I4023)</f>
        <v>The time value for current time position within the movie.</v>
      </c>
      <c r="C4023" s="2" t="str">
        <f>LEFT(F4023,FIND(".",F4023,6))</f>
        <v>Xmp.video.</v>
      </c>
      <c r="D4023" s="2" t="str">
        <f>VLOOKUP(C4023,PrefixUebersetzung,2,FALSE)</f>
        <v>Xmp.video.</v>
      </c>
      <c r="E4023" s="2" t="str">
        <f>MID(F4023,FIND(".",F4023,6)+1,99)</f>
        <v>CurrentTime</v>
      </c>
      <c r="F4023" s="3" t="s">
        <v>5757</v>
      </c>
      <c r="G4023" s="3" t="s">
        <v>9526</v>
      </c>
      <c r="H4023" s="3" t="s">
        <v>11242</v>
      </c>
      <c r="I4023" s="3" t="s">
        <v>5758</v>
      </c>
      <c r="J4023" s="3" t="s">
        <v>6395</v>
      </c>
      <c r="K4023" s="5" t="s">
        <v>6696</v>
      </c>
      <c r="L4023" s="14"/>
      <c r="O4023" s="3" t="str">
        <f>IF(AND(TRIM(J4023)="",M4023=""),"Suffix not translated ",
   IF(AND(TRIM(J4023)&lt;&gt;"",TRIM(M4023)&lt;&gt;"",TRIM(J4023)&lt;&gt;TRIM(M4023)),"Suffix translation &lt;&gt; lookup ", "" ))
&amp;IF(AND(TRIM(K4023)="",N4023=""),"Description not translated ",
   IF(AND(TRIM(K4023)&lt;&gt;"",TRIM(N4023)&lt;&gt;"",TRIM(K4023)&lt;&gt;TRIM(N4023)),"Description translation&lt;&gt; lookup ", "" ))</f>
        <v/>
      </c>
      <c r="P4023" s="3" t="s">
        <v>8447</v>
      </c>
      <c r="Q4023" s="3" t="s">
        <v>8447</v>
      </c>
    </row>
    <row r="4024" spans="1:18" ht="30" x14ac:dyDescent="0.25">
      <c r="A4024" s="2" t="str">
        <f>IF(TRIM(J4024)="","",E4024)</f>
        <v>DataPackets</v>
      </c>
      <c r="B4024" s="2" t="str">
        <f>IF(TRIM(K4024)="","",I4024)</f>
        <v>Specifies the number of Data Packet entries that exist within the Data Object.</v>
      </c>
      <c r="C4024" s="2" t="str">
        <f>LEFT(F4024,FIND(".",F4024,6))</f>
        <v>Xmp.video.</v>
      </c>
      <c r="D4024" s="2" t="str">
        <f>VLOOKUP(C4024,PrefixUebersetzung,2,FALSE)</f>
        <v>Xmp.video.</v>
      </c>
      <c r="E4024" s="2" t="str">
        <f>MID(F4024,FIND(".",F4024,6)+1,99)</f>
        <v>DataPackets</v>
      </c>
      <c r="F4024" s="3" t="s">
        <v>5759</v>
      </c>
      <c r="G4024" s="3" t="s">
        <v>9526</v>
      </c>
      <c r="H4024" s="3" t="s">
        <v>11242</v>
      </c>
      <c r="I4024" s="3" t="s">
        <v>5760</v>
      </c>
      <c r="J4024" s="3" t="s">
        <v>6396</v>
      </c>
      <c r="K4024" s="5" t="s">
        <v>6697</v>
      </c>
      <c r="L4024" s="14"/>
      <c r="O4024" s="3" t="str">
        <f>IF(AND(TRIM(J4024)="",M4024=""),"Suffix not translated ",
   IF(AND(TRIM(J4024)&lt;&gt;"",TRIM(M4024)&lt;&gt;"",TRIM(J4024)&lt;&gt;TRIM(M4024)),"Suffix translation &lt;&gt; lookup ", "" ))
&amp;IF(AND(TRIM(K4024)="",N4024=""),"Description not translated ",
   IF(AND(TRIM(K4024)&lt;&gt;"",TRIM(N4024)&lt;&gt;"",TRIM(K4024)&lt;&gt;TRIM(N4024)),"Description translation&lt;&gt; lookup ", "" ))</f>
        <v/>
      </c>
      <c r="P4024" s="3" t="s">
        <v>8447</v>
      </c>
      <c r="Q4024" s="3" t="s">
        <v>8447</v>
      </c>
    </row>
    <row r="4025" spans="1:18" ht="75" x14ac:dyDescent="0.25">
      <c r="A4025" s="2" t="str">
        <f>IF(TRIM(J4025)="","",E4025)</f>
        <v/>
      </c>
      <c r="B4025" s="2" t="str">
        <f>IF(TRIM(K4025)="","",I4025)</f>
        <v>Date and time when video was stored as digital data, can be the same as DateTimeOriginal if originally stored in digital form. Stored in ISO 8601 format.</v>
      </c>
      <c r="C4025" s="2" t="str">
        <f>LEFT(F4025,FIND(".",F4025,6))</f>
        <v>Xmp.video.</v>
      </c>
      <c r="D4025" s="2" t="str">
        <f>VLOOKUP(C4025,PrefixUebersetzung,2,FALSE)</f>
        <v>Xmp.video.</v>
      </c>
      <c r="E4025" s="2" t="str">
        <f>MID(F4025,FIND(".",F4025,6)+1,99)</f>
        <v>DateTimeDigitized</v>
      </c>
      <c r="F4025" s="3" t="s">
        <v>5761</v>
      </c>
      <c r="G4025" s="3" t="s">
        <v>11265</v>
      </c>
      <c r="I4025" s="3" t="s">
        <v>5762</v>
      </c>
      <c r="J4025" s="3"/>
      <c r="K4025" s="5" t="s">
        <v>6698</v>
      </c>
      <c r="L4025" s="14">
        <v>1</v>
      </c>
      <c r="M4025" s="3" t="str">
        <f>IFERROR(VLOOKUP(E4025,A:J,10, FALSE),"")</f>
        <v>Datum/Zeit Digitalisiert</v>
      </c>
      <c r="O4025" s="3" t="str">
        <f>IF(AND(TRIM(J4025)="",M4025=""),"Suffix not translated ",
   IF(AND(TRIM(J4025)&lt;&gt;"",TRIM(M4025)&lt;&gt;"",TRIM(J4025)&lt;&gt;TRIM(M4025)),"Suffix translation &lt;&gt; lookup ", "" ))
&amp;IF(AND(TRIM(K4025)="",N4025=""),"Description not translated ",
   IF(AND(TRIM(K4025)&lt;&gt;"",TRIM(N4025)&lt;&gt;"",TRIM(K4025)&lt;&gt;TRIM(N4025)),"Description translation&lt;&gt; lookup ", "" ))</f>
        <v/>
      </c>
      <c r="Q4025" s="3" t="s">
        <v>8447</v>
      </c>
    </row>
    <row r="4026" spans="1:18" ht="30" x14ac:dyDescent="0.25">
      <c r="A4026" s="2" t="str">
        <f>IF(TRIM(J4026)="","",E4026)</f>
        <v/>
      </c>
      <c r="B4026" s="2" t="str">
        <f>IF(TRIM(K4026)="","",I4026)</f>
        <v>Date and time when original video was generated, in ISO 8601 format.</v>
      </c>
      <c r="C4026" s="2" t="str">
        <f>LEFT(F4026,FIND(".",F4026,6))</f>
        <v>Xmp.video.</v>
      </c>
      <c r="D4026" s="2" t="str">
        <f>VLOOKUP(C4026,PrefixUebersetzung,2,FALSE)</f>
        <v>Xmp.video.</v>
      </c>
      <c r="E4026" s="2" t="str">
        <f>MID(F4026,FIND(".",F4026,6)+1,99)</f>
        <v>DateTimeOriginal</v>
      </c>
      <c r="F4026" s="3" t="s">
        <v>5763</v>
      </c>
      <c r="G4026" s="3" t="s">
        <v>11265</v>
      </c>
      <c r="I4026" s="3" t="s">
        <v>11384</v>
      </c>
      <c r="J4026" s="3"/>
      <c r="K4026" s="5" t="s">
        <v>6699</v>
      </c>
      <c r="L4026" s="14">
        <v>1</v>
      </c>
      <c r="M4026" s="3" t="str">
        <f>IFERROR(VLOOKUP(E4026,A:J,10, FALSE),"")</f>
        <v>Datum/Zeit original</v>
      </c>
      <c r="O4026" s="3" t="str">
        <f>IF(AND(TRIM(J4026)="",M4026=""),"Suffix not translated ",
   IF(AND(TRIM(J4026)&lt;&gt;"",TRIM(M4026)&lt;&gt;"",TRIM(J4026)&lt;&gt;TRIM(M4026)),"Suffix translation &lt;&gt; lookup ", "" ))
&amp;IF(AND(TRIM(K4026)="",N4026=""),"Description not translated ",
   IF(AND(TRIM(K4026)&lt;&gt;"",TRIM(N4026)&lt;&gt;"",TRIM(K4026)&lt;&gt;TRIM(N4026)),"Description translation&lt;&gt; lookup ", "" ))</f>
        <v/>
      </c>
      <c r="Q4026" s="3" t="s">
        <v>8447</v>
      </c>
      <c r="R4026" s="3" t="s">
        <v>8950</v>
      </c>
    </row>
    <row r="4027" spans="1:18" x14ac:dyDescent="0.25">
      <c r="A4027" s="2" t="str">
        <f>IF(TRIM(J4027)="","",E4027)</f>
        <v>DateUTC</v>
      </c>
      <c r="B4027" s="2" t="str">
        <f>IF(TRIM(K4027)="","",I4027)</f>
        <v>Contains the production date</v>
      </c>
      <c r="C4027" s="2" t="str">
        <f>LEFT(F4027,FIND(".",F4027,6))</f>
        <v>Xmp.video.</v>
      </c>
      <c r="D4027" s="2" t="str">
        <f>VLOOKUP(C4027,PrefixUebersetzung,2,FALSE)</f>
        <v>Xmp.video.</v>
      </c>
      <c r="E4027" s="2" t="str">
        <f>MID(F4027,FIND(".",F4027,6)+1,99)</f>
        <v>DateUTC</v>
      </c>
      <c r="F4027" s="3" t="s">
        <v>5764</v>
      </c>
      <c r="G4027" s="3" t="s">
        <v>9526</v>
      </c>
      <c r="H4027" s="3" t="s">
        <v>11241</v>
      </c>
      <c r="I4027" s="3" t="s">
        <v>5765</v>
      </c>
      <c r="J4027" s="3" t="s">
        <v>6397</v>
      </c>
      <c r="K4027" s="5" t="s">
        <v>6252</v>
      </c>
      <c r="L4027" s="14"/>
      <c r="O4027" s="3" t="str">
        <f>IF(AND(TRIM(J4027)="",M4027=""),"Suffix not translated ",
   IF(AND(TRIM(J4027)&lt;&gt;"",TRIM(M4027)&lt;&gt;"",TRIM(J4027)&lt;&gt;TRIM(M4027)),"Suffix translation &lt;&gt; lookup ", "" ))
&amp;IF(AND(TRIM(K4027)="",N4027=""),"Description not translated ",
   IF(AND(TRIM(K4027)&lt;&gt;"",TRIM(N4027)&lt;&gt;"",TRIM(K4027)&lt;&gt;TRIM(N4027)),"Description translation&lt;&gt; lookup ", "" ))</f>
        <v/>
      </c>
      <c r="P4027" s="3" t="s">
        <v>8447</v>
      </c>
      <c r="Q4027" s="3" t="s">
        <v>8447</v>
      </c>
      <c r="R4027" s="3" t="s">
        <v>9024</v>
      </c>
    </row>
    <row r="4028" spans="1:18" x14ac:dyDescent="0.25">
      <c r="A4028" s="2" t="str">
        <f>IF(TRIM(J4028)="","",E4028)</f>
        <v/>
      </c>
      <c r="B4028" s="2" t="str">
        <f>IF(TRIM(K4028)="","",I4028)</f>
        <v>Video Track Default On , i.e. Enabled/Disabled</v>
      </c>
      <c r="C4028" s="2" t="str">
        <f>LEFT(F4028,FIND(".",F4028,6))</f>
        <v>Xmp.video.</v>
      </c>
      <c r="D4028" s="2" t="str">
        <f>VLOOKUP(C4028,PrefixUebersetzung,2,FALSE)</f>
        <v>Xmp.video.</v>
      </c>
      <c r="E4028" s="2" t="str">
        <f>MID(F4028,FIND(".",F4028,6)+1,99)</f>
        <v>DefaultOn</v>
      </c>
      <c r="F4028" s="3" t="s">
        <v>5766</v>
      </c>
      <c r="G4028" s="3" t="s">
        <v>9526</v>
      </c>
      <c r="H4028" s="3" t="s">
        <v>11241</v>
      </c>
      <c r="I4028" s="3" t="s">
        <v>5767</v>
      </c>
      <c r="J4028" s="3"/>
      <c r="K4028" s="5" t="s">
        <v>6675</v>
      </c>
      <c r="L4028" s="14"/>
      <c r="M4028" s="3" t="str">
        <f>IFERROR(VLOOKUP(E4028,A:J,10, FALSE),"")</f>
        <v>Standard Ein</v>
      </c>
      <c r="O4028" s="3" t="str">
        <f>IF(AND(TRIM(J4028)="",M4028=""),"Suffix not translated ",
   IF(AND(TRIM(J4028)&lt;&gt;"",TRIM(M4028)&lt;&gt;"",TRIM(J4028)&lt;&gt;TRIM(M4028)),"Suffix translation &lt;&gt; lookup ", "" ))
&amp;IF(AND(TRIM(K4028)="",N4028=""),"Description not translated ",
   IF(AND(TRIM(K4028)&lt;&gt;"",TRIM(N4028)&lt;&gt;"",TRIM(K4028)&lt;&gt;TRIM(N4028)),"Description translation&lt;&gt; lookup ", "" ))</f>
        <v/>
      </c>
      <c r="Q4028" s="3" t="s">
        <v>8447</v>
      </c>
    </row>
    <row r="4029" spans="1:18" ht="30" x14ac:dyDescent="0.25">
      <c r="A4029" s="2" t="str">
        <f>IF(TRIM(J4029)="","",E4029)</f>
        <v/>
      </c>
      <c r="B4029" s="2" t="str">
        <f>IF(TRIM(K4029)="","",I4029)</f>
        <v>Indicates the digital zoom ratio when the video was shot.</v>
      </c>
      <c r="C4029" s="2" t="str">
        <f>LEFT(F4029,FIND(".",F4029,6))</f>
        <v>Xmp.video.</v>
      </c>
      <c r="D4029" s="2" t="str">
        <f>VLOOKUP(C4029,PrefixUebersetzung,2,FALSE)</f>
        <v>Xmp.video.</v>
      </c>
      <c r="E4029" s="2" t="str">
        <f>MID(F4029,FIND(".",F4029,6)+1,99)</f>
        <v>DigitalZoomRatio</v>
      </c>
      <c r="F4029" s="3" t="s">
        <v>5768</v>
      </c>
      <c r="G4029" s="3" t="s">
        <v>9526</v>
      </c>
      <c r="H4029" s="3" t="s">
        <v>9519</v>
      </c>
      <c r="I4029" s="3" t="s">
        <v>5769</v>
      </c>
      <c r="J4029" s="3"/>
      <c r="K4029" s="5" t="s">
        <v>6700</v>
      </c>
      <c r="L4029" s="14"/>
      <c r="M4029" s="3" t="str">
        <f>IFERROR(VLOOKUP(E4029,A:J,10, FALSE),"")</f>
        <v>Digital-Zoom-Faktor</v>
      </c>
      <c r="O4029" s="3" t="str">
        <f>IF(AND(TRIM(J4029)="",M4029=""),"Suffix not translated ",
   IF(AND(TRIM(J4029)&lt;&gt;"",TRIM(M4029)&lt;&gt;"",TRIM(J4029)&lt;&gt;TRIM(M4029)),"Suffix translation &lt;&gt; lookup ", "" ))
&amp;IF(AND(TRIM(K4029)="",N4029=""),"Description not translated ",
   IF(AND(TRIM(K4029)&lt;&gt;"",TRIM(N4029)&lt;&gt;"",TRIM(K4029)&lt;&gt;TRIM(N4029)),"Description translation&lt;&gt; lookup ", "" ))</f>
        <v/>
      </c>
      <c r="Q4029" s="3" t="s">
        <v>8447</v>
      </c>
    </row>
    <row r="4030" spans="1:18" x14ac:dyDescent="0.25">
      <c r="A4030" s="2" t="str">
        <f>IF(TRIM(J4030)="","",E4030)</f>
        <v>Dimensions</v>
      </c>
      <c r="B4030" s="2" t="str">
        <f>IF(TRIM(K4030)="","",I4030)</f>
        <v>Information about the Dimensions of the video frame.</v>
      </c>
      <c r="C4030" s="2" t="str">
        <f>LEFT(F4030,FIND(".",F4030,6))</f>
        <v>Xmp.video.</v>
      </c>
      <c r="D4030" s="2" t="str">
        <f>VLOOKUP(C4030,PrefixUebersetzung,2,FALSE)</f>
        <v>Xmp.video.</v>
      </c>
      <c r="E4030" s="2" t="str">
        <f>MID(F4030,FIND(".",F4030,6)+1,99)</f>
        <v>Dimensions</v>
      </c>
      <c r="F4030" s="3" t="s">
        <v>5770</v>
      </c>
      <c r="G4030" s="3" t="s">
        <v>9526</v>
      </c>
      <c r="H4030" s="3" t="s">
        <v>11241</v>
      </c>
      <c r="I4030" s="3" t="s">
        <v>5771</v>
      </c>
      <c r="J4030" s="3" t="s">
        <v>6398</v>
      </c>
      <c r="K4030" s="5" t="s">
        <v>6253</v>
      </c>
      <c r="L4030" s="14"/>
      <c r="O4030" s="3" t="str">
        <f>IF(AND(TRIM(J4030)="",M4030=""),"Suffix not translated ",
   IF(AND(TRIM(J4030)&lt;&gt;"",TRIM(M4030)&lt;&gt;"",TRIM(J4030)&lt;&gt;TRIM(M4030)),"Suffix translation &lt;&gt; lookup ", "" ))
&amp;IF(AND(TRIM(K4030)="",N4030=""),"Description not translated ",
   IF(AND(TRIM(K4030)&lt;&gt;"",TRIM(N4030)&lt;&gt;"",TRIM(K4030)&lt;&gt;TRIM(N4030)),"Description translation&lt;&gt; lookup ", "" ))</f>
        <v/>
      </c>
      <c r="P4030" s="3" t="s">
        <v>8447</v>
      </c>
      <c r="Q4030" s="3" t="s">
        <v>8447</v>
      </c>
    </row>
    <row r="4031" spans="1:18" x14ac:dyDescent="0.25">
      <c r="A4031" s="2" t="str">
        <f>IF(TRIM(J4031)="","",E4031)</f>
        <v>Director</v>
      </c>
      <c r="B4031" s="2" t="str">
        <f>IF(TRIM(K4031)="","",I4031)</f>
        <v>Information about the Director.</v>
      </c>
      <c r="C4031" s="2" t="str">
        <f>LEFT(F4031,FIND(".",F4031,6))</f>
        <v>Xmp.video.</v>
      </c>
      <c r="D4031" s="2" t="str">
        <f>VLOOKUP(C4031,PrefixUebersetzung,2,FALSE)</f>
        <v>Xmp.video.</v>
      </c>
      <c r="E4031" s="2" t="str">
        <f>MID(F4031,FIND(".",F4031,6)+1,99)</f>
        <v>Director</v>
      </c>
      <c r="F4031" s="3" t="s">
        <v>5772</v>
      </c>
      <c r="G4031" s="3" t="s">
        <v>9526</v>
      </c>
      <c r="H4031" s="3" t="s">
        <v>11241</v>
      </c>
      <c r="I4031" s="3" t="s">
        <v>5773</v>
      </c>
      <c r="J4031" s="3" t="s">
        <v>6399</v>
      </c>
      <c r="K4031" s="5" t="s">
        <v>6701</v>
      </c>
      <c r="L4031" s="14"/>
      <c r="M4031" s="3" t="str">
        <f>IFERROR(VLOOKUP(E4031,A:J,10, FALSE),"")</f>
        <v>Regisseur</v>
      </c>
      <c r="O4031" s="3" t="str">
        <f>IF(AND(TRIM(J4031)="",M4031=""),"Suffix not translated ",
   IF(AND(TRIM(J4031)&lt;&gt;"",TRIM(M4031)&lt;&gt;"",TRIM(J4031)&lt;&gt;TRIM(M4031)),"Suffix translation &lt;&gt; lookup ", "" ))
&amp;IF(AND(TRIM(K4031)="",N4031=""),"Description not translated ",
   IF(AND(TRIM(K4031)&lt;&gt;"",TRIM(N4031)&lt;&gt;"",TRIM(K4031)&lt;&gt;TRIM(N4031)),"Description translation&lt;&gt; lookup ", "" ))</f>
        <v/>
      </c>
      <c r="P4031" s="3" t="s">
        <v>8447</v>
      </c>
      <c r="Q4031" s="3" t="s">
        <v>8447</v>
      </c>
    </row>
    <row r="4032" spans="1:18" x14ac:dyDescent="0.25">
      <c r="A4032" s="2" t="str">
        <f>IF(TRIM(J4032)="","",E4032)</f>
        <v>DisplayUnit</v>
      </c>
      <c r="B4032" s="2" t="str">
        <f>IF(TRIM(K4032)="","",I4032)</f>
        <v>Video display unit. Eg - cm, pixels, inch</v>
      </c>
      <c r="C4032" s="2" t="str">
        <f>LEFT(F4032,FIND(".",F4032,6))</f>
        <v>Xmp.video.</v>
      </c>
      <c r="D4032" s="2" t="str">
        <f>VLOOKUP(C4032,PrefixUebersetzung,2,FALSE)</f>
        <v>Xmp.video.</v>
      </c>
      <c r="E4032" s="2" t="str">
        <f>MID(F4032,FIND(".",F4032,6)+1,99)</f>
        <v>DisplayUnit</v>
      </c>
      <c r="F4032" s="3" t="s">
        <v>5774</v>
      </c>
      <c r="G4032" s="3" t="s">
        <v>9526</v>
      </c>
      <c r="H4032" s="3" t="s">
        <v>11241</v>
      </c>
      <c r="I4032" s="3" t="s">
        <v>5775</v>
      </c>
      <c r="J4032" s="3" t="s">
        <v>6400</v>
      </c>
      <c r="K4032" s="5" t="s">
        <v>6702</v>
      </c>
      <c r="L4032" s="14"/>
      <c r="O4032" s="3" t="str">
        <f>IF(AND(TRIM(J4032)="",M4032=""),"Suffix not translated ",
   IF(AND(TRIM(J4032)&lt;&gt;"",TRIM(M4032)&lt;&gt;"",TRIM(J4032)&lt;&gt;TRIM(M4032)),"Suffix translation &lt;&gt; lookup ", "" ))
&amp;IF(AND(TRIM(K4032)="",N4032=""),"Description not translated ",
   IF(AND(TRIM(K4032)&lt;&gt;"",TRIM(N4032)&lt;&gt;"",TRIM(K4032)&lt;&gt;TRIM(N4032)),"Description translation&lt;&gt; lookup ", "" ))</f>
        <v/>
      </c>
      <c r="P4032" s="3" t="s">
        <v>8447</v>
      </c>
      <c r="Q4032" s="3" t="s">
        <v>8447</v>
      </c>
    </row>
    <row r="4033" spans="1:18" ht="30" x14ac:dyDescent="0.25">
      <c r="A4033" s="2" t="str">
        <f>IF(TRIM(J4033)="","",E4033)</f>
        <v>DistributedBy</v>
      </c>
      <c r="B4033" s="2" t="str">
        <f>IF(TRIM(K4033)="","",I4033)</f>
        <v>Distributed By, i.e. name of person or organization.</v>
      </c>
      <c r="C4033" s="2" t="str">
        <f>LEFT(F4033,FIND(".",F4033,6))</f>
        <v>Xmp.video.</v>
      </c>
      <c r="D4033" s="2" t="str">
        <f>VLOOKUP(C4033,PrefixUebersetzung,2,FALSE)</f>
        <v>Xmp.video.</v>
      </c>
      <c r="E4033" s="2" t="str">
        <f>MID(F4033,FIND(".",F4033,6)+1,99)</f>
        <v>DistributedBy</v>
      </c>
      <c r="F4033" s="3" t="s">
        <v>5776</v>
      </c>
      <c r="G4033" s="3" t="s">
        <v>9526</v>
      </c>
      <c r="H4033" s="3" t="s">
        <v>11241</v>
      </c>
      <c r="I4033" s="3" t="s">
        <v>5777</v>
      </c>
      <c r="J4033" s="3" t="s">
        <v>6401</v>
      </c>
      <c r="K4033" s="5" t="s">
        <v>6703</v>
      </c>
      <c r="L4033" s="14"/>
      <c r="O4033" s="3" t="str">
        <f>IF(AND(TRIM(J4033)="",M4033=""),"Suffix not translated ",
   IF(AND(TRIM(J4033)&lt;&gt;"",TRIM(M4033)&lt;&gt;"",TRIM(J4033)&lt;&gt;TRIM(M4033)),"Suffix translation &lt;&gt; lookup ", "" ))
&amp;IF(AND(TRIM(K4033)="",N4033=""),"Description not translated ",
   IF(AND(TRIM(K4033)&lt;&gt;"",TRIM(N4033)&lt;&gt;"",TRIM(K4033)&lt;&gt;TRIM(N4033)),"Description translation&lt;&gt; lookup ", "" ))</f>
        <v/>
      </c>
      <c r="P4033" s="3" t="s">
        <v>8447</v>
      </c>
      <c r="Q4033" s="3" t="s">
        <v>8447</v>
      </c>
    </row>
    <row r="4034" spans="1:18" ht="30" x14ac:dyDescent="0.25">
      <c r="A4034" s="2" t="str">
        <f>IF(TRIM(J4034)="","",E4034)</f>
        <v/>
      </c>
      <c r="B4034" s="2" t="str">
        <f>IF(TRIM(K4034)="","",I4034)</f>
        <v>Describes the contents of the file. In the case of a MATROSKA file, its value is 'matroska'</v>
      </c>
      <c r="C4034" s="2" t="str">
        <f>LEFT(F4034,FIND(".",F4034,6))</f>
        <v>Xmp.video.</v>
      </c>
      <c r="D4034" s="2" t="str">
        <f>VLOOKUP(C4034,PrefixUebersetzung,2,FALSE)</f>
        <v>Xmp.video.</v>
      </c>
      <c r="E4034" s="2" t="str">
        <f>MID(F4034,FIND(".",F4034,6)+1,99)</f>
        <v>DocType</v>
      </c>
      <c r="F4034" s="3" t="s">
        <v>5778</v>
      </c>
      <c r="G4034" s="3" t="s">
        <v>9526</v>
      </c>
      <c r="H4034" s="3" t="s">
        <v>11241</v>
      </c>
      <c r="I4034" s="3" t="s">
        <v>5779</v>
      </c>
      <c r="J4034" s="3"/>
      <c r="K4034" s="5" t="s">
        <v>6704</v>
      </c>
      <c r="L4034" s="14">
        <v>5</v>
      </c>
      <c r="O4034" s="3" t="str">
        <f>IF(AND(TRIM(J4034)="",M4034=""),"Suffix not translated ",
   IF(AND(TRIM(J4034)&lt;&gt;"",TRIM(M4034)&lt;&gt;"",TRIM(J4034)&lt;&gt;TRIM(M4034)),"Suffix translation &lt;&gt; lookup ", "" ))
&amp;IF(AND(TRIM(K4034)="",N4034=""),"Description not translated ",
   IF(AND(TRIM(K4034)&lt;&gt;"",TRIM(N4034)&lt;&gt;"",TRIM(K4034)&lt;&gt;TRIM(N4034)),"Description translation&lt;&gt; lookup ", "" ))</f>
        <v xml:space="preserve">Suffix not translated </v>
      </c>
      <c r="P4034" s="3" t="s">
        <v>8447</v>
      </c>
      <c r="Q4034" s="3" t="s">
        <v>8447</v>
      </c>
    </row>
    <row r="4035" spans="1:18" ht="45" x14ac:dyDescent="0.25">
      <c r="A4035" s="2" t="str">
        <f>IF(TRIM(J4035)="","",E4035)</f>
        <v/>
      </c>
      <c r="B4035" s="2" t="str">
        <f>IF(TRIM(K4035)="","",I4035)</f>
        <v>A Matroska video specific property, helps in determining the compatibility of file with a particular version of a video player</v>
      </c>
      <c r="C4035" s="2" t="str">
        <f>LEFT(F4035,FIND(".",F4035,6))</f>
        <v>Xmp.video.</v>
      </c>
      <c r="D4035" s="2" t="str">
        <f>VLOOKUP(C4035,PrefixUebersetzung,2,FALSE)</f>
        <v>Xmp.video.</v>
      </c>
      <c r="E4035" s="2" t="str">
        <f>MID(F4035,FIND(".",F4035,6)+1,99)</f>
        <v>DocTypeReadVersion</v>
      </c>
      <c r="F4035" s="3" t="s">
        <v>5780</v>
      </c>
      <c r="G4035" s="3" t="s">
        <v>9526</v>
      </c>
      <c r="H4035" s="3" t="s">
        <v>11242</v>
      </c>
      <c r="I4035" s="3" t="s">
        <v>5781</v>
      </c>
      <c r="J4035" s="3"/>
      <c r="K4035" s="5" t="s">
        <v>6705</v>
      </c>
      <c r="L4035" s="14">
        <v>5</v>
      </c>
      <c r="O4035" s="3" t="str">
        <f>IF(AND(TRIM(J4035)="",M4035=""),"Suffix not translated ",
   IF(AND(TRIM(J4035)&lt;&gt;"",TRIM(M4035)&lt;&gt;"",TRIM(J4035)&lt;&gt;TRIM(M4035)),"Suffix translation &lt;&gt; lookup ", "" ))
&amp;IF(AND(TRIM(K4035)="",N4035=""),"Description not translated ",
   IF(AND(TRIM(K4035)&lt;&gt;"",TRIM(N4035)&lt;&gt;"",TRIM(K4035)&lt;&gt;TRIM(N4035)),"Description translation&lt;&gt; lookup ", "" ))</f>
        <v xml:space="preserve">Suffix not translated </v>
      </c>
      <c r="P4035" s="3" t="s">
        <v>8447</v>
      </c>
      <c r="Q4035" s="3" t="s">
        <v>8447</v>
      </c>
    </row>
    <row r="4036" spans="1:18" ht="45" x14ac:dyDescent="0.25">
      <c r="A4036" s="2" t="str">
        <f>IF(TRIM(J4036)="","",E4036)</f>
        <v/>
      </c>
      <c r="B4036" s="2" t="str">
        <f>IF(TRIM(K4036)="","",I4036)</f>
        <v>A Matroska video specific property, indicated the version of filetype, helps in determining the compatibility</v>
      </c>
      <c r="C4036" s="2" t="str">
        <f>LEFT(F4036,FIND(".",F4036,6))</f>
        <v>Xmp.video.</v>
      </c>
      <c r="D4036" s="2" t="str">
        <f>VLOOKUP(C4036,PrefixUebersetzung,2,FALSE)</f>
        <v>Xmp.video.</v>
      </c>
      <c r="E4036" s="2" t="str">
        <f>MID(F4036,FIND(".",F4036,6)+1,99)</f>
        <v>DocTypeVersion</v>
      </c>
      <c r="F4036" s="3" t="s">
        <v>5782</v>
      </c>
      <c r="G4036" s="3" t="s">
        <v>9526</v>
      </c>
      <c r="H4036" s="3" t="s">
        <v>11242</v>
      </c>
      <c r="I4036" s="3" t="s">
        <v>5783</v>
      </c>
      <c r="J4036" s="3"/>
      <c r="K4036" s="5" t="s">
        <v>6706</v>
      </c>
      <c r="L4036" s="14">
        <v>5</v>
      </c>
      <c r="O4036" s="3" t="str">
        <f>IF(AND(TRIM(J4036)="",M4036=""),"Suffix not translated ",
   IF(AND(TRIM(J4036)&lt;&gt;"",TRIM(M4036)&lt;&gt;"",TRIM(J4036)&lt;&gt;TRIM(M4036)),"Suffix translation &lt;&gt; lookup ", "" ))
&amp;IF(AND(TRIM(K4036)="",N4036=""),"Description not translated ",
   IF(AND(TRIM(K4036)&lt;&gt;"",TRIM(N4036)&lt;&gt;"",TRIM(K4036)&lt;&gt;TRIM(N4036)),"Description translation&lt;&gt; lookup ", "" ))</f>
        <v xml:space="preserve">Suffix not translated </v>
      </c>
      <c r="P4036" s="3" t="s">
        <v>8447</v>
      </c>
      <c r="Q4036" s="3" t="s">
        <v>8447</v>
      </c>
    </row>
    <row r="4037" spans="1:18" x14ac:dyDescent="0.25">
      <c r="A4037" s="2" t="str">
        <f>IF(TRIM(J4037)="","",E4037)</f>
        <v>DotsPerInch</v>
      </c>
      <c r="B4037" s="2" t="str">
        <f>IF(TRIM(K4037)="","",I4037)</f>
        <v>Dots Per Inch</v>
      </c>
      <c r="C4037" s="2" t="str">
        <f>LEFT(F4037,FIND(".",F4037,6))</f>
        <v>Xmp.video.</v>
      </c>
      <c r="D4037" s="2" t="str">
        <f>VLOOKUP(C4037,PrefixUebersetzung,2,FALSE)</f>
        <v>Xmp.video.</v>
      </c>
      <c r="E4037" s="2" t="str">
        <f>MID(F4037,FIND(".",F4037,6)+1,99)</f>
        <v>DotsPerInch</v>
      </c>
      <c r="F4037" s="3" t="s">
        <v>5784</v>
      </c>
      <c r="G4037" s="3" t="s">
        <v>9526</v>
      </c>
      <c r="H4037" s="3" t="s">
        <v>11242</v>
      </c>
      <c r="I4037" s="3" t="s">
        <v>5785</v>
      </c>
      <c r="J4037" s="3" t="s">
        <v>6402</v>
      </c>
      <c r="K4037" s="5" t="s">
        <v>6254</v>
      </c>
      <c r="L4037" s="14"/>
      <c r="O4037" s="3" t="str">
        <f>IF(AND(TRIM(J4037)="",M4037=""),"Suffix not translated ",
   IF(AND(TRIM(J4037)&lt;&gt;"",TRIM(M4037)&lt;&gt;"",TRIM(J4037)&lt;&gt;TRIM(M4037)),"Suffix translation &lt;&gt; lookup ", "" ))
&amp;IF(AND(TRIM(K4037)="",N4037=""),"Description not translated ",
   IF(AND(TRIM(K4037)&lt;&gt;"",TRIM(N4037)&lt;&gt;"",TRIM(K4037)&lt;&gt;TRIM(N4037)),"Description translation&lt;&gt; lookup ", "" ))</f>
        <v/>
      </c>
      <c r="P4037" s="3" t="s">
        <v>8447</v>
      </c>
      <c r="Q4037" s="3" t="s">
        <v>8447</v>
      </c>
    </row>
    <row r="4038" spans="1:18" ht="30" x14ac:dyDescent="0.25">
      <c r="A4038" s="2" t="str">
        <f>IF(TRIM(J4038)="","",E4038)</f>
        <v>duration</v>
      </c>
      <c r="B4038" s="2" t="str">
        <f>IF(TRIM(K4038)="","",I4038)</f>
        <v>The duration of the media file. Measured in milli-seconds.</v>
      </c>
      <c r="C4038" s="2" t="str">
        <f>LEFT(F4038,FIND(".",F4038,6))</f>
        <v>Xmp.video.</v>
      </c>
      <c r="D4038" s="2" t="str">
        <f>VLOOKUP(C4038,PrefixUebersetzung,2,FALSE)</f>
        <v>Xmp.video.</v>
      </c>
      <c r="E4038" s="2" t="str">
        <f>MID(F4038,FIND(".",F4038,6)+1,99)</f>
        <v>duration</v>
      </c>
      <c r="F4038" s="3" t="s">
        <v>5786</v>
      </c>
      <c r="G4038" s="3" t="s">
        <v>9526</v>
      </c>
      <c r="H4038" s="3" t="s">
        <v>11242</v>
      </c>
      <c r="I4038" s="3" t="s">
        <v>5787</v>
      </c>
      <c r="J4038" s="3" t="s">
        <v>4552</v>
      </c>
      <c r="K4038" s="5" t="s">
        <v>6255</v>
      </c>
      <c r="L4038" s="14"/>
      <c r="M4038" s="3" t="str">
        <f>IFERROR(VLOOKUP(E4038,A:J,10, FALSE),"")</f>
        <v>Dauer</v>
      </c>
      <c r="O4038" s="3" t="str">
        <f>IF(AND(TRIM(J4038)="",M4038=""),"Suffix not translated ",
   IF(AND(TRIM(J4038)&lt;&gt;"",TRIM(M4038)&lt;&gt;"",TRIM(J4038)&lt;&gt;TRIM(M4038)),"Suffix translation &lt;&gt; lookup ", "" ))
&amp;IF(AND(TRIM(K4038)="",N4038=""),"Description not translated ",
   IF(AND(TRIM(K4038)&lt;&gt;"",TRIM(N4038)&lt;&gt;"",TRIM(K4038)&lt;&gt;TRIM(N4038)),"Description translation&lt;&gt; lookup ", "" ))</f>
        <v/>
      </c>
      <c r="P4038" s="3" t="s">
        <v>8447</v>
      </c>
      <c r="Q4038" s="3" t="s">
        <v>8447</v>
      </c>
      <c r="R4038" s="3" t="s">
        <v>9389</v>
      </c>
    </row>
    <row r="4039" spans="1:18" x14ac:dyDescent="0.25">
      <c r="A4039" s="2" t="str">
        <f>IF(TRIM(J4039)="","",E4039)</f>
        <v/>
      </c>
      <c r="B4039" s="2" t="str">
        <f>IF(TRIM(K4039)="","",I4039)</f>
        <v>Extensible Binary Meta Language Read Version</v>
      </c>
      <c r="C4039" s="2" t="str">
        <f>LEFT(F4039,FIND(".",F4039,6))</f>
        <v>Xmp.video.</v>
      </c>
      <c r="D4039" s="2" t="str">
        <f>VLOOKUP(C4039,PrefixUebersetzung,2,FALSE)</f>
        <v>Xmp.video.</v>
      </c>
      <c r="E4039" s="2" t="str">
        <f>MID(F4039,FIND(".",F4039,6)+1,99)</f>
        <v>EBMLReadVersion</v>
      </c>
      <c r="F4039" s="3" t="s">
        <v>5788</v>
      </c>
      <c r="G4039" s="3" t="s">
        <v>9526</v>
      </c>
      <c r="H4039" s="3" t="s">
        <v>11242</v>
      </c>
      <c r="I4039" s="3" t="s">
        <v>5789</v>
      </c>
      <c r="J4039" s="3"/>
      <c r="K4039" s="5" t="s">
        <v>6707</v>
      </c>
      <c r="L4039" s="14">
        <v>5</v>
      </c>
      <c r="O4039" s="3" t="str">
        <f>IF(AND(TRIM(J4039)="",M4039=""),"Suffix not translated ",
   IF(AND(TRIM(J4039)&lt;&gt;"",TRIM(M4039)&lt;&gt;"",TRIM(J4039)&lt;&gt;TRIM(M4039)),"Suffix translation &lt;&gt; lookup ", "" ))
&amp;IF(AND(TRIM(K4039)="",N4039=""),"Description not translated ",
   IF(AND(TRIM(K4039)&lt;&gt;"",TRIM(N4039)&lt;&gt;"",TRIM(K4039)&lt;&gt;TRIM(N4039)),"Description translation&lt;&gt; lookup ", "" ))</f>
        <v xml:space="preserve">Suffix not translated </v>
      </c>
      <c r="P4039" s="3" t="s">
        <v>8447</v>
      </c>
      <c r="Q4039" s="3" t="s">
        <v>8447</v>
      </c>
    </row>
    <row r="4040" spans="1:18" x14ac:dyDescent="0.25">
      <c r="A4040" s="2" t="str">
        <f>IF(TRIM(J4040)="","",E4040)</f>
        <v/>
      </c>
      <c r="B4040" s="2" t="str">
        <f>IF(TRIM(K4040)="","",I4040)</f>
        <v>Extensible Binary Meta Language Version</v>
      </c>
      <c r="C4040" s="2" t="str">
        <f>LEFT(F4040,FIND(".",F4040,6))</f>
        <v>Xmp.video.</v>
      </c>
      <c r="D4040" s="2" t="str">
        <f>VLOOKUP(C4040,PrefixUebersetzung,2,FALSE)</f>
        <v>Xmp.video.</v>
      </c>
      <c r="E4040" s="2" t="str">
        <f>MID(F4040,FIND(".",F4040,6)+1,99)</f>
        <v>EBMLVersion</v>
      </c>
      <c r="F4040" s="3" t="s">
        <v>5790</v>
      </c>
      <c r="G4040" s="3" t="s">
        <v>9526</v>
      </c>
      <c r="H4040" s="3" t="s">
        <v>11242</v>
      </c>
      <c r="I4040" s="3" t="s">
        <v>5791</v>
      </c>
      <c r="J4040" s="3"/>
      <c r="K4040" s="5" t="s">
        <v>6256</v>
      </c>
      <c r="L4040" s="14">
        <v>5</v>
      </c>
      <c r="O4040" s="3" t="str">
        <f>IF(AND(TRIM(J4040)="",M4040=""),"Suffix not translated ",
   IF(AND(TRIM(J4040)&lt;&gt;"",TRIM(M4040)&lt;&gt;"",TRIM(J4040)&lt;&gt;TRIM(M4040)),"Suffix translation &lt;&gt; lookup ", "" ))
&amp;IF(AND(TRIM(K4040)="",N4040=""),"Description not translated ",
   IF(AND(TRIM(K4040)&lt;&gt;"",TRIM(N4040)&lt;&gt;"",TRIM(K4040)&lt;&gt;TRIM(N4040)),"Description translation&lt;&gt; lookup ", "" ))</f>
        <v xml:space="preserve">Suffix not translated </v>
      </c>
      <c r="P4040" s="3" t="s">
        <v>8447</v>
      </c>
      <c r="Q4040" s="3" t="s">
        <v>8447</v>
      </c>
    </row>
    <row r="4041" spans="1:18" ht="30" x14ac:dyDescent="0.25">
      <c r="A4041" s="2" t="str">
        <f>IF(TRIM(J4041)="","",E4041)</f>
        <v>Edit1</v>
      </c>
      <c r="B4041" s="2" t="str">
        <f>IF(TRIM(K4041)="","",I4041)</f>
        <v>Information about the Edit / Language.</v>
      </c>
      <c r="C4041" s="2" t="str">
        <f>LEFT(F4041,FIND(".",F4041,6))</f>
        <v>Xmp.video.</v>
      </c>
      <c r="D4041" s="2" t="str">
        <f>VLOOKUP(C4041,PrefixUebersetzung,2,FALSE)</f>
        <v>Xmp.video.</v>
      </c>
      <c r="E4041" s="2" t="str">
        <f>MID(F4041,FIND(".",F4041,6)+1,99)</f>
        <v>Edit1</v>
      </c>
      <c r="F4041" s="3" t="s">
        <v>5792</v>
      </c>
      <c r="G4041" s="3" t="s">
        <v>9526</v>
      </c>
      <c r="H4041" s="3" t="s">
        <v>11241</v>
      </c>
      <c r="I4041" s="3" t="s">
        <v>5793</v>
      </c>
      <c r="J4041" s="3" t="s">
        <v>6403</v>
      </c>
      <c r="K4041" s="5" t="s">
        <v>6708</v>
      </c>
      <c r="L4041" s="14"/>
      <c r="N4041" s="3" t="str">
        <f>IFERROR(VLOOKUP(I4041,B:K,10,FALSE),"")</f>
        <v>Informationen über Bearbeiten / Sprache.</v>
      </c>
      <c r="O4041" s="3" t="str">
        <f>IF(AND(TRIM(J4041)="",M4041=""),"Suffix not translated ",
   IF(AND(TRIM(J4041)&lt;&gt;"",TRIM(M4041)&lt;&gt;"",TRIM(J4041)&lt;&gt;TRIM(M4041)),"Suffix translation &lt;&gt; lookup ", "" ))
&amp;IF(AND(TRIM(K4041)="",N4041=""),"Description not translated ",
   IF(AND(TRIM(K4041)&lt;&gt;"",TRIM(N4041)&lt;&gt;"",TRIM(K4041)&lt;&gt;TRIM(N4041)),"Description translation&lt;&gt; lookup ", "" ))</f>
        <v/>
      </c>
      <c r="P4041" s="3" t="s">
        <v>8447</v>
      </c>
      <c r="Q4041" s="3" t="s">
        <v>8447</v>
      </c>
    </row>
    <row r="4042" spans="1:18" ht="30" x14ac:dyDescent="0.25">
      <c r="A4042" s="2" t="str">
        <f>IF(TRIM(J4042)="","",E4042)</f>
        <v>Edit2</v>
      </c>
      <c r="B4042" s="2" t="str">
        <f>IF(TRIM(K4042)="","",I4042)</f>
        <v/>
      </c>
      <c r="C4042" s="2" t="str">
        <f>LEFT(F4042,FIND(".",F4042,6))</f>
        <v>Xmp.video.</v>
      </c>
      <c r="D4042" s="2" t="str">
        <f>VLOOKUP(C4042,PrefixUebersetzung,2,FALSE)</f>
        <v>Xmp.video.</v>
      </c>
      <c r="E4042" s="2" t="str">
        <f>MID(F4042,FIND(".",F4042,6)+1,99)</f>
        <v>Edit2</v>
      </c>
      <c r="F4042" s="3" t="s">
        <v>5794</v>
      </c>
      <c r="G4042" s="3" t="s">
        <v>9526</v>
      </c>
      <c r="H4042" s="3" t="s">
        <v>11241</v>
      </c>
      <c r="I4042" s="3" t="s">
        <v>5793</v>
      </c>
      <c r="J4042" s="3" t="s">
        <v>6404</v>
      </c>
      <c r="L4042" s="14"/>
      <c r="N4042" s="3" t="str">
        <f>IFERROR(VLOOKUP(I4042,B:K,10,FALSE),"")</f>
        <v>Informationen über Bearbeiten / Sprache.</v>
      </c>
      <c r="O4042" s="3" t="str">
        <f>IF(AND(TRIM(J4042)="",M4042=""),"Suffix not translated ",
   IF(AND(TRIM(J4042)&lt;&gt;"",TRIM(M4042)&lt;&gt;"",TRIM(J4042)&lt;&gt;TRIM(M4042)),"Suffix translation &lt;&gt; lookup ", "" ))
&amp;IF(AND(TRIM(K4042)="",N4042=""),"Description not translated ",
   IF(AND(TRIM(K4042)&lt;&gt;"",TRIM(N4042)&lt;&gt;"",TRIM(K4042)&lt;&gt;TRIM(N4042)),"Description translation&lt;&gt; lookup ", "" ))</f>
        <v/>
      </c>
      <c r="P4042" s="3" t="s">
        <v>8447</v>
      </c>
    </row>
    <row r="4043" spans="1:18" ht="30" x14ac:dyDescent="0.25">
      <c r="A4043" s="2" t="str">
        <f>IF(TRIM(J4043)="","",E4043)</f>
        <v>Edit3</v>
      </c>
      <c r="B4043" s="2" t="str">
        <f>IF(TRIM(K4043)="","",I4043)</f>
        <v/>
      </c>
      <c r="C4043" s="2" t="str">
        <f>LEFT(F4043,FIND(".",F4043,6))</f>
        <v>Xmp.video.</v>
      </c>
      <c r="D4043" s="2" t="str">
        <f>VLOOKUP(C4043,PrefixUebersetzung,2,FALSE)</f>
        <v>Xmp.video.</v>
      </c>
      <c r="E4043" s="2" t="str">
        <f>MID(F4043,FIND(".",F4043,6)+1,99)</f>
        <v>Edit3</v>
      </c>
      <c r="F4043" s="3" t="s">
        <v>5795</v>
      </c>
      <c r="G4043" s="3" t="s">
        <v>9526</v>
      </c>
      <c r="H4043" s="3" t="s">
        <v>11241</v>
      </c>
      <c r="I4043" s="3" t="s">
        <v>5793</v>
      </c>
      <c r="J4043" s="3" t="s">
        <v>6405</v>
      </c>
      <c r="L4043" s="14"/>
      <c r="N4043" s="3" t="str">
        <f>IFERROR(VLOOKUP(I4043,B:K,10,FALSE),"")</f>
        <v>Informationen über Bearbeiten / Sprache.</v>
      </c>
      <c r="O4043" s="3" t="str">
        <f>IF(AND(TRIM(J4043)="",M4043=""),"Suffix not translated ",
   IF(AND(TRIM(J4043)&lt;&gt;"",TRIM(M4043)&lt;&gt;"",TRIM(J4043)&lt;&gt;TRIM(M4043)),"Suffix translation &lt;&gt; lookup ", "" ))
&amp;IF(AND(TRIM(K4043)="",N4043=""),"Description not translated ",
   IF(AND(TRIM(K4043)&lt;&gt;"",TRIM(N4043)&lt;&gt;"",TRIM(K4043)&lt;&gt;TRIM(N4043)),"Description translation&lt;&gt; lookup ", "" ))</f>
        <v/>
      </c>
      <c r="P4043" s="3" t="s">
        <v>8447</v>
      </c>
    </row>
    <row r="4044" spans="1:18" ht="30" x14ac:dyDescent="0.25">
      <c r="A4044" s="2" t="str">
        <f>IF(TRIM(J4044)="","",E4044)</f>
        <v>Edit4</v>
      </c>
      <c r="B4044" s="2" t="str">
        <f>IF(TRIM(K4044)="","",I4044)</f>
        <v/>
      </c>
      <c r="C4044" s="2" t="str">
        <f>LEFT(F4044,FIND(".",F4044,6))</f>
        <v>Xmp.video.</v>
      </c>
      <c r="D4044" s="2" t="str">
        <f>VLOOKUP(C4044,PrefixUebersetzung,2,FALSE)</f>
        <v>Xmp.video.</v>
      </c>
      <c r="E4044" s="2" t="str">
        <f>MID(F4044,FIND(".",F4044,6)+1,99)</f>
        <v>Edit4</v>
      </c>
      <c r="F4044" s="3" t="s">
        <v>5796</v>
      </c>
      <c r="G4044" s="3" t="s">
        <v>9526</v>
      </c>
      <c r="H4044" s="3" t="s">
        <v>11241</v>
      </c>
      <c r="I4044" s="3" t="s">
        <v>5793</v>
      </c>
      <c r="J4044" s="3" t="s">
        <v>6406</v>
      </c>
      <c r="L4044" s="14"/>
      <c r="N4044" s="3" t="str">
        <f>IFERROR(VLOOKUP(I4044,B:K,10,FALSE),"")</f>
        <v>Informationen über Bearbeiten / Sprache.</v>
      </c>
      <c r="O4044" s="3" t="str">
        <f>IF(AND(TRIM(J4044)="",M4044=""),"Suffix not translated ",
   IF(AND(TRIM(J4044)&lt;&gt;"",TRIM(M4044)&lt;&gt;"",TRIM(J4044)&lt;&gt;TRIM(M4044)),"Suffix translation &lt;&gt; lookup ", "" ))
&amp;IF(AND(TRIM(K4044)="",N4044=""),"Description not translated ",
   IF(AND(TRIM(K4044)&lt;&gt;"",TRIM(N4044)&lt;&gt;"",TRIM(K4044)&lt;&gt;TRIM(N4044)),"Description translation&lt;&gt; lookup ", "" ))</f>
        <v/>
      </c>
      <c r="P4044" s="3" t="s">
        <v>8447</v>
      </c>
    </row>
    <row r="4045" spans="1:18" ht="30" x14ac:dyDescent="0.25">
      <c r="A4045" s="2" t="str">
        <f>IF(TRIM(J4045)="","",E4045)</f>
        <v>Edit5</v>
      </c>
      <c r="B4045" s="2" t="str">
        <f>IF(TRIM(K4045)="","",I4045)</f>
        <v/>
      </c>
      <c r="C4045" s="2" t="str">
        <f>LEFT(F4045,FIND(".",F4045,6))</f>
        <v>Xmp.video.</v>
      </c>
      <c r="D4045" s="2" t="str">
        <f>VLOOKUP(C4045,PrefixUebersetzung,2,FALSE)</f>
        <v>Xmp.video.</v>
      </c>
      <c r="E4045" s="2" t="str">
        <f>MID(F4045,FIND(".",F4045,6)+1,99)</f>
        <v>Edit5</v>
      </c>
      <c r="F4045" s="3" t="s">
        <v>5797</v>
      </c>
      <c r="G4045" s="3" t="s">
        <v>9526</v>
      </c>
      <c r="H4045" s="3" t="s">
        <v>11241</v>
      </c>
      <c r="I4045" s="3" t="s">
        <v>5793</v>
      </c>
      <c r="J4045" s="3" t="s">
        <v>6407</v>
      </c>
      <c r="L4045" s="14"/>
      <c r="N4045" s="3" t="str">
        <f>IFERROR(VLOOKUP(I4045,B:K,10,FALSE),"")</f>
        <v>Informationen über Bearbeiten / Sprache.</v>
      </c>
      <c r="O4045" s="3" t="str">
        <f>IF(AND(TRIM(J4045)="",M4045=""),"Suffix not translated ",
   IF(AND(TRIM(J4045)&lt;&gt;"",TRIM(M4045)&lt;&gt;"",TRIM(J4045)&lt;&gt;TRIM(M4045)),"Suffix translation &lt;&gt; lookup ", "" ))
&amp;IF(AND(TRIM(K4045)="",N4045=""),"Description not translated ",
   IF(AND(TRIM(K4045)&lt;&gt;"",TRIM(N4045)&lt;&gt;"",TRIM(K4045)&lt;&gt;TRIM(N4045)),"Description translation&lt;&gt; lookup ", "" ))</f>
        <v/>
      </c>
      <c r="P4045" s="3" t="s">
        <v>8447</v>
      </c>
    </row>
    <row r="4046" spans="1:18" ht="30" x14ac:dyDescent="0.25">
      <c r="A4046" s="2" t="str">
        <f>IF(TRIM(J4046)="","",E4046)</f>
        <v>Edit6</v>
      </c>
      <c r="B4046" s="2" t="str">
        <f>IF(TRIM(K4046)="","",I4046)</f>
        <v/>
      </c>
      <c r="C4046" s="2" t="str">
        <f>LEFT(F4046,FIND(".",F4046,6))</f>
        <v>Xmp.video.</v>
      </c>
      <c r="D4046" s="2" t="str">
        <f>VLOOKUP(C4046,PrefixUebersetzung,2,FALSE)</f>
        <v>Xmp.video.</v>
      </c>
      <c r="E4046" s="2" t="str">
        <f>MID(F4046,FIND(".",F4046,6)+1,99)</f>
        <v>Edit6</v>
      </c>
      <c r="F4046" s="3" t="s">
        <v>5798</v>
      </c>
      <c r="G4046" s="3" t="s">
        <v>9526</v>
      </c>
      <c r="H4046" s="3" t="s">
        <v>11241</v>
      </c>
      <c r="I4046" s="3" t="s">
        <v>5793</v>
      </c>
      <c r="J4046" s="3" t="s">
        <v>6408</v>
      </c>
      <c r="L4046" s="14"/>
      <c r="N4046" s="3" t="str">
        <f>IFERROR(VLOOKUP(I4046,B:K,10,FALSE),"")</f>
        <v>Informationen über Bearbeiten / Sprache.</v>
      </c>
      <c r="O4046" s="3" t="str">
        <f>IF(AND(TRIM(J4046)="",M4046=""),"Suffix not translated ",
   IF(AND(TRIM(J4046)&lt;&gt;"",TRIM(M4046)&lt;&gt;"",TRIM(J4046)&lt;&gt;TRIM(M4046)),"Suffix translation &lt;&gt; lookup ", "" ))
&amp;IF(AND(TRIM(K4046)="",N4046=""),"Description not translated ",
   IF(AND(TRIM(K4046)&lt;&gt;"",TRIM(N4046)&lt;&gt;"",TRIM(K4046)&lt;&gt;TRIM(N4046)),"Description translation&lt;&gt; lookup ", "" ))</f>
        <v/>
      </c>
      <c r="P4046" s="3" t="s">
        <v>8447</v>
      </c>
    </row>
    <row r="4047" spans="1:18" ht="30" x14ac:dyDescent="0.25">
      <c r="A4047" s="2" t="str">
        <f>IF(TRIM(J4047)="","",E4047)</f>
        <v>Edit7</v>
      </c>
      <c r="B4047" s="2" t="str">
        <f>IF(TRIM(K4047)="","",I4047)</f>
        <v/>
      </c>
      <c r="C4047" s="2" t="str">
        <f>LEFT(F4047,FIND(".",F4047,6))</f>
        <v>Xmp.video.</v>
      </c>
      <c r="D4047" s="2" t="str">
        <f>VLOOKUP(C4047,PrefixUebersetzung,2,FALSE)</f>
        <v>Xmp.video.</v>
      </c>
      <c r="E4047" s="2" t="str">
        <f>MID(F4047,FIND(".",F4047,6)+1,99)</f>
        <v>Edit7</v>
      </c>
      <c r="F4047" s="3" t="s">
        <v>5799</v>
      </c>
      <c r="G4047" s="3" t="s">
        <v>9526</v>
      </c>
      <c r="H4047" s="3" t="s">
        <v>11241</v>
      </c>
      <c r="I4047" s="3" t="s">
        <v>5793</v>
      </c>
      <c r="J4047" s="3" t="s">
        <v>6409</v>
      </c>
      <c r="L4047" s="14"/>
      <c r="N4047" s="3" t="str">
        <f>IFERROR(VLOOKUP(I4047,B:K,10,FALSE),"")</f>
        <v>Informationen über Bearbeiten / Sprache.</v>
      </c>
      <c r="O4047" s="3" t="str">
        <f>IF(AND(TRIM(J4047)="",M4047=""),"Suffix not translated ",
   IF(AND(TRIM(J4047)&lt;&gt;"",TRIM(M4047)&lt;&gt;"",TRIM(J4047)&lt;&gt;TRIM(M4047)),"Suffix translation &lt;&gt; lookup ", "" ))
&amp;IF(AND(TRIM(K4047)="",N4047=""),"Description not translated ",
   IF(AND(TRIM(K4047)&lt;&gt;"",TRIM(N4047)&lt;&gt;"",TRIM(K4047)&lt;&gt;TRIM(N4047)),"Description translation&lt;&gt; lookup ", "" ))</f>
        <v/>
      </c>
      <c r="P4047" s="3" t="s">
        <v>8447</v>
      </c>
    </row>
    <row r="4048" spans="1:18" ht="30" x14ac:dyDescent="0.25">
      <c r="A4048" s="2" t="str">
        <f>IF(TRIM(J4048)="","",E4048)</f>
        <v>Edit8</v>
      </c>
      <c r="B4048" s="2" t="str">
        <f>IF(TRIM(K4048)="","",I4048)</f>
        <v/>
      </c>
      <c r="C4048" s="2" t="str">
        <f>LEFT(F4048,FIND(".",F4048,6))</f>
        <v>Xmp.video.</v>
      </c>
      <c r="D4048" s="2" t="str">
        <f>VLOOKUP(C4048,PrefixUebersetzung,2,FALSE)</f>
        <v>Xmp.video.</v>
      </c>
      <c r="E4048" s="2" t="str">
        <f>MID(F4048,FIND(".",F4048,6)+1,99)</f>
        <v>Edit8</v>
      </c>
      <c r="F4048" s="3" t="s">
        <v>5800</v>
      </c>
      <c r="G4048" s="3" t="s">
        <v>9526</v>
      </c>
      <c r="H4048" s="3" t="s">
        <v>11241</v>
      </c>
      <c r="I4048" s="3" t="s">
        <v>5793</v>
      </c>
      <c r="J4048" s="3" t="s">
        <v>6410</v>
      </c>
      <c r="L4048" s="14"/>
      <c r="N4048" s="3" t="str">
        <f>IFERROR(VLOOKUP(I4048,B:K,10,FALSE),"")</f>
        <v>Informationen über Bearbeiten / Sprache.</v>
      </c>
      <c r="O4048" s="3" t="str">
        <f>IF(AND(TRIM(J4048)="",M4048=""),"Suffix not translated ",
   IF(AND(TRIM(J4048)&lt;&gt;"",TRIM(M4048)&lt;&gt;"",TRIM(J4048)&lt;&gt;TRIM(M4048)),"Suffix translation &lt;&gt; lookup ", "" ))
&amp;IF(AND(TRIM(K4048)="",N4048=""),"Description not translated ",
   IF(AND(TRIM(K4048)&lt;&gt;"",TRIM(N4048)&lt;&gt;"",TRIM(K4048)&lt;&gt;TRIM(N4048)),"Description translation&lt;&gt; lookup ", "" ))</f>
        <v/>
      </c>
      <c r="P4048" s="3" t="s">
        <v>8447</v>
      </c>
    </row>
    <row r="4049" spans="1:18" ht="30" x14ac:dyDescent="0.25">
      <c r="A4049" s="2" t="str">
        <f>IF(TRIM(J4049)="","",E4049)</f>
        <v>Edit9</v>
      </c>
      <c r="B4049" s="2" t="str">
        <f>IF(TRIM(K4049)="","",I4049)</f>
        <v/>
      </c>
      <c r="C4049" s="2" t="str">
        <f>LEFT(F4049,FIND(".",F4049,6))</f>
        <v>Xmp.video.</v>
      </c>
      <c r="D4049" s="2" t="str">
        <f>VLOOKUP(C4049,PrefixUebersetzung,2,FALSE)</f>
        <v>Xmp.video.</v>
      </c>
      <c r="E4049" s="2" t="str">
        <f>MID(F4049,FIND(".",F4049,6)+1,99)</f>
        <v>Edit9</v>
      </c>
      <c r="F4049" s="3" t="s">
        <v>5801</v>
      </c>
      <c r="G4049" s="3" t="s">
        <v>9526</v>
      </c>
      <c r="H4049" s="3" t="s">
        <v>11241</v>
      </c>
      <c r="I4049" s="3" t="s">
        <v>5793</v>
      </c>
      <c r="J4049" s="3" t="s">
        <v>6411</v>
      </c>
      <c r="L4049" s="14"/>
      <c r="N4049" s="3" t="str">
        <f>IFERROR(VLOOKUP(I4049,B:K,10,FALSE),"")</f>
        <v>Informationen über Bearbeiten / Sprache.</v>
      </c>
      <c r="O4049" s="3" t="str">
        <f>IF(AND(TRIM(J4049)="",M4049=""),"Suffix not translated ",
   IF(AND(TRIM(J4049)&lt;&gt;"",TRIM(M4049)&lt;&gt;"",TRIM(J4049)&lt;&gt;TRIM(M4049)),"Suffix translation &lt;&gt; lookup ", "" ))
&amp;IF(AND(TRIM(K4049)="",N4049=""),"Description not translated ",
   IF(AND(TRIM(K4049)&lt;&gt;"",TRIM(N4049)&lt;&gt;"",TRIM(K4049)&lt;&gt;TRIM(N4049)),"Description translation&lt;&gt; lookup ", "" ))</f>
        <v/>
      </c>
      <c r="P4049" s="3" t="s">
        <v>8447</v>
      </c>
    </row>
    <row r="4050" spans="1:18" ht="30" x14ac:dyDescent="0.25">
      <c r="A4050" s="2" t="str">
        <f>IF(TRIM(J4050)="","",E4050)</f>
        <v>EditedBy</v>
      </c>
      <c r="B4050" s="2" t="str">
        <f>IF(TRIM(K4050)="","",I4050)</f>
        <v>Edited By, i.e. name of person or organization.</v>
      </c>
      <c r="C4050" s="2" t="str">
        <f>LEFT(F4050,FIND(".",F4050,6))</f>
        <v>Xmp.video.</v>
      </c>
      <c r="D4050" s="2" t="str">
        <f>VLOOKUP(C4050,PrefixUebersetzung,2,FALSE)</f>
        <v>Xmp.video.</v>
      </c>
      <c r="E4050" s="2" t="str">
        <f>MID(F4050,FIND(".",F4050,6)+1,99)</f>
        <v>EditedBy</v>
      </c>
      <c r="F4050" s="3" t="s">
        <v>5802</v>
      </c>
      <c r="G4050" s="3" t="s">
        <v>9526</v>
      </c>
      <c r="H4050" s="3" t="s">
        <v>11241</v>
      </c>
      <c r="I4050" s="3" t="s">
        <v>5803</v>
      </c>
      <c r="J4050" s="3" t="s">
        <v>6412</v>
      </c>
      <c r="K4050" s="5" t="s">
        <v>6709</v>
      </c>
      <c r="L4050" s="14"/>
      <c r="O4050" s="3" t="str">
        <f>IF(AND(TRIM(J4050)="",M4050=""),"Suffix not translated ",
   IF(AND(TRIM(J4050)&lt;&gt;"",TRIM(M4050)&lt;&gt;"",TRIM(J4050)&lt;&gt;TRIM(M4050)),"Suffix translation &lt;&gt; lookup ", "" ))
&amp;IF(AND(TRIM(K4050)="",N4050=""),"Description not translated ",
   IF(AND(TRIM(K4050)&lt;&gt;"",TRIM(N4050)&lt;&gt;"",TRIM(K4050)&lt;&gt;TRIM(N4050)),"Description translation&lt;&gt; lookup ", "" ))</f>
        <v/>
      </c>
      <c r="P4050" s="3" t="s">
        <v>8447</v>
      </c>
      <c r="Q4050" s="3" t="s">
        <v>8447</v>
      </c>
    </row>
    <row r="4051" spans="1:18" x14ac:dyDescent="0.25">
      <c r="A4051" s="2" t="str">
        <f>IF(TRIM(J4051)="","",E4051)</f>
        <v/>
      </c>
      <c r="B4051" s="2" t="str">
        <f>IF(TRIM(K4051)="","",I4051)</f>
        <v>Status of Video Track, i.e. Enabled/Disabled</v>
      </c>
      <c r="C4051" s="2" t="str">
        <f>LEFT(F4051,FIND(".",F4051,6))</f>
        <v>Xmp.video.</v>
      </c>
      <c r="D4051" s="2" t="str">
        <f>VLOOKUP(C4051,PrefixUebersetzung,2,FALSE)</f>
        <v>Xmp.video.</v>
      </c>
      <c r="E4051" s="2" t="str">
        <f>MID(F4051,FIND(".",F4051,6)+1,99)</f>
        <v>Enabled</v>
      </c>
      <c r="F4051" s="3" t="s">
        <v>5804</v>
      </c>
      <c r="G4051" s="3" t="s">
        <v>9526</v>
      </c>
      <c r="H4051" s="3" t="s">
        <v>11241</v>
      </c>
      <c r="I4051" s="3" t="s">
        <v>5805</v>
      </c>
      <c r="J4051" s="3"/>
      <c r="K4051" s="5" t="s">
        <v>6676</v>
      </c>
      <c r="L4051" s="14"/>
      <c r="M4051" s="3" t="str">
        <f>IFERROR(VLOOKUP(E4051,A:J,10, FALSE),"")</f>
        <v>Aktiviert</v>
      </c>
      <c r="O4051" s="3" t="str">
        <f>IF(AND(TRIM(J4051)="",M4051=""),"Suffix not translated ",
   IF(AND(TRIM(J4051)&lt;&gt;"",TRIM(M4051)&lt;&gt;"",TRIM(J4051)&lt;&gt;TRIM(M4051)),"Suffix translation &lt;&gt; lookup ", "" ))
&amp;IF(AND(TRIM(K4051)="",N4051=""),"Description not translated ",
   IF(AND(TRIM(K4051)&lt;&gt;"",TRIM(N4051)&lt;&gt;"",TRIM(K4051)&lt;&gt;TRIM(N4051)),"Description translation&lt;&gt; lookup ", "" ))</f>
        <v/>
      </c>
      <c r="Q4051" s="3" t="s">
        <v>8447</v>
      </c>
    </row>
    <row r="4052" spans="1:18" ht="30" x14ac:dyDescent="0.25">
      <c r="A4052" s="2" t="str">
        <f>IF(TRIM(J4052)="","",E4052)</f>
        <v>EncodedBy</v>
      </c>
      <c r="B4052" s="2" t="str">
        <f>IF(TRIM(K4052)="","",I4052)</f>
        <v>Encoded By, i.e. name of person or organization.</v>
      </c>
      <c r="C4052" s="2" t="str">
        <f>LEFT(F4052,FIND(".",F4052,6))</f>
        <v>Xmp.video.</v>
      </c>
      <c r="D4052" s="2" t="str">
        <f>VLOOKUP(C4052,PrefixUebersetzung,2,FALSE)</f>
        <v>Xmp.video.</v>
      </c>
      <c r="E4052" s="2" t="str">
        <f>MID(F4052,FIND(".",F4052,6)+1,99)</f>
        <v>EncodedBy</v>
      </c>
      <c r="F4052" s="3" t="s">
        <v>5806</v>
      </c>
      <c r="G4052" s="3" t="s">
        <v>9526</v>
      </c>
      <c r="H4052" s="3" t="s">
        <v>11241</v>
      </c>
      <c r="I4052" s="3" t="s">
        <v>5807</v>
      </c>
      <c r="J4052" s="3" t="s">
        <v>8820</v>
      </c>
      <c r="K4052" s="5" t="s">
        <v>6710</v>
      </c>
      <c r="L4052" s="14"/>
      <c r="O4052" s="3" t="str">
        <f>IF(AND(TRIM(J4052)="",M4052=""),"Suffix not translated ",
   IF(AND(TRIM(J4052)&lt;&gt;"",TRIM(M4052)&lt;&gt;"",TRIM(J4052)&lt;&gt;TRIM(M4052)),"Suffix translation &lt;&gt; lookup ", "" ))
&amp;IF(AND(TRIM(K4052)="",N4052=""),"Description not translated ",
   IF(AND(TRIM(K4052)&lt;&gt;"",TRIM(N4052)&lt;&gt;"",TRIM(K4052)&lt;&gt;TRIM(N4052)),"Description translation&lt;&gt; lookup ", "" ))</f>
        <v/>
      </c>
      <c r="P4052" s="3" t="s">
        <v>8447</v>
      </c>
      <c r="Q4052" s="3" t="s">
        <v>8447</v>
      </c>
    </row>
    <row r="4053" spans="1:18" x14ac:dyDescent="0.25">
      <c r="A4053" s="2" t="str">
        <f>IF(TRIM(J4053)="","",E4053)</f>
        <v/>
      </c>
      <c r="B4053" s="2" t="str">
        <f>IF(TRIM(K4053)="","",I4053)</f>
        <v>Encoded Pixels height in pixels</v>
      </c>
      <c r="C4053" s="2" t="str">
        <f>LEFT(F4053,FIND(".",F4053,6))</f>
        <v>Xmp.video.</v>
      </c>
      <c r="D4053" s="2" t="str">
        <f>VLOOKUP(C4053,PrefixUebersetzung,2,FALSE)</f>
        <v>Xmp.video.</v>
      </c>
      <c r="E4053" s="2" t="str">
        <f>MID(F4053,FIND(".",F4053,6)+1,99)</f>
        <v>EncodedPixelsHeight</v>
      </c>
      <c r="F4053" s="3" t="s">
        <v>5808</v>
      </c>
      <c r="G4053" s="3" t="s">
        <v>9526</v>
      </c>
      <c r="H4053" s="3" t="s">
        <v>11242</v>
      </c>
      <c r="I4053" s="3" t="s">
        <v>5809</v>
      </c>
      <c r="J4053" s="3"/>
      <c r="K4053" s="5" t="s">
        <v>6257</v>
      </c>
      <c r="L4053" s="14">
        <v>5</v>
      </c>
      <c r="O4053" s="3" t="str">
        <f>IF(AND(TRIM(J4053)="",M4053=""),"Suffix not translated ",
   IF(AND(TRIM(J4053)&lt;&gt;"",TRIM(M4053)&lt;&gt;"",TRIM(J4053)&lt;&gt;TRIM(M4053)),"Suffix translation &lt;&gt; lookup ", "" ))
&amp;IF(AND(TRIM(K4053)="",N4053=""),"Description not translated ",
   IF(AND(TRIM(K4053)&lt;&gt;"",TRIM(N4053)&lt;&gt;"",TRIM(K4053)&lt;&gt;TRIM(N4053)),"Description translation&lt;&gt; lookup ", "" ))</f>
        <v xml:space="preserve">Suffix not translated </v>
      </c>
      <c r="P4053" s="3" t="s">
        <v>8447</v>
      </c>
      <c r="Q4053" s="3" t="s">
        <v>8447</v>
      </c>
    </row>
    <row r="4054" spans="1:18" x14ac:dyDescent="0.25">
      <c r="A4054" s="2" t="str">
        <f>IF(TRIM(J4054)="","",E4054)</f>
        <v/>
      </c>
      <c r="B4054" s="2" t="str">
        <f>IF(TRIM(K4054)="","",I4054)</f>
        <v>Encoded Pixels width in pixels</v>
      </c>
      <c r="C4054" s="2" t="str">
        <f>LEFT(F4054,FIND(".",F4054,6))</f>
        <v>Xmp.video.</v>
      </c>
      <c r="D4054" s="2" t="str">
        <f>VLOOKUP(C4054,PrefixUebersetzung,2,FALSE)</f>
        <v>Xmp.video.</v>
      </c>
      <c r="E4054" s="2" t="str">
        <f>MID(F4054,FIND(".",F4054,6)+1,99)</f>
        <v>EncodedPixelsWidth</v>
      </c>
      <c r="F4054" s="3" t="s">
        <v>5810</v>
      </c>
      <c r="G4054" s="3" t="s">
        <v>9526</v>
      </c>
      <c r="H4054" s="3" t="s">
        <v>11242</v>
      </c>
      <c r="I4054" s="3" t="s">
        <v>5811</v>
      </c>
      <c r="J4054" s="3"/>
      <c r="K4054" s="5" t="s">
        <v>6258</v>
      </c>
      <c r="L4054" s="14">
        <v>5</v>
      </c>
      <c r="O4054" s="3" t="str">
        <f>IF(AND(TRIM(J4054)="",M4054=""),"Suffix not translated ",
   IF(AND(TRIM(J4054)&lt;&gt;"",TRIM(M4054)&lt;&gt;"",TRIM(J4054)&lt;&gt;TRIM(M4054)),"Suffix translation &lt;&gt; lookup ", "" ))
&amp;IF(AND(TRIM(K4054)="",N4054=""),"Description not translated ",
   IF(AND(TRIM(K4054)&lt;&gt;"",TRIM(N4054)&lt;&gt;"",TRIM(K4054)&lt;&gt;TRIM(N4054)),"Description translation&lt;&gt; lookup ", "" ))</f>
        <v xml:space="preserve">Suffix not translated </v>
      </c>
      <c r="P4054" s="3" t="s">
        <v>8447</v>
      </c>
      <c r="Q4054" s="3" t="s">
        <v>8447</v>
      </c>
    </row>
    <row r="4055" spans="1:18" x14ac:dyDescent="0.25">
      <c r="A4055" s="2" t="str">
        <f>IF(TRIM(J4055)="","",E4055)</f>
        <v>Encoder</v>
      </c>
      <c r="B4055" s="2" t="str">
        <f>IF(TRIM(K4055)="","",I4055)</f>
        <v>Information about the Encoder.</v>
      </c>
      <c r="C4055" s="2" t="str">
        <f>LEFT(F4055,FIND(".",F4055,6))</f>
        <v>Xmp.video.</v>
      </c>
      <c r="D4055" s="2" t="str">
        <f>VLOOKUP(C4055,PrefixUebersetzung,2,FALSE)</f>
        <v>Xmp.video.</v>
      </c>
      <c r="E4055" s="2" t="str">
        <f>MID(F4055,FIND(".",F4055,6)+1,99)</f>
        <v>Encoder</v>
      </c>
      <c r="F4055" s="3" t="s">
        <v>5812</v>
      </c>
      <c r="G4055" s="3" t="s">
        <v>9526</v>
      </c>
      <c r="H4055" s="3" t="s">
        <v>11241</v>
      </c>
      <c r="I4055" s="3" t="s">
        <v>5813</v>
      </c>
      <c r="J4055" s="3" t="s">
        <v>6413</v>
      </c>
      <c r="K4055" s="5" t="s">
        <v>6259</v>
      </c>
      <c r="L4055" s="14"/>
      <c r="O4055" s="3" t="str">
        <f>IF(AND(TRIM(J4055)="",M4055=""),"Suffix not translated ",
   IF(AND(TRIM(J4055)&lt;&gt;"",TRIM(M4055)&lt;&gt;"",TRIM(J4055)&lt;&gt;TRIM(M4055)),"Suffix translation &lt;&gt; lookup ", "" ))
&amp;IF(AND(TRIM(K4055)="",N4055=""),"Description not translated ",
   IF(AND(TRIM(K4055)&lt;&gt;"",TRIM(N4055)&lt;&gt;"",TRIM(K4055)&lt;&gt;TRIM(N4055)),"Description translation&lt;&gt; lookup ", "" ))</f>
        <v/>
      </c>
      <c r="P4055" s="3" t="s">
        <v>8447</v>
      </c>
      <c r="Q4055" s="3" t="s">
        <v>8447</v>
      </c>
    </row>
    <row r="4056" spans="1:18" x14ac:dyDescent="0.25">
      <c r="A4056" s="2" t="str">
        <f>IF(TRIM(J4056)="","",E4056)</f>
        <v>EndTimecode</v>
      </c>
      <c r="B4056" s="2" t="str">
        <f>IF(TRIM(K4056)="","",I4056)</f>
        <v>End Timecode</v>
      </c>
      <c r="C4056" s="2" t="str">
        <f>LEFT(F4056,FIND(".",F4056,6))</f>
        <v>Xmp.video.</v>
      </c>
      <c r="D4056" s="2" t="str">
        <f>VLOOKUP(C4056,PrefixUebersetzung,2,FALSE)</f>
        <v>Xmp.video.</v>
      </c>
      <c r="E4056" s="2" t="str">
        <f>MID(F4056,FIND(".",F4056,6)+1,99)</f>
        <v>EndTimecode</v>
      </c>
      <c r="F4056" s="3" t="s">
        <v>5814</v>
      </c>
      <c r="G4056" s="3" t="s">
        <v>9526</v>
      </c>
      <c r="H4056" s="3" t="s">
        <v>11242</v>
      </c>
      <c r="I4056" s="3" t="s">
        <v>5815</v>
      </c>
      <c r="J4056" s="3" t="s">
        <v>6414</v>
      </c>
      <c r="K4056" s="5" t="s">
        <v>6711</v>
      </c>
      <c r="L4056" s="14"/>
      <c r="O4056" s="3" t="str">
        <f>IF(AND(TRIM(J4056)="",M4056=""),"Suffix not translated ",
   IF(AND(TRIM(J4056)&lt;&gt;"",TRIM(M4056)&lt;&gt;"",TRIM(J4056)&lt;&gt;TRIM(M4056)),"Suffix translation &lt;&gt; lookup ", "" ))
&amp;IF(AND(TRIM(K4056)="",N4056=""),"Description not translated ",
   IF(AND(TRIM(K4056)&lt;&gt;"",TRIM(N4056)&lt;&gt;"",TRIM(K4056)&lt;&gt;TRIM(N4056)),"Description translation&lt;&gt; lookup ", "" ))</f>
        <v/>
      </c>
      <c r="P4056" s="3" t="s">
        <v>8447</v>
      </c>
      <c r="Q4056" s="3" t="s">
        <v>8447</v>
      </c>
      <c r="R4056" s="3" t="s">
        <v>8989</v>
      </c>
    </row>
    <row r="4057" spans="1:18" x14ac:dyDescent="0.25">
      <c r="A4057" s="2" t="str">
        <f>IF(TRIM(J4057)="","",E4057)</f>
        <v>Engineer</v>
      </c>
      <c r="B4057" s="2" t="str">
        <f>IF(TRIM(K4057)="","",I4057)</f>
        <v>Engineer, in most cases name of person.</v>
      </c>
      <c r="C4057" s="2" t="str">
        <f>LEFT(F4057,FIND(".",F4057,6))</f>
        <v>Xmp.video.</v>
      </c>
      <c r="D4057" s="2" t="str">
        <f>VLOOKUP(C4057,PrefixUebersetzung,2,FALSE)</f>
        <v>Xmp.video.</v>
      </c>
      <c r="E4057" s="2" t="str">
        <f>MID(F4057,FIND(".",F4057,6)+1,99)</f>
        <v>Engineer</v>
      </c>
      <c r="F4057" s="3" t="s">
        <v>5816</v>
      </c>
      <c r="G4057" s="3" t="s">
        <v>9526</v>
      </c>
      <c r="H4057" s="3" t="s">
        <v>11241</v>
      </c>
      <c r="I4057" s="3" t="s">
        <v>5817</v>
      </c>
      <c r="J4057" s="3" t="s">
        <v>6805</v>
      </c>
      <c r="K4057" s="5" t="s">
        <v>6807</v>
      </c>
      <c r="L4057" s="14"/>
      <c r="M4057" s="3" t="str">
        <f>IFERROR(VLOOKUP(E4057,A:J,10, FALSE),"")</f>
        <v>Ingenieur</v>
      </c>
      <c r="O4057" s="3" t="str">
        <f>IF(AND(TRIM(J4057)="",M4057=""),"Suffix not translated ",
   IF(AND(TRIM(J4057)&lt;&gt;"",TRIM(M4057)&lt;&gt;"",TRIM(J4057)&lt;&gt;TRIM(M4057)),"Suffix translation &lt;&gt; lookup ", "" ))
&amp;IF(AND(TRIM(K4057)="",N4057=""),"Description not translated ",
   IF(AND(TRIM(K4057)&lt;&gt;"",TRIM(N4057)&lt;&gt;"",TRIM(K4057)&lt;&gt;TRIM(N4057)),"Description translation&lt;&gt; lookup ", "" ))</f>
        <v/>
      </c>
      <c r="P4057" s="3" t="s">
        <v>8447</v>
      </c>
      <c r="Q4057" s="3" t="s">
        <v>8447</v>
      </c>
    </row>
    <row r="4058" spans="1:18" ht="30" x14ac:dyDescent="0.25">
      <c r="A4058" s="2" t="str">
        <f>IF(TRIM(J4058)="","",E4058)</f>
        <v/>
      </c>
      <c r="B4058" s="2" t="str">
        <f>IF(TRIM(K4058)="","",I4058)</f>
        <v>Information about the Equipment used for recording Video.</v>
      </c>
      <c r="C4058" s="2" t="str">
        <f>LEFT(F4058,FIND(".",F4058,6))</f>
        <v>Xmp.video.</v>
      </c>
      <c r="D4058" s="2" t="str">
        <f>VLOOKUP(C4058,PrefixUebersetzung,2,FALSE)</f>
        <v>Xmp.video.</v>
      </c>
      <c r="E4058" s="2" t="str">
        <f>MID(F4058,FIND(".",F4058,6)+1,99)</f>
        <v>Equipment</v>
      </c>
      <c r="F4058" s="3" t="s">
        <v>5818</v>
      </c>
      <c r="G4058" s="3" t="s">
        <v>9526</v>
      </c>
      <c r="H4058" s="3" t="s">
        <v>11241</v>
      </c>
      <c r="I4058" s="3" t="s">
        <v>5819</v>
      </c>
      <c r="J4058" s="3"/>
      <c r="K4058" s="5" t="s">
        <v>6712</v>
      </c>
      <c r="L4058" s="14"/>
      <c r="M4058" s="3" t="str">
        <f>IFERROR(VLOOKUP(E4058,A:J,10, FALSE),"")</f>
        <v>Ausrüstung</v>
      </c>
      <c r="O4058" s="3" t="str">
        <f>IF(AND(TRIM(J4058)="",M4058=""),"Suffix not translated ",
   IF(AND(TRIM(J4058)&lt;&gt;"",TRIM(M4058)&lt;&gt;"",TRIM(J4058)&lt;&gt;TRIM(M4058)),"Suffix translation &lt;&gt; lookup ", "" ))
&amp;IF(AND(TRIM(K4058)="",N4058=""),"Description not translated ",
   IF(AND(TRIM(K4058)&lt;&gt;"",TRIM(N4058)&lt;&gt;"",TRIM(K4058)&lt;&gt;TRIM(N4058)),"Description translation&lt;&gt; lookup ", "" ))</f>
        <v/>
      </c>
      <c r="Q4058" s="3" t="s">
        <v>8447</v>
      </c>
    </row>
    <row r="4059" spans="1:18" x14ac:dyDescent="0.25">
      <c r="A4059" s="2" t="str">
        <f>IF(TRIM(J4059)="","",E4059)</f>
        <v/>
      </c>
      <c r="B4059" s="2" t="str">
        <f>IF(TRIM(K4059)="","",I4059)</f>
        <v>Exposure Compensation Information.</v>
      </c>
      <c r="C4059" s="2" t="str">
        <f>LEFT(F4059,FIND(".",F4059,6))</f>
        <v>Xmp.video.</v>
      </c>
      <c r="D4059" s="2" t="str">
        <f>VLOOKUP(C4059,PrefixUebersetzung,2,FALSE)</f>
        <v>Xmp.video.</v>
      </c>
      <c r="E4059" s="2" t="str">
        <f>MID(F4059,FIND(".",F4059,6)+1,99)</f>
        <v>ExposureCompensation</v>
      </c>
      <c r="F4059" s="3" t="s">
        <v>5820</v>
      </c>
      <c r="G4059" s="3" t="s">
        <v>9526</v>
      </c>
      <c r="H4059" s="3" t="s">
        <v>11241</v>
      </c>
      <c r="I4059" s="3" t="s">
        <v>5821</v>
      </c>
      <c r="J4059" s="3"/>
      <c r="K4059" s="5" t="s">
        <v>6260</v>
      </c>
      <c r="L4059" s="14"/>
      <c r="M4059" s="3" t="str">
        <f>IFERROR(VLOOKUP(E4059,A:J,10, FALSE),"")</f>
        <v>Belichtungskorrektur</v>
      </c>
      <c r="O4059" s="3" t="str">
        <f>IF(AND(TRIM(J4059)="",M4059=""),"Suffix not translated ",
   IF(AND(TRIM(J4059)&lt;&gt;"",TRIM(M4059)&lt;&gt;"",TRIM(J4059)&lt;&gt;TRIM(M4059)),"Suffix translation &lt;&gt; lookup ", "" ))
&amp;IF(AND(TRIM(K4059)="",N4059=""),"Description not translated ",
   IF(AND(TRIM(K4059)&lt;&gt;"",TRIM(N4059)&lt;&gt;"",TRIM(K4059)&lt;&gt;TRIM(N4059)),"Description translation&lt;&gt; lookup ", "" ))</f>
        <v/>
      </c>
      <c r="Q4059" s="3" t="s">
        <v>8447</v>
      </c>
      <c r="R4059" s="3" t="s">
        <v>9030</v>
      </c>
    </row>
    <row r="4060" spans="1:18" x14ac:dyDescent="0.25">
      <c r="A4060" s="2" t="str">
        <f>IF(TRIM(J4060)="","",E4060)</f>
        <v/>
      </c>
      <c r="B4060" s="2" t="str">
        <f>IF(TRIM(K4060)="","",I4060)</f>
        <v>Exposure Program Information.</v>
      </c>
      <c r="C4060" s="2" t="str">
        <f>LEFT(F4060,FIND(".",F4060,6))</f>
        <v>Xmp.video.</v>
      </c>
      <c r="D4060" s="2" t="str">
        <f>VLOOKUP(C4060,PrefixUebersetzung,2,FALSE)</f>
        <v>Xmp.video.</v>
      </c>
      <c r="E4060" s="2" t="str">
        <f>MID(F4060,FIND(".",F4060,6)+1,99)</f>
        <v>ExposureProgram</v>
      </c>
      <c r="F4060" s="3" t="s">
        <v>5822</v>
      </c>
      <c r="G4060" s="3" t="s">
        <v>9526</v>
      </c>
      <c r="H4060" s="3" t="s">
        <v>11241</v>
      </c>
      <c r="I4060" s="3" t="s">
        <v>5823</v>
      </c>
      <c r="J4060" s="3"/>
      <c r="K4060" s="5" t="s">
        <v>6261</v>
      </c>
      <c r="L4060" s="14"/>
      <c r="M4060" s="3" t="str">
        <f>IFERROR(VLOOKUP(E4060,A:J,10, FALSE),"")</f>
        <v>Belichtungsprogramm</v>
      </c>
      <c r="O4060" s="3" t="str">
        <f>IF(AND(TRIM(J4060)="",M4060=""),"Suffix not translated ",
   IF(AND(TRIM(J4060)&lt;&gt;"",TRIM(M4060)&lt;&gt;"",TRIM(J4060)&lt;&gt;TRIM(M4060)),"Suffix translation &lt;&gt; lookup ", "" ))
&amp;IF(AND(TRIM(K4060)="",N4060=""),"Description not translated ",
   IF(AND(TRIM(K4060)&lt;&gt;"",TRIM(N4060)&lt;&gt;"",TRIM(K4060)&lt;&gt;TRIM(N4060)),"Description translation&lt;&gt; lookup ", "" ))</f>
        <v/>
      </c>
      <c r="Q4060" s="3" t="s">
        <v>8447</v>
      </c>
      <c r="R4060" s="3" t="s">
        <v>4021</v>
      </c>
    </row>
    <row r="4061" spans="1:18" x14ac:dyDescent="0.25">
      <c r="A4061" s="2" t="str">
        <f>IF(TRIM(J4061)="","",E4061)</f>
        <v/>
      </c>
      <c r="B4061" s="2" t="str">
        <f>IF(TRIM(K4061)="","",I4061)</f>
        <v>Exposure time in seconds.</v>
      </c>
      <c r="C4061" s="2" t="str">
        <f>LEFT(F4061,FIND(".",F4061,6))</f>
        <v>Xmp.video.</v>
      </c>
      <c r="D4061" s="2" t="str">
        <f>VLOOKUP(C4061,PrefixUebersetzung,2,FALSE)</f>
        <v>Xmp.video.</v>
      </c>
      <c r="E4061" s="2" t="str">
        <f>MID(F4061,FIND(".",F4061,6)+1,99)</f>
        <v>ExposureTime</v>
      </c>
      <c r="F4061" s="3" t="s">
        <v>5824</v>
      </c>
      <c r="G4061" s="3" t="s">
        <v>9526</v>
      </c>
      <c r="H4061" s="3" t="s">
        <v>9519</v>
      </c>
      <c r="I4061" s="3" t="s">
        <v>5825</v>
      </c>
      <c r="J4061" s="3"/>
      <c r="K4061" s="5" t="s">
        <v>6262</v>
      </c>
      <c r="L4061" s="14">
        <v>1</v>
      </c>
      <c r="M4061" s="3" t="str">
        <f>IFERROR(VLOOKUP(E4061,A:J,10, FALSE),"")</f>
        <v>Belichtungszeit</v>
      </c>
      <c r="O4061" s="3" t="str">
        <f>IF(AND(TRIM(J4061)="",M4061=""),"Suffix not translated ",
   IF(AND(TRIM(J4061)&lt;&gt;"",TRIM(M4061)&lt;&gt;"",TRIM(J4061)&lt;&gt;TRIM(M4061)),"Suffix translation &lt;&gt; lookup ", "" ))
&amp;IF(AND(TRIM(K4061)="",N4061=""),"Description not translated ",
   IF(AND(TRIM(K4061)&lt;&gt;"",TRIM(N4061)&lt;&gt;"",TRIM(K4061)&lt;&gt;TRIM(N4061)),"Description translation&lt;&gt; lookup ", "" ))</f>
        <v/>
      </c>
      <c r="Q4061" s="3" t="s">
        <v>8447</v>
      </c>
      <c r="R4061" s="3" t="s">
        <v>6262</v>
      </c>
    </row>
    <row r="4062" spans="1:18" ht="30" x14ac:dyDescent="0.25">
      <c r="A4062" s="2" t="str">
        <f>IF(TRIM(J4062)="","",E4062)</f>
        <v>ExtendedContentDescription</v>
      </c>
      <c r="B4062" s="2" t="str">
        <f>IF(TRIM(K4062)="","",I4062)</f>
        <v>Extended Content Description, usually found in ASF type files.</v>
      </c>
      <c r="C4062" s="2" t="str">
        <f>LEFT(F4062,FIND(".",F4062,6))</f>
        <v>Xmp.video.</v>
      </c>
      <c r="D4062" s="2" t="str">
        <f>VLOOKUP(C4062,PrefixUebersetzung,2,FALSE)</f>
        <v>Xmp.video.</v>
      </c>
      <c r="E4062" s="2" t="str">
        <f>MID(F4062,FIND(".",F4062,6)+1,99)</f>
        <v>ExtendedContentDescription</v>
      </c>
      <c r="F4062" s="3" t="s">
        <v>5826</v>
      </c>
      <c r="G4062" s="3" t="s">
        <v>9528</v>
      </c>
      <c r="H4062" s="3" t="s">
        <v>11241</v>
      </c>
      <c r="I4062" s="3" t="s">
        <v>9557</v>
      </c>
      <c r="J4062" s="3" t="s">
        <v>6415</v>
      </c>
      <c r="K4062" s="5" t="s">
        <v>6713</v>
      </c>
      <c r="L4062" s="14"/>
      <c r="O4062" s="3" t="str">
        <f>IF(AND(TRIM(J4062)="",M4062=""),"Suffix not translated ",
   IF(AND(TRIM(J4062)&lt;&gt;"",TRIM(M4062)&lt;&gt;"",TRIM(J4062)&lt;&gt;TRIM(M4062)),"Suffix translation &lt;&gt; lookup ", "" ))
&amp;IF(AND(TRIM(K4062)="",N4062=""),"Description not translated ",
   IF(AND(TRIM(K4062)&lt;&gt;"",TRIM(N4062)&lt;&gt;"",TRIM(K4062)&lt;&gt;TRIM(N4062)),"Description translation&lt;&gt; lookup ", "" ))</f>
        <v/>
      </c>
      <c r="P4062" s="3" t="s">
        <v>8447</v>
      </c>
      <c r="Q4062" s="3" t="s">
        <v>8447</v>
      </c>
    </row>
    <row r="4063" spans="1:18" ht="45" x14ac:dyDescent="0.25">
      <c r="A4063" s="2" t="str">
        <f>IF(TRIM(J4063)="","",E4063)</f>
        <v>FileDataRate</v>
      </c>
      <c r="B4063" s="2" t="str">
        <f>IF(TRIM(K4063)="","",I4063)</f>
        <v>The file data rate in megabytes per second. For example: "36/10" = 3.6 MB/sec</v>
      </c>
      <c r="C4063" s="2" t="str">
        <f>LEFT(F4063,FIND(".",F4063,6))</f>
        <v>Xmp.video.</v>
      </c>
      <c r="D4063" s="2" t="str">
        <f>VLOOKUP(C4063,PrefixUebersetzung,2,FALSE)</f>
        <v>Xmp.video.</v>
      </c>
      <c r="E4063" s="2" t="str">
        <f>MID(F4063,FIND(".",F4063,6)+1,99)</f>
        <v>FileDataRate</v>
      </c>
      <c r="F4063" s="3" t="s">
        <v>5827</v>
      </c>
      <c r="G4063" s="3" t="s">
        <v>9526</v>
      </c>
      <c r="H4063" s="3" t="s">
        <v>9519</v>
      </c>
      <c r="I4063" s="3" t="s">
        <v>3584</v>
      </c>
      <c r="J4063" s="3" t="s">
        <v>5044</v>
      </c>
      <c r="K4063" s="5" t="s">
        <v>6597</v>
      </c>
      <c r="L4063" s="14"/>
      <c r="M4063" s="3" t="str">
        <f>IFERROR(VLOOKUP(E4063,A:J,10, FALSE),"")</f>
        <v>Datei Datenrate</v>
      </c>
      <c r="N4063" s="3" t="str">
        <f>IFERROR(VLOOKUP(I4063,B:K,10,FALSE),"")</f>
        <v>Die Datei-Datenrate in Megabyte pro Sekunde. Zum Beispiel: "36/10" = 3,6 MB / sec</v>
      </c>
      <c r="O4063" s="3" t="str">
        <f>IF(AND(TRIM(J4063)="",M4063=""),"Suffix not translated ",
   IF(AND(TRIM(J4063)&lt;&gt;"",TRIM(M4063)&lt;&gt;"",TRIM(J4063)&lt;&gt;TRIM(M4063)),"Suffix translation &lt;&gt; lookup ", "" ))
&amp;IF(AND(TRIM(K4063)="",N4063=""),"Description not translated ",
   IF(AND(TRIM(K4063)&lt;&gt;"",TRIM(N4063)&lt;&gt;"",TRIM(K4063)&lt;&gt;TRIM(N4063)),"Description translation&lt;&gt; lookup ", "" ))</f>
        <v/>
      </c>
      <c r="P4063" s="3" t="s">
        <v>8447</v>
      </c>
      <c r="Q4063" s="3" t="s">
        <v>8447</v>
      </c>
    </row>
    <row r="4064" spans="1:18" x14ac:dyDescent="0.25">
      <c r="A4064" s="2" t="str">
        <f>IF(TRIM(J4064)="","",E4064)</f>
        <v>FileID</v>
      </c>
      <c r="B4064" s="2" t="str">
        <f>IF(TRIM(K4064)="","",I4064)</f>
        <v>File ID.</v>
      </c>
      <c r="C4064" s="2" t="str">
        <f>LEFT(F4064,FIND(".",F4064,6))</f>
        <v>Xmp.video.</v>
      </c>
      <c r="D4064" s="2" t="str">
        <f>VLOOKUP(C4064,PrefixUebersetzung,2,FALSE)</f>
        <v>Xmp.video.</v>
      </c>
      <c r="E4064" s="2" t="str">
        <f>MID(F4064,FIND(".",F4064,6)+1,99)</f>
        <v>FileID</v>
      </c>
      <c r="F4064" s="3" t="s">
        <v>5828</v>
      </c>
      <c r="G4064" s="3" t="s">
        <v>9526</v>
      </c>
      <c r="H4064" s="3" t="s">
        <v>11241</v>
      </c>
      <c r="I4064" s="3" t="s">
        <v>5829</v>
      </c>
      <c r="J4064" s="3" t="s">
        <v>6416</v>
      </c>
      <c r="K4064" s="5" t="s">
        <v>6263</v>
      </c>
      <c r="L4064" s="14"/>
      <c r="O4064" s="3" t="str">
        <f>IF(AND(TRIM(J4064)="",M4064=""),"Suffix not translated ",
   IF(AND(TRIM(J4064)&lt;&gt;"",TRIM(M4064)&lt;&gt;"",TRIM(J4064)&lt;&gt;TRIM(M4064)),"Suffix translation &lt;&gt; lookup ", "" ))
&amp;IF(AND(TRIM(K4064)="",N4064=""),"Description not translated ",
   IF(AND(TRIM(K4064)&lt;&gt;"",TRIM(N4064)&lt;&gt;"",TRIM(K4064)&lt;&gt;TRIM(N4064)),"Description translation&lt;&gt; lookup ", "" ))</f>
        <v/>
      </c>
      <c r="P4064" s="3" t="s">
        <v>8447</v>
      </c>
      <c r="Q4064" s="3" t="s">
        <v>8447</v>
      </c>
      <c r="R4064" s="3" t="s">
        <v>9156</v>
      </c>
    </row>
    <row r="4065" spans="1:18" x14ac:dyDescent="0.25">
      <c r="A4065" s="2" t="str">
        <f>IF(TRIM(J4065)="","",E4065)</f>
        <v/>
      </c>
      <c r="B4065" s="2" t="str">
        <f>IF(TRIM(K4065)="","",I4065)</f>
        <v>File length.</v>
      </c>
      <c r="C4065" s="2" t="str">
        <f>LEFT(F4065,FIND(".",F4065,6))</f>
        <v>Xmp.video.</v>
      </c>
      <c r="D4065" s="2" t="str">
        <f>VLOOKUP(C4065,PrefixUebersetzung,2,FALSE)</f>
        <v>Xmp.video.</v>
      </c>
      <c r="E4065" s="2" t="str">
        <f>MID(F4065,FIND(".",F4065,6)+1,99)</f>
        <v>FileLength</v>
      </c>
      <c r="F4065" s="3" t="s">
        <v>5830</v>
      </c>
      <c r="G4065" s="3" t="s">
        <v>9526</v>
      </c>
      <c r="H4065" s="3" t="s">
        <v>11242</v>
      </c>
      <c r="I4065" s="3" t="s">
        <v>5831</v>
      </c>
      <c r="J4065" s="3"/>
      <c r="K4065" s="5" t="s">
        <v>6264</v>
      </c>
      <c r="L4065" s="14"/>
      <c r="M4065" s="3" t="str">
        <f>IFERROR(VLOOKUP(E4065,A:J,10, FALSE),"")</f>
        <v>Dateilänge</v>
      </c>
      <c r="O4065" s="3" t="str">
        <f>IF(AND(TRIM(J4065)="",M4065=""),"Suffix not translated ",
   IF(AND(TRIM(J4065)&lt;&gt;"",TRIM(M4065)&lt;&gt;"",TRIM(J4065)&lt;&gt;TRIM(M4065)),"Suffix translation &lt;&gt; lookup ", "" ))
&amp;IF(AND(TRIM(K4065)="",N4065=""),"Description not translated ",
   IF(AND(TRIM(K4065)&lt;&gt;"",TRIM(N4065)&lt;&gt;"",TRIM(K4065)&lt;&gt;TRIM(N4065)),"Description translation&lt;&gt; lookup ", "" ))</f>
        <v/>
      </c>
      <c r="Q4065" s="3" t="s">
        <v>8447</v>
      </c>
      <c r="R4065" s="3" t="s">
        <v>9054</v>
      </c>
    </row>
    <row r="4066" spans="1:18" x14ac:dyDescent="0.25">
      <c r="A4066" s="2" t="str">
        <f>IF(TRIM(J4066)="","",E4066)</f>
        <v>FileName</v>
      </c>
      <c r="B4066" s="2" t="str">
        <f>IF(TRIM(K4066)="","",I4066)</f>
        <v>File Name or Absolute File Path</v>
      </c>
      <c r="C4066" s="2" t="str">
        <f>LEFT(F4066,FIND(".",F4066,6))</f>
        <v>Xmp.video.</v>
      </c>
      <c r="D4066" s="2" t="str">
        <f>VLOOKUP(C4066,PrefixUebersetzung,2,FALSE)</f>
        <v>Xmp.video.</v>
      </c>
      <c r="E4066" s="2" t="str">
        <f>MID(F4066,FIND(".",F4066,6)+1,99)</f>
        <v>FileName</v>
      </c>
      <c r="F4066" s="3" t="s">
        <v>5832</v>
      </c>
      <c r="G4066" s="3" t="s">
        <v>9526</v>
      </c>
      <c r="H4066" s="3" t="s">
        <v>11241</v>
      </c>
      <c r="I4066" s="3" t="s">
        <v>5833</v>
      </c>
      <c r="J4066" s="3" t="s">
        <v>6417</v>
      </c>
      <c r="K4066" s="5" t="s">
        <v>6265</v>
      </c>
      <c r="L4066" s="14"/>
      <c r="O4066" s="3" t="str">
        <f>IF(AND(TRIM(J4066)="",M4066=""),"Suffix not translated ",
   IF(AND(TRIM(J4066)&lt;&gt;"",TRIM(M4066)&lt;&gt;"",TRIM(J4066)&lt;&gt;TRIM(M4066)),"Suffix translation &lt;&gt; lookup ", "" ))
&amp;IF(AND(TRIM(K4066)="",N4066=""),"Description not translated ",
   IF(AND(TRIM(K4066)&lt;&gt;"",TRIM(N4066)&lt;&gt;"",TRIM(K4066)&lt;&gt;TRIM(N4066)),"Description translation&lt;&gt; lookup ", "" ))</f>
        <v/>
      </c>
      <c r="P4066" s="3" t="s">
        <v>8447</v>
      </c>
      <c r="Q4066" s="3" t="s">
        <v>8447</v>
      </c>
    </row>
    <row r="4067" spans="1:18" x14ac:dyDescent="0.25">
      <c r="A4067" s="2" t="str">
        <f>IF(TRIM(J4067)="","",E4067)</f>
        <v>FileSize</v>
      </c>
      <c r="B4067" s="2" t="str">
        <f>IF(TRIM(K4067)="","",I4067)</f>
        <v>File Size, in MB</v>
      </c>
      <c r="C4067" s="2" t="str">
        <f>LEFT(F4067,FIND(".",F4067,6))</f>
        <v>Xmp.video.</v>
      </c>
      <c r="D4067" s="2" t="str">
        <f>VLOOKUP(C4067,PrefixUebersetzung,2,FALSE)</f>
        <v>Xmp.video.</v>
      </c>
      <c r="E4067" s="2" t="str">
        <f>MID(F4067,FIND(".",F4067,6)+1,99)</f>
        <v>FileSize</v>
      </c>
      <c r="F4067" s="3" t="s">
        <v>5834</v>
      </c>
      <c r="G4067" s="3" t="s">
        <v>9526</v>
      </c>
      <c r="H4067" s="3" t="s">
        <v>11242</v>
      </c>
      <c r="I4067" s="3" t="s">
        <v>5835</v>
      </c>
      <c r="J4067" s="3" t="s">
        <v>6418</v>
      </c>
      <c r="K4067" s="5" t="s">
        <v>6266</v>
      </c>
      <c r="L4067" s="14"/>
      <c r="O4067" s="3" t="str">
        <f>IF(AND(TRIM(J4067)="",M4067=""),"Suffix not translated ",
   IF(AND(TRIM(J4067)&lt;&gt;"",TRIM(M4067)&lt;&gt;"",TRIM(J4067)&lt;&gt;TRIM(M4067)),"Suffix translation &lt;&gt; lookup ", "" ))
&amp;IF(AND(TRIM(K4067)="",N4067=""),"Description not translated ",
   IF(AND(TRIM(K4067)&lt;&gt;"",TRIM(N4067)&lt;&gt;"",TRIM(K4067)&lt;&gt;TRIM(N4067)),"Description translation&lt;&gt; lookup ", "" ))</f>
        <v/>
      </c>
      <c r="P4067" s="3" t="s">
        <v>8447</v>
      </c>
      <c r="Q4067" s="3" t="s">
        <v>8447</v>
      </c>
      <c r="R4067" s="3" t="s">
        <v>9159</v>
      </c>
    </row>
    <row r="4068" spans="1:18" x14ac:dyDescent="0.25">
      <c r="A4068" s="2" t="str">
        <f>IF(TRIM(J4068)="","",E4068)</f>
        <v>FileType</v>
      </c>
      <c r="B4068" s="2" t="str">
        <f>IF(TRIM(K4068)="","",I4068)</f>
        <v>Extension of File or Type of File</v>
      </c>
      <c r="C4068" s="2" t="str">
        <f>LEFT(F4068,FIND(".",F4068,6))</f>
        <v>Xmp.video.</v>
      </c>
      <c r="D4068" s="2" t="str">
        <f>VLOOKUP(C4068,PrefixUebersetzung,2,FALSE)</f>
        <v>Xmp.video.</v>
      </c>
      <c r="E4068" s="2" t="str">
        <f>MID(F4068,FIND(".",F4068,6)+1,99)</f>
        <v>FileType</v>
      </c>
      <c r="F4068" s="3" t="s">
        <v>5836</v>
      </c>
      <c r="G4068" s="3" t="s">
        <v>9526</v>
      </c>
      <c r="H4068" s="3" t="s">
        <v>11241</v>
      </c>
      <c r="I4068" s="3" t="s">
        <v>5837</v>
      </c>
      <c r="J4068" s="3" t="s">
        <v>6419</v>
      </c>
      <c r="K4068" s="5" t="s">
        <v>6714</v>
      </c>
      <c r="L4068" s="14"/>
      <c r="O4068" s="3" t="str">
        <f>IF(AND(TRIM(J4068)="",M4068=""),"Suffix not translated ",
   IF(AND(TRIM(J4068)&lt;&gt;"",TRIM(M4068)&lt;&gt;"",TRIM(J4068)&lt;&gt;TRIM(M4068)),"Suffix translation &lt;&gt; lookup ", "" ))
&amp;IF(AND(TRIM(K4068)="",N4068=""),"Description not translated ",
   IF(AND(TRIM(K4068)&lt;&gt;"",TRIM(N4068)&lt;&gt;"",TRIM(K4068)&lt;&gt;TRIM(N4068)),"Description translation&lt;&gt; lookup ", "" ))</f>
        <v/>
      </c>
      <c r="P4068" s="3" t="s">
        <v>8447</v>
      </c>
      <c r="Q4068" s="3" t="s">
        <v>8447</v>
      </c>
    </row>
    <row r="4069" spans="1:18" x14ac:dyDescent="0.25">
      <c r="A4069" s="2" t="str">
        <f>IF(TRIM(J4069)="","",E4069)</f>
        <v/>
      </c>
      <c r="B4069" s="2" t="str">
        <f>IF(TRIM(K4069)="","",I4069)</f>
        <v>Filter Effect Settings Applied.</v>
      </c>
      <c r="C4069" s="2" t="str">
        <f>LEFT(F4069,FIND(".",F4069,6))</f>
        <v>Xmp.video.</v>
      </c>
      <c r="D4069" s="2" t="str">
        <f>VLOOKUP(C4069,PrefixUebersetzung,2,FALSE)</f>
        <v>Xmp.video.</v>
      </c>
      <c r="E4069" s="2" t="str">
        <f>MID(F4069,FIND(".",F4069,6)+1,99)</f>
        <v>FilterEffect</v>
      </c>
      <c r="F4069" s="3" t="s">
        <v>5838</v>
      </c>
      <c r="G4069" s="3" t="s">
        <v>9526</v>
      </c>
      <c r="H4069" s="3" t="s">
        <v>11241</v>
      </c>
      <c r="I4069" s="3" t="s">
        <v>5839</v>
      </c>
      <c r="J4069" s="3"/>
      <c r="K4069" s="5" t="s">
        <v>6715</v>
      </c>
      <c r="L4069" s="14"/>
      <c r="M4069" s="3" t="str">
        <f>IFERROR(VLOOKUP(E4069,A:J,10, FALSE),"")</f>
        <v>Filtereffekt</v>
      </c>
      <c r="O4069" s="3" t="str">
        <f>IF(AND(TRIM(J4069)="",M4069=""),"Suffix not translated ",
   IF(AND(TRIM(J4069)&lt;&gt;"",TRIM(M4069)&lt;&gt;"",TRIM(J4069)&lt;&gt;TRIM(M4069)),"Suffix translation &lt;&gt; lookup ", "" ))
&amp;IF(AND(TRIM(K4069)="",N4069=""),"Description not translated ",
   IF(AND(TRIM(K4069)&lt;&gt;"",TRIM(N4069)&lt;&gt;"",TRIM(K4069)&lt;&gt;TRIM(N4069)),"Description translation&lt;&gt; lookup ", "" ))</f>
        <v/>
      </c>
      <c r="Q4069" s="3" t="s">
        <v>8447</v>
      </c>
    </row>
    <row r="4070" spans="1:18" x14ac:dyDescent="0.25">
      <c r="A4070" s="2" t="str">
        <f>IF(TRIM(J4070)="","",E4070)</f>
        <v/>
      </c>
      <c r="B4070" s="2" t="str">
        <f>IF(TRIM(K4070)="","",I4070)</f>
        <v>Firmware Version of the Camera/Video device.</v>
      </c>
      <c r="C4070" s="2" t="str">
        <f>LEFT(F4070,FIND(".",F4070,6))</f>
        <v>Xmp.video.</v>
      </c>
      <c r="D4070" s="2" t="str">
        <f>VLOOKUP(C4070,PrefixUebersetzung,2,FALSE)</f>
        <v>Xmp.video.</v>
      </c>
      <c r="E4070" s="2" t="str">
        <f>MID(F4070,FIND(".",F4070,6)+1,99)</f>
        <v>FirmwareVersion</v>
      </c>
      <c r="F4070" s="3" t="s">
        <v>5840</v>
      </c>
      <c r="G4070" s="3" t="s">
        <v>9526</v>
      </c>
      <c r="H4070" s="3" t="s">
        <v>11241</v>
      </c>
      <c r="I4070" s="3" t="s">
        <v>5841</v>
      </c>
      <c r="J4070" s="3"/>
      <c r="K4070" s="5" t="s">
        <v>6716</v>
      </c>
      <c r="L4070" s="14"/>
      <c r="M4070" s="3" t="str">
        <f>IFERROR(VLOOKUP(E4070,A:J,10, FALSE),"")</f>
        <v>Firmware Version</v>
      </c>
      <c r="O4070" s="3" t="str">
        <f>IF(AND(TRIM(J4070)="",M4070=""),"Suffix not translated ",
   IF(AND(TRIM(J4070)&lt;&gt;"",TRIM(M4070)&lt;&gt;"",TRIM(J4070)&lt;&gt;TRIM(M4070)),"Suffix translation &lt;&gt; lookup ", "" ))
&amp;IF(AND(TRIM(K4070)="",N4070=""),"Description not translated ",
   IF(AND(TRIM(K4070)&lt;&gt;"",TRIM(N4070)&lt;&gt;"",TRIM(K4070)&lt;&gt;TRIM(N4070)),"Description translation&lt;&gt; lookup ", "" ))</f>
        <v/>
      </c>
      <c r="Q4070" s="3" t="s">
        <v>8447</v>
      </c>
    </row>
    <row r="4071" spans="1:18" x14ac:dyDescent="0.25">
      <c r="A4071" s="2" t="str">
        <f>IF(TRIM(J4071)="","",E4071)</f>
        <v/>
      </c>
      <c r="B4071" s="2" t="str">
        <f>IF(TRIM(K4071)="","",I4071)</f>
        <v>F number. Camera Lens specific data.</v>
      </c>
      <c r="C4071" s="2" t="str">
        <f>LEFT(F4071,FIND(".",F4071,6))</f>
        <v>Xmp.video.</v>
      </c>
      <c r="D4071" s="2" t="str">
        <f>VLOOKUP(C4071,PrefixUebersetzung,2,FALSE)</f>
        <v>Xmp.video.</v>
      </c>
      <c r="E4071" s="2" t="str">
        <f>MID(F4071,FIND(".",F4071,6)+1,99)</f>
        <v>FNumber</v>
      </c>
      <c r="F4071" s="3" t="s">
        <v>5842</v>
      </c>
      <c r="G4071" s="3" t="s">
        <v>9526</v>
      </c>
      <c r="H4071" s="3" t="s">
        <v>9519</v>
      </c>
      <c r="I4071" s="3" t="s">
        <v>5843</v>
      </c>
      <c r="J4071" s="3"/>
      <c r="K4071" s="5" t="s">
        <v>6717</v>
      </c>
      <c r="L4071" s="14">
        <v>1</v>
      </c>
      <c r="M4071" s="3" t="str">
        <f>IFERROR(VLOOKUP(E4071,A:J,10, FALSE),"")</f>
        <v>Blendenzahl</v>
      </c>
      <c r="O4071" s="3" t="str">
        <f>IF(AND(TRIM(J4071)="",M4071=""),"Suffix not translated ",
   IF(AND(TRIM(J4071)&lt;&gt;"",TRIM(M4071)&lt;&gt;"",TRIM(J4071)&lt;&gt;TRIM(M4071)),"Suffix translation &lt;&gt; lookup ", "" ))
&amp;IF(AND(TRIM(K4071)="",N4071=""),"Description not translated ",
   IF(AND(TRIM(K4071)&lt;&gt;"",TRIM(N4071)&lt;&gt;"",TRIM(K4071)&lt;&gt;TRIM(N4071)),"Description translation&lt;&gt; lookup ", "" ))</f>
        <v/>
      </c>
      <c r="Q4071" s="3" t="s">
        <v>8447</v>
      </c>
    </row>
    <row r="4072" spans="1:18" ht="30" x14ac:dyDescent="0.25">
      <c r="A4072" s="2" t="str">
        <f>IF(TRIM(J4072)="","",E4072)</f>
        <v/>
      </c>
      <c r="B4072" s="2" t="str">
        <f>IF(TRIM(K4072)="","",I4072)</f>
        <v>Focal length of the lens, in millimeters.</v>
      </c>
      <c r="C4072" s="2" t="str">
        <f>LEFT(F4072,FIND(".",F4072,6))</f>
        <v>Xmp.video.</v>
      </c>
      <c r="D4072" s="2" t="str">
        <f>VLOOKUP(C4072,PrefixUebersetzung,2,FALSE)</f>
        <v>Xmp.video.</v>
      </c>
      <c r="E4072" s="2" t="str">
        <f>MID(F4072,FIND(".",F4072,6)+1,99)</f>
        <v>FocalLength</v>
      </c>
      <c r="F4072" s="3" t="s">
        <v>5844</v>
      </c>
      <c r="G4072" s="3" t="s">
        <v>9526</v>
      </c>
      <c r="H4072" s="3" t="s">
        <v>9519</v>
      </c>
      <c r="I4072" s="3" t="s">
        <v>5845</v>
      </c>
      <c r="J4072" s="3"/>
      <c r="K4072" s="5" t="s">
        <v>6718</v>
      </c>
      <c r="L4072" s="14">
        <v>1</v>
      </c>
      <c r="M4072" s="3" t="str">
        <f>IFERROR(VLOOKUP(E4072,A:J,10, FALSE),"")</f>
        <v>Brennweite</v>
      </c>
      <c r="O4072" s="3" t="str">
        <f>IF(AND(TRIM(J4072)="",M4072=""),"Suffix not translated ",
   IF(AND(TRIM(J4072)&lt;&gt;"",TRIM(M4072)&lt;&gt;"",TRIM(J4072)&lt;&gt;TRIM(M4072)),"Suffix translation &lt;&gt; lookup ", "" ))
&amp;IF(AND(TRIM(K4072)="",N4072=""),"Description not translated ",
   IF(AND(TRIM(K4072)&lt;&gt;"",TRIM(N4072)&lt;&gt;"",TRIM(K4072)&lt;&gt;TRIM(N4072)),"Description translation&lt;&gt; lookup ", "" ))</f>
        <v/>
      </c>
      <c r="Q4072" s="3" t="s">
        <v>8447</v>
      </c>
      <c r="R4072" s="3" t="s">
        <v>9127</v>
      </c>
    </row>
    <row r="4073" spans="1:18" x14ac:dyDescent="0.25">
      <c r="A4073" s="2" t="str">
        <f>IF(TRIM(J4073)="","",E4073)</f>
        <v/>
      </c>
      <c r="B4073" s="2" t="str">
        <f>IF(TRIM(K4073)="","",I4073)</f>
        <v>Focus Mode of the Lens. Eg - AF for Auto Focus</v>
      </c>
      <c r="C4073" s="2" t="str">
        <f>LEFT(F4073,FIND(".",F4073,6))</f>
        <v>Xmp.video.</v>
      </c>
      <c r="D4073" s="2" t="str">
        <f>VLOOKUP(C4073,PrefixUebersetzung,2,FALSE)</f>
        <v>Xmp.video.</v>
      </c>
      <c r="E4073" s="2" t="str">
        <f>MID(F4073,FIND(".",F4073,6)+1,99)</f>
        <v>FocusMode</v>
      </c>
      <c r="F4073" s="3" t="s">
        <v>5846</v>
      </c>
      <c r="G4073" s="3" t="s">
        <v>9526</v>
      </c>
      <c r="H4073" s="3" t="s">
        <v>11241</v>
      </c>
      <c r="I4073" s="3" t="s">
        <v>5847</v>
      </c>
      <c r="J4073" s="3"/>
      <c r="K4073" s="5" t="s">
        <v>6719</v>
      </c>
      <c r="L4073" s="14"/>
      <c r="M4073" s="3" t="str">
        <f>IFERROR(VLOOKUP(E4073,A:J,10, FALSE),"")</f>
        <v>Fokusmodus</v>
      </c>
      <c r="O4073" s="3" t="str">
        <f>IF(AND(TRIM(J4073)="",M4073=""),"Suffix not translated ",
   IF(AND(TRIM(J4073)&lt;&gt;"",TRIM(M4073)&lt;&gt;"",TRIM(J4073)&lt;&gt;TRIM(M4073)),"Suffix translation &lt;&gt; lookup ", "" ))
&amp;IF(AND(TRIM(K4073)="",N4073=""),"Description not translated ",
   IF(AND(TRIM(K4073)&lt;&gt;"",TRIM(N4073)&lt;&gt;"",TRIM(K4073)&lt;&gt;TRIM(N4073)),"Description translation&lt;&gt; lookup ", "" ))</f>
        <v/>
      </c>
      <c r="Q4073" s="3" t="s">
        <v>8447</v>
      </c>
    </row>
    <row r="4074" spans="1:18" ht="30" x14ac:dyDescent="0.25">
      <c r="A4074" s="2" t="str">
        <f>IF(TRIM(J4074)="","",E4074)</f>
        <v/>
      </c>
      <c r="B4074" s="2" t="str">
        <f>IF(TRIM(K4074)="","",I4074)</f>
        <v>Indication of movie format (computer-generated, digitized, and so on).</v>
      </c>
      <c r="C4074" s="2" t="str">
        <f>LEFT(F4074,FIND(".",F4074,6))</f>
        <v>Xmp.video.</v>
      </c>
      <c r="D4074" s="2" t="str">
        <f>VLOOKUP(C4074,PrefixUebersetzung,2,FALSE)</f>
        <v>Xmp.video.</v>
      </c>
      <c r="E4074" s="2" t="str">
        <f>MID(F4074,FIND(".",F4074,6)+1,99)</f>
        <v>Format</v>
      </c>
      <c r="F4074" s="3" t="s">
        <v>5848</v>
      </c>
      <c r="G4074" s="3" t="s">
        <v>9526</v>
      </c>
      <c r="H4074" s="3" t="s">
        <v>11241</v>
      </c>
      <c r="I4074" s="3" t="s">
        <v>5849</v>
      </c>
      <c r="J4074" s="3"/>
      <c r="K4074" s="5" t="s">
        <v>6720</v>
      </c>
      <c r="L4074" s="14"/>
      <c r="M4074" s="3" t="str">
        <f>IFERROR(VLOOKUP(E4074,A:J,10, FALSE),"")</f>
        <v>Format</v>
      </c>
      <c r="O4074" s="3" t="str">
        <f>IF(AND(TRIM(J4074)="",M4074=""),"Suffix not translated ",
   IF(AND(TRIM(J4074)&lt;&gt;"",TRIM(M4074)&lt;&gt;"",TRIM(J4074)&lt;&gt;TRIM(M4074)),"Suffix translation &lt;&gt; lookup ", "" ))
&amp;IF(AND(TRIM(K4074)="",N4074=""),"Description not translated ",
   IF(AND(TRIM(K4074)&lt;&gt;"",TRIM(N4074)&lt;&gt;"",TRIM(K4074)&lt;&gt;TRIM(N4074)),"Description translation&lt;&gt; lookup ", "" ))</f>
        <v/>
      </c>
      <c r="Q4074" s="3" t="s">
        <v>8447</v>
      </c>
    </row>
    <row r="4075" spans="1:18" ht="30" x14ac:dyDescent="0.25">
      <c r="A4075" s="2" t="str">
        <f>IF(TRIM(J4075)="","",E4075)</f>
        <v>FrameCount</v>
      </c>
      <c r="B4075" s="2" t="str">
        <f>IF(TRIM(K4075)="","",I4075)</f>
        <v>Total number of frames in a video</v>
      </c>
      <c r="C4075" s="2" t="str">
        <f>LEFT(F4075,FIND(".",F4075,6))</f>
        <v>Xmp.video.</v>
      </c>
      <c r="D4075" s="2" t="str">
        <f>VLOOKUP(C4075,PrefixUebersetzung,2,FALSE)</f>
        <v>Xmp.video.</v>
      </c>
      <c r="E4075" s="2" t="str">
        <f>MID(F4075,FIND(".",F4075,6)+1,99)</f>
        <v>FrameCount</v>
      </c>
      <c r="F4075" s="3" t="s">
        <v>5850</v>
      </c>
      <c r="G4075" s="3" t="s">
        <v>9526</v>
      </c>
      <c r="H4075" s="3" t="s">
        <v>11242</v>
      </c>
      <c r="I4075" s="3" t="s">
        <v>5851</v>
      </c>
      <c r="J4075" s="3" t="s">
        <v>6324</v>
      </c>
      <c r="K4075" s="5" t="s">
        <v>6721</v>
      </c>
      <c r="L4075" s="14"/>
      <c r="N4075" s="3" t="str">
        <f>IFERROR(VLOOKUP(I4075,B:K,10,FALSE),"")</f>
        <v>Gesamtzahl von Frames in einem Video</v>
      </c>
      <c r="O4075" s="3" t="str">
        <f>IF(AND(TRIM(J4075)="",M4075=""),"Suffix not translated ",
   IF(AND(TRIM(J4075)&lt;&gt;"",TRIM(M4075)&lt;&gt;"",TRIM(J4075)&lt;&gt;TRIM(M4075)),"Suffix translation &lt;&gt; lookup ", "" ))
&amp;IF(AND(TRIM(K4075)="",N4075=""),"Description not translated ",
   IF(AND(TRIM(K4075)&lt;&gt;"",TRIM(N4075)&lt;&gt;"",TRIM(K4075)&lt;&gt;TRIM(N4075)),"Description translation&lt;&gt; lookup ", "" ))</f>
        <v/>
      </c>
      <c r="P4075" s="3" t="s">
        <v>8447</v>
      </c>
      <c r="Q4075" s="3" t="s">
        <v>8447</v>
      </c>
    </row>
    <row r="4076" spans="1:18" x14ac:dyDescent="0.25">
      <c r="A4076" s="2" t="str">
        <f>IF(TRIM(J4076)="","",E4076)</f>
        <v>FrameHeight</v>
      </c>
      <c r="B4076" s="2" t="str">
        <f>IF(TRIM(K4076)="","",I4076)</f>
        <v>Height of frames in a video</v>
      </c>
      <c r="C4076" s="2" t="str">
        <f>LEFT(F4076,FIND(".",F4076,6))</f>
        <v>Xmp.video.</v>
      </c>
      <c r="D4076" s="2" t="str">
        <f>VLOOKUP(C4076,PrefixUebersetzung,2,FALSE)</f>
        <v>Xmp.video.</v>
      </c>
      <c r="E4076" s="2" t="str">
        <f>MID(F4076,FIND(".",F4076,6)+1,99)</f>
        <v>FrameHeight</v>
      </c>
      <c r="F4076" s="3" t="s">
        <v>5852</v>
      </c>
      <c r="G4076" s="3" t="s">
        <v>9526</v>
      </c>
      <c r="H4076" s="3" t="s">
        <v>11242</v>
      </c>
      <c r="I4076" s="3" t="s">
        <v>5853</v>
      </c>
      <c r="J4076" s="3" t="s">
        <v>6325</v>
      </c>
      <c r="K4076" s="5" t="s">
        <v>6722</v>
      </c>
      <c r="L4076" s="14">
        <v>1</v>
      </c>
      <c r="O4076" s="3" t="str">
        <f>IF(AND(TRIM(J4076)="",M4076=""),"Suffix not translated ",
   IF(AND(TRIM(J4076)&lt;&gt;"",TRIM(M4076)&lt;&gt;"",TRIM(J4076)&lt;&gt;TRIM(M4076)),"Suffix translation &lt;&gt; lookup ", "" ))
&amp;IF(AND(TRIM(K4076)="",N4076=""),"Description not translated ",
   IF(AND(TRIM(K4076)&lt;&gt;"",TRIM(N4076)&lt;&gt;"",TRIM(K4076)&lt;&gt;TRIM(N4076)),"Description translation&lt;&gt; lookup ", "" ))</f>
        <v/>
      </c>
      <c r="P4076" s="3" t="s">
        <v>8447</v>
      </c>
      <c r="Q4076" s="3" t="s">
        <v>8447</v>
      </c>
    </row>
    <row r="4077" spans="1:18" ht="45" x14ac:dyDescent="0.25">
      <c r="A4077" s="2" t="str">
        <f>IF(TRIM(J4077)="","",E4077)</f>
        <v/>
      </c>
      <c r="B4077" s="2" t="str">
        <f>IF(TRIM(K4077)="","",I4077)</f>
        <v>Rate at which frames are presented in a video (Expressed in fps(Frames per Second))</v>
      </c>
      <c r="C4077" s="2" t="str">
        <f>LEFT(F4077,FIND(".",F4077,6))</f>
        <v>Xmp.video.</v>
      </c>
      <c r="D4077" s="2" t="str">
        <f>VLOOKUP(C4077,PrefixUebersetzung,2,FALSE)</f>
        <v>Xmp.video.</v>
      </c>
      <c r="E4077" s="2" t="str">
        <f>MID(F4077,FIND(".",F4077,6)+1,99)</f>
        <v>FrameRate</v>
      </c>
      <c r="F4077" s="3" t="s">
        <v>5854</v>
      </c>
      <c r="G4077" s="3" t="s">
        <v>9526</v>
      </c>
      <c r="H4077" s="3" t="s">
        <v>11326</v>
      </c>
      <c r="I4077" s="3" t="s">
        <v>5855</v>
      </c>
      <c r="J4077" s="3"/>
      <c r="K4077" s="5" t="s">
        <v>6723</v>
      </c>
      <c r="L4077" s="14">
        <v>1</v>
      </c>
      <c r="M4077" s="3" t="str">
        <f>IFERROR(VLOOKUP(E4077,A:J,10, FALSE),"")</f>
        <v>Frame-Rate</v>
      </c>
      <c r="O4077" s="3" t="str">
        <f>IF(AND(TRIM(J4077)="",M4077=""),"Suffix not translated ",
   IF(AND(TRIM(J4077)&lt;&gt;"",TRIM(M4077)&lt;&gt;"",TRIM(J4077)&lt;&gt;TRIM(M4077)),"Suffix translation &lt;&gt; lookup ", "" ))
&amp;IF(AND(TRIM(K4077)="",N4077=""),"Description not translated ",
   IF(AND(TRIM(K4077)&lt;&gt;"",TRIM(N4077)&lt;&gt;"",TRIM(K4077)&lt;&gt;TRIM(N4077)),"Description translation&lt;&gt; lookup ", "" ))</f>
        <v/>
      </c>
      <c r="Q4077" s="3" t="s">
        <v>8447</v>
      </c>
    </row>
    <row r="4078" spans="1:18" ht="30" x14ac:dyDescent="0.25">
      <c r="A4078" s="2" t="str">
        <f>IF(TRIM(J4078)="","",E4078)</f>
        <v>FrameSize</v>
      </c>
      <c r="B4078" s="2" t="str">
        <f>IF(TRIM(K4078)="","",I4078)</f>
        <v>The frame size. For example: w:720, h: 480, unit:pixels</v>
      </c>
      <c r="C4078" s="2" t="str">
        <f>LEFT(F4078,FIND(".",F4078,6))</f>
        <v>Xmp.video.</v>
      </c>
      <c r="D4078" s="2" t="str">
        <f>VLOOKUP(C4078,PrefixUebersetzung,2,FALSE)</f>
        <v>Xmp.video.</v>
      </c>
      <c r="E4078" s="2" t="str">
        <f>MID(F4078,FIND(".",F4078,6)+1,99)</f>
        <v>FrameSize</v>
      </c>
      <c r="F4078" s="3" t="s">
        <v>5856</v>
      </c>
      <c r="G4078" s="3" t="s">
        <v>9526</v>
      </c>
      <c r="H4078" s="3" t="s">
        <v>11311</v>
      </c>
      <c r="I4078" s="3" t="s">
        <v>3618</v>
      </c>
      <c r="J4078" s="3" t="s">
        <v>6327</v>
      </c>
      <c r="K4078" s="5" t="s">
        <v>5482</v>
      </c>
      <c r="L4078" s="14"/>
      <c r="N4078" s="3" t="str">
        <f>IFERROR(VLOOKUP(I4078,B:K,10,FALSE),"")</f>
        <v>Die Rahmengröße. Zum Beispiel:  w:720, h: 480, unit:pixels</v>
      </c>
      <c r="O4078" s="3" t="str">
        <f>IF(AND(TRIM(J4078)="",M4078=""),"Suffix not translated ",
   IF(AND(TRIM(J4078)&lt;&gt;"",TRIM(M4078)&lt;&gt;"",TRIM(J4078)&lt;&gt;TRIM(M4078)),"Suffix translation &lt;&gt; lookup ", "" ))
&amp;IF(AND(TRIM(K4078)="",N4078=""),"Description not translated ",
   IF(AND(TRIM(K4078)&lt;&gt;"",TRIM(N4078)&lt;&gt;"",TRIM(K4078)&lt;&gt;TRIM(N4078)),"Description translation&lt;&gt; lookup ", "" ))</f>
        <v/>
      </c>
      <c r="P4078" s="3" t="s">
        <v>8447</v>
      </c>
      <c r="Q4078" s="3" t="s">
        <v>8447</v>
      </c>
    </row>
    <row r="4079" spans="1:18" x14ac:dyDescent="0.25">
      <c r="A4079" s="2" t="str">
        <f>IF(TRIM(J4079)="","",E4079)</f>
        <v>FrameWidth</v>
      </c>
      <c r="B4079" s="2" t="str">
        <f>IF(TRIM(K4079)="","",I4079)</f>
        <v>Width of frames in a video</v>
      </c>
      <c r="C4079" s="2" t="str">
        <f>LEFT(F4079,FIND(".",F4079,6))</f>
        <v>Xmp.video.</v>
      </c>
      <c r="D4079" s="2" t="str">
        <f>VLOOKUP(C4079,PrefixUebersetzung,2,FALSE)</f>
        <v>Xmp.video.</v>
      </c>
      <c r="E4079" s="2" t="str">
        <f>MID(F4079,FIND(".",F4079,6)+1,99)</f>
        <v>FrameWidth</v>
      </c>
      <c r="F4079" s="3" t="s">
        <v>5857</v>
      </c>
      <c r="G4079" s="3" t="s">
        <v>9526</v>
      </c>
      <c r="H4079" s="3" t="s">
        <v>11242</v>
      </c>
      <c r="I4079" s="3" t="s">
        <v>5858</v>
      </c>
      <c r="J4079" s="3" t="s">
        <v>6328</v>
      </c>
      <c r="K4079" s="5" t="s">
        <v>6267</v>
      </c>
      <c r="L4079" s="14">
        <v>1</v>
      </c>
      <c r="O4079" s="3" t="str">
        <f>IF(AND(TRIM(J4079)="",M4079=""),"Suffix not translated ",
   IF(AND(TRIM(J4079)&lt;&gt;"",TRIM(M4079)&lt;&gt;"",TRIM(J4079)&lt;&gt;TRIM(M4079)),"Suffix translation &lt;&gt; lookup ", "" ))
&amp;IF(AND(TRIM(K4079)="",N4079=""),"Description not translated ",
   IF(AND(TRIM(K4079)&lt;&gt;"",TRIM(N4079)&lt;&gt;"",TRIM(K4079)&lt;&gt;TRIM(N4079)),"Description translation&lt;&gt; lookup ", "" ))</f>
        <v/>
      </c>
      <c r="P4079" s="3" t="s">
        <v>8447</v>
      </c>
      <c r="Q4079" s="3" t="s">
        <v>8447</v>
      </c>
    </row>
    <row r="4080" spans="1:18" x14ac:dyDescent="0.25">
      <c r="A4080" s="2" t="str">
        <f>IF(TRIM(J4080)="","",E4080)</f>
        <v>Genre</v>
      </c>
      <c r="B4080" s="2" t="str">
        <f>IF(TRIM(K4080)="","",I4080)</f>
        <v>The name of the genre.</v>
      </c>
      <c r="C4080" s="2" t="str">
        <f>LEFT(F4080,FIND(".",F4080,6))</f>
        <v>Xmp.video.</v>
      </c>
      <c r="D4080" s="2" t="str">
        <f>VLOOKUP(C4080,PrefixUebersetzung,2,FALSE)</f>
        <v>Xmp.video.</v>
      </c>
      <c r="E4080" s="2" t="str">
        <f>MID(F4080,FIND(".",F4080,6)+1,99)</f>
        <v>Genre</v>
      </c>
      <c r="F4080" s="3" t="s">
        <v>5859</v>
      </c>
      <c r="G4080" s="3" t="s">
        <v>9526</v>
      </c>
      <c r="H4080" s="3" t="s">
        <v>11241</v>
      </c>
      <c r="I4080" s="3" t="s">
        <v>3585</v>
      </c>
      <c r="J4080" s="3" t="s">
        <v>4554</v>
      </c>
      <c r="K4080" s="5" t="s">
        <v>4107</v>
      </c>
      <c r="L4080" s="14"/>
      <c r="M4080" s="3" t="str">
        <f>IFERROR(VLOOKUP(E4080,A:J,10, FALSE),"")</f>
        <v>Genre</v>
      </c>
      <c r="N4080" s="3" t="str">
        <f>IFERROR(VLOOKUP(I4080,B:K,10,FALSE),"")</f>
        <v>Der Name des Genres.</v>
      </c>
      <c r="O4080" s="3" t="str">
        <f>IF(AND(TRIM(J4080)="",M4080=""),"Suffix not translated ",
   IF(AND(TRIM(J4080)&lt;&gt;"",TRIM(M4080)&lt;&gt;"",TRIM(J4080)&lt;&gt;TRIM(M4080)),"Suffix translation &lt;&gt; lookup ", "" ))
&amp;IF(AND(TRIM(K4080)="",N4080=""),"Description not translated ",
   IF(AND(TRIM(K4080)&lt;&gt;"",TRIM(N4080)&lt;&gt;"",TRIM(K4080)&lt;&gt;TRIM(N4080)),"Description translation&lt;&gt; lookup ", "" ))</f>
        <v/>
      </c>
      <c r="Q4080" s="3" t="s">
        <v>8447</v>
      </c>
      <c r="R4080" s="3" t="s">
        <v>4107</v>
      </c>
    </row>
    <row r="4081" spans="1:18" x14ac:dyDescent="0.25">
      <c r="A4081" s="2" t="str">
        <f>IF(TRIM(J4081)="","",E4081)</f>
        <v/>
      </c>
      <c r="B4081" s="2" t="str">
        <f>IF(TRIM(K4081)="","",I4081)</f>
        <v/>
      </c>
      <c r="C4081" s="2" t="str">
        <f>LEFT(F4081,FIND(".",F4081,6))</f>
        <v>Xmp.video.</v>
      </c>
      <c r="D4081" s="2" t="str">
        <f>VLOOKUP(C4081,PrefixUebersetzung,2,FALSE)</f>
        <v>Xmp.video.</v>
      </c>
      <c r="E4081" s="2" t="str">
        <f>MID(F4081,FIND(".",F4081,6)+1,99)</f>
        <v>GPSAltitude</v>
      </c>
      <c r="F4081" s="3" t="s">
        <v>5860</v>
      </c>
      <c r="G4081" s="3" t="s">
        <v>9526</v>
      </c>
      <c r="H4081" s="3" t="s">
        <v>9519</v>
      </c>
      <c r="I4081" s="3" t="s">
        <v>3349</v>
      </c>
      <c r="J4081" s="3"/>
      <c r="L4081" s="14"/>
      <c r="M4081" s="3" t="str">
        <f>IFERROR(VLOOKUP(E4081,A:J,10, FALSE),"")</f>
        <v>GPS Höhe</v>
      </c>
      <c r="N4081" s="3" t="str">
        <f>IFERROR(VLOOKUP(I4081,B:K,10,FALSE),"")</f>
        <v>GPS tag 6, 0x06. Zeigt Höhe in Metern.</v>
      </c>
      <c r="O4081" s="3" t="str">
        <f>IF(AND(TRIM(J4081)="",M4081=""),"Suffix not translated ",
   IF(AND(TRIM(J4081)&lt;&gt;"",TRIM(M4081)&lt;&gt;"",TRIM(J4081)&lt;&gt;TRIM(M4081)),"Suffix translation &lt;&gt; lookup ", "" ))
&amp;IF(AND(TRIM(K4081)="",N4081=""),"Description not translated ",
   IF(AND(TRIM(K4081)&lt;&gt;"",TRIM(N4081)&lt;&gt;"",TRIM(K4081)&lt;&gt;TRIM(N4081)),"Description translation&lt;&gt; lookup ", "" ))</f>
        <v/>
      </c>
    </row>
    <row r="4082" spans="1:18" ht="45" x14ac:dyDescent="0.25">
      <c r="A4082" s="2" t="str">
        <f>IF(TRIM(J4082)="","",E4082)</f>
        <v/>
      </c>
      <c r="B4082" s="2" t="str">
        <f>IF(TRIM(K4082)="","",I4082)</f>
        <v/>
      </c>
      <c r="C4082" s="2" t="str">
        <f>LEFT(F4082,FIND(".",F4082,6))</f>
        <v>Xmp.video.</v>
      </c>
      <c r="D4082" s="2" t="str">
        <f>VLOOKUP(C4082,PrefixUebersetzung,2,FALSE)</f>
        <v>Xmp.video.</v>
      </c>
      <c r="E4082" s="2" t="str">
        <f>MID(F4082,FIND(".",F4082,6)+1,99)</f>
        <v>GPSAltitudeRef</v>
      </c>
      <c r="F4082" s="3" t="s">
        <v>5861</v>
      </c>
      <c r="G4082" s="3" t="s">
        <v>9526</v>
      </c>
      <c r="H4082" s="3" t="s">
        <v>11281</v>
      </c>
      <c r="I4082" s="3" t="s">
        <v>3350</v>
      </c>
      <c r="J4082" s="3"/>
      <c r="L4082" s="14"/>
      <c r="M4082" s="3" t="str">
        <f>IFERROR(VLOOKUP(E4082,A:J,10, FALSE),"")</f>
        <v>GPS Höhenreferenz</v>
      </c>
      <c r="N4082" s="3" t="str">
        <f>IFERROR(VLOOKUP(I4082,B:K,10,FALSE),"")</f>
        <v>GPS-Tag 5, 0x05. Zeigt an, ob die Höhe über oder unter dem Meeresspiegel ist.</v>
      </c>
      <c r="O4082" s="3" t="str">
        <f>IF(AND(TRIM(J4082)="",M4082=""),"Suffix not translated ",
   IF(AND(TRIM(J4082)&lt;&gt;"",TRIM(M4082)&lt;&gt;"",TRIM(J4082)&lt;&gt;TRIM(M4082)),"Suffix translation &lt;&gt; lookup ", "" ))
&amp;IF(AND(TRIM(K4082)="",N4082=""),"Description not translated ",
   IF(AND(TRIM(K4082)&lt;&gt;"",TRIM(N4082)&lt;&gt;"",TRIM(K4082)&lt;&gt;TRIM(N4082)),"Description translation&lt;&gt; lookup ", "" ))</f>
        <v/>
      </c>
    </row>
    <row r="4083" spans="1:18" x14ac:dyDescent="0.25">
      <c r="A4083" s="2" t="str">
        <f>IF(TRIM(J4083)="","",E4083)</f>
        <v>GPSCoordinates</v>
      </c>
      <c r="B4083" s="2" t="str">
        <f>IF(TRIM(K4083)="","",I4083)</f>
        <v>Information about the GPS Coordinates.</v>
      </c>
      <c r="C4083" s="2" t="str">
        <f>LEFT(F4083,FIND(".",F4083,6))</f>
        <v>Xmp.video.</v>
      </c>
      <c r="D4083" s="2" t="str">
        <f>VLOOKUP(C4083,PrefixUebersetzung,2,FALSE)</f>
        <v>Xmp.video.</v>
      </c>
      <c r="E4083" s="2" t="str">
        <f>MID(F4083,FIND(".",F4083,6)+1,99)</f>
        <v>GPSCoordinates</v>
      </c>
      <c r="F4083" s="3" t="s">
        <v>5862</v>
      </c>
      <c r="G4083" s="3" t="s">
        <v>9526</v>
      </c>
      <c r="H4083" s="3" t="s">
        <v>11241</v>
      </c>
      <c r="I4083" s="3" t="s">
        <v>5863</v>
      </c>
      <c r="J4083" s="3" t="s">
        <v>6329</v>
      </c>
      <c r="K4083" s="5" t="s">
        <v>6268</v>
      </c>
      <c r="L4083" s="14"/>
      <c r="O4083" s="3" t="str">
        <f>IF(AND(TRIM(J4083)="",M4083=""),"Suffix not translated ",
   IF(AND(TRIM(J4083)&lt;&gt;"",TRIM(M4083)&lt;&gt;"",TRIM(J4083)&lt;&gt;TRIM(M4083)),"Suffix translation &lt;&gt; lookup ", "" ))
&amp;IF(AND(TRIM(K4083)="",N4083=""),"Description not translated ",
   IF(AND(TRIM(K4083)&lt;&gt;"",TRIM(N4083)&lt;&gt;"",TRIM(K4083)&lt;&gt;TRIM(N4083)),"Description translation&lt;&gt; lookup ", "" ))</f>
        <v/>
      </c>
      <c r="P4083" s="3" t="s">
        <v>8447</v>
      </c>
      <c r="Q4083" s="3" t="s">
        <v>8447</v>
      </c>
    </row>
    <row r="4084" spans="1:18" ht="30" x14ac:dyDescent="0.25">
      <c r="A4084" s="2" t="str">
        <f>IF(TRIM(J4084)="","",E4084)</f>
        <v/>
      </c>
      <c r="B4084" s="2" t="str">
        <f>IF(TRIM(K4084)="","",I4084)</f>
        <v>Date stamp of GPS data.</v>
      </c>
      <c r="C4084" s="2" t="str">
        <f>LEFT(F4084,FIND(".",F4084,6))</f>
        <v>Xmp.video.</v>
      </c>
      <c r="D4084" s="2" t="str">
        <f>VLOOKUP(C4084,PrefixUebersetzung,2,FALSE)</f>
        <v>Xmp.video.</v>
      </c>
      <c r="E4084" s="2" t="str">
        <f>MID(F4084,FIND(".",F4084,6)+1,99)</f>
        <v>GPSDateStamp</v>
      </c>
      <c r="F4084" s="3" t="s">
        <v>5864</v>
      </c>
      <c r="G4084" s="3" t="s">
        <v>11265</v>
      </c>
      <c r="I4084" s="3" t="s">
        <v>9495</v>
      </c>
      <c r="J4084" s="3"/>
      <c r="K4084" s="5" t="s">
        <v>6724</v>
      </c>
      <c r="L4084" s="14"/>
      <c r="M4084" s="3" t="str">
        <f>IFERROR(VLOOKUP(E4084,A:J,10, FALSE),"")</f>
        <v>GPS Datum/Zeit</v>
      </c>
      <c r="O4084" s="3" t="str">
        <f>IF(AND(TRIM(J4084)="",M4084=""),"Suffix not translated ",
   IF(AND(TRIM(J4084)&lt;&gt;"",TRIM(M4084)&lt;&gt;"",TRIM(J4084)&lt;&gt;TRIM(M4084)),"Suffix translation &lt;&gt; lookup ", "" ))
&amp;IF(AND(TRIM(K4084)="",N4084=""),"Description not translated ",
   IF(AND(TRIM(K4084)&lt;&gt;"",TRIM(N4084)&lt;&gt;"",TRIM(K4084)&lt;&gt;TRIM(N4084)),"Description translation&lt;&gt; lookup ", "" ))</f>
        <v/>
      </c>
      <c r="Q4084" s="3" t="s">
        <v>8447</v>
      </c>
    </row>
    <row r="4085" spans="1:18" ht="30" x14ac:dyDescent="0.25">
      <c r="A4085" s="2" t="str">
        <f>IF(TRIM(J4085)="","",E4085)</f>
        <v/>
      </c>
      <c r="B4085" s="2" t="str">
        <f>IF(TRIM(K4085)="","",I4085)</f>
        <v>Direction of image when captured, values range from 0 to 359.99.</v>
      </c>
      <c r="C4085" s="2" t="str">
        <f>LEFT(F4085,FIND(".",F4085,6))</f>
        <v>Xmp.video.</v>
      </c>
      <c r="D4085" s="2" t="str">
        <f>VLOOKUP(C4085,PrefixUebersetzung,2,FALSE)</f>
        <v>Xmp.video.</v>
      </c>
      <c r="E4085" s="2" t="str">
        <f>MID(F4085,FIND(".",F4085,6)+1,99)</f>
        <v>GPSImgDirection</v>
      </c>
      <c r="F4085" s="3" t="s">
        <v>5865</v>
      </c>
      <c r="G4085" s="3" t="s">
        <v>9526</v>
      </c>
      <c r="H4085" s="3" t="s">
        <v>9519</v>
      </c>
      <c r="I4085" s="3" t="s">
        <v>5866</v>
      </c>
      <c r="J4085" s="3"/>
      <c r="K4085" s="5" t="s">
        <v>6725</v>
      </c>
      <c r="L4085" s="14"/>
      <c r="M4085" s="3" t="str">
        <f>IFERROR(VLOOKUP(E4085,A:J,10, FALSE),"")</f>
        <v>GPS Bildrichtung</v>
      </c>
      <c r="O4085" s="3" t="str">
        <f>IF(AND(TRIM(J4085)="",M4085=""),"Suffix not translated ",
   IF(AND(TRIM(J4085)&lt;&gt;"",TRIM(M4085)&lt;&gt;"",TRIM(J4085)&lt;&gt;TRIM(M4085)),"Suffix translation &lt;&gt; lookup ", "" ))
&amp;IF(AND(TRIM(K4085)="",N4085=""),"Description not translated ",
   IF(AND(TRIM(K4085)&lt;&gt;"",TRIM(N4085)&lt;&gt;"",TRIM(K4085)&lt;&gt;TRIM(N4085)),"Description translation&lt;&gt; lookup ", "" ))</f>
        <v/>
      </c>
      <c r="Q4085" s="3" t="s">
        <v>8447</v>
      </c>
    </row>
    <row r="4086" spans="1:18" ht="30" x14ac:dyDescent="0.25">
      <c r="A4086" s="2" t="str">
        <f>IF(TRIM(J4086)="","",E4086)</f>
        <v/>
      </c>
      <c r="B4086" s="2" t="str">
        <f>IF(TRIM(K4086)="","",I4086)</f>
        <v>Reference for image direction.</v>
      </c>
      <c r="C4086" s="2" t="str">
        <f>LEFT(F4086,FIND(".",F4086,6))</f>
        <v>Xmp.video.</v>
      </c>
      <c r="D4086" s="2" t="str">
        <f>VLOOKUP(C4086,PrefixUebersetzung,2,FALSE)</f>
        <v>Xmp.video.</v>
      </c>
      <c r="E4086" s="2" t="str">
        <f>MID(F4086,FIND(".",F4086,6)+1,99)</f>
        <v>GPSImgDirectionRef</v>
      </c>
      <c r="F4086" s="3" t="s">
        <v>5867</v>
      </c>
      <c r="G4086" s="3" t="s">
        <v>9526</v>
      </c>
      <c r="H4086" s="3" t="s">
        <v>11284</v>
      </c>
      <c r="I4086" s="3" t="s">
        <v>5868</v>
      </c>
      <c r="J4086" s="3"/>
      <c r="K4086" s="5" t="s">
        <v>6269</v>
      </c>
      <c r="L4086" s="14"/>
      <c r="M4086" s="3" t="str">
        <f>IFERROR(VLOOKUP(E4086,A:J,10, FALSE),"")</f>
        <v>GPS Bildrichtung Referenz</v>
      </c>
      <c r="O4086" s="3" t="str">
        <f>IF(AND(TRIM(J4086)="",M4086=""),"Suffix not translated ",
   IF(AND(TRIM(J4086)&lt;&gt;"",TRIM(M4086)&lt;&gt;"",TRIM(J4086)&lt;&gt;TRIM(M4086)),"Suffix translation &lt;&gt; lookup ", "" ))
&amp;IF(AND(TRIM(K4086)="",N4086=""),"Description not translated ",
   IF(AND(TRIM(K4086)&lt;&gt;"",TRIM(N4086)&lt;&gt;"",TRIM(K4086)&lt;&gt;TRIM(N4086)),"Description translation&lt;&gt; lookup ", "" ))</f>
        <v/>
      </c>
      <c r="Q4086" s="3" t="s">
        <v>8447</v>
      </c>
      <c r="R4086" s="3" t="s">
        <v>9194</v>
      </c>
    </row>
    <row r="4087" spans="1:18" ht="30" x14ac:dyDescent="0.25">
      <c r="A4087" s="2" t="str">
        <f>IF(TRIM(J4087)="","",E4087)</f>
        <v/>
      </c>
      <c r="B4087" s="2" t="str">
        <f>IF(TRIM(K4087)="","",I4087)</f>
        <v>(North/South). Indicates latitude.</v>
      </c>
      <c r="C4087" s="2" t="str">
        <f>LEFT(F4087,FIND(".",F4087,6))</f>
        <v>Xmp.video.</v>
      </c>
      <c r="D4087" s="2" t="str">
        <f>VLOOKUP(C4087,PrefixUebersetzung,2,FALSE)</f>
        <v>Xmp.video.</v>
      </c>
      <c r="E4087" s="2" t="str">
        <f>MID(F4087,FIND(".",F4087,6)+1,99)</f>
        <v>GPSLatitude</v>
      </c>
      <c r="F4087" s="3" t="s">
        <v>5869</v>
      </c>
      <c r="G4087" s="3" t="s">
        <v>9526</v>
      </c>
      <c r="H4087" s="3" t="s">
        <v>11287</v>
      </c>
      <c r="I4087" s="3" t="s">
        <v>5870</v>
      </c>
      <c r="J4087" s="3"/>
      <c r="K4087" s="5" t="s">
        <v>6726</v>
      </c>
      <c r="L4087" s="14"/>
      <c r="M4087" s="3" t="str">
        <f>IFERROR(VLOOKUP(E4087,A:J,10, FALSE),"")</f>
        <v>GPS Breite</v>
      </c>
      <c r="O4087" s="3" t="str">
        <f>IF(AND(TRIM(J4087)="",M4087=""),"Suffix not translated ",
   IF(AND(TRIM(J4087)&lt;&gt;"",TRIM(M4087)&lt;&gt;"",TRIM(J4087)&lt;&gt;TRIM(M4087)),"Suffix translation &lt;&gt; lookup ", "" ))
&amp;IF(AND(TRIM(K4087)="",N4087=""),"Description not translated ",
   IF(AND(TRIM(K4087)&lt;&gt;"",TRIM(N4087)&lt;&gt;"",TRIM(K4087)&lt;&gt;TRIM(N4087)),"Description translation&lt;&gt; lookup ", "" ))</f>
        <v/>
      </c>
      <c r="Q4087" s="3" t="s">
        <v>8447</v>
      </c>
    </row>
    <row r="4088" spans="1:18" ht="30" x14ac:dyDescent="0.25">
      <c r="A4088" s="2" t="str">
        <f>IF(TRIM(J4088)="","",E4088)</f>
        <v/>
      </c>
      <c r="B4088" s="2" t="str">
        <f>IF(TRIM(K4088)="","",I4088)</f>
        <v>(East/West). Indicates longitude.</v>
      </c>
      <c r="C4088" s="2" t="str">
        <f>LEFT(F4088,FIND(".",F4088,6))</f>
        <v>Xmp.video.</v>
      </c>
      <c r="D4088" s="2" t="str">
        <f>VLOOKUP(C4088,PrefixUebersetzung,2,FALSE)</f>
        <v>Xmp.video.</v>
      </c>
      <c r="E4088" s="2" t="str">
        <f>MID(F4088,FIND(".",F4088,6)+1,99)</f>
        <v>GPSLongitude</v>
      </c>
      <c r="F4088" s="3" t="s">
        <v>5871</v>
      </c>
      <c r="G4088" s="3" t="s">
        <v>9526</v>
      </c>
      <c r="H4088" s="3" t="s">
        <v>11287</v>
      </c>
      <c r="I4088" s="3" t="s">
        <v>5872</v>
      </c>
      <c r="J4088" s="3"/>
      <c r="K4088" s="5" t="s">
        <v>6727</v>
      </c>
      <c r="L4088" s="14"/>
      <c r="M4088" s="3" t="str">
        <f>IFERROR(VLOOKUP(E4088,A:J,10, FALSE),"")</f>
        <v>GPS Länge</v>
      </c>
      <c r="O4088" s="3" t="str">
        <f>IF(AND(TRIM(J4088)="",M4088=""),"Suffix not translated ",
   IF(AND(TRIM(J4088)&lt;&gt;"",TRIM(M4088)&lt;&gt;"",TRIM(J4088)&lt;&gt;TRIM(M4088)),"Suffix translation &lt;&gt; lookup ", "" ))
&amp;IF(AND(TRIM(K4088)="",N4088=""),"Description not translated ",
   IF(AND(TRIM(K4088)&lt;&gt;"",TRIM(N4088)&lt;&gt;"",TRIM(K4088)&lt;&gt;TRIM(N4088)),"Description translation&lt;&gt; lookup ", "" ))</f>
        <v/>
      </c>
      <c r="Q4088" s="3" t="s">
        <v>8447</v>
      </c>
    </row>
    <row r="4089" spans="1:18" ht="30" x14ac:dyDescent="0.25">
      <c r="A4089" s="2" t="str">
        <f>IF(TRIM(J4089)="","",E4089)</f>
        <v/>
      </c>
      <c r="B4089" s="2" t="str">
        <f>IF(TRIM(K4089)="","",I4089)</f>
        <v>Geodetic survey data.</v>
      </c>
      <c r="C4089" s="2" t="str">
        <f>LEFT(F4089,FIND(".",F4089,6))</f>
        <v>Xmp.video.</v>
      </c>
      <c r="D4089" s="2" t="str">
        <f>VLOOKUP(C4089,PrefixUebersetzung,2,FALSE)</f>
        <v>Xmp.video.</v>
      </c>
      <c r="E4089" s="2" t="str">
        <f>MID(F4089,FIND(".",F4089,6)+1,99)</f>
        <v>GPSMapDatum</v>
      </c>
      <c r="F4089" s="3" t="s">
        <v>5873</v>
      </c>
      <c r="G4089" s="3" t="s">
        <v>9526</v>
      </c>
      <c r="H4089" s="3" t="s">
        <v>11241</v>
      </c>
      <c r="I4089" s="3" t="s">
        <v>5874</v>
      </c>
      <c r="J4089" s="3"/>
      <c r="K4089" s="5" t="s">
        <v>6270</v>
      </c>
      <c r="L4089" s="14"/>
      <c r="M4089" s="3" t="str">
        <f>IFERROR(VLOOKUP(E4089,A:J,10, FALSE),"")</f>
        <v>GPS Vermessungsdaten</v>
      </c>
      <c r="O4089" s="3" t="str">
        <f>IF(AND(TRIM(J4089)="",M4089=""),"Suffix not translated ",
   IF(AND(TRIM(J4089)&lt;&gt;"",TRIM(M4089)&lt;&gt;"",TRIM(J4089)&lt;&gt;TRIM(M4089)),"Suffix translation &lt;&gt; lookup ", "" ))
&amp;IF(AND(TRIM(K4089)="",N4089=""),"Description not translated ",
   IF(AND(TRIM(K4089)&lt;&gt;"",TRIM(N4089)&lt;&gt;"",TRIM(K4089)&lt;&gt;TRIM(N4089)),"Description translation&lt;&gt; lookup ", "" ))</f>
        <v/>
      </c>
      <c r="Q4089" s="3" t="s">
        <v>8447</v>
      </c>
      <c r="R4089" s="3" t="s">
        <v>9193</v>
      </c>
    </row>
    <row r="4090" spans="1:18" x14ac:dyDescent="0.25">
      <c r="A4090" s="2" t="str">
        <f>IF(TRIM(J4090)="","",E4090)</f>
        <v/>
      </c>
      <c r="B4090" s="2" t="str">
        <f>IF(TRIM(K4090)="","",I4090)</f>
        <v>Satellite information, format is unspecified.</v>
      </c>
      <c r="C4090" s="2" t="str">
        <f>LEFT(F4090,FIND(".",F4090,6))</f>
        <v>Xmp.video.</v>
      </c>
      <c r="D4090" s="2" t="str">
        <f>VLOOKUP(C4090,PrefixUebersetzung,2,FALSE)</f>
        <v>Xmp.video.</v>
      </c>
      <c r="E4090" s="2" t="str">
        <f>MID(F4090,FIND(".",F4090,6)+1,99)</f>
        <v>GPSSatellites</v>
      </c>
      <c r="F4090" s="3" t="s">
        <v>5875</v>
      </c>
      <c r="G4090" s="3" t="s">
        <v>9526</v>
      </c>
      <c r="H4090" s="3" t="s">
        <v>11241</v>
      </c>
      <c r="I4090" s="3" t="s">
        <v>5876</v>
      </c>
      <c r="J4090" s="3"/>
      <c r="K4090" s="5" t="s">
        <v>6728</v>
      </c>
      <c r="L4090" s="14"/>
      <c r="M4090" s="3" t="str">
        <f>IFERROR(VLOOKUP(E4090,A:J,10, FALSE),"")</f>
        <v>GPS Satelliten</v>
      </c>
      <c r="O4090" s="3" t="str">
        <f>IF(AND(TRIM(J4090)="",M4090=""),"Suffix not translated ",
   IF(AND(TRIM(J4090)&lt;&gt;"",TRIM(M4090)&lt;&gt;"",TRIM(J4090)&lt;&gt;TRIM(M4090)),"Suffix translation &lt;&gt; lookup ", "" ))
&amp;IF(AND(TRIM(K4090)="",N4090=""),"Description not translated ",
   IF(AND(TRIM(K4090)&lt;&gt;"",TRIM(N4090)&lt;&gt;"",TRIM(K4090)&lt;&gt;TRIM(N4090)),"Description translation&lt;&gt; lookup ", "" ))</f>
        <v/>
      </c>
      <c r="Q4090" s="3" t="s">
        <v>8447</v>
      </c>
    </row>
    <row r="4091" spans="1:18" ht="30" x14ac:dyDescent="0.25">
      <c r="A4091" s="2" t="str">
        <f>IF(TRIM(J4091)="","",E4091)</f>
        <v/>
      </c>
      <c r="B4091" s="2" t="str">
        <f>IF(TRIM(K4091)="","",I4091)</f>
        <v>Time stamp of GPS data.</v>
      </c>
      <c r="C4091" s="2" t="str">
        <f>LEFT(F4091,FIND(".",F4091,6))</f>
        <v>Xmp.video.</v>
      </c>
      <c r="D4091" s="2" t="str">
        <f>VLOOKUP(C4091,PrefixUebersetzung,2,FALSE)</f>
        <v>Xmp.video.</v>
      </c>
      <c r="E4091" s="2" t="str">
        <f>MID(F4091,FIND(".",F4091,6)+1,99)</f>
        <v>GPSTimeStamp</v>
      </c>
      <c r="F4091" s="3" t="s">
        <v>5877</v>
      </c>
      <c r="G4091" s="3" t="s">
        <v>11265</v>
      </c>
      <c r="I4091" s="3" t="s">
        <v>9496</v>
      </c>
      <c r="J4091" s="3"/>
      <c r="K4091" s="5" t="s">
        <v>6729</v>
      </c>
      <c r="L4091" s="14"/>
      <c r="M4091" s="3" t="str">
        <f>IFERROR(VLOOKUP(E4091,A:J,10, FALSE),"")</f>
        <v>GPS Zeit</v>
      </c>
      <c r="O4091" s="3" t="str">
        <f>IF(AND(TRIM(J4091)="",M4091=""),"Suffix not translated ",
   IF(AND(TRIM(J4091)&lt;&gt;"",TRIM(M4091)&lt;&gt;"",TRIM(J4091)&lt;&gt;TRIM(M4091)),"Suffix translation &lt;&gt; lookup ", "" ))
&amp;IF(AND(TRIM(K4091)="",N4091=""),"Description not translated ",
   IF(AND(TRIM(K4091)&lt;&gt;"",TRIM(N4091)&lt;&gt;"",TRIM(K4091)&lt;&gt;TRIM(N4091)),"Description translation&lt;&gt; lookup ", "" ))</f>
        <v/>
      </c>
      <c r="Q4091" s="3" t="s">
        <v>8447</v>
      </c>
    </row>
    <row r="4092" spans="1:18" ht="30" x14ac:dyDescent="0.25">
      <c r="A4092" s="2" t="str">
        <f>IF(TRIM(J4092)="","",E4092)</f>
        <v/>
      </c>
      <c r="B4092" s="2" t="str">
        <f>IF(TRIM(K4092)="","",I4092)</f>
        <v>A decimal encoding with period separators.</v>
      </c>
      <c r="C4092" s="2" t="str">
        <f>LEFT(F4092,FIND(".",F4092,6))</f>
        <v>Xmp.video.</v>
      </c>
      <c r="D4092" s="2" t="str">
        <f>VLOOKUP(C4092,PrefixUebersetzung,2,FALSE)</f>
        <v>Xmp.video.</v>
      </c>
      <c r="E4092" s="2" t="str">
        <f>MID(F4092,FIND(".",F4092,6)+1,99)</f>
        <v>GPSVersionID</v>
      </c>
      <c r="F4092" s="3" t="s">
        <v>5878</v>
      </c>
      <c r="G4092" s="3" t="s">
        <v>9526</v>
      </c>
      <c r="H4092" s="3" t="s">
        <v>11241</v>
      </c>
      <c r="I4092" s="3" t="s">
        <v>11385</v>
      </c>
      <c r="J4092" s="3"/>
      <c r="K4092" s="5" t="s">
        <v>6730</v>
      </c>
      <c r="L4092" s="14"/>
      <c r="M4092" s="3" t="str">
        <f>IFERROR(VLOOKUP(E4092,A:J,10, FALSE),"")</f>
        <v>GPS Version</v>
      </c>
      <c r="O4092" s="3" t="str">
        <f>IF(AND(TRIM(J4092)="",M4092=""),"Suffix not translated ",
   IF(AND(TRIM(J4092)&lt;&gt;"",TRIM(M4092)&lt;&gt;"",TRIM(J4092)&lt;&gt;TRIM(M4092)),"Suffix translation &lt;&gt; lookup ", "" ))
&amp;IF(AND(TRIM(K4092)="",N4092=""),"Description not translated ",
   IF(AND(TRIM(K4092)&lt;&gt;"",TRIM(N4092)&lt;&gt;"",TRIM(K4092)&lt;&gt;TRIM(N4092)),"Description translation&lt;&gt; lookup ", "" ))</f>
        <v/>
      </c>
      <c r="Q4092" s="3" t="s">
        <v>8447</v>
      </c>
    </row>
    <row r="4093" spans="1:18" ht="75" x14ac:dyDescent="0.25">
      <c r="A4093" s="2" t="str">
        <f>IF(TRIM(J4093)="","",E4093)</f>
        <v>GraphicsMode</v>
      </c>
      <c r="B4093" s="2" t="str">
        <f>IF(TRIM(K4093)="","",I4093)</f>
        <v>A 16-bit integer that specifies the transfer mode. The transfer mode specifies which Booleanoperation QuickDraw should perform when drawing or transferring an image from one location to another.</v>
      </c>
      <c r="C4093" s="2" t="str">
        <f>LEFT(F4093,FIND(".",F4093,6))</f>
        <v>Xmp.video.</v>
      </c>
      <c r="D4093" s="2" t="str">
        <f>VLOOKUP(C4093,PrefixUebersetzung,2,FALSE)</f>
        <v>Xmp.video.</v>
      </c>
      <c r="E4093" s="2" t="str">
        <f>MID(F4093,FIND(".",F4093,6)+1,99)</f>
        <v>GraphicsMode</v>
      </c>
      <c r="F4093" s="3" t="s">
        <v>5879</v>
      </c>
      <c r="G4093" s="3" t="s">
        <v>9526</v>
      </c>
      <c r="H4093" s="3" t="s">
        <v>11241</v>
      </c>
      <c r="I4093" s="3" t="s">
        <v>9558</v>
      </c>
      <c r="J4093" s="3" t="s">
        <v>6330</v>
      </c>
      <c r="K4093" s="5" t="s">
        <v>6731</v>
      </c>
      <c r="L4093" s="14"/>
      <c r="O4093" s="3" t="str">
        <f>IF(AND(TRIM(J4093)="",M4093=""),"Suffix not translated ",
   IF(AND(TRIM(J4093)&lt;&gt;"",TRIM(M4093)&lt;&gt;"",TRIM(J4093)&lt;&gt;TRIM(M4093)),"Suffix translation &lt;&gt; lookup ", "" ))
&amp;IF(AND(TRIM(K4093)="",N4093=""),"Description not translated ",
   IF(AND(TRIM(K4093)&lt;&gt;"",TRIM(N4093)&lt;&gt;"",TRIM(K4093)&lt;&gt;TRIM(N4093)),"Description translation&lt;&gt; lookup ", "" ))</f>
        <v/>
      </c>
      <c r="P4093" s="3" t="s">
        <v>8447</v>
      </c>
      <c r="Q4093" s="3" t="s">
        <v>8447</v>
      </c>
    </row>
    <row r="4094" spans="1:18" x14ac:dyDescent="0.25">
      <c r="A4094" s="2" t="str">
        <f>IF(TRIM(J4094)="","",E4094)</f>
        <v>Grouping</v>
      </c>
      <c r="B4094" s="2" t="str">
        <f>IF(TRIM(K4094)="","",I4094)</f>
        <v>Information about the Grouping.</v>
      </c>
      <c r="C4094" s="2" t="str">
        <f>LEFT(F4094,FIND(".",F4094,6))</f>
        <v>Xmp.video.</v>
      </c>
      <c r="D4094" s="2" t="str">
        <f>VLOOKUP(C4094,PrefixUebersetzung,2,FALSE)</f>
        <v>Xmp.video.</v>
      </c>
      <c r="E4094" s="2" t="str">
        <f>MID(F4094,FIND(".",F4094,6)+1,99)</f>
        <v>Grouping</v>
      </c>
      <c r="F4094" s="3" t="s">
        <v>5880</v>
      </c>
      <c r="G4094" s="3" t="s">
        <v>9526</v>
      </c>
      <c r="H4094" s="3" t="s">
        <v>11241</v>
      </c>
      <c r="I4094" s="3" t="s">
        <v>5881</v>
      </c>
      <c r="J4094" s="3" t="s">
        <v>6331</v>
      </c>
      <c r="K4094" s="5" t="s">
        <v>6271</v>
      </c>
      <c r="L4094" s="14"/>
      <c r="O4094" s="3" t="str">
        <f>IF(AND(TRIM(J4094)="",M4094=""),"Suffix not translated ",
   IF(AND(TRIM(J4094)&lt;&gt;"",TRIM(M4094)&lt;&gt;"",TRIM(J4094)&lt;&gt;TRIM(M4094)),"Suffix translation &lt;&gt; lookup ", "" ))
&amp;IF(AND(TRIM(K4094)="",N4094=""),"Description not translated ",
   IF(AND(TRIM(K4094)&lt;&gt;"",TRIM(N4094)&lt;&gt;"",TRIM(K4094)&lt;&gt;TRIM(N4094)),"Description translation&lt;&gt; lookup ", "" ))</f>
        <v/>
      </c>
      <c r="P4094" s="3" t="s">
        <v>8447</v>
      </c>
      <c r="Q4094" s="3" t="s">
        <v>8447</v>
      </c>
    </row>
    <row r="4095" spans="1:18" ht="75" x14ac:dyDescent="0.25">
      <c r="A4095" s="2" t="str">
        <f>IF(TRIM(J4095)="","",E4095)</f>
        <v/>
      </c>
      <c r="B4095" s="2" t="str">
        <f>IF(TRIM(K4095)="","",I4095)</f>
        <v/>
      </c>
      <c r="C4095" s="2" t="str">
        <f>LEFT(F4095,FIND(".",F4095,6))</f>
        <v>Xmp.video.</v>
      </c>
      <c r="D4095" s="2" t="str">
        <f>VLOOKUP(C4095,PrefixUebersetzung,2,FALSE)</f>
        <v>Xmp.video.</v>
      </c>
      <c r="E4095" s="2" t="str">
        <f>MID(F4095,FIND(".",F4095,6)+1,99)</f>
        <v>HandlerClass</v>
      </c>
      <c r="F4095" s="3" t="s">
        <v>5882</v>
      </c>
      <c r="G4095" s="3" t="s">
        <v>9526</v>
      </c>
      <c r="H4095" s="3" t="s">
        <v>11241</v>
      </c>
      <c r="I4095" s="3" t="s">
        <v>5606</v>
      </c>
      <c r="J4095" s="3"/>
      <c r="L4095" s="14"/>
      <c r="M4095" s="3" t="str">
        <f>IFERROR(VLOOKUP(E4095,A:J,10, FALSE),"")</f>
        <v>Handler Klasse</v>
      </c>
      <c r="N4095" s="3" t="str">
        <f>IFERROR(VLOOKUP(I4095,B:K,10,FALSE),"")</f>
        <v>Ein Vier-Zeichen-Code, der den Typ des Handlers angibt. Nur zwei Werte sind gültig für dieses Feld: "mhlr" für Medien-Handler und "dhlr" für Datenhandler.</v>
      </c>
      <c r="O4095" s="3" t="str">
        <f>IF(AND(TRIM(J4095)="",M4095=""),"Suffix not translated ",
   IF(AND(TRIM(J4095)&lt;&gt;"",TRIM(M4095)&lt;&gt;"",TRIM(J4095)&lt;&gt;TRIM(M4095)),"Suffix translation &lt;&gt; lookup ", "" ))
&amp;IF(AND(TRIM(K4095)="",N4095=""),"Description not translated ",
   IF(AND(TRIM(K4095)&lt;&gt;"",TRIM(N4095)&lt;&gt;"",TRIM(K4095)&lt;&gt;TRIM(N4095)),"Description translation&lt;&gt; lookup ", "" ))</f>
        <v/>
      </c>
    </row>
    <row r="4096" spans="1:18" ht="75" x14ac:dyDescent="0.25">
      <c r="A4096" s="2" t="str">
        <f>IF(TRIM(J4096)="","",E4096)</f>
        <v/>
      </c>
      <c r="B4096" s="2" t="str">
        <f>IF(TRIM(K4096)="","",I4096)</f>
        <v/>
      </c>
      <c r="C4096" s="2" t="str">
        <f>LEFT(F4096,FIND(".",F4096,6))</f>
        <v>Xmp.video.</v>
      </c>
      <c r="D4096" s="2" t="str">
        <f>VLOOKUP(C4096,PrefixUebersetzung,2,FALSE)</f>
        <v>Xmp.video.</v>
      </c>
      <c r="E4096" s="2" t="str">
        <f>MID(F4096,FIND(".",F4096,6)+1,99)</f>
        <v>HandlerDescription</v>
      </c>
      <c r="F4096" s="3" t="s">
        <v>5883</v>
      </c>
      <c r="G4096" s="3" t="s">
        <v>9526</v>
      </c>
      <c r="H4096" s="3" t="s">
        <v>11241</v>
      </c>
      <c r="I4096" s="3" t="s">
        <v>5608</v>
      </c>
      <c r="J4096" s="3"/>
      <c r="L4096" s="14"/>
      <c r="M4096" s="3" t="str">
        <f>IFERROR(VLOOKUP(E4096,A:J,10, FALSE),"")</f>
        <v>Handler Beschreibung</v>
      </c>
      <c r="N4096" s="3" t="str">
        <f>IFERROR(VLOOKUP(I4096,B:K,10,FALSE),"")</f>
        <v>Eine (gezählte) Zeichenfolge, die den Namen der Komponente, d.h. den bei Erzeugung den Mediums verwendeten Medienhandler,  spezifiziert.</v>
      </c>
      <c r="O4096" s="3" t="str">
        <f>IF(AND(TRIM(J4096)="",M4096=""),"Suffix not translated ",
   IF(AND(TRIM(J4096)&lt;&gt;"",TRIM(M4096)&lt;&gt;"",TRIM(J4096)&lt;&gt;TRIM(M4096)),"Suffix translation &lt;&gt; lookup ", "" ))
&amp;IF(AND(TRIM(K4096)="",N4096=""),"Description not translated ",
   IF(AND(TRIM(K4096)&lt;&gt;"",TRIM(N4096)&lt;&gt;"",TRIM(K4096)&lt;&gt;TRIM(N4096)),"Description translation&lt;&gt; lookup ", "" ))</f>
        <v/>
      </c>
    </row>
    <row r="4097" spans="1:18" ht="45" x14ac:dyDescent="0.25">
      <c r="A4097" s="2" t="str">
        <f>IF(TRIM(J4097)="","",E4097)</f>
        <v/>
      </c>
      <c r="B4097" s="2" t="str">
        <f>IF(TRIM(K4097)="","",I4097)</f>
        <v/>
      </c>
      <c r="C4097" s="2" t="str">
        <f>LEFT(F4097,FIND(".",F4097,6))</f>
        <v>Xmp.video.</v>
      </c>
      <c r="D4097" s="2" t="str">
        <f>VLOOKUP(C4097,PrefixUebersetzung,2,FALSE)</f>
        <v>Xmp.video.</v>
      </c>
      <c r="E4097" s="2" t="str">
        <f>MID(F4097,FIND(".",F4097,6)+1,99)</f>
        <v>HandlerType</v>
      </c>
      <c r="F4097" s="3" t="s">
        <v>5884</v>
      </c>
      <c r="G4097" s="3" t="s">
        <v>9526</v>
      </c>
      <c r="H4097" s="3" t="s">
        <v>11241</v>
      </c>
      <c r="I4097" s="3" t="s">
        <v>5610</v>
      </c>
      <c r="J4097" s="3"/>
      <c r="L4097" s="14"/>
      <c r="M4097" s="3" t="str">
        <f>IFERROR(VLOOKUP(E4097,A:J,10, FALSE),"")</f>
        <v>Handler Typ</v>
      </c>
      <c r="N4097" s="3" t="str">
        <f>IFERROR(VLOOKUP(I4097,B:K,10,FALSE),"")</f>
        <v>Ein Vier-Zeichen-Code, der den Typ der Medien-Handler oder Datenhandler identifiziert.</v>
      </c>
      <c r="O4097" s="3" t="str">
        <f>IF(AND(TRIM(J4097)="",M4097=""),"Suffix not translated ",
   IF(AND(TRIM(J4097)&lt;&gt;"",TRIM(M4097)&lt;&gt;"",TRIM(J4097)&lt;&gt;TRIM(M4097)),"Suffix translation &lt;&gt; lookup ", "" ))
&amp;IF(AND(TRIM(K4097)="",N4097=""),"Description not translated ",
   IF(AND(TRIM(K4097)&lt;&gt;"",TRIM(N4097)&lt;&gt;"",TRIM(K4097)&lt;&gt;TRIM(N4097)),"Description translation&lt;&gt; lookup ", "" ))</f>
        <v/>
      </c>
    </row>
    <row r="4098" spans="1:18" x14ac:dyDescent="0.25">
      <c r="A4098" s="2" t="str">
        <f>IF(TRIM(J4098)="","",E4098)</f>
        <v/>
      </c>
      <c r="B4098" s="2" t="str">
        <f>IF(TRIM(K4098)="","",I4098)</f>
        <v/>
      </c>
      <c r="C4098" s="2" t="str">
        <f>LEFT(F4098,FIND(".",F4098,6))</f>
        <v>Xmp.video.</v>
      </c>
      <c r="D4098" s="2" t="str">
        <f>VLOOKUP(C4098,PrefixUebersetzung,2,FALSE)</f>
        <v>Xmp.video.</v>
      </c>
      <c r="E4098" s="2" t="str">
        <f>MID(F4098,FIND(".",F4098,6)+1,99)</f>
        <v>HandlerVendorID</v>
      </c>
      <c r="F4098" s="3" t="s">
        <v>5885</v>
      </c>
      <c r="G4098" s="3" t="s">
        <v>9526</v>
      </c>
      <c r="H4098" s="3" t="s">
        <v>11241</v>
      </c>
      <c r="I4098" s="3" t="s">
        <v>5612</v>
      </c>
      <c r="J4098" s="3"/>
      <c r="L4098" s="14"/>
      <c r="M4098" s="3" t="str">
        <f>IFERROR(VLOOKUP(E4098,A:J,10, FALSE),"")</f>
        <v>Handler Hersteller-Id</v>
      </c>
      <c r="N4098" s="3" t="str">
        <f>IFERROR(VLOOKUP(I4098,B:K,10,FALSE),"")</f>
        <v>Komponentenhersteller.</v>
      </c>
      <c r="O4098" s="3" t="str">
        <f>IF(AND(TRIM(J4098)="",M4098=""),"Suffix not translated ",
   IF(AND(TRIM(J4098)&lt;&gt;"",TRIM(M4098)&lt;&gt;"",TRIM(J4098)&lt;&gt;TRIM(M4098)),"Suffix translation &lt;&gt; lookup ", "" ))
&amp;IF(AND(TRIM(K4098)="",N4098=""),"Description not translated ",
   IF(AND(TRIM(K4098)&lt;&gt;"",TRIM(N4098)&lt;&gt;"",TRIM(K4098)&lt;&gt;TRIM(N4098)),"Description translation&lt;&gt; lookup ", "" ))</f>
        <v/>
      </c>
    </row>
    <row r="4099" spans="1:18" x14ac:dyDescent="0.25">
      <c r="A4099" s="2" t="str">
        <f>IF(TRIM(J4099)="","",E4099)</f>
        <v>Height</v>
      </c>
      <c r="B4099" s="2" t="str">
        <f>IF(TRIM(K4099)="","",I4099)</f>
        <v>Video height in pixels</v>
      </c>
      <c r="C4099" s="2" t="str">
        <f>LEFT(F4099,FIND(".",F4099,6))</f>
        <v>Xmp.video.</v>
      </c>
      <c r="D4099" s="2" t="str">
        <f>VLOOKUP(C4099,PrefixUebersetzung,2,FALSE)</f>
        <v>Xmp.video.</v>
      </c>
      <c r="E4099" s="2" t="str">
        <f>MID(F4099,FIND(".",F4099,6)+1,99)</f>
        <v>Height</v>
      </c>
      <c r="F4099" s="3" t="s">
        <v>5886</v>
      </c>
      <c r="G4099" s="3" t="s">
        <v>9526</v>
      </c>
      <c r="H4099" s="3" t="s">
        <v>11242</v>
      </c>
      <c r="I4099" s="3" t="s">
        <v>5887</v>
      </c>
      <c r="J4099" s="3" t="s">
        <v>6333</v>
      </c>
      <c r="K4099" s="5" t="s">
        <v>6272</v>
      </c>
      <c r="L4099" s="14"/>
      <c r="N4099" s="3" t="str">
        <f>IFERROR(VLOOKUP(I4099,B:K,10,FALSE),"")</f>
        <v>Video Höhe in Pixel</v>
      </c>
      <c r="O4099" s="3" t="str">
        <f>IF(AND(TRIM(J4099)="",M4099=""),"Suffix not translated ",
   IF(AND(TRIM(J4099)&lt;&gt;"",TRIM(M4099)&lt;&gt;"",TRIM(J4099)&lt;&gt;TRIM(M4099)),"Suffix translation &lt;&gt; lookup ", "" ))
&amp;IF(AND(TRIM(K4099)="",N4099=""),"Description not translated ",
   IF(AND(TRIM(K4099)&lt;&gt;"",TRIM(N4099)&lt;&gt;"",TRIM(K4099)&lt;&gt;TRIM(N4099)),"Description translation&lt;&gt; lookup ", "" ))</f>
        <v/>
      </c>
      <c r="P4099" s="3" t="s">
        <v>8447</v>
      </c>
      <c r="Q4099" s="3" t="s">
        <v>8447</v>
      </c>
    </row>
    <row r="4100" spans="1:18" x14ac:dyDescent="0.25">
      <c r="A4100" s="2" t="str">
        <f>IF(TRIM(J4100)="","",E4100)</f>
        <v/>
      </c>
      <c r="B4100" s="2" t="str">
        <f>IF(TRIM(K4100)="","",I4100)</f>
        <v>Hue Adjustment Settings Information.</v>
      </c>
      <c r="C4100" s="2" t="str">
        <f>LEFT(F4100,FIND(".",F4100,6))</f>
        <v>Xmp.video.</v>
      </c>
      <c r="D4100" s="2" t="str">
        <f>VLOOKUP(C4100,PrefixUebersetzung,2,FALSE)</f>
        <v>Xmp.video.</v>
      </c>
      <c r="E4100" s="2" t="str">
        <f>MID(F4100,FIND(".",F4100,6)+1,99)</f>
        <v>HueAdjustment</v>
      </c>
      <c r="F4100" s="3" t="s">
        <v>5888</v>
      </c>
      <c r="G4100" s="3" t="s">
        <v>9526</v>
      </c>
      <c r="H4100" s="3" t="s">
        <v>11242</v>
      </c>
      <c r="I4100" s="3" t="s">
        <v>5889</v>
      </c>
      <c r="J4100" s="3"/>
      <c r="K4100" s="5" t="s">
        <v>6740</v>
      </c>
      <c r="L4100" s="14"/>
      <c r="M4100" s="3" t="str">
        <f>IFERROR(VLOOKUP(E4100,A:J,10, FALSE),"")</f>
        <v>Farbtonanpassung</v>
      </c>
      <c r="O4100" s="3" t="str">
        <f>IF(AND(TRIM(J4100)="",M4100=""),"Suffix not translated ",
   IF(AND(TRIM(J4100)&lt;&gt;"",TRIM(M4100)&lt;&gt;"",TRIM(J4100)&lt;&gt;TRIM(M4100)),"Suffix translation &lt;&gt; lookup ", "" ))
&amp;IF(AND(TRIM(K4100)="",N4100=""),"Description not translated ",
   IF(AND(TRIM(K4100)&lt;&gt;"",TRIM(N4100)&lt;&gt;"",TRIM(K4100)&lt;&gt;TRIM(N4100)),"Description translation&lt;&gt; lookup ", "" ))</f>
        <v/>
      </c>
      <c r="Q4100" s="3" t="s">
        <v>8447</v>
      </c>
      <c r="R4100" s="3" t="s">
        <v>9204</v>
      </c>
    </row>
    <row r="4101" spans="1:18" ht="30" x14ac:dyDescent="0.25">
      <c r="A4101" s="2" t="str">
        <f>IF(TRIM(J4101)="","",E4101)</f>
        <v/>
      </c>
      <c r="B4101" s="2" t="str">
        <f>IF(TRIM(K4101)="","",I4101)</f>
        <v>Image Length, a property inherited from BitMap format</v>
      </c>
      <c r="C4101" s="2" t="str">
        <f>LEFT(F4101,FIND(".",F4101,6))</f>
        <v>Xmp.video.</v>
      </c>
      <c r="D4101" s="2" t="str">
        <f>VLOOKUP(C4101,PrefixUebersetzung,2,FALSE)</f>
        <v>Xmp.video.</v>
      </c>
      <c r="E4101" s="2" t="str">
        <f>MID(F4101,FIND(".",F4101,6)+1,99)</f>
        <v>ImageLength</v>
      </c>
      <c r="F4101" s="3" t="s">
        <v>5890</v>
      </c>
      <c r="G4101" s="3" t="s">
        <v>9526</v>
      </c>
      <c r="H4101" s="3" t="s">
        <v>11242</v>
      </c>
      <c r="I4101" s="3" t="s">
        <v>5891</v>
      </c>
      <c r="J4101" s="3"/>
      <c r="K4101" s="5" t="s">
        <v>6741</v>
      </c>
      <c r="L4101" s="14"/>
      <c r="M4101" s="3" t="str">
        <f>IFERROR(VLOOKUP(E4101,A:J,10, FALSE),"")</f>
        <v>Bildlänge</v>
      </c>
      <c r="O4101" s="3" t="str">
        <f>IF(AND(TRIM(J4101)="",M4101=""),"Suffix not translated ",
   IF(AND(TRIM(J4101)&lt;&gt;"",TRIM(M4101)&lt;&gt;"",TRIM(J4101)&lt;&gt;TRIM(M4101)),"Suffix translation &lt;&gt; lookup ", "" ))
&amp;IF(AND(TRIM(K4101)="",N4101=""),"Description not translated ",
   IF(AND(TRIM(K4101)&lt;&gt;"",TRIM(N4101)&lt;&gt;"",TRIM(K4101)&lt;&gt;TRIM(N4101)),"Description translation&lt;&gt; lookup ", "" ))</f>
        <v/>
      </c>
      <c r="Q4101" s="3" t="s">
        <v>8447</v>
      </c>
    </row>
    <row r="4102" spans="1:18" x14ac:dyDescent="0.25">
      <c r="A4102" s="2" t="str">
        <f>IF(TRIM(J4102)="","",E4102)</f>
        <v>InfoBannerImage</v>
      </c>
      <c r="B4102" s="2" t="str">
        <f>IF(TRIM(K4102)="","",I4102)</f>
        <v>Information Banner Image.</v>
      </c>
      <c r="C4102" s="2" t="str">
        <f>LEFT(F4102,FIND(".",F4102,6))</f>
        <v>Xmp.video.</v>
      </c>
      <c r="D4102" s="2" t="str">
        <f>VLOOKUP(C4102,PrefixUebersetzung,2,FALSE)</f>
        <v>Xmp.video.</v>
      </c>
      <c r="E4102" s="2" t="str">
        <f>MID(F4102,FIND(".",F4102,6)+1,99)</f>
        <v>InfoBannerImage</v>
      </c>
      <c r="F4102" s="3" t="s">
        <v>5892</v>
      </c>
      <c r="G4102" s="3" t="s">
        <v>9526</v>
      </c>
      <c r="H4102" s="3" t="s">
        <v>11241</v>
      </c>
      <c r="I4102" s="3" t="s">
        <v>5893</v>
      </c>
      <c r="J4102" s="3" t="s">
        <v>6334</v>
      </c>
      <c r="K4102" s="5" t="s">
        <v>6742</v>
      </c>
      <c r="L4102" s="14"/>
      <c r="O4102" s="3" t="str">
        <f>IF(AND(TRIM(J4102)="",M4102=""),"Suffix not translated ",
   IF(AND(TRIM(J4102)&lt;&gt;"",TRIM(M4102)&lt;&gt;"",TRIM(J4102)&lt;&gt;TRIM(M4102)),"Suffix translation &lt;&gt; lookup ", "" ))
&amp;IF(AND(TRIM(K4102)="",N4102=""),"Description not translated ",
   IF(AND(TRIM(K4102)&lt;&gt;"",TRIM(N4102)&lt;&gt;"",TRIM(K4102)&lt;&gt;TRIM(N4102)),"Description translation&lt;&gt; lookup ", "" ))</f>
        <v/>
      </c>
      <c r="P4102" s="3" t="s">
        <v>8447</v>
      </c>
      <c r="Q4102" s="3" t="s">
        <v>8447</v>
      </c>
    </row>
    <row r="4103" spans="1:18" x14ac:dyDescent="0.25">
      <c r="A4103" s="2" t="str">
        <f>IF(TRIM(J4103)="","",E4103)</f>
        <v>InfoBannerURL</v>
      </c>
      <c r="B4103" s="2" t="str">
        <f>IF(TRIM(K4103)="","",I4103)</f>
        <v>Information Banner URL.</v>
      </c>
      <c r="C4103" s="2" t="str">
        <f>LEFT(F4103,FIND(".",F4103,6))</f>
        <v>Xmp.video.</v>
      </c>
      <c r="D4103" s="2" t="str">
        <f>VLOOKUP(C4103,PrefixUebersetzung,2,FALSE)</f>
        <v>Xmp.video.</v>
      </c>
      <c r="E4103" s="2" t="str">
        <f>MID(F4103,FIND(".",F4103,6)+1,99)</f>
        <v>InfoBannerURL</v>
      </c>
      <c r="F4103" s="3" t="s">
        <v>5894</v>
      </c>
      <c r="G4103" s="3" t="s">
        <v>9526</v>
      </c>
      <c r="H4103" s="3" t="s">
        <v>11241</v>
      </c>
      <c r="I4103" s="3" t="s">
        <v>5895</v>
      </c>
      <c r="J4103" s="3" t="s">
        <v>6335</v>
      </c>
      <c r="K4103" s="5" t="s">
        <v>6273</v>
      </c>
      <c r="L4103" s="14"/>
      <c r="O4103" s="3" t="str">
        <f>IF(AND(TRIM(J4103)="",M4103=""),"Suffix not translated ",
   IF(AND(TRIM(J4103)&lt;&gt;"",TRIM(M4103)&lt;&gt;"",TRIM(J4103)&lt;&gt;TRIM(M4103)),"Suffix translation &lt;&gt; lookup ", "" ))
&amp;IF(AND(TRIM(K4103)="",N4103=""),"Description not translated ",
   IF(AND(TRIM(K4103)&lt;&gt;"",TRIM(N4103)&lt;&gt;"",TRIM(K4103)&lt;&gt;TRIM(N4103)),"Description translation&lt;&gt; lookup ", "" ))</f>
        <v/>
      </c>
      <c r="P4103" s="3" t="s">
        <v>8447</v>
      </c>
      <c r="Q4103" s="3" t="s">
        <v>8447</v>
      </c>
    </row>
    <row r="4104" spans="1:18" x14ac:dyDescent="0.25">
      <c r="A4104" s="2" t="str">
        <f>IF(TRIM(J4104)="","",E4104)</f>
        <v>Information</v>
      </c>
      <c r="B4104" s="2" t="str">
        <f>IF(TRIM(K4104)="","",I4104)</f>
        <v>Additional Movie Information.</v>
      </c>
      <c r="C4104" s="2" t="str">
        <f>LEFT(F4104,FIND(".",F4104,6))</f>
        <v>Xmp.video.</v>
      </c>
      <c r="D4104" s="2" t="str">
        <f>VLOOKUP(C4104,PrefixUebersetzung,2,FALSE)</f>
        <v>Xmp.video.</v>
      </c>
      <c r="E4104" s="2" t="str">
        <f>MID(F4104,FIND(".",F4104,6)+1,99)</f>
        <v>Information</v>
      </c>
      <c r="F4104" s="3" t="s">
        <v>5896</v>
      </c>
      <c r="G4104" s="3" t="s">
        <v>9526</v>
      </c>
      <c r="H4104" s="3" t="s">
        <v>11241</v>
      </c>
      <c r="I4104" s="3" t="s">
        <v>5897</v>
      </c>
      <c r="J4104" s="3" t="s">
        <v>6336</v>
      </c>
      <c r="K4104" s="5" t="s">
        <v>6274</v>
      </c>
      <c r="L4104" s="14"/>
      <c r="O4104" s="3" t="str">
        <f>IF(AND(TRIM(J4104)="",M4104=""),"Suffix not translated ",
   IF(AND(TRIM(J4104)&lt;&gt;"",TRIM(M4104)&lt;&gt;"",TRIM(J4104)&lt;&gt;TRIM(M4104)),"Suffix translation &lt;&gt; lookup ", "" ))
&amp;IF(AND(TRIM(K4104)="",N4104=""),"Description not translated ",
   IF(AND(TRIM(K4104)&lt;&gt;"",TRIM(N4104)&lt;&gt;"",TRIM(K4104)&lt;&gt;TRIM(N4104)),"Description translation&lt;&gt; lookup ", "" ))</f>
        <v/>
      </c>
      <c r="P4104" s="3" t="s">
        <v>8447</v>
      </c>
      <c r="Q4104" s="3" t="s">
        <v>8447</v>
      </c>
      <c r="R4104" s="3" t="s">
        <v>8979</v>
      </c>
    </row>
    <row r="4105" spans="1:18" x14ac:dyDescent="0.25">
      <c r="A4105" s="2" t="str">
        <f>IF(TRIM(J4105)="","",E4105)</f>
        <v>InfoText</v>
      </c>
      <c r="B4105" s="2" t="str">
        <f>IF(TRIM(K4105)="","",I4105)</f>
        <v>Information Text.</v>
      </c>
      <c r="C4105" s="2" t="str">
        <f>LEFT(F4105,FIND(".",F4105,6))</f>
        <v>Xmp.video.</v>
      </c>
      <c r="D4105" s="2" t="str">
        <f>VLOOKUP(C4105,PrefixUebersetzung,2,FALSE)</f>
        <v>Xmp.video.</v>
      </c>
      <c r="E4105" s="2" t="str">
        <f>MID(F4105,FIND(".",F4105,6)+1,99)</f>
        <v>InfoText</v>
      </c>
      <c r="F4105" s="3" t="s">
        <v>5898</v>
      </c>
      <c r="G4105" s="3" t="s">
        <v>9526</v>
      </c>
      <c r="H4105" s="3" t="s">
        <v>11241</v>
      </c>
      <c r="I4105" s="3" t="s">
        <v>5899</v>
      </c>
      <c r="J4105" s="3" t="s">
        <v>6337</v>
      </c>
      <c r="K4105" s="5" t="s">
        <v>6275</v>
      </c>
      <c r="L4105" s="14"/>
      <c r="O4105" s="3" t="str">
        <f>IF(AND(TRIM(J4105)="",M4105=""),"Suffix not translated ",
   IF(AND(TRIM(J4105)&lt;&gt;"",TRIM(M4105)&lt;&gt;"",TRIM(J4105)&lt;&gt;TRIM(M4105)),"Suffix translation &lt;&gt; lookup ", "" ))
&amp;IF(AND(TRIM(K4105)="",N4105=""),"Description not translated ",
   IF(AND(TRIM(K4105)&lt;&gt;"",TRIM(N4105)&lt;&gt;"",TRIM(K4105)&lt;&gt;TRIM(N4105)),"Description translation&lt;&gt; lookup ", "" ))</f>
        <v/>
      </c>
      <c r="P4105" s="3" t="s">
        <v>8447</v>
      </c>
      <c r="Q4105" s="3" t="s">
        <v>8447</v>
      </c>
      <c r="R4105" s="3" t="s">
        <v>8998</v>
      </c>
    </row>
    <row r="4106" spans="1:18" x14ac:dyDescent="0.25">
      <c r="A4106" s="2" t="str">
        <f>IF(TRIM(J4106)="","",E4106)</f>
        <v>InfoURL</v>
      </c>
      <c r="B4106" s="2" t="str">
        <f>IF(TRIM(K4106)="","",I4106)</f>
        <v>Information URL.</v>
      </c>
      <c r="C4106" s="2" t="str">
        <f>LEFT(F4106,FIND(".",F4106,6))</f>
        <v>Xmp.video.</v>
      </c>
      <c r="D4106" s="2" t="str">
        <f>VLOOKUP(C4106,PrefixUebersetzung,2,FALSE)</f>
        <v>Xmp.video.</v>
      </c>
      <c r="E4106" s="2" t="str">
        <f>MID(F4106,FIND(".",F4106,6)+1,99)</f>
        <v>InfoURL</v>
      </c>
      <c r="F4106" s="3" t="s">
        <v>5900</v>
      </c>
      <c r="G4106" s="3" t="s">
        <v>9526</v>
      </c>
      <c r="H4106" s="3" t="s">
        <v>11241</v>
      </c>
      <c r="I4106" s="3" t="s">
        <v>5901</v>
      </c>
      <c r="J4106" s="3" t="s">
        <v>6338</v>
      </c>
      <c r="K4106" s="5" t="s">
        <v>6276</v>
      </c>
      <c r="L4106" s="14"/>
      <c r="O4106" s="3" t="str">
        <f>IF(AND(TRIM(J4106)="",M4106=""),"Suffix not translated ",
   IF(AND(TRIM(J4106)&lt;&gt;"",TRIM(M4106)&lt;&gt;"",TRIM(J4106)&lt;&gt;TRIM(M4106)),"Suffix translation &lt;&gt; lookup ", "" ))
&amp;IF(AND(TRIM(K4106)="",N4106=""),"Description not translated ",
   IF(AND(TRIM(K4106)&lt;&gt;"",TRIM(N4106)&lt;&gt;"",TRIM(K4106)&lt;&gt;TRIM(N4106)),"Description translation&lt;&gt; lookup ", "" ))</f>
        <v/>
      </c>
      <c r="P4106" s="3" t="s">
        <v>8447</v>
      </c>
      <c r="Q4106" s="3" t="s">
        <v>8447</v>
      </c>
      <c r="R4106" s="3" t="s">
        <v>8998</v>
      </c>
    </row>
    <row r="4107" spans="1:18" x14ac:dyDescent="0.25">
      <c r="A4107" s="2" t="str">
        <f>IF(TRIM(J4107)="","",E4107)</f>
        <v/>
      </c>
      <c r="B4107" s="2" t="str">
        <f>IF(TRIM(K4107)="","",I4107)</f>
        <v>Information about the ISO Setting.</v>
      </c>
      <c r="C4107" s="2" t="str">
        <f>LEFT(F4107,FIND(".",F4107,6))</f>
        <v>Xmp.video.</v>
      </c>
      <c r="D4107" s="2" t="str">
        <f>VLOOKUP(C4107,PrefixUebersetzung,2,FALSE)</f>
        <v>Xmp.video.</v>
      </c>
      <c r="E4107" s="2" t="str">
        <f>MID(F4107,FIND(".",F4107,6)+1,99)</f>
        <v>ISO</v>
      </c>
      <c r="F4107" s="3" t="s">
        <v>5902</v>
      </c>
      <c r="G4107" s="3" t="s">
        <v>9526</v>
      </c>
      <c r="H4107" s="3" t="s">
        <v>11242</v>
      </c>
      <c r="I4107" s="3" t="s">
        <v>5903</v>
      </c>
      <c r="J4107" s="3"/>
      <c r="K4107" s="5" t="s">
        <v>6277</v>
      </c>
      <c r="L4107" s="14"/>
      <c r="M4107" s="3" t="str">
        <f>IFERROR(VLOOKUP(E4107,A:J,10, FALSE),"")</f>
        <v>ISO</v>
      </c>
      <c r="O4107" s="3" t="str">
        <f>IF(AND(TRIM(J4107)="",M4107=""),"Suffix not translated ",
   IF(AND(TRIM(J4107)&lt;&gt;"",TRIM(M4107)&lt;&gt;"",TRIM(J4107)&lt;&gt;TRIM(M4107)),"Suffix translation &lt;&gt; lookup ", "" ))
&amp;IF(AND(TRIM(K4107)="",N4107=""),"Description not translated ",
   IF(AND(TRIM(K4107)&lt;&gt;"",TRIM(N4107)&lt;&gt;"",TRIM(K4107)&lt;&gt;TRIM(N4107)),"Description translation&lt;&gt; lookup ", "" ))</f>
        <v/>
      </c>
      <c r="Q4107" s="3" t="s">
        <v>8447</v>
      </c>
    </row>
    <row r="4108" spans="1:18" x14ac:dyDescent="0.25">
      <c r="A4108" s="2" t="str">
        <f>IF(TRIM(J4108)="","",E4108)</f>
        <v>ISRCCode</v>
      </c>
      <c r="B4108" s="2" t="str">
        <f>IF(TRIM(K4108)="","",I4108)</f>
        <v>Information about the ISRC Code.</v>
      </c>
      <c r="C4108" s="2" t="str">
        <f>LEFT(F4108,FIND(".",F4108,6))</f>
        <v>Xmp.video.</v>
      </c>
      <c r="D4108" s="2" t="str">
        <f>VLOOKUP(C4108,PrefixUebersetzung,2,FALSE)</f>
        <v>Xmp.video.</v>
      </c>
      <c r="E4108" s="2" t="str">
        <f>MID(F4108,FIND(".",F4108,6)+1,99)</f>
        <v>ISRCCode</v>
      </c>
      <c r="F4108" s="3" t="s">
        <v>5904</v>
      </c>
      <c r="G4108" s="3" t="s">
        <v>9526</v>
      </c>
      <c r="H4108" s="3" t="s">
        <v>11241</v>
      </c>
      <c r="I4108" s="3" t="s">
        <v>5905</v>
      </c>
      <c r="J4108" s="3" t="s">
        <v>6339</v>
      </c>
      <c r="K4108" s="5" t="s">
        <v>6278</v>
      </c>
      <c r="L4108" s="14"/>
      <c r="O4108" s="3" t="str">
        <f>IF(AND(TRIM(J4108)="",M4108=""),"Suffix not translated ",
   IF(AND(TRIM(J4108)&lt;&gt;"",TRIM(M4108)&lt;&gt;"",TRIM(J4108)&lt;&gt;TRIM(M4108)),"Suffix translation &lt;&gt; lookup ", "" ))
&amp;IF(AND(TRIM(K4108)="",N4108=""),"Description not translated ",
   IF(AND(TRIM(K4108)&lt;&gt;"",TRIM(N4108)&lt;&gt;"",TRIM(K4108)&lt;&gt;TRIM(N4108)),"Description translation&lt;&gt; lookup ", "" ))</f>
        <v/>
      </c>
      <c r="P4108" s="3" t="s">
        <v>8447</v>
      </c>
      <c r="Q4108" s="3" t="s">
        <v>8447</v>
      </c>
    </row>
    <row r="4109" spans="1:18" x14ac:dyDescent="0.25">
      <c r="A4109" s="2" t="str">
        <f>IF(TRIM(J4109)="","",E4109)</f>
        <v>Junk</v>
      </c>
      <c r="B4109" s="2" t="str">
        <f>IF(TRIM(K4109)="","",I4109)</f>
        <v>Video Junk data</v>
      </c>
      <c r="C4109" s="2" t="str">
        <f>LEFT(F4109,FIND(".",F4109,6))</f>
        <v>Xmp.video.</v>
      </c>
      <c r="D4109" s="2" t="str">
        <f>VLOOKUP(C4109,PrefixUebersetzung,2,FALSE)</f>
        <v>Xmp.video.</v>
      </c>
      <c r="E4109" s="2" t="str">
        <f>MID(F4109,FIND(".",F4109,6)+1,99)</f>
        <v>Junk</v>
      </c>
      <c r="F4109" s="3" t="s">
        <v>5906</v>
      </c>
      <c r="G4109" s="3" t="s">
        <v>9526</v>
      </c>
      <c r="H4109" s="3" t="s">
        <v>11241</v>
      </c>
      <c r="I4109" s="3" t="s">
        <v>5907</v>
      </c>
      <c r="J4109" s="3" t="s">
        <v>6340</v>
      </c>
      <c r="K4109" s="5" t="s">
        <v>6279</v>
      </c>
      <c r="L4109" s="14"/>
      <c r="O4109" s="3" t="str">
        <f>IF(AND(TRIM(J4109)="",M4109=""),"Suffix not translated ",
   IF(AND(TRIM(J4109)&lt;&gt;"",TRIM(M4109)&lt;&gt;"",TRIM(J4109)&lt;&gt;TRIM(M4109)),"Suffix translation &lt;&gt; lookup ", "" ))
&amp;IF(AND(TRIM(K4109)="",N4109=""),"Description not translated ",
   IF(AND(TRIM(K4109)&lt;&gt;"",TRIM(N4109)&lt;&gt;"",TRIM(K4109)&lt;&gt;TRIM(N4109)),"Description translation&lt;&gt; lookup ", "" ))</f>
        <v/>
      </c>
      <c r="P4109" s="3" t="s">
        <v>8447</v>
      </c>
      <c r="Q4109" s="3" t="s">
        <v>8447</v>
      </c>
    </row>
    <row r="4110" spans="1:18" x14ac:dyDescent="0.25">
      <c r="A4110" s="2" t="str">
        <f>IF(TRIM(J4110)="","",E4110)</f>
        <v/>
      </c>
      <c r="B4110" s="2" t="str">
        <f>IF(TRIM(K4110)="","",I4110)</f>
        <v>Language.</v>
      </c>
      <c r="C4110" s="2" t="str">
        <f>LEFT(F4110,FIND(".",F4110,6))</f>
        <v>Xmp.video.</v>
      </c>
      <c r="D4110" s="2" t="str">
        <f>VLOOKUP(C4110,PrefixUebersetzung,2,FALSE)</f>
        <v>Xmp.video.</v>
      </c>
      <c r="E4110" s="2" t="str">
        <f>MID(F4110,FIND(".",F4110,6)+1,99)</f>
        <v>Language</v>
      </c>
      <c r="F4110" s="3" t="s">
        <v>5908</v>
      </c>
      <c r="G4110" s="3" t="s">
        <v>9526</v>
      </c>
      <c r="H4110" s="3" t="s">
        <v>11241</v>
      </c>
      <c r="I4110" s="3" t="s">
        <v>5909</v>
      </c>
      <c r="J4110" s="3"/>
      <c r="K4110" s="5" t="s">
        <v>6280</v>
      </c>
      <c r="L4110" s="14"/>
      <c r="M4110" s="3" t="str">
        <f>IFERROR(VLOOKUP(E4110,A:J,10, FALSE),"")</f>
        <v>Sprache</v>
      </c>
      <c r="O4110" s="3" t="str">
        <f>IF(AND(TRIM(J4110)="",M4110=""),"Suffix not translated ",
   IF(AND(TRIM(J4110)&lt;&gt;"",TRIM(M4110)&lt;&gt;"",TRIM(J4110)&lt;&gt;TRIM(M4110)),"Suffix translation &lt;&gt; lookup ", "" ))
&amp;IF(AND(TRIM(K4110)="",N4110=""),"Description not translated ",
   IF(AND(TRIM(K4110)&lt;&gt;"",TRIM(N4110)&lt;&gt;"",TRIM(K4110)&lt;&gt;TRIM(N4110)),"Description translation&lt;&gt; lookup ", "" ))</f>
        <v/>
      </c>
      <c r="Q4110" s="3" t="s">
        <v>8447</v>
      </c>
      <c r="R4110" s="3" t="s">
        <v>4404</v>
      </c>
    </row>
    <row r="4111" spans="1:18" x14ac:dyDescent="0.25">
      <c r="A4111" s="2" t="str">
        <f>IF(TRIM(J4111)="","",E4111)</f>
        <v>Length</v>
      </c>
      <c r="B4111" s="2" t="str">
        <f>IF(TRIM(K4111)="","",I4111)</f>
        <v>The length of the media file.</v>
      </c>
      <c r="C4111" s="2" t="str">
        <f>LEFT(F4111,FIND(".",F4111,6))</f>
        <v>Xmp.video.</v>
      </c>
      <c r="D4111" s="2" t="str">
        <f>VLOOKUP(C4111,PrefixUebersetzung,2,FALSE)</f>
        <v>Xmp.video.</v>
      </c>
      <c r="E4111" s="2" t="str">
        <f>MID(F4111,FIND(".",F4111,6)+1,99)</f>
        <v>Length</v>
      </c>
      <c r="F4111" s="3" t="s">
        <v>5910</v>
      </c>
      <c r="G4111" s="3" t="s">
        <v>9526</v>
      </c>
      <c r="H4111" s="3" t="s">
        <v>11242</v>
      </c>
      <c r="I4111" s="3" t="s">
        <v>5911</v>
      </c>
      <c r="J4111" s="3" t="s">
        <v>6420</v>
      </c>
      <c r="K4111" s="5" t="s">
        <v>6281</v>
      </c>
      <c r="L4111" s="14"/>
      <c r="O4111" s="3" t="str">
        <f>IF(AND(TRIM(J4111)="",M4111=""),"Suffix not translated ",
   IF(AND(TRIM(J4111)&lt;&gt;"",TRIM(M4111)&lt;&gt;"",TRIM(J4111)&lt;&gt;TRIM(M4111)),"Suffix translation &lt;&gt; lookup ", "" ))
&amp;IF(AND(TRIM(K4111)="",N4111=""),"Description not translated ",
   IF(AND(TRIM(K4111)&lt;&gt;"",TRIM(N4111)&lt;&gt;"",TRIM(K4111)&lt;&gt;TRIM(N4111)),"Description translation&lt;&gt; lookup ", "" ))</f>
        <v/>
      </c>
      <c r="P4111" s="3" t="s">
        <v>8447</v>
      </c>
      <c r="Q4111" s="3" t="s">
        <v>8447</v>
      </c>
      <c r="R4111" s="3" t="s">
        <v>9389</v>
      </c>
    </row>
    <row r="4112" spans="1:18" x14ac:dyDescent="0.25">
      <c r="A4112" s="2" t="str">
        <f>IF(TRIM(J4112)="","",E4112)</f>
        <v/>
      </c>
      <c r="B4112" s="2" t="str">
        <f>IF(TRIM(K4112)="","",I4112)</f>
        <v/>
      </c>
      <c r="C4112" s="2" t="str">
        <f>LEFT(F4112,FIND(".",F4112,6))</f>
        <v>Xmp.video.</v>
      </c>
      <c r="D4112" s="2" t="str">
        <f>VLOOKUP(C4112,PrefixUebersetzung,2,FALSE)</f>
        <v>Xmp.video.</v>
      </c>
      <c r="E4112" s="2" t="str">
        <f>MID(F4112,FIND(".",F4112,6)+1,99)</f>
        <v>LensModel</v>
      </c>
      <c r="F4112" s="3" t="s">
        <v>5912</v>
      </c>
      <c r="G4112" s="3" t="s">
        <v>9526</v>
      </c>
      <c r="H4112" s="3" t="s">
        <v>11241</v>
      </c>
      <c r="I4112" s="3" t="s">
        <v>3426</v>
      </c>
      <c r="J4112" s="3"/>
      <c r="L4112" s="14"/>
      <c r="M4112" s="3" t="str">
        <f>IFERROR(VLOOKUP(E4112,A:J,10, FALSE),"")</f>
        <v>Objektiv-Modell</v>
      </c>
      <c r="N4112" s="3" t="str">
        <f>IFERROR(VLOOKUP(I4112,B:K,10,FALSE),"")</f>
        <v>Objektiv-Modell</v>
      </c>
      <c r="O4112" s="3" t="str">
        <f>IF(AND(TRIM(J4112)="",M4112=""),"Suffix not translated ",
   IF(AND(TRIM(J4112)&lt;&gt;"",TRIM(M4112)&lt;&gt;"",TRIM(J4112)&lt;&gt;TRIM(M4112)),"Suffix translation &lt;&gt; lookup ", "" ))
&amp;IF(AND(TRIM(K4112)="",N4112=""),"Description not translated ",
   IF(AND(TRIM(K4112)&lt;&gt;"",TRIM(N4112)&lt;&gt;"",TRIM(K4112)&lt;&gt;TRIM(N4112)),"Description translation&lt;&gt; lookup ", "" ))</f>
        <v/>
      </c>
    </row>
    <row r="4113" spans="1:18" x14ac:dyDescent="0.25">
      <c r="A4113" s="2" t="str">
        <f>IF(TRIM(J4113)="","",E4113)</f>
        <v/>
      </c>
      <c r="B4113" s="2" t="str">
        <f>IF(TRIM(K4113)="","",I4113)</f>
        <v>Lens Type.</v>
      </c>
      <c r="C4113" s="2" t="str">
        <f>LEFT(F4113,FIND(".",F4113,6))</f>
        <v>Xmp.video.</v>
      </c>
      <c r="D4113" s="2" t="str">
        <f>VLOOKUP(C4113,PrefixUebersetzung,2,FALSE)</f>
        <v>Xmp.video.</v>
      </c>
      <c r="E4113" s="2" t="str">
        <f>MID(F4113,FIND(".",F4113,6)+1,99)</f>
        <v>LensType</v>
      </c>
      <c r="F4113" s="3" t="s">
        <v>5913</v>
      </c>
      <c r="G4113" s="3" t="s">
        <v>9526</v>
      </c>
      <c r="H4113" s="3" t="s">
        <v>11241</v>
      </c>
      <c r="I4113" s="3" t="s">
        <v>5914</v>
      </c>
      <c r="J4113" s="3"/>
      <c r="K4113" s="5" t="s">
        <v>3710</v>
      </c>
      <c r="L4113" s="14"/>
      <c r="M4113" s="3" t="str">
        <f>IFERROR(VLOOKUP(E4113,A:J,10, FALSE),"")</f>
        <v>Objektiv Typ</v>
      </c>
      <c r="O4113" s="3" t="str">
        <f>IF(AND(TRIM(J4113)="",M4113=""),"Suffix not translated ",
   IF(AND(TRIM(J4113)&lt;&gt;"",TRIM(M4113)&lt;&gt;"",TRIM(J4113)&lt;&gt;TRIM(M4113)),"Suffix translation &lt;&gt; lookup ", "" ))
&amp;IF(AND(TRIM(K4113)="",N4113=""),"Description not translated ",
   IF(AND(TRIM(K4113)&lt;&gt;"",TRIM(N4113)&lt;&gt;"",TRIM(K4113)&lt;&gt;TRIM(N4113)),"Description translation&lt;&gt; lookup ", "" ))</f>
        <v/>
      </c>
      <c r="Q4113" s="3" t="s">
        <v>8447</v>
      </c>
      <c r="R4113" s="3" t="s">
        <v>8984</v>
      </c>
    </row>
    <row r="4114" spans="1:18" x14ac:dyDescent="0.25">
      <c r="A4114" s="2" t="str">
        <f>IF(TRIM(J4114)="","",E4114)</f>
        <v>Lightness</v>
      </c>
      <c r="B4114" s="2" t="str">
        <f>IF(TRIM(K4114)="","",I4114)</f>
        <v>Lightness.</v>
      </c>
      <c r="C4114" s="2" t="str">
        <f>LEFT(F4114,FIND(".",F4114,6))</f>
        <v>Xmp.video.</v>
      </c>
      <c r="D4114" s="2" t="str">
        <f>VLOOKUP(C4114,PrefixUebersetzung,2,FALSE)</f>
        <v>Xmp.video.</v>
      </c>
      <c r="E4114" s="2" t="str">
        <f>MID(F4114,FIND(".",F4114,6)+1,99)</f>
        <v>Lightness</v>
      </c>
      <c r="F4114" s="3" t="s">
        <v>5915</v>
      </c>
      <c r="G4114" s="3" t="s">
        <v>9526</v>
      </c>
      <c r="H4114" s="3" t="s">
        <v>11241</v>
      </c>
      <c r="I4114" s="3" t="s">
        <v>5916</v>
      </c>
      <c r="J4114" s="3" t="s">
        <v>11235</v>
      </c>
      <c r="K4114" s="3" t="s">
        <v>11235</v>
      </c>
      <c r="L4114" s="14"/>
      <c r="O4114" s="3" t="str">
        <f>IF(AND(TRIM(J4114)="",M4114=""),"Suffix not translated ",
   IF(AND(TRIM(J4114)&lt;&gt;"",TRIM(M4114)&lt;&gt;"",TRIM(J4114)&lt;&gt;TRIM(M4114)),"Suffix translation &lt;&gt; lookup ", "" ))
&amp;IF(AND(TRIM(K4114)="",N4114=""),"Description not translated ",
   IF(AND(TRIM(K4114)&lt;&gt;"",TRIM(N4114)&lt;&gt;"",TRIM(K4114)&lt;&gt;TRIM(N4114)),"Description translation&lt;&gt; lookup ", "" ))</f>
        <v/>
      </c>
      <c r="P4114" s="3" t="s">
        <v>8447</v>
      </c>
      <c r="Q4114" s="3" t="s">
        <v>8447</v>
      </c>
      <c r="R4114" s="3" t="s">
        <v>3861</v>
      </c>
    </row>
    <row r="4115" spans="1:18" x14ac:dyDescent="0.25">
      <c r="A4115" s="2" t="str">
        <f>IF(TRIM(J4115)="","",E4115)</f>
        <v>LocationInfo</v>
      </c>
      <c r="B4115" s="2" t="str">
        <f>IF(TRIM(K4115)="","",I4115)</f>
        <v>Location Information.</v>
      </c>
      <c r="C4115" s="2" t="str">
        <f>LEFT(F4115,FIND(".",F4115,6))</f>
        <v>Xmp.video.</v>
      </c>
      <c r="D4115" s="2" t="str">
        <f>VLOOKUP(C4115,PrefixUebersetzung,2,FALSE)</f>
        <v>Xmp.video.</v>
      </c>
      <c r="E4115" s="2" t="str">
        <f>MID(F4115,FIND(".",F4115,6)+1,99)</f>
        <v>LocationInfo</v>
      </c>
      <c r="F4115" s="3" t="s">
        <v>5917</v>
      </c>
      <c r="G4115" s="3" t="s">
        <v>9526</v>
      </c>
      <c r="H4115" s="3" t="s">
        <v>11241</v>
      </c>
      <c r="I4115" s="3" t="s">
        <v>5918</v>
      </c>
      <c r="J4115" s="3" t="s">
        <v>6421</v>
      </c>
      <c r="K4115" s="5" t="s">
        <v>6743</v>
      </c>
      <c r="L4115" s="14"/>
      <c r="O4115" s="3" t="str">
        <f>IF(AND(TRIM(J4115)="",M4115=""),"Suffix not translated ",
   IF(AND(TRIM(J4115)&lt;&gt;"",TRIM(M4115)&lt;&gt;"",TRIM(J4115)&lt;&gt;TRIM(M4115)),"Suffix translation &lt;&gt; lookup ", "" ))
&amp;IF(AND(TRIM(K4115)="",N4115=""),"Description not translated ",
   IF(AND(TRIM(K4115)&lt;&gt;"",TRIM(N4115)&lt;&gt;"",TRIM(K4115)&lt;&gt;TRIM(N4115)),"Description translation&lt;&gt; lookup ", "" ))</f>
        <v/>
      </c>
      <c r="P4115" s="3" t="s">
        <v>8447</v>
      </c>
      <c r="Q4115" s="3" t="s">
        <v>8447</v>
      </c>
      <c r="R4115" s="3" t="s">
        <v>8998</v>
      </c>
    </row>
    <row r="4116" spans="1:18" x14ac:dyDescent="0.25">
      <c r="A4116" s="2" t="str">
        <f>IF(TRIM(J4116)="","",E4116)</f>
        <v>LogoIconURL</v>
      </c>
      <c r="B4116" s="2" t="str">
        <f>IF(TRIM(K4116)="","",I4116)</f>
        <v>A C string that specifies Logo Icon URL.</v>
      </c>
      <c r="C4116" s="2" t="str">
        <f>LEFT(F4116,FIND(".",F4116,6))</f>
        <v>Xmp.video.</v>
      </c>
      <c r="D4116" s="2" t="str">
        <f>VLOOKUP(C4116,PrefixUebersetzung,2,FALSE)</f>
        <v>Xmp.video.</v>
      </c>
      <c r="E4116" s="2" t="str">
        <f>MID(F4116,FIND(".",F4116,6)+1,99)</f>
        <v>LogoIconURL</v>
      </c>
      <c r="F4116" s="3" t="s">
        <v>5919</v>
      </c>
      <c r="G4116" s="3" t="s">
        <v>9526</v>
      </c>
      <c r="H4116" s="3" t="s">
        <v>11241</v>
      </c>
      <c r="I4116" s="3" t="s">
        <v>5920</v>
      </c>
      <c r="J4116" s="3" t="s">
        <v>6422</v>
      </c>
      <c r="K4116" s="5" t="s">
        <v>6744</v>
      </c>
      <c r="L4116" s="14"/>
      <c r="O4116" s="3" t="str">
        <f>IF(AND(TRIM(J4116)="",M4116=""),"Suffix not translated ",
   IF(AND(TRIM(J4116)&lt;&gt;"",TRIM(M4116)&lt;&gt;"",TRIM(J4116)&lt;&gt;TRIM(M4116)),"Suffix translation &lt;&gt; lookup ", "" ))
&amp;IF(AND(TRIM(K4116)="",N4116=""),"Description not translated ",
   IF(AND(TRIM(K4116)&lt;&gt;"",TRIM(N4116)&lt;&gt;"",TRIM(K4116)&lt;&gt;TRIM(N4116)),"Description translation&lt;&gt; lookup ", "" ))</f>
        <v/>
      </c>
      <c r="P4116" s="3" t="s">
        <v>8447</v>
      </c>
      <c r="Q4116" s="3" t="s">
        <v>8447</v>
      </c>
    </row>
    <row r="4117" spans="1:18" x14ac:dyDescent="0.25">
      <c r="A4117" s="2" t="str">
        <f>IF(TRIM(J4117)="","",E4117)</f>
        <v>LogoURL</v>
      </c>
      <c r="B4117" s="2" t="str">
        <f>IF(TRIM(K4117)="","",I4117)</f>
        <v>A C string that specifies a Logo URL.</v>
      </c>
      <c r="C4117" s="2" t="str">
        <f>LEFT(F4117,FIND(".",F4117,6))</f>
        <v>Xmp.video.</v>
      </c>
      <c r="D4117" s="2" t="str">
        <f>VLOOKUP(C4117,PrefixUebersetzung,2,FALSE)</f>
        <v>Xmp.video.</v>
      </c>
      <c r="E4117" s="2" t="str">
        <f>MID(F4117,FIND(".",F4117,6)+1,99)</f>
        <v>LogoURL</v>
      </c>
      <c r="F4117" s="3" t="s">
        <v>5921</v>
      </c>
      <c r="G4117" s="3" t="s">
        <v>9526</v>
      </c>
      <c r="H4117" s="3" t="s">
        <v>11241</v>
      </c>
      <c r="I4117" s="3" t="s">
        <v>5922</v>
      </c>
      <c r="J4117" s="3" t="s">
        <v>6423</v>
      </c>
      <c r="K4117" s="5" t="s">
        <v>6745</v>
      </c>
      <c r="L4117" s="14"/>
      <c r="O4117" s="3" t="str">
        <f>IF(AND(TRIM(J4117)="",M4117=""),"Suffix not translated ",
   IF(AND(TRIM(J4117)&lt;&gt;"",TRIM(M4117)&lt;&gt;"",TRIM(J4117)&lt;&gt;TRIM(M4117)),"Suffix translation &lt;&gt; lookup ", "" ))
&amp;IF(AND(TRIM(K4117)="",N4117=""),"Description not translated ",
   IF(AND(TRIM(K4117)&lt;&gt;"",TRIM(N4117)&lt;&gt;"",TRIM(K4117)&lt;&gt;TRIM(N4117)),"Description translation&lt;&gt; lookup ", "" ))</f>
        <v/>
      </c>
      <c r="P4117" s="3" t="s">
        <v>8447</v>
      </c>
      <c r="Q4117" s="3" t="s">
        <v>8447</v>
      </c>
    </row>
    <row r="4118" spans="1:18" x14ac:dyDescent="0.25">
      <c r="A4118" s="2" t="str">
        <f>IF(TRIM(J4118)="","",E4118)</f>
        <v>Lyrics</v>
      </c>
      <c r="B4118" s="2" t="str">
        <f>IF(TRIM(K4118)="","",I4118)</f>
        <v>Lyrics of a Song/Video.</v>
      </c>
      <c r="C4118" s="2" t="str">
        <f>LEFT(F4118,FIND(".",F4118,6))</f>
        <v>Xmp.video.</v>
      </c>
      <c r="D4118" s="2" t="str">
        <f>VLOOKUP(C4118,PrefixUebersetzung,2,FALSE)</f>
        <v>Xmp.video.</v>
      </c>
      <c r="E4118" s="2" t="str">
        <f>MID(F4118,FIND(".",F4118,6)+1,99)</f>
        <v>Lyrics</v>
      </c>
      <c r="F4118" s="3" t="s">
        <v>5923</v>
      </c>
      <c r="G4118" s="3" t="s">
        <v>9526</v>
      </c>
      <c r="H4118" s="3" t="s">
        <v>11241</v>
      </c>
      <c r="I4118" s="3" t="s">
        <v>5924</v>
      </c>
      <c r="J4118" s="3" t="s">
        <v>6424</v>
      </c>
      <c r="K4118" s="5" t="s">
        <v>6282</v>
      </c>
      <c r="L4118" s="14"/>
      <c r="M4118" s="3" t="str">
        <f>IFERROR(VLOOKUP(E4118,A:J,10, FALSE),"")</f>
        <v>Liedtext</v>
      </c>
      <c r="O4118" s="3" t="str">
        <f>IF(AND(TRIM(J4118)="",M4118=""),"Suffix not translated ",
   IF(AND(TRIM(J4118)&lt;&gt;"",TRIM(M4118)&lt;&gt;"",TRIM(J4118)&lt;&gt;TRIM(M4118)),"Suffix translation &lt;&gt; lookup ", "" ))
&amp;IF(AND(TRIM(K4118)="",N4118=""),"Description not translated ",
   IF(AND(TRIM(K4118)&lt;&gt;"",TRIM(N4118)&lt;&gt;"",TRIM(K4118)&lt;&gt;TRIM(N4118)),"Description translation&lt;&gt; lookup ", "" ))</f>
        <v/>
      </c>
      <c r="P4118" s="3" t="s">
        <v>8447</v>
      </c>
      <c r="Q4118" s="3" t="s">
        <v>8447</v>
      </c>
    </row>
    <row r="4119" spans="1:18" x14ac:dyDescent="0.25">
      <c r="A4119" s="2" t="str">
        <f>IF(TRIM(J4119)="","",E4119)</f>
        <v>MajorBrand</v>
      </c>
      <c r="B4119" s="2" t="str">
        <f>IF(TRIM(K4119)="","",I4119)</f>
        <v>QuickTime Major File Type Brand</v>
      </c>
      <c r="C4119" s="2" t="str">
        <f>LEFT(F4119,FIND(".",F4119,6))</f>
        <v>Xmp.video.</v>
      </c>
      <c r="D4119" s="2" t="str">
        <f>VLOOKUP(C4119,PrefixUebersetzung,2,FALSE)</f>
        <v>Xmp.video.</v>
      </c>
      <c r="E4119" s="2" t="str">
        <f>MID(F4119,FIND(".",F4119,6)+1,99)</f>
        <v>MajorBrand</v>
      </c>
      <c r="F4119" s="3" t="s">
        <v>5925</v>
      </c>
      <c r="G4119" s="3" t="s">
        <v>9526</v>
      </c>
      <c r="H4119" s="3" t="s">
        <v>11241</v>
      </c>
      <c r="I4119" s="3" t="s">
        <v>5926</v>
      </c>
      <c r="J4119" s="3" t="s">
        <v>6425</v>
      </c>
      <c r="K4119" s="5" t="s">
        <v>6746</v>
      </c>
      <c r="L4119" s="14"/>
      <c r="O4119" s="3" t="str">
        <f>IF(AND(TRIM(J4119)="",M4119=""),"Suffix not translated ",
   IF(AND(TRIM(J4119)&lt;&gt;"",TRIM(M4119)&lt;&gt;"",TRIM(J4119)&lt;&gt;TRIM(M4119)),"Suffix translation &lt;&gt; lookup ", "" ))
&amp;IF(AND(TRIM(K4119)="",N4119=""),"Description not translated ",
   IF(AND(TRIM(K4119)&lt;&gt;"",TRIM(N4119)&lt;&gt;"",TRIM(K4119)&lt;&gt;TRIM(N4119)),"Description translation&lt;&gt; lookup ", "" ))</f>
        <v/>
      </c>
      <c r="P4119" s="3" t="s">
        <v>8447</v>
      </c>
      <c r="Q4119" s="3" t="s">
        <v>8447</v>
      </c>
    </row>
    <row r="4120" spans="1:18" ht="30" x14ac:dyDescent="0.25">
      <c r="A4120" s="2" t="str">
        <f>IF(TRIM(J4120)="","",E4120)</f>
        <v/>
      </c>
      <c r="B4120" s="2" t="str">
        <f>IF(TRIM(K4120)="","",I4120)</f>
        <v>Manufacturer of recording equipment</v>
      </c>
      <c r="C4120" s="2" t="str">
        <f>LEFT(F4120,FIND(".",F4120,6))</f>
        <v>Xmp.video.</v>
      </c>
      <c r="D4120" s="2" t="str">
        <f>VLOOKUP(C4120,PrefixUebersetzung,2,FALSE)</f>
        <v>Xmp.video.</v>
      </c>
      <c r="E4120" s="2" t="str">
        <f>MID(F4120,FIND(".",F4120,6)+1,99)</f>
        <v>Make</v>
      </c>
      <c r="F4120" s="3" t="s">
        <v>5927</v>
      </c>
      <c r="G4120" s="3" t="s">
        <v>9526</v>
      </c>
      <c r="H4120" s="3" t="s">
        <v>11241</v>
      </c>
      <c r="I4120" s="3" t="s">
        <v>5928</v>
      </c>
      <c r="J4120" s="3"/>
      <c r="K4120" s="5" t="s">
        <v>6283</v>
      </c>
      <c r="L4120" s="14">
        <v>1</v>
      </c>
      <c r="M4120" s="3" t="str">
        <f>IFERROR(VLOOKUP(E4120,A:J,10, FALSE),"")</f>
        <v>Hersteller</v>
      </c>
      <c r="O4120" s="3" t="str">
        <f>IF(AND(TRIM(J4120)="",M4120=""),"Suffix not translated ",
   IF(AND(TRIM(J4120)&lt;&gt;"",TRIM(M4120)&lt;&gt;"",TRIM(J4120)&lt;&gt;TRIM(M4120)),"Suffix translation &lt;&gt; lookup ", "" ))
&amp;IF(AND(TRIM(K4120)="",N4120=""),"Description not translated ",
   IF(AND(TRIM(K4120)&lt;&gt;"",TRIM(N4120)&lt;&gt;"",TRIM(K4120)&lt;&gt;TRIM(N4120)),"Description translation&lt;&gt; lookup ", "" ))</f>
        <v/>
      </c>
      <c r="Q4120" s="3" t="s">
        <v>8447</v>
      </c>
      <c r="R4120" s="3" t="s">
        <v>9273</v>
      </c>
    </row>
    <row r="4121" spans="1:18" x14ac:dyDescent="0.25">
      <c r="A4121" s="2" t="str">
        <f>IF(TRIM(J4121)="","",E4121)</f>
        <v>MakerNoteType</v>
      </c>
      <c r="B4121" s="2" t="str">
        <f>IF(TRIM(K4121)="","",I4121)</f>
        <v>Maker Note Type of the camera.</v>
      </c>
      <c r="C4121" s="2" t="str">
        <f>LEFT(F4121,FIND(".",F4121,6))</f>
        <v>Xmp.video.</v>
      </c>
      <c r="D4121" s="2" t="str">
        <f>VLOOKUP(C4121,PrefixUebersetzung,2,FALSE)</f>
        <v>Xmp.video.</v>
      </c>
      <c r="E4121" s="2" t="str">
        <f>MID(F4121,FIND(".",F4121,6)+1,99)</f>
        <v>MakerNoteType</v>
      </c>
      <c r="F4121" s="3" t="s">
        <v>5929</v>
      </c>
      <c r="G4121" s="3" t="s">
        <v>9526</v>
      </c>
      <c r="H4121" s="3" t="s">
        <v>11241</v>
      </c>
      <c r="I4121" s="3" t="s">
        <v>5930</v>
      </c>
      <c r="J4121" s="3" t="s">
        <v>6747</v>
      </c>
      <c r="K4121" s="5" t="s">
        <v>6749</v>
      </c>
      <c r="L4121" s="14"/>
      <c r="O4121" s="3" t="str">
        <f>IF(AND(TRIM(J4121)="",M4121=""),"Suffix not translated ",
   IF(AND(TRIM(J4121)&lt;&gt;"",TRIM(M4121)&lt;&gt;"",TRIM(J4121)&lt;&gt;TRIM(M4121)),"Suffix translation &lt;&gt; lookup ", "" ))
&amp;IF(AND(TRIM(K4121)="",N4121=""),"Description not translated ",
   IF(AND(TRIM(K4121)&lt;&gt;"",TRIM(N4121)&lt;&gt;"",TRIM(K4121)&lt;&gt;TRIM(N4121)),"Description translation&lt;&gt; lookup ", "" ))</f>
        <v/>
      </c>
      <c r="P4121" s="3" t="s">
        <v>8447</v>
      </c>
      <c r="Q4121" s="3" t="s">
        <v>8447</v>
      </c>
    </row>
    <row r="4122" spans="1:18" ht="30" x14ac:dyDescent="0.25">
      <c r="A4122" s="2" t="str">
        <f>IF(TRIM(J4122)="","",E4122)</f>
        <v/>
      </c>
      <c r="B4122" s="2" t="str">
        <f>IF(TRIM(K4122)="","",I4122)</f>
        <v>Maker Note Version of the camera.</v>
      </c>
      <c r="C4122" s="2" t="str">
        <f>LEFT(F4122,FIND(".",F4122,6))</f>
        <v>Xmp.video.</v>
      </c>
      <c r="D4122" s="2" t="str">
        <f>VLOOKUP(C4122,PrefixUebersetzung,2,FALSE)</f>
        <v>Xmp.video.</v>
      </c>
      <c r="E4122" s="2" t="str">
        <f>MID(F4122,FIND(".",F4122,6)+1,99)</f>
        <v>MakerNoteVersion</v>
      </c>
      <c r="F4122" s="3" t="s">
        <v>5931</v>
      </c>
      <c r="G4122" s="3" t="s">
        <v>9526</v>
      </c>
      <c r="H4122" s="3" t="s">
        <v>11241</v>
      </c>
      <c r="I4122" s="3" t="s">
        <v>5932</v>
      </c>
      <c r="J4122" s="3"/>
      <c r="K4122" s="5" t="s">
        <v>6750</v>
      </c>
      <c r="L4122" s="14"/>
      <c r="M4122" s="3" t="str">
        <f>IFERROR(VLOOKUP(E4122,A:J,10, FALSE),"")</f>
        <v>Hersteller-Notiz Version</v>
      </c>
      <c r="O4122" s="3" t="str">
        <f>IF(AND(TRIM(J4122)="",M4122=""),"Suffix not translated ",
   IF(AND(TRIM(J4122)&lt;&gt;"",TRIM(M4122)&lt;&gt;"",TRIM(J4122)&lt;&gt;TRIM(M4122)),"Suffix translation &lt;&gt; lookup ", "" ))
&amp;IF(AND(TRIM(K4122)="",N4122=""),"Description not translated ",
   IF(AND(TRIM(K4122)&lt;&gt;"",TRIM(N4122)&lt;&gt;"",TRIM(K4122)&lt;&gt;TRIM(N4122)),"Description translation&lt;&gt; lookup ", "" ))</f>
        <v/>
      </c>
      <c r="Q4122" s="3" t="s">
        <v>8447</v>
      </c>
      <c r="R4122" s="3" t="s">
        <v>9039</v>
      </c>
    </row>
    <row r="4123" spans="1:18" x14ac:dyDescent="0.25">
      <c r="A4123" s="2" t="str">
        <f>IF(TRIM(J4123)="","",E4123)</f>
        <v>MakerURL</v>
      </c>
      <c r="B4123" s="2" t="str">
        <f>IF(TRIM(K4123)="","",I4123)</f>
        <v>Camera Manufacturer's URL.</v>
      </c>
      <c r="C4123" s="2" t="str">
        <f>LEFT(F4123,FIND(".",F4123,6))</f>
        <v>Xmp.video.</v>
      </c>
      <c r="D4123" s="2" t="str">
        <f>VLOOKUP(C4123,PrefixUebersetzung,2,FALSE)</f>
        <v>Xmp.video.</v>
      </c>
      <c r="E4123" s="2" t="str">
        <f>MID(F4123,FIND(".",F4123,6)+1,99)</f>
        <v>MakerURL</v>
      </c>
      <c r="F4123" s="3" t="s">
        <v>5933</v>
      </c>
      <c r="G4123" s="3" t="s">
        <v>9526</v>
      </c>
      <c r="H4123" s="3" t="s">
        <v>11241</v>
      </c>
      <c r="I4123" s="3" t="s">
        <v>5934</v>
      </c>
      <c r="J4123" s="3" t="s">
        <v>6426</v>
      </c>
      <c r="K4123" s="5" t="s">
        <v>6752</v>
      </c>
      <c r="L4123" s="14"/>
      <c r="O4123" s="3" t="str">
        <f>IF(AND(TRIM(J4123)="",M4123=""),"Suffix not translated ",
   IF(AND(TRIM(J4123)&lt;&gt;"",TRIM(M4123)&lt;&gt;"",TRIM(J4123)&lt;&gt;TRIM(M4123)),"Suffix translation &lt;&gt; lookup ", "" ))
&amp;IF(AND(TRIM(K4123)="",N4123=""),"Description not translated ",
   IF(AND(TRIM(K4123)&lt;&gt;"",TRIM(N4123)&lt;&gt;"",TRIM(K4123)&lt;&gt;TRIM(N4123)),"Description translation&lt;&gt; lookup ", "" ))</f>
        <v/>
      </c>
      <c r="P4123" s="3" t="s">
        <v>8447</v>
      </c>
      <c r="Q4123" s="3" t="s">
        <v>8447</v>
      </c>
      <c r="R4123" s="3" t="s">
        <v>9040</v>
      </c>
    </row>
    <row r="4124" spans="1:18" ht="30" x14ac:dyDescent="0.25">
      <c r="A4124" s="2" t="str">
        <f>IF(TRIM(J4124)="","",E4124)</f>
        <v/>
      </c>
      <c r="B4124" s="2" t="str">
        <f>IF(TRIM(K4124)="","",I4124)</f>
        <v>Smallest F number of lens, in APEX.</v>
      </c>
      <c r="C4124" s="2" t="str">
        <f>LEFT(F4124,FIND(".",F4124,6))</f>
        <v>Xmp.video.</v>
      </c>
      <c r="D4124" s="2" t="str">
        <f>VLOOKUP(C4124,PrefixUebersetzung,2,FALSE)</f>
        <v>Xmp.video.</v>
      </c>
      <c r="E4124" s="2" t="str">
        <f>MID(F4124,FIND(".",F4124,6)+1,99)</f>
        <v>MaxApertureValue</v>
      </c>
      <c r="F4124" s="3" t="s">
        <v>5935</v>
      </c>
      <c r="G4124" s="3" t="s">
        <v>9526</v>
      </c>
      <c r="H4124" s="3" t="s">
        <v>9519</v>
      </c>
      <c r="I4124" s="3" t="s">
        <v>5936</v>
      </c>
      <c r="J4124" s="3"/>
      <c r="K4124" s="5" t="s">
        <v>6284</v>
      </c>
      <c r="L4124" s="14"/>
      <c r="M4124" s="3" t="str">
        <f>IFERROR(VLOOKUP(E4124,A:J,10, FALSE),"")</f>
        <v>Blende größte</v>
      </c>
      <c r="O4124" s="3" t="str">
        <f>IF(AND(TRIM(J4124)="",M4124=""),"Suffix not translated ",
   IF(AND(TRIM(J4124)&lt;&gt;"",TRIM(M4124)&lt;&gt;"",TRIM(J4124)&lt;&gt;TRIM(M4124)),"Suffix translation &lt;&gt; lookup ", "" ))
&amp;IF(AND(TRIM(K4124)="",N4124=""),"Description not translated ",
   IF(AND(TRIM(K4124)&lt;&gt;"",TRIM(N4124)&lt;&gt;"",TRIM(K4124)&lt;&gt;TRIM(N4124)),"Description translation&lt;&gt; lookup ", "" ))</f>
        <v/>
      </c>
      <c r="Q4124" s="3" t="s">
        <v>8447</v>
      </c>
      <c r="R4124" s="3" t="s">
        <v>9126</v>
      </c>
    </row>
    <row r="4125" spans="1:18" ht="60" x14ac:dyDescent="0.25">
      <c r="A4125" s="2" t="str">
        <f>IF(TRIM(J4125)="","",E4125)</f>
        <v>MaxBitRate</v>
      </c>
      <c r="B4125" s="2" t="str">
        <f>IF(TRIM(K4125)="","",I4125)</f>
        <v>Specifies the maximum instantaneous bit rate in bits per second for the entire file. This shall equal the sum of the bit rates of the individual digital media streams.</v>
      </c>
      <c r="C4125" s="2" t="str">
        <f>LEFT(F4125,FIND(".",F4125,6))</f>
        <v>Xmp.video.</v>
      </c>
      <c r="D4125" s="2" t="str">
        <f>VLOOKUP(C4125,PrefixUebersetzung,2,FALSE)</f>
        <v>Xmp.video.</v>
      </c>
      <c r="E4125" s="2" t="str">
        <f>MID(F4125,FIND(".",F4125,6)+1,99)</f>
        <v>MaxBitRate</v>
      </c>
      <c r="F4125" s="3" t="s">
        <v>5937</v>
      </c>
      <c r="G4125" s="3" t="s">
        <v>9526</v>
      </c>
      <c r="H4125" s="3" t="s">
        <v>11242</v>
      </c>
      <c r="I4125" s="3" t="s">
        <v>5938</v>
      </c>
      <c r="J4125" s="3" t="s">
        <v>6427</v>
      </c>
      <c r="K4125" s="5" t="s">
        <v>6753</v>
      </c>
      <c r="L4125" s="14"/>
      <c r="O4125" s="3" t="str">
        <f>IF(AND(TRIM(J4125)="",M4125=""),"Suffix not translated ",
   IF(AND(TRIM(J4125)&lt;&gt;"",TRIM(M4125)&lt;&gt;"",TRIM(J4125)&lt;&gt;TRIM(M4125)),"Suffix translation &lt;&gt; lookup ", "" ))
&amp;IF(AND(TRIM(K4125)="",N4125=""),"Description not translated ",
   IF(AND(TRIM(K4125)&lt;&gt;"",TRIM(N4125)&lt;&gt;"",TRIM(K4125)&lt;&gt;TRIM(N4125)),"Description translation&lt;&gt; lookup ", "" ))</f>
        <v/>
      </c>
      <c r="P4125" s="3" t="s">
        <v>8447</v>
      </c>
      <c r="Q4125" s="3" t="s">
        <v>8447</v>
      </c>
    </row>
    <row r="4126" spans="1:18" ht="30" x14ac:dyDescent="0.25">
      <c r="A4126" s="2" t="str">
        <f>IF(TRIM(J4126)="","",E4126)</f>
        <v>MaxDataRate</v>
      </c>
      <c r="B4126" s="2" t="str">
        <f>IF(TRIM(K4126)="","",I4126)</f>
        <v>Peak rate at which data is presented in a video (Expressed in kB/s(kiloBytes per Second))</v>
      </c>
      <c r="C4126" s="2" t="str">
        <f>LEFT(F4126,FIND(".",F4126,6))</f>
        <v>Xmp.video.</v>
      </c>
      <c r="D4126" s="2" t="str">
        <f>VLOOKUP(C4126,PrefixUebersetzung,2,FALSE)</f>
        <v>Xmp.video.</v>
      </c>
      <c r="E4126" s="2" t="str">
        <f>MID(F4126,FIND(".",F4126,6)+1,99)</f>
        <v>MaxDataRate</v>
      </c>
      <c r="F4126" s="3" t="s">
        <v>5939</v>
      </c>
      <c r="G4126" s="3" t="s">
        <v>9526</v>
      </c>
      <c r="H4126" s="3" t="s">
        <v>11327</v>
      </c>
      <c r="I4126" s="3" t="s">
        <v>5940</v>
      </c>
      <c r="J4126" s="3" t="s">
        <v>6428</v>
      </c>
      <c r="K4126" s="5" t="s">
        <v>6754</v>
      </c>
      <c r="L4126" s="14"/>
      <c r="O4126" s="3" t="str">
        <f>IF(AND(TRIM(J4126)="",M4126=""),"Suffix not translated ",
   IF(AND(TRIM(J4126)&lt;&gt;"",TRIM(M4126)&lt;&gt;"",TRIM(J4126)&lt;&gt;TRIM(M4126)),"Suffix translation &lt;&gt; lookup ", "" ))
&amp;IF(AND(TRIM(K4126)="",N4126=""),"Description not translated ",
   IF(AND(TRIM(K4126)&lt;&gt;"",TRIM(N4126)&lt;&gt;"",TRIM(K4126)&lt;&gt;TRIM(N4126)),"Description translation&lt;&gt; lookup ", "" ))</f>
        <v/>
      </c>
      <c r="P4126" s="3" t="s">
        <v>8447</v>
      </c>
      <c r="Q4126" s="3" t="s">
        <v>8447</v>
      </c>
    </row>
    <row r="4127" spans="1:18" ht="60" x14ac:dyDescent="0.25">
      <c r="A4127" s="2" t="str">
        <f>IF(TRIM(J4127)="","",E4127)</f>
        <v/>
      </c>
      <c r="B4127" s="2" t="str">
        <f>IF(TRIM(K4127)="","",I4127)</f>
        <v/>
      </c>
      <c r="C4127" s="2" t="str">
        <f>LEFT(F4127,FIND(".",F4127,6))</f>
        <v>Xmp.video.</v>
      </c>
      <c r="D4127" s="2" t="str">
        <f>VLOOKUP(C4127,PrefixUebersetzung,2,FALSE)</f>
        <v>Xmp.video.</v>
      </c>
      <c r="E4127" s="2" t="str">
        <f>MID(F4127,FIND(".",F4127,6)+1,99)</f>
        <v>MediaCreateDate</v>
      </c>
      <c r="F4127" s="3" t="s">
        <v>5941</v>
      </c>
      <c r="G4127" s="3" t="s">
        <v>9526</v>
      </c>
      <c r="H4127" s="3" t="s">
        <v>11242</v>
      </c>
      <c r="I4127" s="3" t="s">
        <v>5614</v>
      </c>
      <c r="J4127" s="3"/>
      <c r="L4127" s="14"/>
      <c r="M4127" s="3" t="str">
        <f>IFERROR(VLOOKUP(E4127,A:J,10, FALSE),"")</f>
        <v>Medien Erzeugungsdatum</v>
      </c>
      <c r="N4127" s="3" t="str">
        <f>IFERROR(VLOOKUP(I4127,B:K,10,FALSE),"")</f>
        <v>Ein 32-Bit-Ganzzahl (in Sekunden seit Mitternacht 1. Januar 1904 ), die angibt, wann der Medien-Header erstellt wurde.</v>
      </c>
      <c r="O4127" s="3" t="str">
        <f>IF(AND(TRIM(J4127)="",M4127=""),"Suffix not translated ",
   IF(AND(TRIM(J4127)&lt;&gt;"",TRIM(M4127)&lt;&gt;"",TRIM(J4127)&lt;&gt;TRIM(M4127)),"Suffix translation &lt;&gt; lookup ", "" ))
&amp;IF(AND(TRIM(K4127)="",N4127=""),"Description not translated ",
   IF(AND(TRIM(K4127)&lt;&gt;"",TRIM(N4127)&lt;&gt;"",TRIM(K4127)&lt;&gt;TRIM(N4127)),"Description translation&lt;&gt; lookup ", "" ))</f>
        <v/>
      </c>
    </row>
    <row r="4128" spans="1:18" ht="45" x14ac:dyDescent="0.25">
      <c r="A4128" s="2" t="str">
        <f>IF(TRIM(J4128)="","",E4128)</f>
        <v/>
      </c>
      <c r="B4128" s="2" t="str">
        <f>IF(TRIM(K4128)="","",I4128)</f>
        <v/>
      </c>
      <c r="C4128" s="2" t="str">
        <f>LEFT(F4128,FIND(".",F4128,6))</f>
        <v>Xmp.video.</v>
      </c>
      <c r="D4128" s="2" t="str">
        <f>VLOOKUP(C4128,PrefixUebersetzung,2,FALSE)</f>
        <v>Xmp.video.</v>
      </c>
      <c r="E4128" s="2" t="str">
        <f>MID(F4128,FIND(".",F4128,6)+1,99)</f>
        <v>MediaDuration</v>
      </c>
      <c r="F4128" s="3" t="s">
        <v>5942</v>
      </c>
      <c r="G4128" s="3" t="s">
        <v>9526</v>
      </c>
      <c r="H4128" s="3" t="s">
        <v>11242</v>
      </c>
      <c r="I4128" s="3" t="s">
        <v>5616</v>
      </c>
      <c r="J4128" s="3"/>
      <c r="L4128" s="14">
        <v>1</v>
      </c>
      <c r="M4128" s="3" t="str">
        <f>IFERROR(VLOOKUP(E4128,A:J,10, FALSE),"")</f>
        <v>Medien Dauer</v>
      </c>
      <c r="N4128" s="3" t="str">
        <f>IFERROR(VLOOKUP(I4128,B:K,10,FALSE),"")</f>
        <v>Ein Zeitwert, der die Dauer dieser Medien (in Zeit-Koordinatensystemdes Films) zeigt.</v>
      </c>
      <c r="O4128" s="3" t="str">
        <f>IF(AND(TRIM(J4128)="",M4128=""),"Suffix not translated ",
   IF(AND(TRIM(J4128)&lt;&gt;"",TRIM(M4128)&lt;&gt;"",TRIM(J4128)&lt;&gt;TRIM(M4128)),"Suffix translation &lt;&gt; lookup ", "" ))
&amp;IF(AND(TRIM(K4128)="",N4128=""),"Description not translated ",
   IF(AND(TRIM(K4128)&lt;&gt;"",TRIM(N4128)&lt;&gt;"",TRIM(K4128)&lt;&gt;TRIM(N4128)),"Description translation&lt;&gt; lookup ", "" ))</f>
        <v/>
      </c>
    </row>
    <row r="4129" spans="1:18" ht="30" x14ac:dyDescent="0.25">
      <c r="A4129" s="2" t="str">
        <f>IF(TRIM(J4129)="","",E4129)</f>
        <v/>
      </c>
      <c r="B4129" s="2" t="str">
        <f>IF(TRIM(K4129)="","",I4129)</f>
        <v/>
      </c>
      <c r="C4129" s="2" t="str">
        <f>LEFT(F4129,FIND(".",F4129,6))</f>
        <v>Xmp.video.</v>
      </c>
      <c r="D4129" s="2" t="str">
        <f>VLOOKUP(C4129,PrefixUebersetzung,2,FALSE)</f>
        <v>Xmp.video.</v>
      </c>
      <c r="E4129" s="2" t="str">
        <f>MID(F4129,FIND(".",F4129,6)+1,99)</f>
        <v>MediaHeaderVersion</v>
      </c>
      <c r="F4129" s="3" t="s">
        <v>5943</v>
      </c>
      <c r="G4129" s="3" t="s">
        <v>9526</v>
      </c>
      <c r="H4129" s="3" t="s">
        <v>11241</v>
      </c>
      <c r="I4129" s="3" t="s">
        <v>5618</v>
      </c>
      <c r="J4129" s="3"/>
      <c r="L4129" s="14"/>
      <c r="M4129" s="3" t="str">
        <f>IFERROR(VLOOKUP(E4129,A:J,10, FALSE),"")</f>
        <v>HeaderVersion</v>
      </c>
      <c r="N4129" s="3" t="str">
        <f>IFERROR(VLOOKUP(I4129,B:K,10,FALSE),"")</f>
        <v>Eine 1-Byte-Spezifikation der Version dieses Medien-Headers</v>
      </c>
      <c r="O4129" s="3" t="str">
        <f>IF(AND(TRIM(J4129)="",M4129=""),"Suffix not translated ",
   IF(AND(TRIM(J4129)&lt;&gt;"",TRIM(M4129)&lt;&gt;"",TRIM(J4129)&lt;&gt;TRIM(M4129)),"Suffix translation &lt;&gt; lookup ", "" ))
&amp;IF(AND(TRIM(K4129)="",N4129=""),"Description not translated ",
   IF(AND(TRIM(K4129)&lt;&gt;"",TRIM(N4129)&lt;&gt;"",TRIM(K4129)&lt;&gt;TRIM(N4129)),"Description translation&lt;&gt; lookup ", "" ))</f>
        <v/>
      </c>
    </row>
    <row r="4130" spans="1:18" ht="30" x14ac:dyDescent="0.25">
      <c r="A4130" s="2" t="str">
        <f>IF(TRIM(J4130)="","",E4130)</f>
        <v/>
      </c>
      <c r="B4130" s="2" t="str">
        <f>IF(TRIM(K4130)="","",I4130)</f>
        <v/>
      </c>
      <c r="C4130" s="2" t="str">
        <f>LEFT(F4130,FIND(".",F4130,6))</f>
        <v>Xmp.video.</v>
      </c>
      <c r="D4130" s="2" t="str">
        <f>VLOOKUP(C4130,PrefixUebersetzung,2,FALSE)</f>
        <v>Xmp.video.</v>
      </c>
      <c r="E4130" s="2" t="str">
        <f>MID(F4130,FIND(".",F4130,6)+1,99)</f>
        <v>MediaLangCode</v>
      </c>
      <c r="F4130" s="3" t="s">
        <v>5944</v>
      </c>
      <c r="G4130" s="3" t="s">
        <v>9526</v>
      </c>
      <c r="H4130" s="3" t="s">
        <v>11242</v>
      </c>
      <c r="I4130" s="3" t="s">
        <v>5620</v>
      </c>
      <c r="J4130" s="3"/>
      <c r="L4130" s="14"/>
      <c r="M4130" s="3" t="str">
        <f>IFERROR(VLOOKUP(E4130,A:J,10, FALSE),"")</f>
        <v>Medien Sprach-Code</v>
      </c>
      <c r="N4130" s="3" t="str">
        <f>IFERROR(VLOOKUP(I4130,B:K,10,FALSE),"")</f>
        <v>Ein 16-Bit-Ganzzahl, die den Sprachcode für dieses Medium angibt.</v>
      </c>
      <c r="O4130" s="3" t="str">
        <f>IF(AND(TRIM(J4130)="",M4130=""),"Suffix not translated ",
   IF(AND(TRIM(J4130)&lt;&gt;"",TRIM(M4130)&lt;&gt;"",TRIM(J4130)&lt;&gt;TRIM(M4130)),"Suffix translation &lt;&gt; lookup ", "" ))
&amp;IF(AND(TRIM(K4130)="",N4130=""),"Description not translated ",
   IF(AND(TRIM(K4130)&lt;&gt;"",TRIM(N4130)&lt;&gt;"",TRIM(K4130)&lt;&gt;TRIM(N4130)),"Description translation&lt;&gt; lookup ", "" ))</f>
        <v/>
      </c>
    </row>
    <row r="4131" spans="1:18" ht="60" x14ac:dyDescent="0.25">
      <c r="A4131" s="2" t="str">
        <f>IF(TRIM(J4131)="","",E4131)</f>
        <v/>
      </c>
      <c r="B4131" s="2" t="str">
        <f>IF(TRIM(K4131)="","",I4131)</f>
        <v/>
      </c>
      <c r="C4131" s="2" t="str">
        <f>LEFT(F4131,FIND(".",F4131,6))</f>
        <v>Xmp.video.</v>
      </c>
      <c r="D4131" s="2" t="str">
        <f>VLOOKUP(C4131,PrefixUebersetzung,2,FALSE)</f>
        <v>Xmp.video.</v>
      </c>
      <c r="E4131" s="2" t="str">
        <f>MID(F4131,FIND(".",F4131,6)+1,99)</f>
        <v>MediaModifyDate</v>
      </c>
      <c r="F4131" s="3" t="s">
        <v>5945</v>
      </c>
      <c r="G4131" s="3" t="s">
        <v>9526</v>
      </c>
      <c r="H4131" s="3" t="s">
        <v>11242</v>
      </c>
      <c r="I4131" s="3" t="s">
        <v>5622</v>
      </c>
      <c r="J4131" s="3"/>
      <c r="L4131" s="14"/>
      <c r="M4131" s="3" t="str">
        <f>IFERROR(VLOOKUP(E4131,A:J,10, FALSE),"")</f>
        <v>Medien Veränderungsdatum</v>
      </c>
      <c r="N4131" s="3" t="str">
        <f>IFERROR(VLOOKUP(I4131,B:K,10,FALSE),"")</f>
        <v>Ein 32-Bit-Ganzzahl (in Sekunden seit Mitternacht 1. Januar 1904 ), die angibt, wann der Medien-Header zuletzt verändert wurde.</v>
      </c>
      <c r="O4131" s="3" t="str">
        <f>IF(AND(TRIM(J4131)="",M4131=""),"Suffix not translated ",
   IF(AND(TRIM(J4131)&lt;&gt;"",TRIM(M4131)&lt;&gt;"",TRIM(J4131)&lt;&gt;TRIM(M4131)),"Suffix translation &lt;&gt; lookup ", "" ))
&amp;IF(AND(TRIM(K4131)="",N4131=""),"Description not translated ",
   IF(AND(TRIM(K4131)&lt;&gt;"",TRIM(N4131)&lt;&gt;"",TRIM(K4131)&lt;&gt;TRIM(N4131)),"Description translation&lt;&gt; lookup ", "" ))</f>
        <v/>
      </c>
    </row>
    <row r="4132" spans="1:18" ht="75" x14ac:dyDescent="0.25">
      <c r="A4132" s="2" t="str">
        <f>IF(TRIM(J4132)="","",E4132)</f>
        <v/>
      </c>
      <c r="B4132" s="2" t="str">
        <f>IF(TRIM(K4132)="","",I4132)</f>
        <v/>
      </c>
      <c r="C4132" s="2" t="str">
        <f>LEFT(F4132,FIND(".",F4132,6))</f>
        <v>Xmp.video.</v>
      </c>
      <c r="D4132" s="2" t="str">
        <f>VLOOKUP(C4132,PrefixUebersetzung,2,FALSE)</f>
        <v>Xmp.video.</v>
      </c>
      <c r="E4132" s="2" t="str">
        <f>MID(F4132,FIND(".",F4132,6)+1,99)</f>
        <v>MediaTimeScale</v>
      </c>
      <c r="F4132" s="3" t="s">
        <v>5946</v>
      </c>
      <c r="G4132" s="3" t="s">
        <v>9526</v>
      </c>
      <c r="H4132" s="3" t="s">
        <v>11242</v>
      </c>
      <c r="I4132" s="3" t="s">
        <v>5624</v>
      </c>
      <c r="J4132" s="3"/>
      <c r="L4132" s="14"/>
      <c r="M4132" s="3" t="str">
        <f>IFERROR(VLOOKUP(E4132,A:J,10, FALSE),"")</f>
        <v>Medien Zeitskala</v>
      </c>
      <c r="N4132" s="3" t="str">
        <f>IFERROR(VLOOKUP(I4132,B:K,10,FALSE),"")</f>
        <v>Ein Zeitwert, der die Zeitskala für dieses Medium angibt, das heißt die Anzahl der Zeiteinheiten, die pro Sekunde in seinem Zeit-Koordinatensystem vergeht.</v>
      </c>
      <c r="O4132" s="3" t="str">
        <f>IF(AND(TRIM(J4132)="",M4132=""),"Suffix not translated ",
   IF(AND(TRIM(J4132)&lt;&gt;"",TRIM(M4132)&lt;&gt;"",TRIM(J4132)&lt;&gt;TRIM(M4132)),"Suffix translation &lt;&gt; lookup ", "" ))
&amp;IF(AND(TRIM(K4132)="",N4132=""),"Description not translated ",
   IF(AND(TRIM(K4132)&lt;&gt;"",TRIM(N4132)&lt;&gt;"",TRIM(K4132)&lt;&gt;TRIM(N4132)),"Description translation&lt;&gt; lookup ", "" ))</f>
        <v/>
      </c>
    </row>
    <row r="4133" spans="1:18" x14ac:dyDescent="0.25">
      <c r="A4133" s="2" t="str">
        <f>IF(TRIM(J4133)="","",E4133)</f>
        <v>Medium</v>
      </c>
      <c r="B4133" s="2" t="str">
        <f>IF(TRIM(K4133)="","",I4133)</f>
        <v>Medium.</v>
      </c>
      <c r="C4133" s="2" t="str">
        <f>LEFT(F4133,FIND(".",F4133,6))</f>
        <v>Xmp.video.</v>
      </c>
      <c r="D4133" s="2" t="str">
        <f>VLOOKUP(C4133,PrefixUebersetzung,2,FALSE)</f>
        <v>Xmp.video.</v>
      </c>
      <c r="E4133" s="2" t="str">
        <f>MID(F4133,FIND(".",F4133,6)+1,99)</f>
        <v>Medium</v>
      </c>
      <c r="F4133" s="3" t="s">
        <v>5947</v>
      </c>
      <c r="G4133" s="3" t="s">
        <v>9528</v>
      </c>
      <c r="H4133" s="3" t="s">
        <v>11241</v>
      </c>
      <c r="I4133" s="3" t="s">
        <v>5948</v>
      </c>
      <c r="J4133" s="3" t="s">
        <v>6429</v>
      </c>
      <c r="K4133" s="5" t="s">
        <v>5948</v>
      </c>
      <c r="L4133" s="14"/>
      <c r="O4133" s="3" t="str">
        <f>IF(AND(TRIM(J4133)="",M4133=""),"Suffix not translated ",
   IF(AND(TRIM(J4133)&lt;&gt;"",TRIM(M4133)&lt;&gt;"",TRIM(J4133)&lt;&gt;TRIM(M4133)),"Suffix translation &lt;&gt; lookup ", "" ))
&amp;IF(AND(TRIM(K4133)="",N4133=""),"Description not translated ",
   IF(AND(TRIM(K4133)&lt;&gt;"",TRIM(N4133)&lt;&gt;"",TRIM(K4133)&lt;&gt;TRIM(N4133)),"Description translation&lt;&gt; lookup ", "" ))</f>
        <v/>
      </c>
      <c r="P4133" s="3" t="s">
        <v>8447</v>
      </c>
      <c r="Q4133" s="3" t="s">
        <v>8447</v>
      </c>
      <c r="R4133" s="3" t="s">
        <v>9277</v>
      </c>
    </row>
    <row r="4134" spans="1:18" ht="30" x14ac:dyDescent="0.25">
      <c r="A4134" s="2" t="str">
        <f>IF(TRIM(J4134)="","",E4134)</f>
        <v>Metadata</v>
      </c>
      <c r="B4134" s="2" t="str">
        <f>IF(TRIM(K4134)="","",I4134)</f>
        <v>An array of Unknown / Unregistered Metadata Tags and their values.</v>
      </c>
      <c r="C4134" s="2" t="str">
        <f>LEFT(F4134,FIND(".",F4134,6))</f>
        <v>Xmp.video.</v>
      </c>
      <c r="D4134" s="2" t="str">
        <f>VLOOKUP(C4134,PrefixUebersetzung,2,FALSE)</f>
        <v>Xmp.video.</v>
      </c>
      <c r="E4134" s="2" t="str">
        <f>MID(F4134,FIND(".",F4134,6)+1,99)</f>
        <v>Metadata</v>
      </c>
      <c r="F4134" s="3" t="s">
        <v>5949</v>
      </c>
      <c r="G4134" s="3" t="s">
        <v>9528</v>
      </c>
      <c r="H4134" s="3" t="s">
        <v>11241</v>
      </c>
      <c r="I4134" s="3" t="s">
        <v>5950</v>
      </c>
      <c r="J4134" s="3" t="s">
        <v>6430</v>
      </c>
      <c r="K4134" s="5" t="s">
        <v>6755</v>
      </c>
      <c r="L4134" s="14"/>
      <c r="O4134" s="3" t="str">
        <f>IF(AND(TRIM(J4134)="",M4134=""),"Suffix not translated ",
   IF(AND(TRIM(J4134)&lt;&gt;"",TRIM(M4134)&lt;&gt;"",TRIM(J4134)&lt;&gt;TRIM(M4134)),"Suffix translation &lt;&gt; lookup ", "" ))
&amp;IF(AND(TRIM(K4134)="",N4134=""),"Description not translated ",
   IF(AND(TRIM(K4134)&lt;&gt;"",TRIM(N4134)&lt;&gt;"",TRIM(K4134)&lt;&gt;TRIM(N4134)),"Description translation&lt;&gt; lookup ", "" ))</f>
        <v/>
      </c>
      <c r="P4134" s="3" t="s">
        <v>8447</v>
      </c>
      <c r="Q4134" s="3" t="s">
        <v>8447</v>
      </c>
    </row>
    <row r="4135" spans="1:18" ht="30" x14ac:dyDescent="0.25">
      <c r="A4135" s="2" t="str">
        <f>IF(TRIM(J4135)="","",E4135)</f>
        <v>MetadataLibrary</v>
      </c>
      <c r="B4135" s="2" t="str">
        <f>IF(TRIM(K4135)="","",I4135)</f>
        <v>An array of Unregistered Metadata Library Tags and their values.</v>
      </c>
      <c r="C4135" s="2" t="str">
        <f>LEFT(F4135,FIND(".",F4135,6))</f>
        <v>Xmp.video.</v>
      </c>
      <c r="D4135" s="2" t="str">
        <f>VLOOKUP(C4135,PrefixUebersetzung,2,FALSE)</f>
        <v>Xmp.video.</v>
      </c>
      <c r="E4135" s="2" t="str">
        <f>MID(F4135,FIND(".",F4135,6)+1,99)</f>
        <v>MetadataLibrary</v>
      </c>
      <c r="F4135" s="3" t="s">
        <v>5951</v>
      </c>
      <c r="G4135" s="3" t="s">
        <v>9528</v>
      </c>
      <c r="H4135" s="3" t="s">
        <v>11241</v>
      </c>
      <c r="I4135" s="3" t="s">
        <v>5952</v>
      </c>
      <c r="J4135" s="3" t="s">
        <v>6431</v>
      </c>
      <c r="K4135" s="5" t="s">
        <v>6756</v>
      </c>
      <c r="L4135" s="14"/>
      <c r="O4135" s="3" t="str">
        <f>IF(AND(TRIM(J4135)="",M4135=""),"Suffix not translated ",
   IF(AND(TRIM(J4135)&lt;&gt;"",TRIM(M4135)&lt;&gt;"",TRIM(J4135)&lt;&gt;TRIM(M4135)),"Suffix translation &lt;&gt; lookup ", "" ))
&amp;IF(AND(TRIM(K4135)="",N4135=""),"Description not translated ",
   IF(AND(TRIM(K4135)&lt;&gt;"",TRIM(N4135)&lt;&gt;"",TRIM(K4135)&lt;&gt;TRIM(N4135)),"Description translation&lt;&gt; lookup ", "" ))</f>
        <v/>
      </c>
      <c r="P4135" s="3" t="s">
        <v>8447</v>
      </c>
      <c r="Q4135" s="3" t="s">
        <v>8447</v>
      </c>
    </row>
    <row r="4136" spans="1:18" ht="30" x14ac:dyDescent="0.25">
      <c r="A4136" s="2" t="str">
        <f>IF(TRIM(J4136)="","",E4136)</f>
        <v/>
      </c>
      <c r="B4136" s="2" t="str">
        <f>IF(TRIM(K4136)="","",I4136)</f>
        <v>Metering mode.</v>
      </c>
      <c r="C4136" s="2" t="str">
        <f>LEFT(F4136,FIND(".",F4136,6))</f>
        <v>Xmp.video.</v>
      </c>
      <c r="D4136" s="2" t="str">
        <f>VLOOKUP(C4136,PrefixUebersetzung,2,FALSE)</f>
        <v>Xmp.video.</v>
      </c>
      <c r="E4136" s="2" t="str">
        <f>MID(F4136,FIND(".",F4136,6)+1,99)</f>
        <v>MeteringMode</v>
      </c>
      <c r="F4136" s="3" t="s">
        <v>5953</v>
      </c>
      <c r="G4136" s="3" t="s">
        <v>9526</v>
      </c>
      <c r="H4136" s="3" t="s">
        <v>11281</v>
      </c>
      <c r="I4136" s="3" t="s">
        <v>5954</v>
      </c>
      <c r="J4136" s="3"/>
      <c r="K4136" s="5" t="s">
        <v>3858</v>
      </c>
      <c r="L4136" s="14">
        <v>1</v>
      </c>
      <c r="M4136" s="3" t="str">
        <f>IFERROR(VLOOKUP(E4136,A:J,10, FALSE),"")</f>
        <v>Messmethode</v>
      </c>
      <c r="O4136" s="3" t="str">
        <f>IF(AND(TRIM(J4136)="",M4136=""),"Suffix not translated ",
   IF(AND(TRIM(J4136)&lt;&gt;"",TRIM(M4136)&lt;&gt;"",TRIM(J4136)&lt;&gt;TRIM(M4136)),"Suffix translation &lt;&gt; lookup ", "" ))
&amp;IF(AND(TRIM(K4136)="",N4136=""),"Description not translated ",
   IF(AND(TRIM(K4136)&lt;&gt;"",TRIM(N4136)&lt;&gt;"",TRIM(K4136)&lt;&gt;TRIM(N4136)),"Description translation&lt;&gt; lookup ", "" ))</f>
        <v/>
      </c>
      <c r="Q4136" s="3" t="s">
        <v>8447</v>
      </c>
      <c r="R4136" s="3" t="s">
        <v>9101</v>
      </c>
    </row>
    <row r="4137" spans="1:18" ht="30" x14ac:dyDescent="0.25">
      <c r="A4137" s="2" t="str">
        <f>IF(TRIM(J4137)="","",E4137)</f>
        <v>MicroSecPerFrame</v>
      </c>
      <c r="B4137" s="2" t="str">
        <f>IF(TRIM(K4137)="","",I4137)</f>
        <v>Number of micro seconds per frame, or frame rate</v>
      </c>
      <c r="C4137" s="2" t="str">
        <f>LEFT(F4137,FIND(".",F4137,6))</f>
        <v>Xmp.video.</v>
      </c>
      <c r="D4137" s="2" t="str">
        <f>VLOOKUP(C4137,PrefixUebersetzung,2,FALSE)</f>
        <v>Xmp.video.</v>
      </c>
      <c r="E4137" s="2" t="str">
        <f>MID(F4137,FIND(".",F4137,6)+1,99)</f>
        <v>MicroSecPerFrame</v>
      </c>
      <c r="F4137" s="3" t="s">
        <v>5955</v>
      </c>
      <c r="G4137" s="3" t="s">
        <v>9526</v>
      </c>
      <c r="H4137" s="3" t="s">
        <v>11242</v>
      </c>
      <c r="I4137" s="3" t="s">
        <v>5956</v>
      </c>
      <c r="J4137" s="3" t="s">
        <v>6432</v>
      </c>
      <c r="K4137" s="5" t="s">
        <v>6285</v>
      </c>
      <c r="L4137" s="14"/>
      <c r="O4137" s="3" t="str">
        <f>IF(AND(TRIM(J4137)="",M4137=""),"Suffix not translated ",
   IF(AND(TRIM(J4137)&lt;&gt;"",TRIM(M4137)&lt;&gt;"",TRIM(J4137)&lt;&gt;TRIM(M4137)),"Suffix translation &lt;&gt; lookup ", "" ))
&amp;IF(AND(TRIM(K4137)="",N4137=""),"Description not translated ",
   IF(AND(TRIM(K4137)&lt;&gt;"",TRIM(N4137)&lt;&gt;"",TRIM(K4137)&lt;&gt;TRIM(N4137)),"Description translation&lt;&gt; lookup ", "" ))</f>
        <v/>
      </c>
      <c r="P4137" s="3" t="s">
        <v>8447</v>
      </c>
      <c r="Q4137" s="3" t="s">
        <v>8447</v>
      </c>
    </row>
    <row r="4138" spans="1:18" x14ac:dyDescent="0.25">
      <c r="A4138" s="2" t="str">
        <f>IF(TRIM(J4138)="","",E4138)</f>
        <v>MimeType</v>
      </c>
      <c r="B4138" s="2" t="str">
        <f>IF(TRIM(K4138)="","",I4138)</f>
        <v>Tells about the video format</v>
      </c>
      <c r="C4138" s="2" t="str">
        <f>LEFT(F4138,FIND(".",F4138,6))</f>
        <v>Xmp.video.</v>
      </c>
      <c r="D4138" s="2" t="str">
        <f>VLOOKUP(C4138,PrefixUebersetzung,2,FALSE)</f>
        <v>Xmp.video.</v>
      </c>
      <c r="E4138" s="2" t="str">
        <f>MID(F4138,FIND(".",F4138,6)+1,99)</f>
        <v>MimeType</v>
      </c>
      <c r="F4138" s="3" t="s">
        <v>5957</v>
      </c>
      <c r="G4138" s="3" t="s">
        <v>9526</v>
      </c>
      <c r="H4138" s="3" t="s">
        <v>11241</v>
      </c>
      <c r="I4138" s="3" t="s">
        <v>5958</v>
      </c>
      <c r="J4138" s="3" t="s">
        <v>6433</v>
      </c>
      <c r="K4138" s="5" t="s">
        <v>6757</v>
      </c>
      <c r="L4138" s="14"/>
      <c r="O4138" s="3" t="str">
        <f>IF(AND(TRIM(J4138)="",M4138=""),"Suffix not translated ",
   IF(AND(TRIM(J4138)&lt;&gt;"",TRIM(M4138)&lt;&gt;"",TRIM(J4138)&lt;&gt;TRIM(M4138)),"Suffix translation &lt;&gt; lookup ", "" ))
&amp;IF(AND(TRIM(K4138)="",N4138=""),"Description not translated ",
   IF(AND(TRIM(K4138)&lt;&gt;"",TRIM(N4138)&lt;&gt;"",TRIM(K4138)&lt;&gt;TRIM(N4138)),"Description translation&lt;&gt; lookup ", "" ))</f>
        <v/>
      </c>
      <c r="P4138" s="3" t="s">
        <v>8447</v>
      </c>
      <c r="Q4138" s="3" t="s">
        <v>8447</v>
      </c>
    </row>
    <row r="4139" spans="1:18" x14ac:dyDescent="0.25">
      <c r="A4139" s="2" t="str">
        <f>IF(TRIM(J4139)="","",E4139)</f>
        <v>MinorVersion</v>
      </c>
      <c r="B4139" s="2" t="str">
        <f>IF(TRIM(K4139)="","",I4139)</f>
        <v>QuickTime Minor File Type Version</v>
      </c>
      <c r="C4139" s="2" t="str">
        <f>LEFT(F4139,FIND(".",F4139,6))</f>
        <v>Xmp.video.</v>
      </c>
      <c r="D4139" s="2" t="str">
        <f>VLOOKUP(C4139,PrefixUebersetzung,2,FALSE)</f>
        <v>Xmp.video.</v>
      </c>
      <c r="E4139" s="2" t="str">
        <f>MID(F4139,FIND(".",F4139,6)+1,99)</f>
        <v>MinorVersion</v>
      </c>
      <c r="F4139" s="3" t="s">
        <v>5959</v>
      </c>
      <c r="G4139" s="3" t="s">
        <v>9526</v>
      </c>
      <c r="H4139" s="3" t="s">
        <v>11241</v>
      </c>
      <c r="I4139" s="3" t="s">
        <v>5960</v>
      </c>
      <c r="J4139" s="3" t="s">
        <v>6434</v>
      </c>
      <c r="K4139" s="5" t="s">
        <v>6758</v>
      </c>
      <c r="L4139" s="14"/>
      <c r="O4139" s="3" t="str">
        <f>IF(AND(TRIM(J4139)="",M4139=""),"Suffix not translated ",
   IF(AND(TRIM(J4139)&lt;&gt;"",TRIM(M4139)&lt;&gt;"",TRIM(J4139)&lt;&gt;TRIM(M4139)),"Suffix translation &lt;&gt; lookup ", "" ))
&amp;IF(AND(TRIM(K4139)="",N4139=""),"Description not translated ",
   IF(AND(TRIM(K4139)&lt;&gt;"",TRIM(N4139)&lt;&gt;"",TRIM(K4139)&lt;&gt;TRIM(N4139)),"Description translation&lt;&gt; lookup ", "" ))</f>
        <v/>
      </c>
      <c r="P4139" s="3" t="s">
        <v>8447</v>
      </c>
      <c r="Q4139" s="3" t="s">
        <v>8447</v>
      </c>
    </row>
    <row r="4140" spans="1:18" ht="30" x14ac:dyDescent="0.25">
      <c r="A4140" s="2" t="str">
        <f>IF(TRIM(J4140)="","",E4140)</f>
        <v/>
      </c>
      <c r="B4140" s="2" t="str">
        <f>IF(TRIM(K4140)="","",I4140)</f>
        <v>Model name or number of equipment.</v>
      </c>
      <c r="C4140" s="2" t="str">
        <f>LEFT(F4140,FIND(".",F4140,6))</f>
        <v>Xmp.video.</v>
      </c>
      <c r="D4140" s="2" t="str">
        <f>VLOOKUP(C4140,PrefixUebersetzung,2,FALSE)</f>
        <v>Xmp.video.</v>
      </c>
      <c r="E4140" s="2" t="str">
        <f>MID(F4140,FIND(".",F4140,6)+1,99)</f>
        <v>Model</v>
      </c>
      <c r="F4140" s="3" t="s">
        <v>5961</v>
      </c>
      <c r="G4140" s="3" t="s">
        <v>9526</v>
      </c>
      <c r="H4140" s="3" t="s">
        <v>11241</v>
      </c>
      <c r="I4140" s="3" t="s">
        <v>5962</v>
      </c>
      <c r="J4140" s="3"/>
      <c r="K4140" s="5" t="s">
        <v>6286</v>
      </c>
      <c r="L4140" s="14">
        <v>1</v>
      </c>
      <c r="M4140" s="3" t="str">
        <f>IFERROR(VLOOKUP(E4140,A:J,10, FALSE),"")</f>
        <v>Modell</v>
      </c>
      <c r="O4140" s="3" t="str">
        <f>IF(AND(TRIM(J4140)="",M4140=""),"Suffix not translated ",
   IF(AND(TRIM(J4140)&lt;&gt;"",TRIM(M4140)&lt;&gt;"",TRIM(J4140)&lt;&gt;TRIM(M4140)),"Suffix translation &lt;&gt; lookup ", "" ))
&amp;IF(AND(TRIM(K4140)="",N4140=""),"Description not translated ",
   IF(AND(TRIM(K4140)&lt;&gt;"",TRIM(N4140)&lt;&gt;"",TRIM(K4140)&lt;&gt;TRIM(N4140)),"Description translation&lt;&gt; lookup ", "" ))</f>
        <v/>
      </c>
      <c r="Q4140" s="3" t="s">
        <v>8447</v>
      </c>
      <c r="R4140" s="3" t="s">
        <v>9284</v>
      </c>
    </row>
    <row r="4141" spans="1:18" x14ac:dyDescent="0.25">
      <c r="A4141" s="2" t="str">
        <f>IF(TRIM(J4141)="","",E4141)</f>
        <v>ModificationDate</v>
      </c>
      <c r="B4141" s="2" t="str">
        <f>IF(TRIM(K4141)="","",I4141)</f>
        <v>Contains the modification date of the video</v>
      </c>
      <c r="C4141" s="2" t="str">
        <f>LEFT(F4141,FIND(".",F4141,6))</f>
        <v>Xmp.video.</v>
      </c>
      <c r="D4141" s="2" t="str">
        <f>VLOOKUP(C4141,PrefixUebersetzung,2,FALSE)</f>
        <v>Xmp.video.</v>
      </c>
      <c r="E4141" s="2" t="str">
        <f>MID(F4141,FIND(".",F4141,6)+1,99)</f>
        <v>ModificationDate</v>
      </c>
      <c r="F4141" s="3" t="s">
        <v>5963</v>
      </c>
      <c r="G4141" s="3" t="s">
        <v>9526</v>
      </c>
      <c r="H4141" s="3" t="s">
        <v>11241</v>
      </c>
      <c r="I4141" s="3" t="s">
        <v>5964</v>
      </c>
      <c r="J4141" s="3" t="s">
        <v>4545</v>
      </c>
      <c r="K4141" s="5" t="s">
        <v>6287</v>
      </c>
      <c r="L4141" s="14"/>
      <c r="O4141" s="3" t="str">
        <f>IF(AND(TRIM(J4141)="",M4141=""),"Suffix not translated ",
   IF(AND(TRIM(J4141)&lt;&gt;"",TRIM(M4141)&lt;&gt;"",TRIM(J4141)&lt;&gt;TRIM(M4141)),"Suffix translation &lt;&gt; lookup ", "" ))
&amp;IF(AND(TRIM(K4141)="",N4141=""),"Description not translated ",
   IF(AND(TRIM(K4141)&lt;&gt;"",TRIM(N4141)&lt;&gt;"",TRIM(K4141)&lt;&gt;TRIM(N4141)),"Description translation&lt;&gt; lookup ", "" ))</f>
        <v/>
      </c>
      <c r="P4141" s="3" t="s">
        <v>8447</v>
      </c>
      <c r="Q4141" s="3" t="s">
        <v>8447</v>
      </c>
    </row>
    <row r="4142" spans="1:18" x14ac:dyDescent="0.25">
      <c r="A4142" s="2" t="str">
        <f>IF(TRIM(J4142)="","",E4142)</f>
        <v>MovieHeaderVersion</v>
      </c>
      <c r="B4142" s="2" t="str">
        <f>IF(TRIM(K4142)="","",I4142)</f>
        <v>Movie Header Version</v>
      </c>
      <c r="C4142" s="2" t="str">
        <f>LEFT(F4142,FIND(".",F4142,6))</f>
        <v>Xmp.video.</v>
      </c>
      <c r="D4142" s="2" t="str">
        <f>VLOOKUP(C4142,PrefixUebersetzung,2,FALSE)</f>
        <v>Xmp.video.</v>
      </c>
      <c r="E4142" s="2" t="str">
        <f>MID(F4142,FIND(".",F4142,6)+1,99)</f>
        <v>MovieHeaderVersion</v>
      </c>
      <c r="F4142" s="3" t="s">
        <v>5965</v>
      </c>
      <c r="G4142" s="3" t="s">
        <v>9526</v>
      </c>
      <c r="H4142" s="3" t="s">
        <v>11242</v>
      </c>
      <c r="I4142" s="3" t="s">
        <v>5966</v>
      </c>
      <c r="J4142" s="3" t="s">
        <v>6435</v>
      </c>
      <c r="K4142" s="5" t="s">
        <v>6759</v>
      </c>
      <c r="L4142" s="14"/>
      <c r="O4142" s="3" t="str">
        <f>IF(AND(TRIM(J4142)="",M4142=""),"Suffix not translated ",
   IF(AND(TRIM(J4142)&lt;&gt;"",TRIM(M4142)&lt;&gt;"",TRIM(J4142)&lt;&gt;TRIM(M4142)),"Suffix translation &lt;&gt; lookup ", "" ))
&amp;IF(AND(TRIM(K4142)="",N4142=""),"Description not translated ",
   IF(AND(TRIM(K4142)&lt;&gt;"",TRIM(N4142)&lt;&gt;"",TRIM(K4142)&lt;&gt;TRIM(N4142)),"Description translation&lt;&gt; lookup ", "" ))</f>
        <v/>
      </c>
      <c r="P4142" s="3" t="s">
        <v>8447</v>
      </c>
      <c r="Q4142" s="3" t="s">
        <v>8447</v>
      </c>
      <c r="R4142" s="3" t="s">
        <v>9112</v>
      </c>
    </row>
    <row r="4143" spans="1:18" x14ac:dyDescent="0.25">
      <c r="A4143" s="2" t="str">
        <f>IF(TRIM(J4143)="","",E4143)</f>
        <v>MusicBy</v>
      </c>
      <c r="B4143" s="2" t="str">
        <f>IF(TRIM(K4143)="","",I4143)</f>
        <v>Music By, i.e. name of person or organization.</v>
      </c>
      <c r="C4143" s="2" t="str">
        <f>LEFT(F4143,FIND(".",F4143,6))</f>
        <v>Xmp.video.</v>
      </c>
      <c r="D4143" s="2" t="str">
        <f>VLOOKUP(C4143,PrefixUebersetzung,2,FALSE)</f>
        <v>Xmp.video.</v>
      </c>
      <c r="E4143" s="2" t="str">
        <f>MID(F4143,FIND(".",F4143,6)+1,99)</f>
        <v>MusicBy</v>
      </c>
      <c r="F4143" s="3" t="s">
        <v>5967</v>
      </c>
      <c r="G4143" s="3" t="s">
        <v>9526</v>
      </c>
      <c r="H4143" s="3" t="s">
        <v>11241</v>
      </c>
      <c r="I4143" s="3" t="s">
        <v>5968</v>
      </c>
      <c r="J4143" s="3" t="s">
        <v>6436</v>
      </c>
      <c r="K4143" s="5" t="s">
        <v>6760</v>
      </c>
      <c r="L4143" s="14"/>
      <c r="O4143" s="3" t="str">
        <f>IF(AND(TRIM(J4143)="",M4143=""),"Suffix not translated ",
   IF(AND(TRIM(J4143)&lt;&gt;"",TRIM(M4143)&lt;&gt;"",TRIM(J4143)&lt;&gt;TRIM(M4143)),"Suffix translation &lt;&gt; lookup ", "" ))
&amp;IF(AND(TRIM(K4143)="",N4143=""),"Description not translated ",
   IF(AND(TRIM(K4143)&lt;&gt;"",TRIM(N4143)&lt;&gt;"",TRIM(K4143)&lt;&gt;TRIM(N4143)),"Description translation&lt;&gt; lookup ", "" ))</f>
        <v/>
      </c>
      <c r="P4143" s="3" t="s">
        <v>8447</v>
      </c>
      <c r="Q4143" s="3" t="s">
        <v>8447</v>
      </c>
    </row>
    <row r="4144" spans="1:18" ht="45" x14ac:dyDescent="0.25">
      <c r="A4144" s="2" t="str">
        <f>IF(TRIM(J4144)="","",E4144)</f>
        <v/>
      </c>
      <c r="B4144" s="2" t="str">
        <f>IF(TRIM(K4144)="","",I4144)</f>
        <v>Contains the name of the library that has been used to create the file (like "libmatroska 0.7.0")</v>
      </c>
      <c r="C4144" s="2" t="str">
        <f>LEFT(F4144,FIND(".",F4144,6))</f>
        <v>Xmp.video.</v>
      </c>
      <c r="D4144" s="2" t="str">
        <f>VLOOKUP(C4144,PrefixUebersetzung,2,FALSE)</f>
        <v>Xmp.video.</v>
      </c>
      <c r="E4144" s="2" t="str">
        <f>MID(F4144,FIND(".",F4144,6)+1,99)</f>
        <v>MuxingApp</v>
      </c>
      <c r="F4144" s="3" t="s">
        <v>5969</v>
      </c>
      <c r="G4144" s="3" t="s">
        <v>9526</v>
      </c>
      <c r="H4144" s="3" t="s">
        <v>11241</v>
      </c>
      <c r="I4144" s="3" t="s">
        <v>5970</v>
      </c>
      <c r="J4144" s="3"/>
      <c r="K4144" s="5" t="s">
        <v>6288</v>
      </c>
      <c r="L4144" s="14">
        <v>5</v>
      </c>
      <c r="O4144" s="3" t="str">
        <f>IF(AND(TRIM(J4144)="",M4144=""),"Suffix not translated ",
   IF(AND(TRIM(J4144)&lt;&gt;"",TRIM(M4144)&lt;&gt;"",TRIM(J4144)&lt;&gt;TRIM(M4144)),"Suffix translation &lt;&gt; lookup ", "" ))
&amp;IF(AND(TRIM(K4144)="",N4144=""),"Description not translated ",
   IF(AND(TRIM(K4144)&lt;&gt;"",TRIM(N4144)&lt;&gt;"",TRIM(K4144)&lt;&gt;TRIM(N4144)),"Description translation&lt;&gt; lookup ", "" ))</f>
        <v xml:space="preserve">Suffix not translated </v>
      </c>
      <c r="P4144" s="3" t="s">
        <v>8447</v>
      </c>
      <c r="Q4144" s="3" t="s">
        <v>8447</v>
      </c>
    </row>
    <row r="4145" spans="1:18" x14ac:dyDescent="0.25">
      <c r="A4145" s="2" t="str">
        <f>IF(TRIM(J4145)="","",E4145)</f>
        <v/>
      </c>
      <c r="B4145" s="2" t="str">
        <f>IF(TRIM(K4145)="","",I4145)</f>
        <v>Name of song or the event.</v>
      </c>
      <c r="C4145" s="2" t="str">
        <f>LEFT(F4145,FIND(".",F4145,6))</f>
        <v>Xmp.video.</v>
      </c>
      <c r="D4145" s="2" t="str">
        <f>VLOOKUP(C4145,PrefixUebersetzung,2,FALSE)</f>
        <v>Xmp.video.</v>
      </c>
      <c r="E4145" s="2" t="str">
        <f>MID(F4145,FIND(".",F4145,6)+1,99)</f>
        <v>Name</v>
      </c>
      <c r="F4145" s="3" t="s">
        <v>5971</v>
      </c>
      <c r="G4145" s="3" t="s">
        <v>9526</v>
      </c>
      <c r="H4145" s="3" t="s">
        <v>11241</v>
      </c>
      <c r="I4145" s="3" t="s">
        <v>5972</v>
      </c>
      <c r="J4145" s="3"/>
      <c r="K4145" s="5" t="s">
        <v>6289</v>
      </c>
      <c r="L4145" s="14"/>
      <c r="M4145" s="3" t="str">
        <f>IFERROR(VLOOKUP(E4145,A:J,10, FALSE),"")</f>
        <v>Name</v>
      </c>
      <c r="O4145" s="3" t="str">
        <f>IF(AND(TRIM(J4145)="",M4145=""),"Suffix not translated ",
   IF(AND(TRIM(J4145)&lt;&gt;"",TRIM(M4145)&lt;&gt;"",TRIM(J4145)&lt;&gt;TRIM(M4145)),"Suffix translation &lt;&gt; lookup ", "" ))
&amp;IF(AND(TRIM(K4145)="",N4145=""),"Description not translated ",
   IF(AND(TRIM(K4145)&lt;&gt;"",TRIM(N4145)&lt;&gt;"",TRIM(K4145)&lt;&gt;TRIM(N4145)),"Description translation&lt;&gt; lookup ", "" ))</f>
        <v/>
      </c>
      <c r="Q4145" s="3" t="s">
        <v>8447</v>
      </c>
    </row>
    <row r="4146" spans="1:18" ht="60" x14ac:dyDescent="0.25">
      <c r="A4146" s="2" t="str">
        <f>IF(TRIM(J4146)="","",E4146)</f>
        <v>NextTrackID</v>
      </c>
      <c r="B4146" s="2" t="str">
        <f>IF(TRIM(K4146)="","",I4146)</f>
        <v>A 32-bit integer that indicates a value to use for the track ID number of the next track added to this movie. Note that 0 is not a valid track ID value.</v>
      </c>
      <c r="C4146" s="2" t="str">
        <f>LEFT(F4146,FIND(".",F4146,6))</f>
        <v>Xmp.video.</v>
      </c>
      <c r="D4146" s="2" t="str">
        <f>VLOOKUP(C4146,PrefixUebersetzung,2,FALSE)</f>
        <v>Xmp.video.</v>
      </c>
      <c r="E4146" s="2" t="str">
        <f>MID(F4146,FIND(".",F4146,6)+1,99)</f>
        <v>NextTrackID</v>
      </c>
      <c r="F4146" s="3" t="s">
        <v>5973</v>
      </c>
      <c r="G4146" s="3" t="s">
        <v>9526</v>
      </c>
      <c r="H4146" s="3" t="s">
        <v>11242</v>
      </c>
      <c r="I4146" s="3" t="s">
        <v>5974</v>
      </c>
      <c r="J4146" s="3" t="s">
        <v>6437</v>
      </c>
      <c r="K4146" s="5" t="s">
        <v>6761</v>
      </c>
      <c r="L4146" s="14"/>
      <c r="O4146" s="3" t="str">
        <f>IF(AND(TRIM(J4146)="",M4146=""),"Suffix not translated ",
   IF(AND(TRIM(J4146)&lt;&gt;"",TRIM(M4146)&lt;&gt;"",TRIM(J4146)&lt;&gt;TRIM(M4146)),"Suffix translation &lt;&gt; lookup ", "" ))
&amp;IF(AND(TRIM(K4146)="",N4146=""),"Description not translated ",
   IF(AND(TRIM(K4146)&lt;&gt;"",TRIM(N4146)&lt;&gt;"",TRIM(K4146)&lt;&gt;TRIM(N4146)),"Description translation&lt;&gt; lookup ", "" ))</f>
        <v/>
      </c>
      <c r="P4146" s="3" t="s">
        <v>8447</v>
      </c>
      <c r="Q4146" s="3" t="s">
        <v>8447</v>
      </c>
    </row>
    <row r="4147" spans="1:18" ht="30" x14ac:dyDescent="0.25">
      <c r="A4147" s="2" t="str">
        <f>IF(TRIM(J4147)="","",E4147)</f>
        <v>NumOfColours</v>
      </c>
      <c r="B4147" s="2" t="str">
        <f>IF(TRIM(K4147)="","",I4147)</f>
        <v>Total number of colours used</v>
      </c>
      <c r="C4147" s="2" t="str">
        <f>LEFT(F4147,FIND(".",F4147,6))</f>
        <v>Xmp.video.</v>
      </c>
      <c r="D4147" s="2" t="str">
        <f>VLOOKUP(C4147,PrefixUebersetzung,2,FALSE)</f>
        <v>Xmp.video.</v>
      </c>
      <c r="E4147" s="2" t="str">
        <f>MID(F4147,FIND(".",F4147,6)+1,99)</f>
        <v>NumOfColours</v>
      </c>
      <c r="F4147" s="3" t="s">
        <v>5975</v>
      </c>
      <c r="G4147" s="3" t="s">
        <v>9526</v>
      </c>
      <c r="H4147" s="3" t="s">
        <v>11328</v>
      </c>
      <c r="I4147" s="3" t="s">
        <v>5976</v>
      </c>
      <c r="J4147" s="3" t="s">
        <v>6438</v>
      </c>
      <c r="K4147" s="5" t="s">
        <v>6290</v>
      </c>
      <c r="L4147" s="14"/>
      <c r="O4147" s="3" t="str">
        <f>IF(AND(TRIM(J4147)="",M4147=""),"Suffix not translated ",
   IF(AND(TRIM(J4147)&lt;&gt;"",TRIM(M4147)&lt;&gt;"",TRIM(J4147)&lt;&gt;TRIM(M4147)),"Suffix translation &lt;&gt; lookup ", "" ))
&amp;IF(AND(TRIM(K4147)="",N4147=""),"Description not translated ",
   IF(AND(TRIM(K4147)&lt;&gt;"",TRIM(N4147)&lt;&gt;"",TRIM(K4147)&lt;&gt;TRIM(N4147)),"Description translation&lt;&gt; lookup ", "" ))</f>
        <v/>
      </c>
      <c r="P4147" s="3" t="s">
        <v>8447</v>
      </c>
      <c r="Q4147" s="3" t="s">
        <v>8447</v>
      </c>
      <c r="R4147" s="3" t="s">
        <v>9339</v>
      </c>
    </row>
    <row r="4148" spans="1:18" ht="30" x14ac:dyDescent="0.25">
      <c r="A4148" s="2" t="str">
        <f>IF(TRIM(J4148)="","",E4148)</f>
        <v>NumOfImpColours</v>
      </c>
      <c r="B4148" s="2" t="str">
        <f>IF(TRIM(K4148)="","",I4148)</f>
        <v>Number Of Important Colours, a property inherited from BitMap format</v>
      </c>
      <c r="C4148" s="2" t="str">
        <f>LEFT(F4148,FIND(".",F4148,6))</f>
        <v>Xmp.video.</v>
      </c>
      <c r="D4148" s="2" t="str">
        <f>VLOOKUP(C4148,PrefixUebersetzung,2,FALSE)</f>
        <v>Xmp.video.</v>
      </c>
      <c r="E4148" s="2" t="str">
        <f>MID(F4148,FIND(".",F4148,6)+1,99)</f>
        <v>NumOfImpColours</v>
      </c>
      <c r="F4148" s="3" t="s">
        <v>5977</v>
      </c>
      <c r="G4148" s="3" t="s">
        <v>9526</v>
      </c>
      <c r="H4148" s="3" t="s">
        <v>11328</v>
      </c>
      <c r="I4148" s="3" t="s">
        <v>5978</v>
      </c>
      <c r="J4148" s="3" t="s">
        <v>6439</v>
      </c>
      <c r="K4148" s="5" t="s">
        <v>6762</v>
      </c>
      <c r="L4148" s="14"/>
      <c r="O4148" s="3" t="str">
        <f>IF(AND(TRIM(J4148)="",M4148=""),"Suffix not translated ",
   IF(AND(TRIM(J4148)&lt;&gt;"",TRIM(M4148)&lt;&gt;"",TRIM(J4148)&lt;&gt;TRIM(M4148)),"Suffix translation &lt;&gt; lookup ", "" ))
&amp;IF(AND(TRIM(K4148)="",N4148=""),"Description not translated ",
   IF(AND(TRIM(K4148)&lt;&gt;"",TRIM(N4148)&lt;&gt;"",TRIM(K4148)&lt;&gt;TRIM(N4148)),"Description translation&lt;&gt; lookup ", "" ))</f>
        <v/>
      </c>
      <c r="P4148" s="3" t="s">
        <v>8447</v>
      </c>
      <c r="Q4148" s="3" t="s">
        <v>8447</v>
      </c>
    </row>
    <row r="4149" spans="1:18" x14ac:dyDescent="0.25">
      <c r="A4149" s="2" t="str">
        <f>IF(TRIM(J4149)="","",E4149)</f>
        <v>NumOfParts</v>
      </c>
      <c r="B4149" s="2" t="str">
        <f>IF(TRIM(K4149)="","",I4149)</f>
        <v>Total number of parts in the video.</v>
      </c>
      <c r="C4149" s="2" t="str">
        <f>LEFT(F4149,FIND(".",F4149,6))</f>
        <v>Xmp.video.</v>
      </c>
      <c r="D4149" s="2" t="str">
        <f>VLOOKUP(C4149,PrefixUebersetzung,2,FALSE)</f>
        <v>Xmp.video.</v>
      </c>
      <c r="E4149" s="2" t="str">
        <f>MID(F4149,FIND(".",F4149,6)+1,99)</f>
        <v>NumOfParts</v>
      </c>
      <c r="F4149" s="3" t="s">
        <v>5979</v>
      </c>
      <c r="G4149" s="3" t="s">
        <v>9526</v>
      </c>
      <c r="H4149" s="3" t="s">
        <v>11242</v>
      </c>
      <c r="I4149" s="3" t="s">
        <v>5980</v>
      </c>
      <c r="J4149" s="3" t="s">
        <v>6440</v>
      </c>
      <c r="K4149" s="5" t="s">
        <v>6291</v>
      </c>
      <c r="L4149" s="14"/>
      <c r="O4149" s="3" t="str">
        <f>IF(AND(TRIM(J4149)="",M4149=""),"Suffix not translated ",
   IF(AND(TRIM(J4149)&lt;&gt;"",TRIM(M4149)&lt;&gt;"",TRIM(J4149)&lt;&gt;TRIM(M4149)),"Suffix translation &lt;&gt; lookup ", "" ))
&amp;IF(AND(TRIM(K4149)="",N4149=""),"Description not translated ",
   IF(AND(TRIM(K4149)&lt;&gt;"",TRIM(N4149)&lt;&gt;"",TRIM(K4149)&lt;&gt;TRIM(N4149)),"Description translation&lt;&gt; lookup ", "" ))</f>
        <v/>
      </c>
      <c r="P4149" s="3" t="s">
        <v>8447</v>
      </c>
      <c r="Q4149" s="3" t="s">
        <v>8447</v>
      </c>
    </row>
    <row r="4150" spans="1:18" ht="45" x14ac:dyDescent="0.25">
      <c r="A4150" s="2" t="str">
        <f>IF(TRIM(J4150)="","",E4150)</f>
        <v/>
      </c>
      <c r="B4150" s="2" t="str">
        <f>IF(TRIM(K4150)="","",I4150)</f>
        <v>Three 16-bit values that specify the red, green, and blue colors for the transfer mode operation indicated in the graphics mode field.</v>
      </c>
      <c r="C4150" s="2" t="str">
        <f>LEFT(F4150,FIND(".",F4150,6))</f>
        <v>Xmp.video.</v>
      </c>
      <c r="D4150" s="2" t="str">
        <f>VLOOKUP(C4150,PrefixUebersetzung,2,FALSE)</f>
        <v>Xmp.video.</v>
      </c>
      <c r="E4150" s="2" t="str">
        <f>MID(F4150,FIND(".",F4150,6)+1,99)</f>
        <v>OpColor</v>
      </c>
      <c r="F4150" s="3" t="s">
        <v>5981</v>
      </c>
      <c r="G4150" s="3" t="s">
        <v>9526</v>
      </c>
      <c r="H4150" s="3" t="s">
        <v>11328</v>
      </c>
      <c r="I4150" s="3" t="s">
        <v>5982</v>
      </c>
      <c r="J4150" s="3"/>
      <c r="K4150" s="5" t="s">
        <v>6763</v>
      </c>
      <c r="L4150" s="14">
        <v>5</v>
      </c>
      <c r="O4150" s="3" t="str">
        <f>IF(AND(TRIM(J4150)="",M4150=""),"Suffix not translated ",
   IF(AND(TRIM(J4150)&lt;&gt;"",TRIM(M4150)&lt;&gt;"",TRIM(J4150)&lt;&gt;TRIM(M4150)),"Suffix translation &lt;&gt; lookup ", "" ))
&amp;IF(AND(TRIM(K4150)="",N4150=""),"Description not translated ",
   IF(AND(TRIM(K4150)&lt;&gt;"",TRIM(N4150)&lt;&gt;"",TRIM(K4150)&lt;&gt;TRIM(N4150)),"Description translation&lt;&gt; lookup ", "" ))</f>
        <v xml:space="preserve">Suffix not translated </v>
      </c>
      <c r="P4150" s="3" t="s">
        <v>8447</v>
      </c>
      <c r="Q4150" s="3" t="s">
        <v>8447</v>
      </c>
    </row>
    <row r="4151" spans="1:18" ht="30" x14ac:dyDescent="0.25">
      <c r="A4151" s="2" t="str">
        <f>IF(TRIM(J4151)="","",E4151)</f>
        <v>Organization</v>
      </c>
      <c r="B4151" s="2" t="str">
        <f>IF(TRIM(K4151)="","",I4151)</f>
        <v>Name of organization associated with the video.</v>
      </c>
      <c r="C4151" s="2" t="str">
        <f>LEFT(F4151,FIND(".",F4151,6))</f>
        <v>Xmp.video.</v>
      </c>
      <c r="D4151" s="2" t="str">
        <f>VLOOKUP(C4151,PrefixUebersetzung,2,FALSE)</f>
        <v>Xmp.video.</v>
      </c>
      <c r="E4151" s="2" t="str">
        <f>MID(F4151,FIND(".",F4151,6)+1,99)</f>
        <v>Organization</v>
      </c>
      <c r="F4151" s="3" t="s">
        <v>5983</v>
      </c>
      <c r="G4151" s="3" t="s">
        <v>9526</v>
      </c>
      <c r="H4151" s="3" t="s">
        <v>11241</v>
      </c>
      <c r="I4151" s="3" t="s">
        <v>5984</v>
      </c>
      <c r="J4151" s="3" t="s">
        <v>6441</v>
      </c>
      <c r="K4151" s="5" t="s">
        <v>6764</v>
      </c>
      <c r="L4151" s="14"/>
      <c r="O4151" s="3" t="str">
        <f>IF(AND(TRIM(J4151)="",M4151=""),"Suffix not translated ",
   IF(AND(TRIM(J4151)&lt;&gt;"",TRIM(M4151)&lt;&gt;"",TRIM(J4151)&lt;&gt;TRIM(M4151)),"Suffix translation &lt;&gt; lookup ", "" ))
&amp;IF(AND(TRIM(K4151)="",N4151=""),"Description not translated ",
   IF(AND(TRIM(K4151)&lt;&gt;"",TRIM(N4151)&lt;&gt;"",TRIM(K4151)&lt;&gt;TRIM(N4151)),"Description translation&lt;&gt; lookup ", "" ))</f>
        <v/>
      </c>
      <c r="P4151" s="3" t="s">
        <v>8447</v>
      </c>
      <c r="Q4151" s="3" t="s">
        <v>8447</v>
      </c>
    </row>
    <row r="4152" spans="1:18" ht="90" x14ac:dyDescent="0.25">
      <c r="A4152" s="2" t="str">
        <f>IF(TRIM(J4152)="","",E4152)</f>
        <v/>
      </c>
      <c r="B4152" s="2" t="str">
        <f>IF(TRIM(K4152)="","",I4152)</f>
        <v>Video Orientation:1 = Horizontal (normal) 2 = Mirror horizontal 3 = Rotate 180 4 = Mirror vertical 5 = Mirror horizontal and rotate 270 CW 6 = Rotate 90 CW 7 = Mirror horizontal and rotate 90 CW 8 = Rotate 270 CW</v>
      </c>
      <c r="C4152" s="2" t="str">
        <f>LEFT(F4152,FIND(".",F4152,6))</f>
        <v>Xmp.video.</v>
      </c>
      <c r="D4152" s="2" t="str">
        <f>VLOOKUP(C4152,PrefixUebersetzung,2,FALSE)</f>
        <v>Xmp.video.</v>
      </c>
      <c r="E4152" s="2" t="str">
        <f>MID(F4152,FIND(".",F4152,6)+1,99)</f>
        <v>Orientation</v>
      </c>
      <c r="F4152" s="3" t="s">
        <v>5985</v>
      </c>
      <c r="G4152" s="3" t="s">
        <v>9526</v>
      </c>
      <c r="H4152" s="3" t="s">
        <v>11281</v>
      </c>
      <c r="I4152" s="3" t="s">
        <v>5986</v>
      </c>
      <c r="J4152" s="3"/>
      <c r="K4152" s="5" t="s">
        <v>6765</v>
      </c>
      <c r="L4152" s="14">
        <v>1</v>
      </c>
      <c r="M4152" s="3" t="str">
        <f>IFERROR(VLOOKUP(E4152,A:J,10, FALSE),"")</f>
        <v>Ausrichtung</v>
      </c>
      <c r="O4152" s="3" t="str">
        <f>IF(AND(TRIM(J4152)="",M4152=""),"Suffix not translated ",
   IF(AND(TRIM(J4152)&lt;&gt;"",TRIM(M4152)&lt;&gt;"",TRIM(J4152)&lt;&gt;TRIM(M4152)),"Suffix translation &lt;&gt; lookup ", "" ))
&amp;IF(AND(TRIM(K4152)="",N4152=""),"Description not translated ",
   IF(AND(TRIM(K4152)&lt;&gt;"",TRIM(N4152)&lt;&gt;"",TRIM(K4152)&lt;&gt;TRIM(N4152)),"Description translation&lt;&gt; lookup ", "" ))</f>
        <v/>
      </c>
      <c r="Q4152" s="3" t="s">
        <v>8447</v>
      </c>
    </row>
    <row r="4153" spans="1:18" x14ac:dyDescent="0.25">
      <c r="A4153" s="2" t="str">
        <f>IF(TRIM(J4153)="","",E4153)</f>
        <v>Part</v>
      </c>
      <c r="B4153" s="2" t="str">
        <f>IF(TRIM(K4153)="","",I4153)</f>
        <v>Part.</v>
      </c>
      <c r="C4153" s="2" t="str">
        <f>LEFT(F4153,FIND(".",F4153,6))</f>
        <v>Xmp.video.</v>
      </c>
      <c r="D4153" s="2" t="str">
        <f>VLOOKUP(C4153,PrefixUebersetzung,2,FALSE)</f>
        <v>Xmp.video.</v>
      </c>
      <c r="E4153" s="2" t="str">
        <f>MID(F4153,FIND(".",F4153,6)+1,99)</f>
        <v>Part</v>
      </c>
      <c r="F4153" s="3" t="s">
        <v>5987</v>
      </c>
      <c r="G4153" s="3" t="s">
        <v>9526</v>
      </c>
      <c r="H4153" s="3" t="s">
        <v>11241</v>
      </c>
      <c r="I4153" s="3" t="s">
        <v>5988</v>
      </c>
      <c r="J4153" s="3" t="s">
        <v>6442</v>
      </c>
      <c r="K4153" s="5" t="s">
        <v>6442</v>
      </c>
      <c r="L4153" s="14"/>
      <c r="O4153" s="3" t="str">
        <f>IF(AND(TRIM(J4153)="",M4153=""),"Suffix not translated ",
   IF(AND(TRIM(J4153)&lt;&gt;"",TRIM(M4153)&lt;&gt;"",TRIM(J4153)&lt;&gt;TRIM(M4153)),"Suffix translation &lt;&gt; lookup ", "" ))
&amp;IF(AND(TRIM(K4153)="",N4153=""),"Description not translated ",
   IF(AND(TRIM(K4153)&lt;&gt;"",TRIM(N4153)&lt;&gt;"",TRIM(K4153)&lt;&gt;TRIM(N4153)),"Description translation&lt;&gt; lookup ", "" ))</f>
        <v/>
      </c>
      <c r="P4153" s="3" t="s">
        <v>8447</v>
      </c>
      <c r="Q4153" s="3" t="s">
        <v>8447</v>
      </c>
      <c r="R4153" s="3" t="s">
        <v>9300</v>
      </c>
    </row>
    <row r="4154" spans="1:18" x14ac:dyDescent="0.25">
      <c r="A4154" s="2" t="str">
        <f>IF(TRIM(J4154)="","",E4154)</f>
        <v>PerformerKeywords</v>
      </c>
      <c r="B4154" s="2" t="str">
        <f>IF(TRIM(K4154)="","",I4154)</f>
        <v>Performer Keywords.</v>
      </c>
      <c r="C4154" s="2" t="str">
        <f>LEFT(F4154,FIND(".",F4154,6))</f>
        <v>Xmp.video.</v>
      </c>
      <c r="D4154" s="2" t="str">
        <f>VLOOKUP(C4154,PrefixUebersetzung,2,FALSE)</f>
        <v>Xmp.video.</v>
      </c>
      <c r="E4154" s="2" t="str">
        <f>MID(F4154,FIND(".",F4154,6)+1,99)</f>
        <v>PerformerKeywords</v>
      </c>
      <c r="F4154" s="3" t="s">
        <v>5989</v>
      </c>
      <c r="G4154" s="3" t="s">
        <v>9526</v>
      </c>
      <c r="H4154" s="3" t="s">
        <v>11241</v>
      </c>
      <c r="I4154" s="3" t="s">
        <v>5990</v>
      </c>
      <c r="J4154" s="3" t="s">
        <v>6443</v>
      </c>
      <c r="K4154" s="5" t="s">
        <v>6443</v>
      </c>
      <c r="L4154" s="14"/>
      <c r="O4154" s="3" t="str">
        <f>IF(AND(TRIM(J4154)="",M4154=""),"Suffix not translated ",
   IF(AND(TRIM(J4154)&lt;&gt;"",TRIM(M4154)&lt;&gt;"",TRIM(J4154)&lt;&gt;TRIM(M4154)),"Suffix translation &lt;&gt; lookup ", "" ))
&amp;IF(AND(TRIM(K4154)="",N4154=""),"Description not translated ",
   IF(AND(TRIM(K4154)&lt;&gt;"",TRIM(N4154)&lt;&gt;"",TRIM(K4154)&lt;&gt;TRIM(N4154)),"Description translation&lt;&gt; lookup ", "" ))</f>
        <v/>
      </c>
      <c r="P4154" s="3" t="s">
        <v>8447</v>
      </c>
      <c r="Q4154" s="3" t="s">
        <v>8447</v>
      </c>
      <c r="R4154" s="3" t="s">
        <v>9243</v>
      </c>
    </row>
    <row r="4155" spans="1:18" x14ac:dyDescent="0.25">
      <c r="A4155" s="2" t="str">
        <f>IF(TRIM(J4155)="","",E4155)</f>
        <v>Performers</v>
      </c>
      <c r="B4155" s="2" t="str">
        <f>IF(TRIM(K4155)="","",I4155)</f>
        <v>Performers involved in the video.</v>
      </c>
      <c r="C4155" s="2" t="str">
        <f>LEFT(F4155,FIND(".",F4155,6))</f>
        <v>Xmp.video.</v>
      </c>
      <c r="D4155" s="2" t="str">
        <f>VLOOKUP(C4155,PrefixUebersetzung,2,FALSE)</f>
        <v>Xmp.video.</v>
      </c>
      <c r="E4155" s="2" t="str">
        <f>MID(F4155,FIND(".",F4155,6)+1,99)</f>
        <v>Performers</v>
      </c>
      <c r="F4155" s="3" t="s">
        <v>5991</v>
      </c>
      <c r="G4155" s="3" t="s">
        <v>9526</v>
      </c>
      <c r="H4155" s="3" t="s">
        <v>11241</v>
      </c>
      <c r="I4155" s="3" t="s">
        <v>5992</v>
      </c>
      <c r="J4155" s="3" t="s">
        <v>6444</v>
      </c>
      <c r="K4155" s="5" t="s">
        <v>6766</v>
      </c>
      <c r="L4155" s="14"/>
      <c r="O4155" s="3" t="str">
        <f>IF(AND(TRIM(J4155)="",M4155=""),"Suffix not translated ",
   IF(AND(TRIM(J4155)&lt;&gt;"",TRIM(M4155)&lt;&gt;"",TRIM(J4155)&lt;&gt;TRIM(M4155)),"Suffix translation &lt;&gt; lookup ", "" ))
&amp;IF(AND(TRIM(K4155)="",N4155=""),"Description not translated ",
   IF(AND(TRIM(K4155)&lt;&gt;"",TRIM(N4155)&lt;&gt;"",TRIM(K4155)&lt;&gt;TRIM(N4155)),"Description translation&lt;&gt; lookup ", "" ))</f>
        <v/>
      </c>
      <c r="P4155" s="3" t="s">
        <v>8447</v>
      </c>
      <c r="Q4155" s="3" t="s">
        <v>8447</v>
      </c>
    </row>
    <row r="4156" spans="1:18" x14ac:dyDescent="0.25">
      <c r="A4156" s="2" t="str">
        <f>IF(TRIM(J4156)="","",E4156)</f>
        <v>PerformerURL</v>
      </c>
      <c r="B4156" s="2" t="str">
        <f>IF(TRIM(K4156)="","",I4156)</f>
        <v>Performer's dedicated URL.</v>
      </c>
      <c r="C4156" s="2" t="str">
        <f>LEFT(F4156,FIND(".",F4156,6))</f>
        <v>Xmp.video.</v>
      </c>
      <c r="D4156" s="2" t="str">
        <f>VLOOKUP(C4156,PrefixUebersetzung,2,FALSE)</f>
        <v>Xmp.video.</v>
      </c>
      <c r="E4156" s="2" t="str">
        <f>MID(F4156,FIND(".",F4156,6)+1,99)</f>
        <v>PerformerURL</v>
      </c>
      <c r="F4156" s="3" t="s">
        <v>5993</v>
      </c>
      <c r="G4156" s="3" t="s">
        <v>9526</v>
      </c>
      <c r="H4156" s="3" t="s">
        <v>11241</v>
      </c>
      <c r="I4156" s="3" t="s">
        <v>5994</v>
      </c>
      <c r="J4156" s="3" t="s">
        <v>6445</v>
      </c>
      <c r="K4156" s="5" t="s">
        <v>6767</v>
      </c>
      <c r="L4156" s="14"/>
      <c r="O4156" s="3" t="str">
        <f>IF(AND(TRIM(J4156)="",M4156=""),"Suffix not translated ",
   IF(AND(TRIM(J4156)&lt;&gt;"",TRIM(M4156)&lt;&gt;"",TRIM(J4156)&lt;&gt;TRIM(M4156)),"Suffix translation &lt;&gt; lookup ", "" ))
&amp;IF(AND(TRIM(K4156)="",N4156=""),"Description not translated ",
   IF(AND(TRIM(K4156)&lt;&gt;"",TRIM(N4156)&lt;&gt;"",TRIM(K4156)&lt;&gt;TRIM(N4156)),"Description translation&lt;&gt; lookup ", "" ))</f>
        <v/>
      </c>
      <c r="P4156" s="3" t="s">
        <v>8447</v>
      </c>
      <c r="Q4156" s="3" t="s">
        <v>8447</v>
      </c>
    </row>
    <row r="4157" spans="1:18" ht="30" x14ac:dyDescent="0.25">
      <c r="A4157" s="2" t="str">
        <f>IF(TRIM(J4157)="","",E4157)</f>
        <v/>
      </c>
      <c r="B4157" s="2" t="str">
        <f>IF(TRIM(K4157)="","",I4157)</f>
        <v>Contains the information of External media.</v>
      </c>
      <c r="C4157" s="2" t="str">
        <f>LEFT(F4157,FIND(".",F4157,6))</f>
        <v>Xmp.video.</v>
      </c>
      <c r="D4157" s="2" t="str">
        <f>VLOOKUP(C4157,PrefixUebersetzung,2,FALSE)</f>
        <v>Xmp.video.</v>
      </c>
      <c r="E4157" s="2" t="str">
        <f>MID(F4157,FIND(".",F4157,6)+1,99)</f>
        <v>PhysicalEquivalent</v>
      </c>
      <c r="F4157" s="3" t="s">
        <v>5995</v>
      </c>
      <c r="G4157" s="3" t="s">
        <v>9526</v>
      </c>
      <c r="H4157" s="3" t="s">
        <v>11241</v>
      </c>
      <c r="I4157" s="3" t="s">
        <v>5996</v>
      </c>
      <c r="J4157" s="3"/>
      <c r="K4157" s="5" t="s">
        <v>6292</v>
      </c>
      <c r="L4157" s="14">
        <v>5</v>
      </c>
      <c r="O4157" s="3" t="str">
        <f>IF(AND(TRIM(J4157)="",M4157=""),"Suffix not translated ",
   IF(AND(TRIM(J4157)&lt;&gt;"",TRIM(M4157)&lt;&gt;"",TRIM(J4157)&lt;&gt;TRIM(M4157)),"Suffix translation &lt;&gt; lookup ", "" ))
&amp;IF(AND(TRIM(K4157)="",N4157=""),"Description not translated ",
   IF(AND(TRIM(K4157)&lt;&gt;"",TRIM(N4157)&lt;&gt;"",TRIM(K4157)&lt;&gt;TRIM(N4157)),"Description translation&lt;&gt; lookup ", "" ))</f>
        <v xml:space="preserve">Suffix not translated </v>
      </c>
      <c r="P4157" s="3" t="s">
        <v>8447</v>
      </c>
      <c r="Q4157" s="3" t="s">
        <v>8447</v>
      </c>
      <c r="R4157" s="3" t="s">
        <v>9076</v>
      </c>
    </row>
    <row r="4158" spans="1:18" x14ac:dyDescent="0.25">
      <c r="A4158" s="2" t="str">
        <f>IF(TRIM(J4158)="","",E4158)</f>
        <v>PictureControlAdjust</v>
      </c>
      <c r="B4158" s="2" t="str">
        <f>IF(TRIM(K4158)="","",I4158)</f>
        <v>Picture Control Adjust Information.</v>
      </c>
      <c r="C4158" s="2" t="str">
        <f>LEFT(F4158,FIND(".",F4158,6))</f>
        <v>Xmp.video.</v>
      </c>
      <c r="D4158" s="2" t="str">
        <f>VLOOKUP(C4158,PrefixUebersetzung,2,FALSE)</f>
        <v>Xmp.video.</v>
      </c>
      <c r="E4158" s="2" t="str">
        <f>MID(F4158,FIND(".",F4158,6)+1,99)</f>
        <v>PictureControlAdjust</v>
      </c>
      <c r="F4158" s="3" t="s">
        <v>5997</v>
      </c>
      <c r="G4158" s="3" t="s">
        <v>9526</v>
      </c>
      <c r="H4158" s="3" t="s">
        <v>11241</v>
      </c>
      <c r="I4158" s="3" t="s">
        <v>5998</v>
      </c>
      <c r="J4158" s="3" t="s">
        <v>6446</v>
      </c>
      <c r="K4158" s="5" t="s">
        <v>6768</v>
      </c>
      <c r="L4158" s="14"/>
      <c r="O4158" s="3" t="str">
        <f>IF(AND(TRIM(J4158)="",M4158=""),"Suffix not translated ",
   IF(AND(TRIM(J4158)&lt;&gt;"",TRIM(M4158)&lt;&gt;"",TRIM(J4158)&lt;&gt;TRIM(M4158)),"Suffix translation &lt;&gt; lookup ", "" ))
&amp;IF(AND(TRIM(K4158)="",N4158=""),"Description not translated ",
   IF(AND(TRIM(K4158)&lt;&gt;"",TRIM(N4158)&lt;&gt;"",TRIM(K4158)&lt;&gt;TRIM(N4158)),"Description translation&lt;&gt; lookup ", "" ))</f>
        <v/>
      </c>
      <c r="P4158" s="3" t="s">
        <v>8447</v>
      </c>
      <c r="Q4158" s="3" t="s">
        <v>8447</v>
      </c>
      <c r="R4158" s="3" t="s">
        <v>9302</v>
      </c>
    </row>
    <row r="4159" spans="1:18" x14ac:dyDescent="0.25">
      <c r="A4159" s="2" t="str">
        <f>IF(TRIM(J4159)="","",E4159)</f>
        <v>PictureControlBase</v>
      </c>
      <c r="B4159" s="2" t="str">
        <f>IF(TRIM(K4159)="","",I4159)</f>
        <v>Picture Control Data Base.</v>
      </c>
      <c r="C4159" s="2" t="str">
        <f>LEFT(F4159,FIND(".",F4159,6))</f>
        <v>Xmp.video.</v>
      </c>
      <c r="D4159" s="2" t="str">
        <f>VLOOKUP(C4159,PrefixUebersetzung,2,FALSE)</f>
        <v>Xmp.video.</v>
      </c>
      <c r="E4159" s="2" t="str">
        <f>MID(F4159,FIND(".",F4159,6)+1,99)</f>
        <v>PictureControlBase</v>
      </c>
      <c r="F4159" s="3" t="s">
        <v>5999</v>
      </c>
      <c r="G4159" s="3" t="s">
        <v>9526</v>
      </c>
      <c r="H4159" s="3" t="s">
        <v>11241</v>
      </c>
      <c r="I4159" s="3" t="s">
        <v>6000</v>
      </c>
      <c r="J4159" s="3" t="s">
        <v>6447</v>
      </c>
      <c r="K4159" s="5" t="s">
        <v>6769</v>
      </c>
      <c r="L4159" s="14"/>
      <c r="O4159" s="3" t="str">
        <f>IF(AND(TRIM(J4159)="",M4159=""),"Suffix not translated ",
   IF(AND(TRIM(J4159)&lt;&gt;"",TRIM(M4159)&lt;&gt;"",TRIM(J4159)&lt;&gt;TRIM(M4159)),"Suffix translation &lt;&gt; lookup ", "" ))
&amp;IF(AND(TRIM(K4159)="",N4159=""),"Description not translated ",
   IF(AND(TRIM(K4159)&lt;&gt;"",TRIM(N4159)&lt;&gt;"",TRIM(K4159)&lt;&gt;TRIM(N4159)),"Description translation&lt;&gt; lookup ", "" ))</f>
        <v/>
      </c>
      <c r="P4159" s="3" t="s">
        <v>8447</v>
      </c>
      <c r="Q4159" s="3" t="s">
        <v>8447</v>
      </c>
      <c r="R4159" s="3" t="s">
        <v>8949</v>
      </c>
    </row>
    <row r="4160" spans="1:18" x14ac:dyDescent="0.25">
      <c r="A4160" s="2" t="str">
        <f>IF(TRIM(J4160)="","",E4160)</f>
        <v>PictureControlData</v>
      </c>
      <c r="B4160" s="2" t="str">
        <f>IF(TRIM(K4160)="","",I4160)</f>
        <v>Picture Control Data.</v>
      </c>
      <c r="C4160" s="2" t="str">
        <f>LEFT(F4160,FIND(".",F4160,6))</f>
        <v>Xmp.video.</v>
      </c>
      <c r="D4160" s="2" t="str">
        <f>VLOOKUP(C4160,PrefixUebersetzung,2,FALSE)</f>
        <v>Xmp.video.</v>
      </c>
      <c r="E4160" s="2" t="str">
        <f>MID(F4160,FIND(".",F4160,6)+1,99)</f>
        <v>PictureControlData</v>
      </c>
      <c r="F4160" s="3" t="s">
        <v>6001</v>
      </c>
      <c r="G4160" s="3" t="s">
        <v>9526</v>
      </c>
      <c r="H4160" s="3" t="s">
        <v>11241</v>
      </c>
      <c r="I4160" s="3" t="s">
        <v>6002</v>
      </c>
      <c r="J4160" s="3" t="s">
        <v>6448</v>
      </c>
      <c r="K4160" s="5" t="s">
        <v>6448</v>
      </c>
      <c r="L4160" s="14"/>
      <c r="O4160" s="3" t="str">
        <f>IF(AND(TRIM(J4160)="",M4160=""),"Suffix not translated ",
   IF(AND(TRIM(J4160)&lt;&gt;"",TRIM(M4160)&lt;&gt;"",TRIM(J4160)&lt;&gt;TRIM(M4160)),"Suffix translation &lt;&gt; lookup ", "" ))
&amp;IF(AND(TRIM(K4160)="",N4160=""),"Description not translated ",
   IF(AND(TRIM(K4160)&lt;&gt;"",TRIM(N4160)&lt;&gt;"",TRIM(K4160)&lt;&gt;TRIM(N4160)),"Description translation&lt;&gt; lookup ", "" ))</f>
        <v/>
      </c>
      <c r="P4160" s="3" t="s">
        <v>8447</v>
      </c>
      <c r="Q4160" s="3" t="s">
        <v>8447</v>
      </c>
      <c r="R4160" s="3" t="s">
        <v>8949</v>
      </c>
    </row>
    <row r="4161" spans="1:18" x14ac:dyDescent="0.25">
      <c r="A4161" s="2" t="str">
        <f>IF(TRIM(J4161)="","",E4161)</f>
        <v>PictureControlName</v>
      </c>
      <c r="B4161" s="2" t="str">
        <f>IF(TRIM(K4161)="","",I4161)</f>
        <v>Picture Control Name.</v>
      </c>
      <c r="C4161" s="2" t="str">
        <f>LEFT(F4161,FIND(".",F4161,6))</f>
        <v>Xmp.video.</v>
      </c>
      <c r="D4161" s="2" t="str">
        <f>VLOOKUP(C4161,PrefixUebersetzung,2,FALSE)</f>
        <v>Xmp.video.</v>
      </c>
      <c r="E4161" s="2" t="str">
        <f>MID(F4161,FIND(".",F4161,6)+1,99)</f>
        <v>PictureControlName</v>
      </c>
      <c r="F4161" s="3" t="s">
        <v>6003</v>
      </c>
      <c r="G4161" s="3" t="s">
        <v>9526</v>
      </c>
      <c r="H4161" s="3" t="s">
        <v>11241</v>
      </c>
      <c r="I4161" s="3" t="s">
        <v>6004</v>
      </c>
      <c r="J4161" s="3" t="s">
        <v>6449</v>
      </c>
      <c r="K4161" s="5" t="s">
        <v>6449</v>
      </c>
      <c r="L4161" s="14"/>
      <c r="O4161" s="3" t="str">
        <f>IF(AND(TRIM(J4161)="",M4161=""),"Suffix not translated ",
   IF(AND(TRIM(J4161)&lt;&gt;"",TRIM(M4161)&lt;&gt;"",TRIM(J4161)&lt;&gt;TRIM(M4161)),"Suffix translation &lt;&gt; lookup ", "" ))
&amp;IF(AND(TRIM(K4161)="",N4161=""),"Description not translated ",
   IF(AND(TRIM(K4161)&lt;&gt;"",TRIM(N4161)&lt;&gt;"",TRIM(K4161)&lt;&gt;TRIM(N4161)),"Description translation&lt;&gt; lookup ", "" ))</f>
        <v/>
      </c>
      <c r="P4161" s="3" t="s">
        <v>8447</v>
      </c>
      <c r="Q4161" s="3" t="s">
        <v>8447</v>
      </c>
      <c r="R4161" s="3" t="s">
        <v>8949</v>
      </c>
    </row>
    <row r="4162" spans="1:18" x14ac:dyDescent="0.25">
      <c r="A4162" s="2" t="str">
        <f>IF(TRIM(J4162)="","",E4162)</f>
        <v>PictureControlQuickAdjust</v>
      </c>
      <c r="B4162" s="2" t="str">
        <f>IF(TRIM(K4162)="","",I4162)</f>
        <v>Picture Control Quick Adjustment Settings.</v>
      </c>
      <c r="C4162" s="2" t="str">
        <f>LEFT(F4162,FIND(".",F4162,6))</f>
        <v>Xmp.video.</v>
      </c>
      <c r="D4162" s="2" t="str">
        <f>VLOOKUP(C4162,PrefixUebersetzung,2,FALSE)</f>
        <v>Xmp.video.</v>
      </c>
      <c r="E4162" s="2" t="str">
        <f>MID(F4162,FIND(".",F4162,6)+1,99)</f>
        <v>PictureControlQuickAdjust</v>
      </c>
      <c r="F4162" s="3" t="s">
        <v>6005</v>
      </c>
      <c r="G4162" s="3" t="s">
        <v>9526</v>
      </c>
      <c r="H4162" s="3" t="s">
        <v>11241</v>
      </c>
      <c r="I4162" s="3" t="s">
        <v>6006</v>
      </c>
      <c r="J4162" s="3" t="s">
        <v>6450</v>
      </c>
      <c r="K4162" s="5" t="s">
        <v>6770</v>
      </c>
      <c r="L4162" s="14"/>
      <c r="O4162" s="3" t="str">
        <f>IF(AND(TRIM(J4162)="",M4162=""),"Suffix not translated ",
   IF(AND(TRIM(J4162)&lt;&gt;"",TRIM(M4162)&lt;&gt;"",TRIM(J4162)&lt;&gt;TRIM(M4162)),"Suffix translation &lt;&gt; lookup ", "" ))
&amp;IF(AND(TRIM(K4162)="",N4162=""),"Description not translated ",
   IF(AND(TRIM(K4162)&lt;&gt;"",TRIM(N4162)&lt;&gt;"",TRIM(K4162)&lt;&gt;TRIM(N4162)),"Description translation&lt;&gt; lookup ", "" ))</f>
        <v/>
      </c>
      <c r="P4162" s="3" t="s">
        <v>8447</v>
      </c>
      <c r="Q4162" s="3" t="s">
        <v>8447</v>
      </c>
    </row>
    <row r="4163" spans="1:18" x14ac:dyDescent="0.25">
      <c r="A4163" s="2" t="str">
        <f>IF(TRIM(J4163)="","",E4163)</f>
        <v>PictureControlVersion</v>
      </c>
      <c r="B4163" s="2" t="str">
        <f>IF(TRIM(K4163)="","",I4163)</f>
        <v>Picture Control Data Version.</v>
      </c>
      <c r="C4163" s="2" t="str">
        <f>LEFT(F4163,FIND(".",F4163,6))</f>
        <v>Xmp.video.</v>
      </c>
      <c r="D4163" s="2" t="str">
        <f>VLOOKUP(C4163,PrefixUebersetzung,2,FALSE)</f>
        <v>Xmp.video.</v>
      </c>
      <c r="E4163" s="2" t="str">
        <f>MID(F4163,FIND(".",F4163,6)+1,99)</f>
        <v>PictureControlVersion</v>
      </c>
      <c r="F4163" s="3" t="s">
        <v>6007</v>
      </c>
      <c r="G4163" s="3" t="s">
        <v>9526</v>
      </c>
      <c r="H4163" s="3" t="s">
        <v>11241</v>
      </c>
      <c r="I4163" s="3" t="s">
        <v>6008</v>
      </c>
      <c r="J4163" s="3" t="s">
        <v>6451</v>
      </c>
      <c r="K4163" s="5" t="s">
        <v>6451</v>
      </c>
      <c r="L4163" s="14"/>
      <c r="O4163" s="3" t="str">
        <f>IF(AND(TRIM(J4163)="",M4163=""),"Suffix not translated ",
   IF(AND(TRIM(J4163)&lt;&gt;"",TRIM(M4163)&lt;&gt;"",TRIM(J4163)&lt;&gt;TRIM(M4163)),"Suffix translation &lt;&gt; lookup ", "" ))
&amp;IF(AND(TRIM(K4163)="",N4163=""),"Description not translated ",
   IF(AND(TRIM(K4163)&lt;&gt;"",TRIM(N4163)&lt;&gt;"",TRIM(K4163)&lt;&gt;TRIM(N4163)),"Description translation&lt;&gt; lookup ", "" ))</f>
        <v/>
      </c>
      <c r="P4163" s="3" t="s">
        <v>8447</v>
      </c>
      <c r="Q4163" s="3" t="s">
        <v>8447</v>
      </c>
      <c r="R4163" s="3" t="s">
        <v>8949</v>
      </c>
    </row>
    <row r="4164" spans="1:18" ht="75" x14ac:dyDescent="0.25">
      <c r="A4164" s="2" t="str">
        <f>IF(TRIM(J4164)="","",E4164)</f>
        <v>PixelDepth</v>
      </c>
      <c r="B4164" s="2" t="str">
        <f>IF(TRIM(K4164)="","",I4164)</f>
        <v>The size in bits of each color component of a pixel. Standard Windows 32-bit pixels have 8 bits per component. One of: 8Int, 16Int, 32Int, 32Float.</v>
      </c>
      <c r="C4164" s="2" t="str">
        <f>LEFT(F4164,FIND(".",F4164,6))</f>
        <v>Xmp.video.</v>
      </c>
      <c r="D4164" s="2" t="str">
        <f>VLOOKUP(C4164,PrefixUebersetzung,2,FALSE)</f>
        <v>Xmp.video.</v>
      </c>
      <c r="E4164" s="2" t="str">
        <f>MID(F4164,FIND(".",F4164,6)+1,99)</f>
        <v>PixelDepth</v>
      </c>
      <c r="F4164" s="3" t="s">
        <v>6009</v>
      </c>
      <c r="G4164" s="3" t="s">
        <v>9526</v>
      </c>
      <c r="H4164" s="3" t="s">
        <v>11244</v>
      </c>
      <c r="I4164" s="3" t="s">
        <v>3620</v>
      </c>
      <c r="J4164" s="3" t="s">
        <v>6452</v>
      </c>
      <c r="K4164" s="5" t="s">
        <v>5341</v>
      </c>
      <c r="L4164" s="14"/>
      <c r="N4164" s="3" t="str">
        <f>IFERROR(VLOOKUP(I4164,B:K,10,FALSE),"")</f>
        <v>Die Größe jeder Farbkomponente  in Bits eines Pixels. Standard-Windows-32-Bit-Pixel haben 8 Bit pro Komponente. Gültige Werte: 8Int, 16Int, 32Int, 32Float.</v>
      </c>
      <c r="O4164" s="3" t="str">
        <f>IF(AND(TRIM(J4164)="",M4164=""),"Suffix not translated ",
   IF(AND(TRIM(J4164)&lt;&gt;"",TRIM(M4164)&lt;&gt;"",TRIM(J4164)&lt;&gt;TRIM(M4164)),"Suffix translation &lt;&gt; lookup ", "" ))
&amp;IF(AND(TRIM(K4164)="",N4164=""),"Description not translated ",
   IF(AND(TRIM(K4164)&lt;&gt;"",TRIM(N4164)&lt;&gt;"",TRIM(K4164)&lt;&gt;TRIM(N4164)),"Description translation&lt;&gt; lookup ", "" ))</f>
        <v/>
      </c>
      <c r="P4164" s="3" t="s">
        <v>8447</v>
      </c>
      <c r="Q4164" s="3" t="s">
        <v>8447</v>
      </c>
    </row>
    <row r="4165" spans="1:18" ht="30" x14ac:dyDescent="0.25">
      <c r="A4165" s="2" t="str">
        <f>IF(TRIM(J4165)="","",E4165)</f>
        <v>PixelPerMeterX</v>
      </c>
      <c r="B4165" s="2" t="str">
        <f>IF(TRIM(K4165)="","",I4165)</f>
        <v>Pixels Per Meter X, a property inherited from BitMap format</v>
      </c>
      <c r="C4165" s="2" t="str">
        <f>LEFT(F4165,FIND(".",F4165,6))</f>
        <v>Xmp.video.</v>
      </c>
      <c r="D4165" s="2" t="str">
        <f>VLOOKUP(C4165,PrefixUebersetzung,2,FALSE)</f>
        <v>Xmp.video.</v>
      </c>
      <c r="E4165" s="2" t="str">
        <f>MID(F4165,FIND(".",F4165,6)+1,99)</f>
        <v>PixelPerMeterX</v>
      </c>
      <c r="F4165" s="3" t="s">
        <v>6010</v>
      </c>
      <c r="G4165" s="3" t="s">
        <v>9526</v>
      </c>
      <c r="H4165" s="3" t="s">
        <v>11242</v>
      </c>
      <c r="I4165" s="3" t="s">
        <v>6011</v>
      </c>
      <c r="J4165" s="3" t="s">
        <v>6453</v>
      </c>
      <c r="K4165" s="5" t="s">
        <v>6771</v>
      </c>
      <c r="L4165" s="14"/>
      <c r="O4165" s="3" t="str">
        <f>IF(AND(TRIM(J4165)="",M4165=""),"Suffix not translated ",
   IF(AND(TRIM(J4165)&lt;&gt;"",TRIM(M4165)&lt;&gt;"",TRIM(J4165)&lt;&gt;TRIM(M4165)),"Suffix translation &lt;&gt; lookup ", "" ))
&amp;IF(AND(TRIM(K4165)="",N4165=""),"Description not translated ",
   IF(AND(TRIM(K4165)&lt;&gt;"",TRIM(N4165)&lt;&gt;"",TRIM(K4165)&lt;&gt;TRIM(N4165)),"Description translation&lt;&gt; lookup ", "" ))</f>
        <v/>
      </c>
      <c r="P4165" s="3" t="s">
        <v>8447</v>
      </c>
      <c r="Q4165" s="3" t="s">
        <v>8447</v>
      </c>
    </row>
    <row r="4166" spans="1:18" ht="30" x14ac:dyDescent="0.25">
      <c r="A4166" s="2" t="str">
        <f>IF(TRIM(J4166)="","",E4166)</f>
        <v>PixelPerMeterY</v>
      </c>
      <c r="B4166" s="2" t="str">
        <f>IF(TRIM(K4166)="","",I4166)</f>
        <v>Pixels Per Meter Y, a property inherited from BitMap format</v>
      </c>
      <c r="C4166" s="2" t="str">
        <f>LEFT(F4166,FIND(".",F4166,6))</f>
        <v>Xmp.video.</v>
      </c>
      <c r="D4166" s="2" t="str">
        <f>VLOOKUP(C4166,PrefixUebersetzung,2,FALSE)</f>
        <v>Xmp.video.</v>
      </c>
      <c r="E4166" s="2" t="str">
        <f>MID(F4166,FIND(".",F4166,6)+1,99)</f>
        <v>PixelPerMeterY</v>
      </c>
      <c r="F4166" s="3" t="s">
        <v>6012</v>
      </c>
      <c r="G4166" s="3" t="s">
        <v>9526</v>
      </c>
      <c r="H4166" s="3" t="s">
        <v>11242</v>
      </c>
      <c r="I4166" s="3" t="s">
        <v>6013</v>
      </c>
      <c r="J4166" s="3" t="s">
        <v>6454</v>
      </c>
      <c r="K4166" s="5" t="s">
        <v>6772</v>
      </c>
      <c r="L4166" s="14"/>
      <c r="O4166" s="3" t="str">
        <f>IF(AND(TRIM(J4166)="",M4166=""),"Suffix not translated ",
   IF(AND(TRIM(J4166)&lt;&gt;"",TRIM(M4166)&lt;&gt;"",TRIM(J4166)&lt;&gt;TRIM(M4166)),"Suffix translation &lt;&gt; lookup ", "" ))
&amp;IF(AND(TRIM(K4166)="",N4166=""),"Description not translated ",
   IF(AND(TRIM(K4166)&lt;&gt;"",TRIM(N4166)&lt;&gt;"",TRIM(K4166)&lt;&gt;TRIM(N4166)),"Description translation&lt;&gt; lookup ", "" ))</f>
        <v/>
      </c>
      <c r="P4166" s="3" t="s">
        <v>8447</v>
      </c>
      <c r="Q4166" s="3" t="s">
        <v>8447</v>
      </c>
    </row>
    <row r="4167" spans="1:18" x14ac:dyDescent="0.25">
      <c r="A4167" s="2" t="str">
        <f>IF(TRIM(J4167)="","",E4167)</f>
        <v>Planes</v>
      </c>
      <c r="B4167" s="2" t="str">
        <f>IF(TRIM(K4167)="","",I4167)</f>
        <v>The number of Image Planes in the video</v>
      </c>
      <c r="C4167" s="2" t="str">
        <f>LEFT(F4167,FIND(".",F4167,6))</f>
        <v>Xmp.video.</v>
      </c>
      <c r="D4167" s="2" t="str">
        <f>VLOOKUP(C4167,PrefixUebersetzung,2,FALSE)</f>
        <v>Xmp.video.</v>
      </c>
      <c r="E4167" s="2" t="str">
        <f>MID(F4167,FIND(".",F4167,6)+1,99)</f>
        <v>Planes</v>
      </c>
      <c r="F4167" s="3" t="s">
        <v>6014</v>
      </c>
      <c r="G4167" s="3" t="s">
        <v>9526</v>
      </c>
      <c r="H4167" s="3" t="s">
        <v>11242</v>
      </c>
      <c r="I4167" s="3" t="s">
        <v>6015</v>
      </c>
      <c r="J4167" s="3" t="s">
        <v>8821</v>
      </c>
      <c r="K4167" s="5" t="s">
        <v>6773</v>
      </c>
      <c r="L4167" s="14"/>
      <c r="O4167" s="3" t="str">
        <f>IF(AND(TRIM(J4167)="",M4167=""),"Suffix not translated ",
   IF(AND(TRIM(J4167)&lt;&gt;"",TRIM(M4167)&lt;&gt;"",TRIM(J4167)&lt;&gt;TRIM(M4167)),"Suffix translation &lt;&gt; lookup ", "" ))
&amp;IF(AND(TRIM(K4167)="",N4167=""),"Description not translated ",
   IF(AND(TRIM(K4167)&lt;&gt;"",TRIM(N4167)&lt;&gt;"",TRIM(K4167)&lt;&gt;TRIM(N4167)),"Description translation&lt;&gt; lookup ", "" ))</f>
        <v/>
      </c>
      <c r="P4167" s="3" t="s">
        <v>8447</v>
      </c>
      <c r="Q4167" s="3" t="s">
        <v>8447</v>
      </c>
    </row>
    <row r="4168" spans="1:18" x14ac:dyDescent="0.25">
      <c r="A4168" s="2" t="str">
        <f>IF(TRIM(J4168)="","",E4168)</f>
        <v>PlayMode</v>
      </c>
      <c r="B4168" s="2" t="str">
        <f>IF(TRIM(K4168)="","",I4168)</f>
        <v>Information about the Play Mode.</v>
      </c>
      <c r="C4168" s="2" t="str">
        <f>LEFT(F4168,FIND(".",F4168,6))</f>
        <v>Xmp.video.</v>
      </c>
      <c r="D4168" s="2" t="str">
        <f>VLOOKUP(C4168,PrefixUebersetzung,2,FALSE)</f>
        <v>Xmp.video.</v>
      </c>
      <c r="E4168" s="2" t="str">
        <f>MID(F4168,FIND(".",F4168,6)+1,99)</f>
        <v>PlayMode</v>
      </c>
      <c r="F4168" s="3" t="s">
        <v>6016</v>
      </c>
      <c r="G4168" s="3" t="s">
        <v>9526</v>
      </c>
      <c r="H4168" s="3" t="s">
        <v>11241</v>
      </c>
      <c r="I4168" s="3" t="s">
        <v>6017</v>
      </c>
      <c r="J4168" s="3" t="s">
        <v>8822</v>
      </c>
      <c r="K4168" s="5" t="s">
        <v>6293</v>
      </c>
      <c r="L4168" s="14"/>
      <c r="O4168" s="3" t="str">
        <f>IF(AND(TRIM(J4168)="",M4168=""),"Suffix not translated ",
   IF(AND(TRIM(J4168)&lt;&gt;"",TRIM(M4168)&lt;&gt;"",TRIM(J4168)&lt;&gt;TRIM(M4168)),"Suffix translation &lt;&gt; lookup ", "" ))
&amp;IF(AND(TRIM(K4168)="",N4168=""),"Description not translated ",
   IF(AND(TRIM(K4168)&lt;&gt;"",TRIM(N4168)&lt;&gt;"",TRIM(K4168)&lt;&gt;TRIM(N4168)),"Description translation&lt;&gt; lookup ", "" ))</f>
        <v/>
      </c>
      <c r="P4168" s="3" t="s">
        <v>8447</v>
      </c>
      <c r="Q4168" s="3" t="s">
        <v>8447</v>
      </c>
    </row>
    <row r="4169" spans="1:18" x14ac:dyDescent="0.25">
      <c r="A4169" s="2" t="str">
        <f>IF(TRIM(J4169)="","",E4169)</f>
        <v/>
      </c>
      <c r="B4169" s="2" t="str">
        <f>IF(TRIM(K4169)="","",I4169)</f>
        <v>Play Selection.</v>
      </c>
      <c r="C4169" s="2" t="str">
        <f>LEFT(F4169,FIND(".",F4169,6))</f>
        <v>Xmp.video.</v>
      </c>
      <c r="D4169" s="2" t="str">
        <f>VLOOKUP(C4169,PrefixUebersetzung,2,FALSE)</f>
        <v>Xmp.video.</v>
      </c>
      <c r="E4169" s="2" t="str">
        <f>MID(F4169,FIND(".",F4169,6)+1,99)</f>
        <v>PlaySelection</v>
      </c>
      <c r="F4169" s="3" t="s">
        <v>6018</v>
      </c>
      <c r="G4169" s="3" t="s">
        <v>9526</v>
      </c>
      <c r="H4169" s="3" t="s">
        <v>11241</v>
      </c>
      <c r="I4169" s="3" t="s">
        <v>6019</v>
      </c>
      <c r="J4169" s="3"/>
      <c r="K4169" s="5" t="s">
        <v>6294</v>
      </c>
      <c r="L4169" s="14">
        <v>5</v>
      </c>
      <c r="O4169" s="3" t="str">
        <f>IF(AND(TRIM(J4169)="",M4169=""),"Suffix not translated ",
   IF(AND(TRIM(J4169)&lt;&gt;"",TRIM(M4169)&lt;&gt;"",TRIM(J4169)&lt;&gt;TRIM(M4169)),"Suffix translation &lt;&gt; lookup ", "" ))
&amp;IF(AND(TRIM(K4169)="",N4169=""),"Description not translated ",
   IF(AND(TRIM(K4169)&lt;&gt;"",TRIM(N4169)&lt;&gt;"",TRIM(K4169)&lt;&gt;TRIM(N4169)),"Description translation&lt;&gt; lookup ", "" ))</f>
        <v xml:space="preserve">Suffix not translated </v>
      </c>
      <c r="P4169" s="3" t="s">
        <v>8447</v>
      </c>
      <c r="Q4169" s="3" t="s">
        <v>8447</v>
      </c>
      <c r="R4169" s="3" t="s">
        <v>8975</v>
      </c>
    </row>
    <row r="4170" spans="1:18" ht="30" x14ac:dyDescent="0.25">
      <c r="A4170" s="2" t="str">
        <f>IF(TRIM(J4170)="","",E4170)</f>
        <v>PosterTime</v>
      </c>
      <c r="B4170" s="2" t="str">
        <f>IF(TRIM(K4170)="","",I4170)</f>
        <v>The time value of the time of the movie poster.</v>
      </c>
      <c r="C4170" s="2" t="str">
        <f>LEFT(F4170,FIND(".",F4170,6))</f>
        <v>Xmp.video.</v>
      </c>
      <c r="D4170" s="2" t="str">
        <f>VLOOKUP(C4170,PrefixUebersetzung,2,FALSE)</f>
        <v>Xmp.video.</v>
      </c>
      <c r="E4170" s="2" t="str">
        <f>MID(F4170,FIND(".",F4170,6)+1,99)</f>
        <v>PosterTime</v>
      </c>
      <c r="F4170" s="3" t="s">
        <v>6020</v>
      </c>
      <c r="G4170" s="3" t="s">
        <v>9526</v>
      </c>
      <c r="H4170" s="3" t="s">
        <v>11242</v>
      </c>
      <c r="I4170" s="3" t="s">
        <v>6021</v>
      </c>
      <c r="J4170" s="3" t="s">
        <v>6455</v>
      </c>
      <c r="K4170" s="5" t="s">
        <v>6774</v>
      </c>
      <c r="L4170" s="14"/>
      <c r="O4170" s="3" t="str">
        <f>IF(AND(TRIM(J4170)="",M4170=""),"Suffix not translated ",
   IF(AND(TRIM(J4170)&lt;&gt;"",TRIM(M4170)&lt;&gt;"",TRIM(J4170)&lt;&gt;TRIM(M4170)),"Suffix translation &lt;&gt; lookup ", "" ))
&amp;IF(AND(TRIM(K4170)="",N4170=""),"Description not translated ",
   IF(AND(TRIM(K4170)&lt;&gt;"",TRIM(N4170)&lt;&gt;"",TRIM(K4170)&lt;&gt;TRIM(N4170)),"Description translation&lt;&gt; lookup ", "" ))</f>
        <v/>
      </c>
      <c r="P4170" s="3" t="s">
        <v>8447</v>
      </c>
      <c r="Q4170" s="3" t="s">
        <v>8447</v>
      </c>
      <c r="R4170" s="3" t="s">
        <v>9396</v>
      </c>
    </row>
    <row r="4171" spans="1:18" ht="45" x14ac:dyDescent="0.25">
      <c r="A4171" s="2" t="str">
        <f>IF(TRIM(J4171)="","",E4171)</f>
        <v>PreferredRate</v>
      </c>
      <c r="B4171" s="2" t="str">
        <f>IF(TRIM(K4171)="","",I4171)</f>
        <v>A 32-bit fixed-point number that specifies the rate at which to play this movie. A value of 1.0 indicates normal rate.</v>
      </c>
      <c r="C4171" s="2" t="str">
        <f>LEFT(F4171,FIND(".",F4171,6))</f>
        <v>Xmp.video.</v>
      </c>
      <c r="D4171" s="2" t="str">
        <f>VLOOKUP(C4171,PrefixUebersetzung,2,FALSE)</f>
        <v>Xmp.video.</v>
      </c>
      <c r="E4171" s="2" t="str">
        <f>MID(F4171,FIND(".",F4171,6)+1,99)</f>
        <v>PreferredRate</v>
      </c>
      <c r="F4171" s="3" t="s">
        <v>6022</v>
      </c>
      <c r="G4171" s="3" t="s">
        <v>9526</v>
      </c>
      <c r="H4171" s="3" t="s">
        <v>9519</v>
      </c>
      <c r="I4171" s="3" t="s">
        <v>6023</v>
      </c>
      <c r="J4171" s="3" t="s">
        <v>6456</v>
      </c>
      <c r="K4171" s="5" t="s">
        <v>6775</v>
      </c>
      <c r="L4171" s="14"/>
      <c r="O4171" s="3" t="str">
        <f>IF(AND(TRIM(J4171)="",M4171=""),"Suffix not translated ",
   IF(AND(TRIM(J4171)&lt;&gt;"",TRIM(M4171)&lt;&gt;"",TRIM(J4171)&lt;&gt;TRIM(M4171)),"Suffix translation &lt;&gt; lookup ", "" ))
&amp;IF(AND(TRIM(K4171)="",N4171=""),"Description not translated ",
   IF(AND(TRIM(K4171)&lt;&gt;"",TRIM(N4171)&lt;&gt;"",TRIM(K4171)&lt;&gt;TRIM(N4171)),"Description translation&lt;&gt; lookup ", "" ))</f>
        <v/>
      </c>
      <c r="P4171" s="3" t="s">
        <v>8447</v>
      </c>
      <c r="Q4171" s="3" t="s">
        <v>8447</v>
      </c>
    </row>
    <row r="4172" spans="1:18" ht="45" x14ac:dyDescent="0.25">
      <c r="A4172" s="2" t="str">
        <f>IF(TRIM(J4172)="","",E4172)</f>
        <v>PreferredVolume</v>
      </c>
      <c r="B4172" s="2" t="str">
        <f>IF(TRIM(K4172)="","",I4172)</f>
        <v>A 16-bit fixed-point number that specifies how loud to play this movie's sound. A value of 1.0 indicates full volume.</v>
      </c>
      <c r="C4172" s="2" t="str">
        <f>LEFT(F4172,FIND(".",F4172,6))</f>
        <v>Xmp.video.</v>
      </c>
      <c r="D4172" s="2" t="str">
        <f>VLOOKUP(C4172,PrefixUebersetzung,2,FALSE)</f>
        <v>Xmp.video.</v>
      </c>
      <c r="E4172" s="2" t="str">
        <f>MID(F4172,FIND(".",F4172,6)+1,99)</f>
        <v>PreferredVolume</v>
      </c>
      <c r="F4172" s="3" t="s">
        <v>6024</v>
      </c>
      <c r="G4172" s="3" t="s">
        <v>9526</v>
      </c>
      <c r="H4172" s="3" t="s">
        <v>9519</v>
      </c>
      <c r="I4172" s="3" t="s">
        <v>6025</v>
      </c>
      <c r="J4172" s="3" t="s">
        <v>6457</v>
      </c>
      <c r="K4172" s="5" t="s">
        <v>6776</v>
      </c>
      <c r="L4172" s="14"/>
      <c r="O4172" s="3" t="str">
        <f>IF(AND(TRIM(J4172)="",M4172=""),"Suffix not translated ",
   IF(AND(TRIM(J4172)&lt;&gt;"",TRIM(M4172)&lt;&gt;"",TRIM(J4172)&lt;&gt;TRIM(M4172)),"Suffix translation &lt;&gt; lookup ", "" ))
&amp;IF(AND(TRIM(K4172)="",N4172=""),"Description not translated ",
   IF(AND(TRIM(K4172)&lt;&gt;"",TRIM(N4172)&lt;&gt;"",TRIM(K4172)&lt;&gt;TRIM(N4172)),"Description translation&lt;&gt; lookup ", "" ))</f>
        <v/>
      </c>
      <c r="P4172" s="3" t="s">
        <v>8447</v>
      </c>
      <c r="Q4172" s="3" t="s">
        <v>8447</v>
      </c>
    </row>
    <row r="4173" spans="1:18" ht="120" x14ac:dyDescent="0.25">
      <c r="A4173" s="2" t="str">
        <f>IF(TRIM(J4173)="","",E4173)</f>
        <v/>
      </c>
      <c r="B4173" s="2" t="str">
        <f>IF(TRIM(K4173)="","",I4173)</f>
        <v>Specifies the amount of time to buffer data before starting to play the file, in millisecond units. If this value is nonzero,the Play Duration field and all of the payload Presentation Time fields have been offset by this amount. Therefore, player software must subtract the value in the preroll field from the play duration and presentation times to calculate their actual values.</v>
      </c>
      <c r="C4173" s="2" t="str">
        <f>LEFT(F4173,FIND(".",F4173,6))</f>
        <v>Xmp.video.</v>
      </c>
      <c r="D4173" s="2" t="str">
        <f>VLOOKUP(C4173,PrefixUebersetzung,2,FALSE)</f>
        <v>Xmp.video.</v>
      </c>
      <c r="E4173" s="2" t="str">
        <f>MID(F4173,FIND(".",F4173,6)+1,99)</f>
        <v>Preroll</v>
      </c>
      <c r="F4173" s="3" t="s">
        <v>6026</v>
      </c>
      <c r="G4173" s="3" t="s">
        <v>9526</v>
      </c>
      <c r="H4173" s="3" t="s">
        <v>11242</v>
      </c>
      <c r="I4173" s="3" t="s">
        <v>6027</v>
      </c>
      <c r="J4173" s="3"/>
      <c r="K4173" s="5" t="s">
        <v>6778</v>
      </c>
      <c r="L4173" s="14">
        <v>5</v>
      </c>
      <c r="O4173" s="3" t="str">
        <f>IF(AND(TRIM(J4173)="",M4173=""),"Suffix not translated ",
   IF(AND(TRIM(J4173)&lt;&gt;"",TRIM(M4173)&lt;&gt;"",TRIM(J4173)&lt;&gt;TRIM(M4173)),"Suffix translation &lt;&gt; lookup ", "" ))
&amp;IF(AND(TRIM(K4173)="",N4173=""),"Description not translated ",
   IF(AND(TRIM(K4173)&lt;&gt;"",TRIM(N4173)&lt;&gt;"",TRIM(K4173)&lt;&gt;TRIM(N4173)),"Description translation&lt;&gt; lookup ", "" ))</f>
        <v xml:space="preserve">Suffix not translated </v>
      </c>
      <c r="P4173" s="3" t="s">
        <v>8447</v>
      </c>
      <c r="Q4173" s="3" t="s">
        <v>8447</v>
      </c>
    </row>
    <row r="4174" spans="1:18" ht="30" x14ac:dyDescent="0.25">
      <c r="A4174" s="2" t="str">
        <f>IF(TRIM(J4174)="","",E4174)</f>
        <v>PreviewAtomType</v>
      </c>
      <c r="B4174" s="2" t="str">
        <f>IF(TRIM(K4174)="","",I4174)</f>
        <v>Indicates the type of atom that contains the preview data</v>
      </c>
      <c r="C4174" s="2" t="str">
        <f>LEFT(F4174,FIND(".",F4174,6))</f>
        <v>Xmp.video.</v>
      </c>
      <c r="D4174" s="2" t="str">
        <f>VLOOKUP(C4174,PrefixUebersetzung,2,FALSE)</f>
        <v>Xmp.video.</v>
      </c>
      <c r="E4174" s="2" t="str">
        <f>MID(F4174,FIND(".",F4174,6)+1,99)</f>
        <v>PreviewAtomType</v>
      </c>
      <c r="F4174" s="3" t="s">
        <v>6028</v>
      </c>
      <c r="G4174" s="3" t="s">
        <v>9526</v>
      </c>
      <c r="H4174" s="3" t="s">
        <v>11241</v>
      </c>
      <c r="I4174" s="3" t="s">
        <v>6029</v>
      </c>
      <c r="J4174" s="3" t="s">
        <v>6458</v>
      </c>
      <c r="K4174" s="5" t="s">
        <v>6777</v>
      </c>
      <c r="L4174" s="14"/>
      <c r="O4174" s="3" t="str">
        <f>IF(AND(TRIM(J4174)="",M4174=""),"Suffix not translated ",
   IF(AND(TRIM(J4174)&lt;&gt;"",TRIM(M4174)&lt;&gt;"",TRIM(J4174)&lt;&gt;TRIM(M4174)),"Suffix translation &lt;&gt; lookup ", "" ))
&amp;IF(AND(TRIM(K4174)="",N4174=""),"Description not translated ",
   IF(AND(TRIM(K4174)&lt;&gt;"",TRIM(N4174)&lt;&gt;"",TRIM(K4174)&lt;&gt;TRIM(N4174)),"Description translation&lt;&gt; lookup ", "" ))</f>
        <v/>
      </c>
      <c r="P4174" s="3" t="s">
        <v>8447</v>
      </c>
      <c r="Q4174" s="3" t="s">
        <v>8447</v>
      </c>
      <c r="R4174" s="3" t="s">
        <v>9234</v>
      </c>
    </row>
    <row r="4175" spans="1:18" ht="30" x14ac:dyDescent="0.25">
      <c r="A4175" s="2" t="str">
        <f>IF(TRIM(J4175)="","",E4175)</f>
        <v>PreviewDate</v>
      </c>
      <c r="B4175" s="2" t="str">
        <f>IF(TRIM(K4175)="","",I4175)</f>
        <v>The date of the movie preview in local time converted from UTC</v>
      </c>
      <c r="C4175" s="2" t="str">
        <f>LEFT(F4175,FIND(".",F4175,6))</f>
        <v>Xmp.video.</v>
      </c>
      <c r="D4175" s="2" t="str">
        <f>VLOOKUP(C4175,PrefixUebersetzung,2,FALSE)</f>
        <v>Xmp.video.</v>
      </c>
      <c r="E4175" s="2" t="str">
        <f>MID(F4175,FIND(".",F4175,6)+1,99)</f>
        <v>PreviewDate</v>
      </c>
      <c r="F4175" s="3" t="s">
        <v>6030</v>
      </c>
      <c r="G4175" s="3" t="s">
        <v>9526</v>
      </c>
      <c r="H4175" s="3" t="s">
        <v>11242</v>
      </c>
      <c r="I4175" s="3" t="s">
        <v>6031</v>
      </c>
      <c r="J4175" s="3" t="s">
        <v>6459</v>
      </c>
      <c r="K4175" s="5" t="s">
        <v>6779</v>
      </c>
      <c r="L4175" s="14"/>
      <c r="O4175" s="3" t="str">
        <f>IF(AND(TRIM(J4175)="",M4175=""),"Suffix not translated ",
   IF(AND(TRIM(J4175)&lt;&gt;"",TRIM(M4175)&lt;&gt;"",TRIM(J4175)&lt;&gt;TRIM(M4175)),"Suffix translation &lt;&gt; lookup ", "" ))
&amp;IF(AND(TRIM(K4175)="",N4175=""),"Description not translated ",
   IF(AND(TRIM(K4175)&lt;&gt;"",TRIM(N4175)&lt;&gt;"",TRIM(K4175)&lt;&gt;TRIM(N4175)),"Description translation&lt;&gt; lookup ", "" ))</f>
        <v/>
      </c>
      <c r="P4175" s="3" t="s">
        <v>8447</v>
      </c>
      <c r="Q4175" s="3" t="s">
        <v>8447</v>
      </c>
    </row>
    <row r="4176" spans="1:18" ht="30" x14ac:dyDescent="0.25">
      <c r="A4176" s="2" t="str">
        <f>IF(TRIM(J4176)="","",E4176)</f>
        <v>PreviewDuration</v>
      </c>
      <c r="B4176" s="2" t="str">
        <f>IF(TRIM(K4176)="","",I4176)</f>
        <v>The duration of the movie preview in movie time scale units</v>
      </c>
      <c r="C4176" s="2" t="str">
        <f>LEFT(F4176,FIND(".",F4176,6))</f>
        <v>Xmp.video.</v>
      </c>
      <c r="D4176" s="2" t="str">
        <f>VLOOKUP(C4176,PrefixUebersetzung,2,FALSE)</f>
        <v>Xmp.video.</v>
      </c>
      <c r="E4176" s="2" t="str">
        <f>MID(F4176,FIND(".",F4176,6)+1,99)</f>
        <v>PreviewDuration</v>
      </c>
      <c r="F4176" s="3" t="s">
        <v>6032</v>
      </c>
      <c r="G4176" s="3" t="s">
        <v>9526</v>
      </c>
      <c r="H4176" s="3" t="s">
        <v>11242</v>
      </c>
      <c r="I4176" s="3" t="s">
        <v>6033</v>
      </c>
      <c r="J4176" s="3" t="s">
        <v>6460</v>
      </c>
      <c r="K4176" s="5" t="s">
        <v>6295</v>
      </c>
      <c r="L4176" s="14"/>
      <c r="O4176" s="3" t="str">
        <f>IF(AND(TRIM(J4176)="",M4176=""),"Suffix not translated ",
   IF(AND(TRIM(J4176)&lt;&gt;"",TRIM(M4176)&lt;&gt;"",TRIM(J4176)&lt;&gt;TRIM(M4176)),"Suffix translation &lt;&gt; lookup ", "" ))
&amp;IF(AND(TRIM(K4176)="",N4176=""),"Description not translated ",
   IF(AND(TRIM(K4176)&lt;&gt;"",TRIM(N4176)&lt;&gt;"",TRIM(K4176)&lt;&gt;TRIM(N4176)),"Description translation&lt;&gt; lookup ", "" ))</f>
        <v/>
      </c>
      <c r="P4176" s="3" t="s">
        <v>8447</v>
      </c>
      <c r="Q4176" s="3" t="s">
        <v>8447</v>
      </c>
      <c r="R4176" s="3" t="s">
        <v>9389</v>
      </c>
    </row>
    <row r="4177" spans="1:18" ht="30" x14ac:dyDescent="0.25">
      <c r="A4177" s="2" t="str">
        <f>IF(TRIM(J4177)="","",E4177)</f>
        <v>PreviewTime</v>
      </c>
      <c r="B4177" s="2" t="str">
        <f>IF(TRIM(K4177)="","",I4177)</f>
        <v>The time value in the movie at which the preview begins.</v>
      </c>
      <c r="C4177" s="2" t="str">
        <f>LEFT(F4177,FIND(".",F4177,6))</f>
        <v>Xmp.video.</v>
      </c>
      <c r="D4177" s="2" t="str">
        <f>VLOOKUP(C4177,PrefixUebersetzung,2,FALSE)</f>
        <v>Xmp.video.</v>
      </c>
      <c r="E4177" s="2" t="str">
        <f>MID(F4177,FIND(".",F4177,6)+1,99)</f>
        <v>PreviewTime</v>
      </c>
      <c r="F4177" s="3" t="s">
        <v>6034</v>
      </c>
      <c r="G4177" s="3" t="s">
        <v>9526</v>
      </c>
      <c r="H4177" s="3" t="s">
        <v>11242</v>
      </c>
      <c r="I4177" s="3" t="s">
        <v>6035</v>
      </c>
      <c r="J4177" s="3" t="s">
        <v>6461</v>
      </c>
      <c r="K4177" s="5" t="s">
        <v>6296</v>
      </c>
      <c r="L4177" s="14"/>
      <c r="O4177" s="3" t="str">
        <f>IF(AND(TRIM(J4177)="",M4177=""),"Suffix not translated ",
   IF(AND(TRIM(J4177)&lt;&gt;"",TRIM(M4177)&lt;&gt;"",TRIM(J4177)&lt;&gt;TRIM(M4177)),"Suffix translation &lt;&gt; lookup ", "" ))
&amp;IF(AND(TRIM(K4177)="",N4177=""),"Description not translated ",
   IF(AND(TRIM(K4177)&lt;&gt;"",TRIM(N4177)&lt;&gt;"",TRIM(K4177)&lt;&gt;TRIM(N4177)),"Description translation&lt;&gt; lookup ", "" ))</f>
        <v/>
      </c>
      <c r="P4177" s="3" t="s">
        <v>8447</v>
      </c>
      <c r="Q4177" s="3" t="s">
        <v>8447</v>
      </c>
    </row>
    <row r="4178" spans="1:18" x14ac:dyDescent="0.25">
      <c r="A4178" s="2" t="str">
        <f>IF(TRIM(J4178)="","",E4178)</f>
        <v/>
      </c>
      <c r="B4178" s="2" t="str">
        <f>IF(TRIM(K4178)="","",I4178)</f>
        <v>The version of the movie preview</v>
      </c>
      <c r="C4178" s="2" t="str">
        <f>LEFT(F4178,FIND(".",F4178,6))</f>
        <v>Xmp.video.</v>
      </c>
      <c r="D4178" s="2" t="str">
        <f>VLOOKUP(C4178,PrefixUebersetzung,2,FALSE)</f>
        <v>Xmp.video.</v>
      </c>
      <c r="E4178" s="2" t="str">
        <f>MID(F4178,FIND(".",F4178,6)+1,99)</f>
        <v>PreviewVersion</v>
      </c>
      <c r="F4178" s="3" t="s">
        <v>6036</v>
      </c>
      <c r="G4178" s="3" t="s">
        <v>9526</v>
      </c>
      <c r="H4178" s="3" t="s">
        <v>11242</v>
      </c>
      <c r="I4178" s="3" t="s">
        <v>11386</v>
      </c>
      <c r="J4178" s="3"/>
      <c r="K4178" s="5" t="s">
        <v>6297</v>
      </c>
      <c r="L4178" s="14"/>
      <c r="M4178" s="3" t="str">
        <f>IFERROR(VLOOKUP(E4178,A:J,10, FALSE),"")</f>
        <v>Vorschau Version</v>
      </c>
      <c r="O4178" s="3" t="str">
        <f>IF(AND(TRIM(J4178)="",M4178=""),"Suffix not translated ",
   IF(AND(TRIM(J4178)&lt;&gt;"",TRIM(M4178)&lt;&gt;"",TRIM(J4178)&lt;&gt;TRIM(M4178)),"Suffix translation &lt;&gt; lookup ", "" ))
&amp;IF(AND(TRIM(K4178)="",N4178=""),"Description not translated ",
   IF(AND(TRIM(K4178)&lt;&gt;"",TRIM(N4178)&lt;&gt;"",TRIM(K4178)&lt;&gt;TRIM(N4178)),"Description translation&lt;&gt; lookup ", "" ))</f>
        <v/>
      </c>
      <c r="Q4178" s="3" t="s">
        <v>8447</v>
      </c>
      <c r="R4178" s="3" t="s">
        <v>9389</v>
      </c>
    </row>
    <row r="4179" spans="1:18" ht="30" x14ac:dyDescent="0.25">
      <c r="A4179" s="2" t="str">
        <f>IF(TRIM(J4179)="","",E4179)</f>
        <v>ProducedBy</v>
      </c>
      <c r="B4179" s="2" t="str">
        <f>IF(TRIM(K4179)="","",I4179)</f>
        <v>Produced By, i.e. name of person or organization.</v>
      </c>
      <c r="C4179" s="2" t="str">
        <f>LEFT(F4179,FIND(".",F4179,6))</f>
        <v>Xmp.video.</v>
      </c>
      <c r="D4179" s="2" t="str">
        <f>VLOOKUP(C4179,PrefixUebersetzung,2,FALSE)</f>
        <v>Xmp.video.</v>
      </c>
      <c r="E4179" s="2" t="str">
        <f>MID(F4179,FIND(".",F4179,6)+1,99)</f>
        <v>ProducedBy</v>
      </c>
      <c r="F4179" s="3" t="s">
        <v>6037</v>
      </c>
      <c r="G4179" s="3" t="s">
        <v>9526</v>
      </c>
      <c r="H4179" s="3" t="s">
        <v>11241</v>
      </c>
      <c r="I4179" s="3" t="s">
        <v>6038</v>
      </c>
      <c r="J4179" s="3" t="s">
        <v>6462</v>
      </c>
      <c r="K4179" s="5" t="s">
        <v>6780</v>
      </c>
      <c r="L4179" s="14"/>
      <c r="O4179" s="3" t="str">
        <f>IF(AND(TRIM(J4179)="",M4179=""),"Suffix not translated ",
   IF(AND(TRIM(J4179)&lt;&gt;"",TRIM(M4179)&lt;&gt;"",TRIM(J4179)&lt;&gt;TRIM(M4179)),"Suffix translation &lt;&gt; lookup ", "" ))
&amp;IF(AND(TRIM(K4179)="",N4179=""),"Description not translated ",
   IF(AND(TRIM(K4179)&lt;&gt;"",TRIM(N4179)&lt;&gt;"",TRIM(K4179)&lt;&gt;TRIM(N4179)),"Description translation&lt;&gt; lookup ", "" ))</f>
        <v/>
      </c>
      <c r="P4179" s="3" t="s">
        <v>8447</v>
      </c>
      <c r="Q4179" s="3" t="s">
        <v>8447</v>
      </c>
    </row>
    <row r="4180" spans="1:18" x14ac:dyDescent="0.25">
      <c r="A4180" s="2" t="str">
        <f>IF(TRIM(J4180)="","",E4180)</f>
        <v/>
      </c>
      <c r="B4180" s="2" t="str">
        <f>IF(TRIM(K4180)="","",I4180)</f>
        <v>Producer involved with the video.</v>
      </c>
      <c r="C4180" s="2" t="str">
        <f>LEFT(F4180,FIND(".",F4180,6))</f>
        <v>Xmp.video.</v>
      </c>
      <c r="D4180" s="2" t="str">
        <f>VLOOKUP(C4180,PrefixUebersetzung,2,FALSE)</f>
        <v>Xmp.video.</v>
      </c>
      <c r="E4180" s="2" t="str">
        <f>MID(F4180,FIND(".",F4180,6)+1,99)</f>
        <v>Producer</v>
      </c>
      <c r="F4180" s="3" t="s">
        <v>6039</v>
      </c>
      <c r="G4180" s="3" t="s">
        <v>9526</v>
      </c>
      <c r="H4180" s="3" t="s">
        <v>11241</v>
      </c>
      <c r="I4180" s="3" t="s">
        <v>6040</v>
      </c>
      <c r="J4180" s="3"/>
      <c r="K4180" s="5" t="s">
        <v>6809</v>
      </c>
      <c r="L4180" s="14"/>
      <c r="M4180" s="3" t="str">
        <f>IFERROR(VLOOKUP(E4180,A:J,10, FALSE),"")</f>
        <v>Produzent</v>
      </c>
      <c r="O4180" s="3" t="str">
        <f>IF(AND(TRIM(J4180)="",M4180=""),"Suffix not translated ",
   IF(AND(TRIM(J4180)&lt;&gt;"",TRIM(M4180)&lt;&gt;"",TRIM(J4180)&lt;&gt;TRIM(M4180)),"Suffix translation &lt;&gt; lookup ", "" ))
&amp;IF(AND(TRIM(K4180)="",N4180=""),"Description not translated ",
   IF(AND(TRIM(K4180)&lt;&gt;"",TRIM(N4180)&lt;&gt;"",TRIM(K4180)&lt;&gt;TRIM(N4180)),"Description translation&lt;&gt; lookup ", "" ))</f>
        <v/>
      </c>
      <c r="Q4180" s="3" t="s">
        <v>8447</v>
      </c>
    </row>
    <row r="4181" spans="1:18" x14ac:dyDescent="0.25">
      <c r="A4181" s="2" t="str">
        <f>IF(TRIM(J4181)="","",E4181)</f>
        <v>ProducerKeywords</v>
      </c>
      <c r="B4181" s="2" t="str">
        <f>IF(TRIM(K4181)="","",I4181)</f>
        <v>Information about the Producer Keywords.</v>
      </c>
      <c r="C4181" s="2" t="str">
        <f>LEFT(F4181,FIND(".",F4181,6))</f>
        <v>Xmp.video.</v>
      </c>
      <c r="D4181" s="2" t="str">
        <f>VLOOKUP(C4181,PrefixUebersetzung,2,FALSE)</f>
        <v>Xmp.video.</v>
      </c>
      <c r="E4181" s="2" t="str">
        <f>MID(F4181,FIND(".",F4181,6)+1,99)</f>
        <v>ProducerKeywords</v>
      </c>
      <c r="F4181" s="3" t="s">
        <v>6041</v>
      </c>
      <c r="G4181" s="3" t="s">
        <v>9526</v>
      </c>
      <c r="H4181" s="3" t="s">
        <v>11241</v>
      </c>
      <c r="I4181" s="3" t="s">
        <v>6042</v>
      </c>
      <c r="J4181" s="3" t="s">
        <v>6463</v>
      </c>
      <c r="K4181" s="5" t="s">
        <v>6781</v>
      </c>
      <c r="L4181" s="14"/>
      <c r="O4181" s="3" t="str">
        <f>IF(AND(TRIM(J4181)="",M4181=""),"Suffix not translated ",
   IF(AND(TRIM(J4181)&lt;&gt;"",TRIM(M4181)&lt;&gt;"",TRIM(J4181)&lt;&gt;TRIM(M4181)),"Suffix translation &lt;&gt; lookup ", "" ))
&amp;IF(AND(TRIM(K4181)="",N4181=""),"Description not translated ",
   IF(AND(TRIM(K4181)&lt;&gt;"",TRIM(N4181)&lt;&gt;"",TRIM(K4181)&lt;&gt;TRIM(N4181)),"Description translation&lt;&gt; lookup ", "" ))</f>
        <v/>
      </c>
      <c r="P4181" s="3" t="s">
        <v>8447</v>
      </c>
      <c r="Q4181" s="3" t="s">
        <v>8447</v>
      </c>
    </row>
    <row r="4182" spans="1:18" x14ac:dyDescent="0.25">
      <c r="A4182" s="2" t="str">
        <f>IF(TRIM(J4182)="","",E4182)</f>
        <v>Product</v>
      </c>
      <c r="B4182" s="2" t="str">
        <f>IF(TRIM(K4182)="","",I4182)</f>
        <v>Product.</v>
      </c>
      <c r="C4182" s="2" t="str">
        <f>LEFT(F4182,FIND(".",F4182,6))</f>
        <v>Xmp.video.</v>
      </c>
      <c r="D4182" s="2" t="str">
        <f>VLOOKUP(C4182,PrefixUebersetzung,2,FALSE)</f>
        <v>Xmp.video.</v>
      </c>
      <c r="E4182" s="2" t="str">
        <f>MID(F4182,FIND(".",F4182,6)+1,99)</f>
        <v>Product</v>
      </c>
      <c r="F4182" s="3" t="s">
        <v>6043</v>
      </c>
      <c r="G4182" s="3" t="s">
        <v>9526</v>
      </c>
      <c r="H4182" s="3" t="s">
        <v>11241</v>
      </c>
      <c r="I4182" s="3" t="s">
        <v>6044</v>
      </c>
      <c r="J4182" s="3" t="s">
        <v>6464</v>
      </c>
      <c r="K4182" s="5" t="s">
        <v>6298</v>
      </c>
      <c r="L4182" s="14"/>
      <c r="O4182" s="3" t="str">
        <f>IF(AND(TRIM(J4182)="",M4182=""),"Suffix not translated ",
   IF(AND(TRIM(J4182)&lt;&gt;"",TRIM(M4182)&lt;&gt;"",TRIM(J4182)&lt;&gt;TRIM(M4182)),"Suffix translation &lt;&gt; lookup ", "" ))
&amp;IF(AND(TRIM(K4182)="",N4182=""),"Description not translated ",
   IF(AND(TRIM(K4182)&lt;&gt;"",TRIM(N4182)&lt;&gt;"",TRIM(K4182)&lt;&gt;TRIM(N4182)),"Description translation&lt;&gt; lookup ", "" ))</f>
        <v/>
      </c>
      <c r="P4182" s="3" t="s">
        <v>8447</v>
      </c>
      <c r="Q4182" s="3" t="s">
        <v>8447</v>
      </c>
      <c r="R4182" s="3" t="s">
        <v>9316</v>
      </c>
    </row>
    <row r="4183" spans="1:18" x14ac:dyDescent="0.25">
      <c r="A4183" s="2" t="str">
        <f>IF(TRIM(J4183)="","",E4183)</f>
        <v>ProductionApertureHeight</v>
      </c>
      <c r="B4183" s="2" t="str">
        <f>IF(TRIM(K4183)="","",I4183)</f>
        <v>Production aperture height in pixels</v>
      </c>
      <c r="C4183" s="2" t="str">
        <f>LEFT(F4183,FIND(".",F4183,6))</f>
        <v>Xmp.video.</v>
      </c>
      <c r="D4183" s="2" t="str">
        <f>VLOOKUP(C4183,PrefixUebersetzung,2,FALSE)</f>
        <v>Xmp.video.</v>
      </c>
      <c r="E4183" s="2" t="str">
        <f>MID(F4183,FIND(".",F4183,6)+1,99)</f>
        <v>ProductionApertureHeight</v>
      </c>
      <c r="F4183" s="3" t="s">
        <v>6045</v>
      </c>
      <c r="G4183" s="3" t="s">
        <v>9526</v>
      </c>
      <c r="H4183" s="3" t="s">
        <v>11242</v>
      </c>
      <c r="I4183" s="3" t="s">
        <v>6046</v>
      </c>
      <c r="J4183" s="3" t="s">
        <v>6465</v>
      </c>
      <c r="K4183" s="5" t="s">
        <v>6782</v>
      </c>
      <c r="L4183" s="14"/>
      <c r="O4183" s="3" t="str">
        <f>IF(AND(TRIM(J4183)="",M4183=""),"Suffix not translated ",
   IF(AND(TRIM(J4183)&lt;&gt;"",TRIM(M4183)&lt;&gt;"",TRIM(J4183)&lt;&gt;TRIM(M4183)),"Suffix translation &lt;&gt; lookup ", "" ))
&amp;IF(AND(TRIM(K4183)="",N4183=""),"Description not translated ",
   IF(AND(TRIM(K4183)&lt;&gt;"",TRIM(N4183)&lt;&gt;"",TRIM(K4183)&lt;&gt;TRIM(N4183)),"Description translation&lt;&gt; lookup ", "" ))</f>
        <v/>
      </c>
      <c r="P4183" s="3" t="s">
        <v>8447</v>
      </c>
      <c r="Q4183" s="3" t="s">
        <v>8447</v>
      </c>
    </row>
    <row r="4184" spans="1:18" x14ac:dyDescent="0.25">
      <c r="A4184" s="2" t="str">
        <f>IF(TRIM(J4184)="","",E4184)</f>
        <v>ProductionApertureWidth</v>
      </c>
      <c r="B4184" s="2" t="str">
        <f>IF(TRIM(K4184)="","",I4184)</f>
        <v>Production aperture width in pixels</v>
      </c>
      <c r="C4184" s="2" t="str">
        <f>LEFT(F4184,FIND(".",F4184,6))</f>
        <v>Xmp.video.</v>
      </c>
      <c r="D4184" s="2" t="str">
        <f>VLOOKUP(C4184,PrefixUebersetzung,2,FALSE)</f>
        <v>Xmp.video.</v>
      </c>
      <c r="E4184" s="2" t="str">
        <f>MID(F4184,FIND(".",F4184,6)+1,99)</f>
        <v>ProductionApertureWidth</v>
      </c>
      <c r="F4184" s="3" t="s">
        <v>6047</v>
      </c>
      <c r="G4184" s="3" t="s">
        <v>9526</v>
      </c>
      <c r="H4184" s="3" t="s">
        <v>11242</v>
      </c>
      <c r="I4184" s="3" t="s">
        <v>6048</v>
      </c>
      <c r="J4184" s="3" t="s">
        <v>6466</v>
      </c>
      <c r="K4184" s="5" t="s">
        <v>6782</v>
      </c>
      <c r="L4184" s="14"/>
      <c r="O4184" s="3" t="str">
        <f>IF(AND(TRIM(J4184)="",M4184=""),"Suffix not translated ",
   IF(AND(TRIM(J4184)&lt;&gt;"",TRIM(M4184)&lt;&gt;"",TRIM(J4184)&lt;&gt;TRIM(M4184)),"Suffix translation &lt;&gt; lookup ", "" ))
&amp;IF(AND(TRIM(K4184)="",N4184=""),"Description not translated ",
   IF(AND(TRIM(K4184)&lt;&gt;"",TRIM(N4184)&lt;&gt;"",TRIM(K4184)&lt;&gt;TRIM(N4184)),"Description translation&lt;&gt; lookup ", "" ))</f>
        <v/>
      </c>
      <c r="P4184" s="3" t="s">
        <v>8447</v>
      </c>
      <c r="Q4184" s="3" t="s">
        <v>8447</v>
      </c>
    </row>
    <row r="4185" spans="1:18" x14ac:dyDescent="0.25">
      <c r="A4185" s="2" t="str">
        <f>IF(TRIM(J4185)="","",E4185)</f>
        <v>ProductionDesigner</v>
      </c>
      <c r="B4185" s="2" t="str">
        <f>IF(TRIM(K4185)="","",I4185)</f>
        <v>Information about the Production Designer.</v>
      </c>
      <c r="C4185" s="2" t="str">
        <f>LEFT(F4185,FIND(".",F4185,6))</f>
        <v>Xmp.video.</v>
      </c>
      <c r="D4185" s="2" t="str">
        <f>VLOOKUP(C4185,PrefixUebersetzung,2,FALSE)</f>
        <v>Xmp.video.</v>
      </c>
      <c r="E4185" s="2" t="str">
        <f>MID(F4185,FIND(".",F4185,6)+1,99)</f>
        <v>ProductionDesigner</v>
      </c>
      <c r="F4185" s="3" t="s">
        <v>6049</v>
      </c>
      <c r="G4185" s="3" t="s">
        <v>9526</v>
      </c>
      <c r="H4185" s="3" t="s">
        <v>11241</v>
      </c>
      <c r="I4185" s="3" t="s">
        <v>6050</v>
      </c>
      <c r="J4185" s="3" t="s">
        <v>6467</v>
      </c>
      <c r="K4185" s="5" t="s">
        <v>6299</v>
      </c>
      <c r="L4185" s="14"/>
      <c r="O4185" s="3" t="str">
        <f>IF(AND(TRIM(J4185)="",M4185=""),"Suffix not translated ",
   IF(AND(TRIM(J4185)&lt;&gt;"",TRIM(M4185)&lt;&gt;"",TRIM(J4185)&lt;&gt;TRIM(M4185)),"Suffix translation &lt;&gt; lookup ", "" ))
&amp;IF(AND(TRIM(K4185)="",N4185=""),"Description not translated ",
   IF(AND(TRIM(K4185)&lt;&gt;"",TRIM(N4185)&lt;&gt;"",TRIM(K4185)&lt;&gt;TRIM(N4185)),"Description translation&lt;&gt; lookup ", "" ))</f>
        <v/>
      </c>
      <c r="P4185" s="3" t="s">
        <v>8447</v>
      </c>
      <c r="Q4185" s="3" t="s">
        <v>8447</v>
      </c>
    </row>
    <row r="4186" spans="1:18" x14ac:dyDescent="0.25">
      <c r="A4186" s="2" t="str">
        <f>IF(TRIM(J4186)="","",E4186)</f>
        <v>ProductionStudio</v>
      </c>
      <c r="B4186" s="2" t="str">
        <f>IF(TRIM(K4186)="","",I4186)</f>
        <v>Information about the Production Studio.</v>
      </c>
      <c r="C4186" s="2" t="str">
        <f>LEFT(F4186,FIND(".",F4186,6))</f>
        <v>Xmp.video.</v>
      </c>
      <c r="D4186" s="2" t="str">
        <f>VLOOKUP(C4186,PrefixUebersetzung,2,FALSE)</f>
        <v>Xmp.video.</v>
      </c>
      <c r="E4186" s="2" t="str">
        <f>MID(F4186,FIND(".",F4186,6)+1,99)</f>
        <v>ProductionStudio</v>
      </c>
      <c r="F4186" s="3" t="s">
        <v>6051</v>
      </c>
      <c r="G4186" s="3" t="s">
        <v>9526</v>
      </c>
      <c r="H4186" s="3" t="s">
        <v>11241</v>
      </c>
      <c r="I4186" s="3" t="s">
        <v>6052</v>
      </c>
      <c r="J4186" s="3" t="s">
        <v>6468</v>
      </c>
      <c r="K4186" s="5" t="s">
        <v>6783</v>
      </c>
      <c r="L4186" s="14"/>
      <c r="O4186" s="3" t="str">
        <f>IF(AND(TRIM(J4186)="",M4186=""),"Suffix not translated ",
   IF(AND(TRIM(J4186)&lt;&gt;"",TRIM(M4186)&lt;&gt;"",TRIM(J4186)&lt;&gt;TRIM(M4186)),"Suffix translation &lt;&gt; lookup ", "" ))
&amp;IF(AND(TRIM(K4186)="",N4186=""),"Description not translated ",
   IF(AND(TRIM(K4186)&lt;&gt;"",TRIM(N4186)&lt;&gt;"",TRIM(K4186)&lt;&gt;TRIM(N4186)),"Description translation&lt;&gt; lookup ", "" ))</f>
        <v/>
      </c>
      <c r="P4186" s="3" t="s">
        <v>8447</v>
      </c>
      <c r="Q4186" s="3" t="s">
        <v>8447</v>
      </c>
    </row>
    <row r="4187" spans="1:18" ht="30" x14ac:dyDescent="0.25">
      <c r="A4187" s="2" t="str">
        <f>IF(TRIM(J4187)="","",E4187)</f>
        <v>ProjectRef</v>
      </c>
      <c r="B4187" s="2" t="str">
        <f>IF(TRIM(K4187)="","",I4187)</f>
        <v>A reference to the project that created this file.</v>
      </c>
      <c r="C4187" s="2" t="str">
        <f>LEFT(F4187,FIND(".",F4187,6))</f>
        <v>Xmp.video.</v>
      </c>
      <c r="D4187" s="2" t="str">
        <f>VLOOKUP(C4187,PrefixUebersetzung,2,FALSE)</f>
        <v>Xmp.video.</v>
      </c>
      <c r="E4187" s="2" t="str">
        <f>MID(F4187,FIND(".",F4187,6)+1,99)</f>
        <v>ProjectRef</v>
      </c>
      <c r="F4187" s="3" t="s">
        <v>6053</v>
      </c>
      <c r="G4187" s="3" t="s">
        <v>9526</v>
      </c>
      <c r="H4187" s="3" t="s">
        <v>11329</v>
      </c>
      <c r="I4187" s="3" t="s">
        <v>3593</v>
      </c>
      <c r="J4187" s="3" t="s">
        <v>4560</v>
      </c>
      <c r="K4187" s="5" t="s">
        <v>5524</v>
      </c>
      <c r="L4187" s="14"/>
      <c r="M4187" s="3" t="str">
        <f>IFERROR(VLOOKUP(E4187,A:J,10, FALSE),"")</f>
        <v>Projekt-Referenz</v>
      </c>
      <c r="N4187" s="3" t="str">
        <f>IFERROR(VLOOKUP(I4187,B:K,10,FALSE),"")</f>
        <v>Ein Verweis auf das Projekt, das diese Datei erstellt hat.</v>
      </c>
      <c r="O4187" s="3" t="str">
        <f>IF(AND(TRIM(J4187)="",M4187=""),"Suffix not translated ",
   IF(AND(TRIM(J4187)&lt;&gt;"",TRIM(M4187)&lt;&gt;"",TRIM(J4187)&lt;&gt;TRIM(M4187)),"Suffix translation &lt;&gt; lookup ", "" ))
&amp;IF(AND(TRIM(K4187)="",N4187=""),"Description not translated ",
   IF(AND(TRIM(K4187)&lt;&gt;"",TRIM(N4187)&lt;&gt;"",TRIM(K4187)&lt;&gt;TRIM(N4187)),"Description translation&lt;&gt; lookup ", "" ))</f>
        <v/>
      </c>
      <c r="P4187" s="3" t="s">
        <v>8447</v>
      </c>
      <c r="Q4187" s="3" t="s">
        <v>8447</v>
      </c>
      <c r="R4187" s="3" t="s">
        <v>8957</v>
      </c>
    </row>
    <row r="4188" spans="1:18" x14ac:dyDescent="0.25">
      <c r="A4188" s="2" t="str">
        <f>IF(TRIM(J4188)="","",E4188)</f>
        <v>Rate</v>
      </c>
      <c r="B4188" s="2" t="str">
        <f>IF(TRIM(K4188)="","",I4188)</f>
        <v>Rate.</v>
      </c>
      <c r="C4188" s="2" t="str">
        <f>LEFT(F4188,FIND(".",F4188,6))</f>
        <v>Xmp.video.</v>
      </c>
      <c r="D4188" s="2" t="str">
        <f>VLOOKUP(C4188,PrefixUebersetzung,2,FALSE)</f>
        <v>Xmp.video.</v>
      </c>
      <c r="E4188" s="2" t="str">
        <f>MID(F4188,FIND(".",F4188,6)+1,99)</f>
        <v>Rate</v>
      </c>
      <c r="F4188" s="3" t="s">
        <v>6054</v>
      </c>
      <c r="G4188" s="3" t="s">
        <v>9526</v>
      </c>
      <c r="H4188" s="3" t="s">
        <v>11242</v>
      </c>
      <c r="I4188" s="3" t="s">
        <v>6055</v>
      </c>
      <c r="J4188" s="3" t="s">
        <v>6784</v>
      </c>
      <c r="K4188" s="5" t="s">
        <v>6784</v>
      </c>
      <c r="L4188" s="14"/>
      <c r="O4188" s="3" t="str">
        <f>IF(AND(TRIM(J4188)="",M4188=""),"Suffix not translated ",
   IF(AND(TRIM(J4188)&lt;&gt;"",TRIM(M4188)&lt;&gt;"",TRIM(J4188)&lt;&gt;TRIM(M4188)),"Suffix translation &lt;&gt; lookup ", "" ))
&amp;IF(AND(TRIM(K4188)="",N4188=""),"Description not translated ",
   IF(AND(TRIM(K4188)&lt;&gt;"",TRIM(N4188)&lt;&gt;"",TRIM(K4188)&lt;&gt;TRIM(N4188)),"Description translation&lt;&gt; lookup ", "" ))</f>
        <v/>
      </c>
      <c r="P4188" s="3" t="s">
        <v>8447</v>
      </c>
      <c r="Q4188" s="3" t="s">
        <v>8447</v>
      </c>
    </row>
    <row r="4189" spans="1:18" ht="30" x14ac:dyDescent="0.25">
      <c r="A4189" s="2" t="str">
        <f>IF(TRIM(J4189)="","",E4189)</f>
        <v>Rated</v>
      </c>
      <c r="B4189" s="2" t="str">
        <f>IF(TRIM(K4189)="","",I4189)</f>
        <v>The age circle required for viewing the video.</v>
      </c>
      <c r="C4189" s="2" t="str">
        <f>LEFT(F4189,FIND(".",F4189,6))</f>
        <v>Xmp.video.</v>
      </c>
      <c r="D4189" s="2" t="str">
        <f>VLOOKUP(C4189,PrefixUebersetzung,2,FALSE)</f>
        <v>Xmp.video.</v>
      </c>
      <c r="E4189" s="2" t="str">
        <f>MID(F4189,FIND(".",F4189,6)+1,99)</f>
        <v>Rated</v>
      </c>
      <c r="F4189" s="3" t="s">
        <v>6056</v>
      </c>
      <c r="G4189" s="3" t="s">
        <v>9526</v>
      </c>
      <c r="H4189" s="3" t="s">
        <v>11241</v>
      </c>
      <c r="I4189" s="3" t="s">
        <v>6057</v>
      </c>
      <c r="J4189" s="3" t="s">
        <v>8823</v>
      </c>
      <c r="K4189" s="5" t="s">
        <v>6785</v>
      </c>
      <c r="L4189" s="14"/>
      <c r="O4189" s="3" t="str">
        <f>IF(AND(TRIM(J4189)="",M4189=""),"Suffix not translated ",
   IF(AND(TRIM(J4189)&lt;&gt;"",TRIM(M4189)&lt;&gt;"",TRIM(J4189)&lt;&gt;TRIM(M4189)),"Suffix translation &lt;&gt; lookup ", "" ))
&amp;IF(AND(TRIM(K4189)="",N4189=""),"Description not translated ",
   IF(AND(TRIM(K4189)&lt;&gt;"",TRIM(N4189)&lt;&gt;"",TRIM(K4189)&lt;&gt;TRIM(N4189)),"Description translation&lt;&gt; lookup ", "" ))</f>
        <v/>
      </c>
      <c r="P4189" s="3" t="s">
        <v>8447</v>
      </c>
      <c r="Q4189" s="3" t="s">
        <v>8447</v>
      </c>
    </row>
    <row r="4190" spans="1:18" ht="30" x14ac:dyDescent="0.25">
      <c r="A4190" s="2" t="str">
        <f>IF(TRIM(J4190)="","",E4190)</f>
        <v/>
      </c>
      <c r="B4190" s="2" t="str">
        <f>IF(TRIM(K4190)="","",I4190)</f>
        <v>Rating, eg. 7  or 8 (generally out of 10).</v>
      </c>
      <c r="C4190" s="2" t="str">
        <f>LEFT(F4190,FIND(".",F4190,6))</f>
        <v>Xmp.video.</v>
      </c>
      <c r="D4190" s="2" t="str">
        <f>VLOOKUP(C4190,PrefixUebersetzung,2,FALSE)</f>
        <v>Xmp.video.</v>
      </c>
      <c r="E4190" s="2" t="str">
        <f>MID(F4190,FIND(".",F4190,6)+1,99)</f>
        <v>Rating</v>
      </c>
      <c r="F4190" s="3" t="s">
        <v>6058</v>
      </c>
      <c r="G4190" s="3" t="s">
        <v>9526</v>
      </c>
      <c r="H4190" s="3" t="s">
        <v>11241</v>
      </c>
      <c r="I4190" s="3" t="s">
        <v>6059</v>
      </c>
      <c r="J4190" s="3"/>
      <c r="K4190" s="5" t="s">
        <v>6786</v>
      </c>
      <c r="L4190" s="14"/>
      <c r="M4190" s="3" t="str">
        <f>IFERROR(VLOOKUP(E4190,A:J,10, FALSE),"")</f>
        <v>Bewertung</v>
      </c>
      <c r="O4190" s="3" t="str">
        <f>IF(AND(TRIM(J4190)="",M4190=""),"Suffix not translated ",
   IF(AND(TRIM(J4190)&lt;&gt;"",TRIM(M4190)&lt;&gt;"",TRIM(J4190)&lt;&gt;TRIM(M4190)),"Suffix translation &lt;&gt; lookup ", "" ))
&amp;IF(AND(TRIM(K4190)="",N4190=""),"Description not translated ",
   IF(AND(TRIM(K4190)&lt;&gt;"",TRIM(N4190)&lt;&gt;"",TRIM(K4190)&lt;&gt;TRIM(N4190)),"Description translation&lt;&gt; lookup ", "" ))</f>
        <v/>
      </c>
      <c r="Q4190" s="3" t="s">
        <v>8447</v>
      </c>
    </row>
    <row r="4191" spans="1:18" x14ac:dyDescent="0.25">
      <c r="A4191" s="2" t="str">
        <f>IF(TRIM(J4191)="","",E4191)</f>
        <v>RecordingCopyright</v>
      </c>
      <c r="B4191" s="2" t="str">
        <f>IF(TRIM(K4191)="","",I4191)</f>
        <v>Recording Copyright.</v>
      </c>
      <c r="C4191" s="2" t="str">
        <f>LEFT(F4191,FIND(".",F4191,6))</f>
        <v>Xmp.video.</v>
      </c>
      <c r="D4191" s="2" t="str">
        <f>VLOOKUP(C4191,PrefixUebersetzung,2,FALSE)</f>
        <v>Xmp.video.</v>
      </c>
      <c r="E4191" s="2" t="str">
        <f>MID(F4191,FIND(".",F4191,6)+1,99)</f>
        <v>RecordingCopyright</v>
      </c>
      <c r="F4191" s="3" t="s">
        <v>6060</v>
      </c>
      <c r="G4191" s="3" t="s">
        <v>9526</v>
      </c>
      <c r="H4191" s="3" t="s">
        <v>11241</v>
      </c>
      <c r="I4191" s="3" t="s">
        <v>6061</v>
      </c>
      <c r="J4191" s="3" t="s">
        <v>6469</v>
      </c>
      <c r="K4191" s="5" t="s">
        <v>6469</v>
      </c>
      <c r="L4191" s="14"/>
      <c r="O4191" s="3" t="str">
        <f>IF(AND(TRIM(J4191)="",M4191=""),"Suffix not translated ",
   IF(AND(TRIM(J4191)&lt;&gt;"",TRIM(M4191)&lt;&gt;"",TRIM(J4191)&lt;&gt;TRIM(M4191)),"Suffix translation &lt;&gt; lookup ", "" ))
&amp;IF(AND(TRIM(K4191)="",N4191=""),"Description not translated ",
   IF(AND(TRIM(K4191)&lt;&gt;"",TRIM(N4191)&lt;&gt;"",TRIM(K4191)&lt;&gt;TRIM(N4191)),"Description translation&lt;&gt; lookup ", "" ))</f>
        <v/>
      </c>
      <c r="P4191" s="3" t="s">
        <v>8447</v>
      </c>
      <c r="Q4191" s="3" t="s">
        <v>8447</v>
      </c>
      <c r="R4191" s="3" t="s">
        <v>4777</v>
      </c>
    </row>
    <row r="4192" spans="1:18" ht="30" x14ac:dyDescent="0.25">
      <c r="A4192" s="2" t="str">
        <f>IF(TRIM(J4192)="","",E4192)</f>
        <v>RecordLabelName</v>
      </c>
      <c r="B4192" s="2" t="str">
        <f>IF(TRIM(K4192)="","",I4192)</f>
        <v>Record Label Name, or the name of the organization recording the video.</v>
      </c>
      <c r="C4192" s="2" t="str">
        <f>LEFT(F4192,FIND(".",F4192,6))</f>
        <v>Xmp.video.</v>
      </c>
      <c r="D4192" s="2" t="str">
        <f>VLOOKUP(C4192,PrefixUebersetzung,2,FALSE)</f>
        <v>Xmp.video.</v>
      </c>
      <c r="E4192" s="2" t="str">
        <f>MID(F4192,FIND(".",F4192,6)+1,99)</f>
        <v>RecordLabelName</v>
      </c>
      <c r="F4192" s="3" t="s">
        <v>6062</v>
      </c>
      <c r="G4192" s="3" t="s">
        <v>9526</v>
      </c>
      <c r="H4192" s="3" t="s">
        <v>11241</v>
      </c>
      <c r="I4192" s="3" t="s">
        <v>6063</v>
      </c>
      <c r="J4192" s="3" t="s">
        <v>8839</v>
      </c>
      <c r="K4192" s="5" t="s">
        <v>6787</v>
      </c>
      <c r="L4192" s="14"/>
      <c r="O4192" s="3" t="str">
        <f>IF(AND(TRIM(J4192)="",M4192=""),"Suffix not translated ",
   IF(AND(TRIM(J4192)&lt;&gt;"",TRIM(M4192)&lt;&gt;"",TRIM(J4192)&lt;&gt;TRIM(M4192)),"Suffix translation &lt;&gt; lookup ", "" ))
&amp;IF(AND(TRIM(K4192)="",N4192=""),"Description not translated ",
   IF(AND(TRIM(K4192)&lt;&gt;"",TRIM(N4192)&lt;&gt;"",TRIM(K4192)&lt;&gt;TRIM(N4192)),"Description translation&lt;&gt; lookup ", "" ))</f>
        <v/>
      </c>
      <c r="P4192" s="3" t="s">
        <v>8447</v>
      </c>
      <c r="Q4192" s="3" t="s">
        <v>8447</v>
      </c>
    </row>
    <row r="4193" spans="1:18" x14ac:dyDescent="0.25">
      <c r="A4193" s="2" t="str">
        <f>IF(TRIM(J4193)="","",E4193)</f>
        <v>RecordLabelURL</v>
      </c>
      <c r="B4193" s="2" t="str">
        <f>IF(TRIM(K4193)="","",I4193)</f>
        <v>Record Label URL.</v>
      </c>
      <c r="C4193" s="2" t="str">
        <f>LEFT(F4193,FIND(".",F4193,6))</f>
        <v>Xmp.video.</v>
      </c>
      <c r="D4193" s="2" t="str">
        <f>VLOOKUP(C4193,PrefixUebersetzung,2,FALSE)</f>
        <v>Xmp.video.</v>
      </c>
      <c r="E4193" s="2" t="str">
        <f>MID(F4193,FIND(".",F4193,6)+1,99)</f>
        <v>RecordLabelURL</v>
      </c>
      <c r="F4193" s="3" t="s">
        <v>6064</v>
      </c>
      <c r="G4193" s="3" t="s">
        <v>9526</v>
      </c>
      <c r="H4193" s="3" t="s">
        <v>11241</v>
      </c>
      <c r="I4193" s="3" t="s">
        <v>6065</v>
      </c>
      <c r="J4193" s="3" t="s">
        <v>6470</v>
      </c>
      <c r="K4193" s="5" t="s">
        <v>6065</v>
      </c>
      <c r="L4193" s="14"/>
      <c r="O4193" s="3" t="str">
        <f>IF(AND(TRIM(J4193)="",M4193=""),"Suffix not translated ",
   IF(AND(TRIM(J4193)&lt;&gt;"",TRIM(M4193)&lt;&gt;"",TRIM(J4193)&lt;&gt;TRIM(M4193)),"Suffix translation &lt;&gt; lookup ", "" ))
&amp;IF(AND(TRIM(K4193)="",N4193=""),"Description not translated ",
   IF(AND(TRIM(K4193)&lt;&gt;"",TRIM(N4193)&lt;&gt;"",TRIM(K4193)&lt;&gt;TRIM(N4193)),"Description translation&lt;&gt; lookup ", "" ))</f>
        <v/>
      </c>
      <c r="P4193" s="3" t="s">
        <v>8447</v>
      </c>
      <c r="Q4193" s="3" t="s">
        <v>8447</v>
      </c>
    </row>
    <row r="4194" spans="1:18" x14ac:dyDescent="0.25">
      <c r="A4194" s="2" t="str">
        <f>IF(TRIM(J4194)="","",E4194)</f>
        <v>Requirements</v>
      </c>
      <c r="B4194" s="2" t="str">
        <f>IF(TRIM(K4194)="","",I4194)</f>
        <v>Information about the Requirements.</v>
      </c>
      <c r="C4194" s="2" t="str">
        <f>LEFT(F4194,FIND(".",F4194,6))</f>
        <v>Xmp.video.</v>
      </c>
      <c r="D4194" s="2" t="str">
        <f>VLOOKUP(C4194,PrefixUebersetzung,2,FALSE)</f>
        <v>Xmp.video.</v>
      </c>
      <c r="E4194" s="2" t="str">
        <f>MID(F4194,FIND(".",F4194,6)+1,99)</f>
        <v>Requirements</v>
      </c>
      <c r="F4194" s="3" t="s">
        <v>6066</v>
      </c>
      <c r="G4194" s="3" t="s">
        <v>9526</v>
      </c>
      <c r="H4194" s="3" t="s">
        <v>11241</v>
      </c>
      <c r="I4194" s="3" t="s">
        <v>6067</v>
      </c>
      <c r="J4194" s="3" t="s">
        <v>6471</v>
      </c>
      <c r="K4194" s="5" t="s">
        <v>6300</v>
      </c>
      <c r="L4194" s="14"/>
      <c r="O4194" s="3" t="str">
        <f>IF(AND(TRIM(J4194)="",M4194=""),"Suffix not translated ",
   IF(AND(TRIM(J4194)&lt;&gt;"",TRIM(M4194)&lt;&gt;"",TRIM(J4194)&lt;&gt;TRIM(M4194)),"Suffix translation &lt;&gt; lookup ", "" ))
&amp;IF(AND(TRIM(K4194)="",N4194=""),"Description not translated ",
   IF(AND(TRIM(K4194)&lt;&gt;"",TRIM(N4194)&lt;&gt;"",TRIM(K4194)&lt;&gt;TRIM(N4194)),"Description translation&lt;&gt; lookup ", "" ))</f>
        <v/>
      </c>
      <c r="P4194" s="3" t="s">
        <v>8447</v>
      </c>
      <c r="Q4194" s="3" t="s">
        <v>8447</v>
      </c>
    </row>
    <row r="4195" spans="1:18" ht="30" x14ac:dyDescent="0.25">
      <c r="A4195" s="2" t="str">
        <f>IF(TRIM(J4195)="","",E4195)</f>
        <v/>
      </c>
      <c r="B4195" s="2" t="str">
        <f>IF(TRIM(K4195)="","",I4195)</f>
        <v>Unit used for XResolution and YResolution. Value is one of: 2 = inches; 3 = centimeters.</v>
      </c>
      <c r="C4195" s="2" t="str">
        <f>LEFT(F4195,FIND(".",F4195,6))</f>
        <v>Xmp.video.</v>
      </c>
      <c r="D4195" s="2" t="str">
        <f>VLOOKUP(C4195,PrefixUebersetzung,2,FALSE)</f>
        <v>Xmp.video.</v>
      </c>
      <c r="E4195" s="2" t="str">
        <f>MID(F4195,FIND(".",F4195,6)+1,99)</f>
        <v>ResolutionUnit</v>
      </c>
      <c r="F4195" s="3" t="s">
        <v>6068</v>
      </c>
      <c r="G4195" s="3" t="s">
        <v>9526</v>
      </c>
      <c r="H4195" s="3" t="s">
        <v>11281</v>
      </c>
      <c r="I4195" s="3" t="s">
        <v>6069</v>
      </c>
      <c r="J4195" s="3"/>
      <c r="K4195" s="5" t="s">
        <v>6788</v>
      </c>
      <c r="L4195" s="14"/>
      <c r="M4195" s="3" t="str">
        <f>IFERROR(VLOOKUP(E4195,A:J,10, FALSE),"")</f>
        <v>Auflösung Einheit</v>
      </c>
      <c r="O4195" s="3" t="str">
        <f>IF(AND(TRIM(J4195)="",M4195=""),"Suffix not translated ",
   IF(AND(TRIM(J4195)&lt;&gt;"",TRIM(M4195)&lt;&gt;"",TRIM(J4195)&lt;&gt;TRIM(M4195)),"Suffix translation &lt;&gt; lookup ", "" ))
&amp;IF(AND(TRIM(K4195)="",N4195=""),"Description not translated ",
   IF(AND(TRIM(K4195)&lt;&gt;"",TRIM(N4195)&lt;&gt;"",TRIM(K4195)&lt;&gt;TRIM(N4195)),"Description translation&lt;&gt; lookup ", "" ))</f>
        <v/>
      </c>
      <c r="Q4195" s="3" t="s">
        <v>8447</v>
      </c>
    </row>
    <row r="4196" spans="1:18" ht="30" x14ac:dyDescent="0.25">
      <c r="A4196" s="2" t="str">
        <f>IF(TRIM(J4196)="","",E4196)</f>
        <v>RippedBy</v>
      </c>
      <c r="B4196" s="2" t="str">
        <f>IF(TRIM(K4196)="","",I4196)</f>
        <v>Ripped By, i.e. name of person or organization.</v>
      </c>
      <c r="C4196" s="2" t="str">
        <f>LEFT(F4196,FIND(".",F4196,6))</f>
        <v>Xmp.video.</v>
      </c>
      <c r="D4196" s="2" t="str">
        <f>VLOOKUP(C4196,PrefixUebersetzung,2,FALSE)</f>
        <v>Xmp.video.</v>
      </c>
      <c r="E4196" s="2" t="str">
        <f>MID(F4196,FIND(".",F4196,6)+1,99)</f>
        <v>RippedBy</v>
      </c>
      <c r="F4196" s="3" t="s">
        <v>6070</v>
      </c>
      <c r="G4196" s="3" t="s">
        <v>9526</v>
      </c>
      <c r="H4196" s="3" t="s">
        <v>11241</v>
      </c>
      <c r="I4196" s="3" t="s">
        <v>6071</v>
      </c>
      <c r="J4196" s="3" t="s">
        <v>8824</v>
      </c>
      <c r="K4196" s="5" t="s">
        <v>6789</v>
      </c>
      <c r="L4196" s="14"/>
      <c r="O4196" s="3" t="str">
        <f>IF(AND(TRIM(J4196)="",M4196=""),"Suffix not translated ",
   IF(AND(TRIM(J4196)&lt;&gt;"",TRIM(M4196)&lt;&gt;"",TRIM(J4196)&lt;&gt;TRIM(M4196)),"Suffix translation &lt;&gt; lookup ", "" ))
&amp;IF(AND(TRIM(K4196)="",N4196=""),"Description not translated ",
   IF(AND(TRIM(K4196)&lt;&gt;"",TRIM(N4196)&lt;&gt;"",TRIM(K4196)&lt;&gt;TRIM(N4196)),"Description translation&lt;&gt; lookup ", "" ))</f>
        <v/>
      </c>
      <c r="P4196" s="3" t="s">
        <v>8447</v>
      </c>
      <c r="Q4196" s="3" t="s">
        <v>8447</v>
      </c>
    </row>
    <row r="4197" spans="1:18" ht="30" x14ac:dyDescent="0.25">
      <c r="A4197" s="2" t="str">
        <f>IF(TRIM(J4197)="","",E4197)</f>
        <v/>
      </c>
      <c r="B4197" s="2" t="str">
        <f>IF(TRIM(K4197)="","",I4197)</f>
        <v>Indicates the direction of saturation processing applied by the camera.</v>
      </c>
      <c r="C4197" s="2" t="str">
        <f>LEFT(F4197,FIND(".",F4197,6))</f>
        <v>Xmp.video.</v>
      </c>
      <c r="D4197" s="2" t="str">
        <f>VLOOKUP(C4197,PrefixUebersetzung,2,FALSE)</f>
        <v>Xmp.video.</v>
      </c>
      <c r="E4197" s="2" t="str">
        <f>MID(F4197,FIND(".",F4197,6)+1,99)</f>
        <v>Saturation</v>
      </c>
      <c r="F4197" s="3" t="s">
        <v>6072</v>
      </c>
      <c r="G4197" s="3" t="s">
        <v>9526</v>
      </c>
      <c r="H4197" s="3" t="s">
        <v>11281</v>
      </c>
      <c r="I4197" s="3" t="s">
        <v>6073</v>
      </c>
      <c r="J4197" s="3"/>
      <c r="K4197" s="5" t="s">
        <v>6790</v>
      </c>
      <c r="L4197" s="14">
        <v>1</v>
      </c>
      <c r="M4197" s="3" t="str">
        <f>IFERROR(VLOOKUP(E4197,A:J,10, FALSE),"")</f>
        <v>Sättigung</v>
      </c>
      <c r="O4197" s="3" t="str">
        <f>IF(AND(TRIM(J4197)="",M4197=""),"Suffix not translated ",
   IF(AND(TRIM(J4197)&lt;&gt;"",TRIM(M4197)&lt;&gt;"",TRIM(J4197)&lt;&gt;TRIM(M4197)),"Suffix translation &lt;&gt; lookup ", "" ))
&amp;IF(AND(TRIM(K4197)="",N4197=""),"Description not translated ",
   IF(AND(TRIM(K4197)&lt;&gt;"",TRIM(N4197)&lt;&gt;"",TRIM(K4197)&lt;&gt;TRIM(N4197)),"Description translation&lt;&gt; lookup ", "" ))</f>
        <v/>
      </c>
      <c r="Q4197" s="3" t="s">
        <v>8447</v>
      </c>
    </row>
    <row r="4198" spans="1:18" x14ac:dyDescent="0.25">
      <c r="A4198" s="2" t="str">
        <f>IF(TRIM(J4198)="","",E4198)</f>
        <v>SecondaryGenre</v>
      </c>
      <c r="B4198" s="2" t="str">
        <f>IF(TRIM(K4198)="","",I4198)</f>
        <v>The name of the secondary genre..</v>
      </c>
      <c r="C4198" s="2" t="str">
        <f>LEFT(F4198,FIND(".",F4198,6))</f>
        <v>Xmp.video.</v>
      </c>
      <c r="D4198" s="2" t="str">
        <f>VLOOKUP(C4198,PrefixUebersetzung,2,FALSE)</f>
        <v>Xmp.video.</v>
      </c>
      <c r="E4198" s="2" t="str">
        <f>MID(F4198,FIND(".",F4198,6)+1,99)</f>
        <v>SecondaryGenre</v>
      </c>
      <c r="F4198" s="3" t="s">
        <v>6074</v>
      </c>
      <c r="G4198" s="3" t="s">
        <v>9526</v>
      </c>
      <c r="H4198" s="3" t="s">
        <v>11241</v>
      </c>
      <c r="I4198" s="3" t="s">
        <v>6075</v>
      </c>
      <c r="J4198" s="3" t="s">
        <v>6472</v>
      </c>
      <c r="K4198" s="5" t="s">
        <v>6301</v>
      </c>
      <c r="L4198" s="14"/>
      <c r="O4198" s="3" t="str">
        <f>IF(AND(TRIM(J4198)="",M4198=""),"Suffix not translated ",
   IF(AND(TRIM(J4198)&lt;&gt;"",TRIM(M4198)&lt;&gt;"",TRIM(J4198)&lt;&gt;TRIM(M4198)),"Suffix translation &lt;&gt; lookup ", "" ))
&amp;IF(AND(TRIM(K4198)="",N4198=""),"Description not translated ",
   IF(AND(TRIM(K4198)&lt;&gt;"",TRIM(N4198)&lt;&gt;"",TRIM(K4198)&lt;&gt;TRIM(N4198)),"Description translation&lt;&gt; lookup ", "" ))</f>
        <v/>
      </c>
      <c r="P4198" s="3" t="s">
        <v>8447</v>
      </c>
      <c r="Q4198" s="3" t="s">
        <v>8447</v>
      </c>
      <c r="R4198" s="3" t="s">
        <v>4107</v>
      </c>
    </row>
    <row r="4199" spans="1:18" ht="30" x14ac:dyDescent="0.25">
      <c r="A4199" s="2" t="str">
        <f>IF(TRIM(J4199)="","",E4199)</f>
        <v>SelectionDuration</v>
      </c>
      <c r="B4199" s="2" t="str">
        <f>IF(TRIM(K4199)="","",I4199)</f>
        <v>The duration of the current selection in movie time scale units.</v>
      </c>
      <c r="C4199" s="2" t="str">
        <f>LEFT(F4199,FIND(".",F4199,6))</f>
        <v>Xmp.video.</v>
      </c>
      <c r="D4199" s="2" t="str">
        <f>VLOOKUP(C4199,PrefixUebersetzung,2,FALSE)</f>
        <v>Xmp.video.</v>
      </c>
      <c r="E4199" s="2" t="str">
        <f>MID(F4199,FIND(".",F4199,6)+1,99)</f>
        <v>SelectionDuration</v>
      </c>
      <c r="F4199" s="3" t="s">
        <v>6076</v>
      </c>
      <c r="G4199" s="3" t="s">
        <v>9526</v>
      </c>
      <c r="H4199" s="3" t="s">
        <v>11242</v>
      </c>
      <c r="I4199" s="3" t="s">
        <v>6077</v>
      </c>
      <c r="J4199" s="3" t="s">
        <v>6473</v>
      </c>
      <c r="K4199" s="5" t="s">
        <v>6302</v>
      </c>
      <c r="L4199" s="14"/>
      <c r="O4199" s="3" t="str">
        <f>IF(AND(TRIM(J4199)="",M4199=""),"Suffix not translated ",
   IF(AND(TRIM(J4199)&lt;&gt;"",TRIM(M4199)&lt;&gt;"",TRIM(J4199)&lt;&gt;TRIM(M4199)),"Suffix translation &lt;&gt; lookup ", "" ))
&amp;IF(AND(TRIM(K4199)="",N4199=""),"Description not translated ",
   IF(AND(TRIM(K4199)&lt;&gt;"",TRIM(N4199)&lt;&gt;"",TRIM(K4199)&lt;&gt;TRIM(N4199)),"Description translation&lt;&gt; lookup ", "" ))</f>
        <v/>
      </c>
      <c r="P4199" s="3" t="s">
        <v>8447</v>
      </c>
      <c r="Q4199" s="3" t="s">
        <v>8447</v>
      </c>
    </row>
    <row r="4200" spans="1:18" ht="30" x14ac:dyDescent="0.25">
      <c r="A4200" s="2" t="str">
        <f>IF(TRIM(J4200)="","",E4200)</f>
        <v>SelectionTime</v>
      </c>
      <c r="B4200" s="2" t="str">
        <f>IF(TRIM(K4200)="","",I4200)</f>
        <v>The time value for the start time of the current selection.</v>
      </c>
      <c r="C4200" s="2" t="str">
        <f>LEFT(F4200,FIND(".",F4200,6))</f>
        <v>Xmp.video.</v>
      </c>
      <c r="D4200" s="2" t="str">
        <f>VLOOKUP(C4200,PrefixUebersetzung,2,FALSE)</f>
        <v>Xmp.video.</v>
      </c>
      <c r="E4200" s="2" t="str">
        <f>MID(F4200,FIND(".",F4200,6)+1,99)</f>
        <v>SelectionTime</v>
      </c>
      <c r="F4200" s="3" t="s">
        <v>6078</v>
      </c>
      <c r="G4200" s="3" t="s">
        <v>9526</v>
      </c>
      <c r="H4200" s="3" t="s">
        <v>11242</v>
      </c>
      <c r="I4200" s="3" t="s">
        <v>6079</v>
      </c>
      <c r="J4200" s="3" t="s">
        <v>6474</v>
      </c>
      <c r="K4200" s="5" t="s">
        <v>6303</v>
      </c>
      <c r="L4200" s="14"/>
      <c r="O4200" s="3" t="str">
        <f>IF(AND(TRIM(J4200)="",M4200=""),"Suffix not translated ",
   IF(AND(TRIM(J4200)&lt;&gt;"",TRIM(M4200)&lt;&gt;"",TRIM(J4200)&lt;&gt;TRIM(M4200)),"Suffix translation &lt;&gt; lookup ", "" ))
&amp;IF(AND(TRIM(K4200)="",N4200=""),"Description not translated ",
   IF(AND(TRIM(K4200)&lt;&gt;"",TRIM(N4200)&lt;&gt;"",TRIM(K4200)&lt;&gt;TRIM(N4200)),"Description translation&lt;&gt; lookup ", "" ))</f>
        <v/>
      </c>
      <c r="P4200" s="3" t="s">
        <v>8447</v>
      </c>
      <c r="Q4200" s="3" t="s">
        <v>8447</v>
      </c>
    </row>
    <row r="4201" spans="1:18" ht="60" x14ac:dyDescent="0.25">
      <c r="A4201" s="2" t="str">
        <f>IF(TRIM(J4201)="","",E4201)</f>
        <v>SendDuration</v>
      </c>
      <c r="B4201" s="2" t="str">
        <f>IF(TRIM(K4201)="","",I4201)</f>
        <v>Specifies the time needed to send the file in 100-nanosecond units. This value should include the duration of the last packet in the content.</v>
      </c>
      <c r="C4201" s="2" t="str">
        <f>LEFT(F4201,FIND(".",F4201,6))</f>
        <v>Xmp.video.</v>
      </c>
      <c r="D4201" s="2" t="str">
        <f>VLOOKUP(C4201,PrefixUebersetzung,2,FALSE)</f>
        <v>Xmp.video.</v>
      </c>
      <c r="E4201" s="2" t="str">
        <f>MID(F4201,FIND(".",F4201,6)+1,99)</f>
        <v>SendDuration</v>
      </c>
      <c r="F4201" s="3" t="s">
        <v>6080</v>
      </c>
      <c r="G4201" s="3" t="s">
        <v>9526</v>
      </c>
      <c r="H4201" s="3" t="s">
        <v>11242</v>
      </c>
      <c r="I4201" s="3" t="s">
        <v>6081</v>
      </c>
      <c r="J4201" s="3" t="s">
        <v>6475</v>
      </c>
      <c r="K4201" s="5" t="s">
        <v>6791</v>
      </c>
      <c r="L4201" s="14"/>
      <c r="O4201" s="3" t="str">
        <f>IF(AND(TRIM(J4201)="",M4201=""),"Suffix not translated ",
   IF(AND(TRIM(J4201)&lt;&gt;"",TRIM(M4201)&lt;&gt;"",TRIM(J4201)&lt;&gt;TRIM(M4201)),"Suffix translation &lt;&gt; lookup ", "" ))
&amp;IF(AND(TRIM(K4201)="",N4201=""),"Description not translated ",
   IF(AND(TRIM(K4201)&lt;&gt;"",TRIM(N4201)&lt;&gt;"",TRIM(K4201)&lt;&gt;TRIM(N4201)),"Description translation&lt;&gt; lookup ", "" ))</f>
        <v/>
      </c>
      <c r="P4201" s="3" t="s">
        <v>8447</v>
      </c>
      <c r="Q4201" s="3" t="s">
        <v>8447</v>
      </c>
    </row>
    <row r="4202" spans="1:18" ht="30" x14ac:dyDescent="0.25">
      <c r="A4202" s="2" t="str">
        <f>IF(TRIM(J4202)="","",E4202)</f>
        <v/>
      </c>
      <c r="B4202" s="2" t="str">
        <f>IF(TRIM(K4202)="","",I4202)</f>
        <v/>
      </c>
      <c r="C4202" s="2" t="str">
        <f>LEFT(F4202,FIND(".",F4202,6))</f>
        <v>Xmp.video.</v>
      </c>
      <c r="D4202" s="2" t="str">
        <f>VLOOKUP(C4202,PrefixUebersetzung,2,FALSE)</f>
        <v>Xmp.video.</v>
      </c>
      <c r="E4202" s="2" t="str">
        <f>MID(F4202,FIND(".",F4202,6)+1,99)</f>
        <v>Sharpness</v>
      </c>
      <c r="F4202" s="3" t="s">
        <v>6082</v>
      </c>
      <c r="G4202" s="3" t="s">
        <v>9526</v>
      </c>
      <c r="H4202" s="3" t="s">
        <v>11242</v>
      </c>
      <c r="I4202" s="3" t="s">
        <v>9535</v>
      </c>
      <c r="J4202" s="3"/>
      <c r="L4202" s="14">
        <v>1</v>
      </c>
      <c r="M4202" s="3" t="str">
        <f>IFERROR(VLOOKUP(E4202,A:J,10, FALSE),"")</f>
        <v>Schärfe</v>
      </c>
      <c r="N4202" s="3" t="str">
        <f>IFERROR(VLOOKUP(I4202,B:K,10,FALSE),"")</f>
        <v>Einstellung für die Schärfe. Bereich 0 bis 100.</v>
      </c>
      <c r="O4202" s="3" t="str">
        <f>IF(AND(TRIM(J4202)="",M4202=""),"Suffix not translated ",
   IF(AND(TRIM(J4202)&lt;&gt;"",TRIM(M4202)&lt;&gt;"",TRIM(J4202)&lt;&gt;TRIM(M4202)),"Suffix translation &lt;&gt; lookup ", "" ))
&amp;IF(AND(TRIM(K4202)="",N4202=""),"Description not translated ",
   IF(AND(TRIM(K4202)&lt;&gt;"",TRIM(N4202)&lt;&gt;"",TRIM(K4202)&lt;&gt;TRIM(N4202)),"Description translation&lt;&gt; lookup ", "" ))</f>
        <v/>
      </c>
    </row>
    <row r="4203" spans="1:18" x14ac:dyDescent="0.25">
      <c r="A4203" s="2" t="str">
        <f>IF(TRIM(J4203)="","",E4203)</f>
        <v/>
      </c>
      <c r="B4203" s="2" t="str">
        <f>IF(TRIM(K4203)="","",I4203)</f>
        <v>Software used to generate / create Video data.</v>
      </c>
      <c r="C4203" s="2" t="str">
        <f>LEFT(F4203,FIND(".",F4203,6))</f>
        <v>Xmp.video.</v>
      </c>
      <c r="D4203" s="2" t="str">
        <f>VLOOKUP(C4203,PrefixUebersetzung,2,FALSE)</f>
        <v>Xmp.video.</v>
      </c>
      <c r="E4203" s="2" t="str">
        <f>MID(F4203,FIND(".",F4203,6)+1,99)</f>
        <v>Software</v>
      </c>
      <c r="F4203" s="3" t="s">
        <v>6083</v>
      </c>
      <c r="G4203" s="3" t="s">
        <v>9526</v>
      </c>
      <c r="H4203" s="3" t="s">
        <v>11241</v>
      </c>
      <c r="I4203" s="3" t="s">
        <v>6084</v>
      </c>
      <c r="J4203" s="3"/>
      <c r="K4203" s="5" t="s">
        <v>6792</v>
      </c>
      <c r="L4203" s="14"/>
      <c r="M4203" s="3" t="str">
        <f>IFERROR(VLOOKUP(E4203,A:J,10, FALSE),"")</f>
        <v>Software</v>
      </c>
      <c r="O4203" s="3" t="str">
        <f>IF(AND(TRIM(J4203)="",M4203=""),"Suffix not translated ",
   IF(AND(TRIM(J4203)&lt;&gt;"",TRIM(M4203)&lt;&gt;"",TRIM(J4203)&lt;&gt;TRIM(M4203)),"Suffix translation &lt;&gt; lookup ", "" ))
&amp;IF(AND(TRIM(K4203)="",N4203=""),"Description not translated ",
   IF(AND(TRIM(K4203)&lt;&gt;"",TRIM(N4203)&lt;&gt;"",TRIM(K4203)&lt;&gt;TRIM(N4203)),"Description translation&lt;&gt; lookup ", "" ))</f>
        <v/>
      </c>
      <c r="Q4203" s="3" t="s">
        <v>8447</v>
      </c>
    </row>
    <row r="4204" spans="1:18" x14ac:dyDescent="0.25">
      <c r="A4204" s="2" t="str">
        <f>IF(TRIM(J4204)="","",E4204)</f>
        <v>SoftwareVersion</v>
      </c>
      <c r="B4204" s="2" t="str">
        <f>IF(TRIM(K4204)="","",I4204)</f>
        <v>The Version of the software used.</v>
      </c>
      <c r="C4204" s="2" t="str">
        <f>LEFT(F4204,FIND(".",F4204,6))</f>
        <v>Xmp.video.</v>
      </c>
      <c r="D4204" s="2" t="str">
        <f>VLOOKUP(C4204,PrefixUebersetzung,2,FALSE)</f>
        <v>Xmp.video.</v>
      </c>
      <c r="E4204" s="2" t="str">
        <f>MID(F4204,FIND(".",F4204,6)+1,99)</f>
        <v>SoftwareVersion</v>
      </c>
      <c r="F4204" s="3" t="s">
        <v>6085</v>
      </c>
      <c r="G4204" s="3" t="s">
        <v>9526</v>
      </c>
      <c r="H4204" s="3" t="s">
        <v>11241</v>
      </c>
      <c r="I4204" s="3" t="s">
        <v>6086</v>
      </c>
      <c r="J4204" s="3" t="s">
        <v>8825</v>
      </c>
      <c r="K4204" s="5" t="s">
        <v>6793</v>
      </c>
      <c r="L4204" s="14"/>
      <c r="O4204" s="3" t="str">
        <f>IF(AND(TRIM(J4204)="",M4204=""),"Suffix not translated ",
   IF(AND(TRIM(J4204)&lt;&gt;"",TRIM(M4204)&lt;&gt;"",TRIM(J4204)&lt;&gt;TRIM(M4204)),"Suffix translation &lt;&gt; lookup ", "" ))
&amp;IF(AND(TRIM(K4204)="",N4204=""),"Description not translated ",
   IF(AND(TRIM(K4204)&lt;&gt;"",TRIM(N4204)&lt;&gt;"",TRIM(K4204)&lt;&gt;TRIM(N4204)),"Description translation&lt;&gt; lookup ", "" ))</f>
        <v/>
      </c>
      <c r="P4204" s="3" t="s">
        <v>8447</v>
      </c>
      <c r="Q4204" s="3" t="s">
        <v>8447</v>
      </c>
      <c r="R4204" s="3" t="s">
        <v>9378</v>
      </c>
    </row>
    <row r="4205" spans="1:18" x14ac:dyDescent="0.25">
      <c r="A4205" s="2" t="str">
        <f>IF(TRIM(J4205)="","",E4205)</f>
        <v>SongWriter</v>
      </c>
      <c r="B4205" s="2" t="str">
        <f>IF(TRIM(K4205)="","",I4205)</f>
        <v>The name of the song writer.</v>
      </c>
      <c r="C4205" s="2" t="str">
        <f>LEFT(F4205,FIND(".",F4205,6))</f>
        <v>Xmp.video.</v>
      </c>
      <c r="D4205" s="2" t="str">
        <f>VLOOKUP(C4205,PrefixUebersetzung,2,FALSE)</f>
        <v>Xmp.video.</v>
      </c>
      <c r="E4205" s="2" t="str">
        <f>MID(F4205,FIND(".",F4205,6)+1,99)</f>
        <v>SongWriter</v>
      </c>
      <c r="F4205" s="3" t="s">
        <v>6087</v>
      </c>
      <c r="G4205" s="3" t="s">
        <v>9526</v>
      </c>
      <c r="H4205" s="3" t="s">
        <v>11241</v>
      </c>
      <c r="I4205" s="3" t="s">
        <v>6088</v>
      </c>
      <c r="J4205" s="3" t="s">
        <v>6476</v>
      </c>
      <c r="K4205" s="5" t="s">
        <v>6304</v>
      </c>
      <c r="L4205" s="14"/>
      <c r="O4205" s="3" t="str">
        <f>IF(AND(TRIM(J4205)="",M4205=""),"Suffix not translated ",
   IF(AND(TRIM(J4205)&lt;&gt;"",TRIM(M4205)&lt;&gt;"",TRIM(J4205)&lt;&gt;TRIM(M4205)),"Suffix translation &lt;&gt; lookup ", "" ))
&amp;IF(AND(TRIM(K4205)="",N4205=""),"Description not translated ",
   IF(AND(TRIM(K4205)&lt;&gt;"",TRIM(N4205)&lt;&gt;"",TRIM(K4205)&lt;&gt;TRIM(N4205)),"Description translation&lt;&gt; lookup ", "" ))</f>
        <v/>
      </c>
      <c r="P4205" s="3" t="s">
        <v>8447</v>
      </c>
      <c r="Q4205" s="3" t="s">
        <v>8447</v>
      </c>
      <c r="R4205" s="3" t="s">
        <v>9378</v>
      </c>
    </row>
    <row r="4206" spans="1:18" x14ac:dyDescent="0.25">
      <c r="A4206" s="2" t="str">
        <f>IF(TRIM(J4206)="","",E4206)</f>
        <v>SongWriterKeywords</v>
      </c>
      <c r="B4206" s="2" t="str">
        <f>IF(TRIM(K4206)="","",I4206)</f>
        <v>Song Writer Keywords.</v>
      </c>
      <c r="C4206" s="2" t="str">
        <f>LEFT(F4206,FIND(".",F4206,6))</f>
        <v>Xmp.video.</v>
      </c>
      <c r="D4206" s="2" t="str">
        <f>VLOOKUP(C4206,PrefixUebersetzung,2,FALSE)</f>
        <v>Xmp.video.</v>
      </c>
      <c r="E4206" s="2" t="str">
        <f>MID(F4206,FIND(".",F4206,6)+1,99)</f>
        <v>SongWriterKeywords</v>
      </c>
      <c r="F4206" s="3" t="s">
        <v>6089</v>
      </c>
      <c r="G4206" s="3" t="s">
        <v>9526</v>
      </c>
      <c r="H4206" s="3" t="s">
        <v>11241</v>
      </c>
      <c r="I4206" s="3" t="s">
        <v>6090</v>
      </c>
      <c r="J4206" s="3" t="s">
        <v>6477</v>
      </c>
      <c r="K4206" s="5" t="s">
        <v>6477</v>
      </c>
      <c r="L4206" s="14"/>
      <c r="O4206" s="3" t="str">
        <f>IF(AND(TRIM(J4206)="",M4206=""),"Suffix not translated ",
   IF(AND(TRIM(J4206)&lt;&gt;"",TRIM(M4206)&lt;&gt;"",TRIM(J4206)&lt;&gt;TRIM(M4206)),"Suffix translation &lt;&gt; lookup ", "" ))
&amp;IF(AND(TRIM(K4206)="",N4206=""),"Description not translated ",
   IF(AND(TRIM(K4206)&lt;&gt;"",TRIM(N4206)&lt;&gt;"",TRIM(K4206)&lt;&gt;TRIM(N4206)),"Description translation&lt;&gt; lookup ", "" ))</f>
        <v/>
      </c>
      <c r="P4206" s="3" t="s">
        <v>8447</v>
      </c>
      <c r="Q4206" s="3" t="s">
        <v>8447</v>
      </c>
      <c r="R4206" s="3" t="s">
        <v>9243</v>
      </c>
    </row>
    <row r="4207" spans="1:18" x14ac:dyDescent="0.25">
      <c r="A4207" s="2" t="str">
        <f>IF(TRIM(J4207)="","",E4207)</f>
        <v/>
      </c>
      <c r="B4207" s="2" t="str">
        <f>IF(TRIM(K4207)="","",I4207)</f>
        <v/>
      </c>
      <c r="C4207" s="2" t="str">
        <f>LEFT(F4207,FIND(".",F4207,6))</f>
        <v>Xmp.video.</v>
      </c>
      <c r="D4207" s="2" t="str">
        <f>VLOOKUP(C4207,PrefixUebersetzung,2,FALSE)</f>
        <v>Xmp.video.</v>
      </c>
      <c r="E4207" s="2" t="str">
        <f>MID(F4207,FIND(".",F4207,6)+1,99)</f>
        <v>Source</v>
      </c>
      <c r="F4207" s="3" t="s">
        <v>6091</v>
      </c>
      <c r="G4207" s="3" t="s">
        <v>9526</v>
      </c>
      <c r="H4207" s="3" t="s">
        <v>11241</v>
      </c>
      <c r="I4207" s="3" t="s">
        <v>3455</v>
      </c>
      <c r="J4207" s="3"/>
      <c r="L4207" s="14"/>
      <c r="M4207" s="3" t="str">
        <f>IFERROR(VLOOKUP(E4207,A:J,10, FALSE),"")</f>
        <v>Quelle</v>
      </c>
      <c r="N4207" s="3" t="str">
        <f>IFERROR(VLOOKUP(I4207,B:K,10,FALSE),"")</f>
        <v>Quelle</v>
      </c>
      <c r="O4207" s="3" t="str">
        <f>IF(AND(TRIM(J4207)="",M4207=""),"Suffix not translated ",
   IF(AND(TRIM(J4207)&lt;&gt;"",TRIM(M4207)&lt;&gt;"",TRIM(J4207)&lt;&gt;TRIM(M4207)),"Suffix translation &lt;&gt; lookup ", "" ))
&amp;IF(AND(TRIM(K4207)="",N4207=""),"Description not translated ",
   IF(AND(TRIM(K4207)&lt;&gt;"",TRIM(N4207)&lt;&gt;"",TRIM(K4207)&lt;&gt;TRIM(N4207)),"Description translation&lt;&gt; lookup ", "" ))</f>
        <v/>
      </c>
    </row>
    <row r="4208" spans="1:18" x14ac:dyDescent="0.25">
      <c r="A4208" s="2" t="str">
        <f>IF(TRIM(J4208)="","",E4208)</f>
        <v>SourceCredits</v>
      </c>
      <c r="B4208" s="2" t="str">
        <f>IF(TRIM(K4208)="","",I4208)</f>
        <v>Source Credits.</v>
      </c>
      <c r="C4208" s="2" t="str">
        <f>LEFT(F4208,FIND(".",F4208,6))</f>
        <v>Xmp.video.</v>
      </c>
      <c r="D4208" s="2" t="str">
        <f>VLOOKUP(C4208,PrefixUebersetzung,2,FALSE)</f>
        <v>Xmp.video.</v>
      </c>
      <c r="E4208" s="2" t="str">
        <f>MID(F4208,FIND(".",F4208,6)+1,99)</f>
        <v>SourceCredits</v>
      </c>
      <c r="F4208" s="3" t="s">
        <v>6092</v>
      </c>
      <c r="G4208" s="3" t="s">
        <v>9526</v>
      </c>
      <c r="H4208" s="3" t="s">
        <v>11241</v>
      </c>
      <c r="I4208" s="3" t="s">
        <v>6093</v>
      </c>
      <c r="J4208" s="3" t="s">
        <v>6478</v>
      </c>
      <c r="K4208" s="5" t="s">
        <v>6478</v>
      </c>
      <c r="L4208" s="14"/>
      <c r="O4208" s="3" t="str">
        <f>IF(AND(TRIM(J4208)="",M4208=""),"Suffix not translated ",
   IF(AND(TRIM(J4208)&lt;&gt;"",TRIM(M4208)&lt;&gt;"",TRIM(J4208)&lt;&gt;TRIM(M4208)),"Suffix translation &lt;&gt; lookup ", "" ))
&amp;IF(AND(TRIM(K4208)="",N4208=""),"Description not translated ",
   IF(AND(TRIM(K4208)&lt;&gt;"",TRIM(N4208)&lt;&gt;"",TRIM(K4208)&lt;&gt;TRIM(N4208)),"Description translation&lt;&gt; lookup ", "" ))</f>
        <v/>
      </c>
      <c r="P4208" s="3" t="s">
        <v>8447</v>
      </c>
      <c r="Q4208" s="3" t="s">
        <v>8447</v>
      </c>
      <c r="R4208" s="3" t="s">
        <v>9084</v>
      </c>
    </row>
    <row r="4209" spans="1:18" x14ac:dyDescent="0.25">
      <c r="A4209" s="2" t="str">
        <f>IF(TRIM(J4209)="","",E4209)</f>
        <v>SourceForm</v>
      </c>
      <c r="B4209" s="2" t="str">
        <f>IF(TRIM(K4209)="","",I4209)</f>
        <v>Source Form.</v>
      </c>
      <c r="C4209" s="2" t="str">
        <f>LEFT(F4209,FIND(".",F4209,6))</f>
        <v>Xmp.video.</v>
      </c>
      <c r="D4209" s="2" t="str">
        <f>VLOOKUP(C4209,PrefixUebersetzung,2,FALSE)</f>
        <v>Xmp.video.</v>
      </c>
      <c r="E4209" s="2" t="str">
        <f>MID(F4209,FIND(".",F4209,6)+1,99)</f>
        <v>SourceForm</v>
      </c>
      <c r="F4209" s="3" t="s">
        <v>6094</v>
      </c>
      <c r="G4209" s="3" t="s">
        <v>9526</v>
      </c>
      <c r="H4209" s="3" t="s">
        <v>11241</v>
      </c>
      <c r="I4209" s="3" t="s">
        <v>6095</v>
      </c>
      <c r="J4209" s="3" t="s">
        <v>6479</v>
      </c>
      <c r="K4209" s="5" t="s">
        <v>6479</v>
      </c>
      <c r="L4209" s="14"/>
      <c r="O4209" s="3" t="str">
        <f>IF(AND(TRIM(J4209)="",M4209=""),"Suffix not translated ",
   IF(AND(TRIM(J4209)&lt;&gt;"",TRIM(M4209)&lt;&gt;"",TRIM(J4209)&lt;&gt;TRIM(M4209)),"Suffix translation &lt;&gt; lookup ", "" ))
&amp;IF(AND(TRIM(K4209)="",N4209=""),"Description not translated ",
   IF(AND(TRIM(K4209)&lt;&gt;"",TRIM(N4209)&lt;&gt;"",TRIM(K4209)&lt;&gt;TRIM(N4209)),"Description translation&lt;&gt; lookup ", "" ))</f>
        <v/>
      </c>
      <c r="P4209" s="3" t="s">
        <v>8447</v>
      </c>
      <c r="Q4209" s="3" t="s">
        <v>8447</v>
      </c>
      <c r="R4209" s="3" t="s">
        <v>9351</v>
      </c>
    </row>
    <row r="4210" spans="1:18" x14ac:dyDescent="0.25">
      <c r="A4210" s="2" t="str">
        <f>IF(TRIM(J4210)="","",E4210)</f>
        <v>SourceImageHeight</v>
      </c>
      <c r="B4210" s="2" t="str">
        <f>IF(TRIM(K4210)="","",I4210)</f>
        <v/>
      </c>
      <c r="C4210" s="2" t="str">
        <f>LEFT(F4210,FIND(".",F4210,6))</f>
        <v>Xmp.video.</v>
      </c>
      <c r="D4210" s="2" t="str">
        <f>VLOOKUP(C4210,PrefixUebersetzung,2,FALSE)</f>
        <v>Xmp.video.</v>
      </c>
      <c r="E4210" s="2" t="str">
        <f>MID(F4210,FIND(".",F4210,6)+1,99)</f>
        <v>SourceImageHeight</v>
      </c>
      <c r="F4210" s="3" t="s">
        <v>6096</v>
      </c>
      <c r="G4210" s="3" t="s">
        <v>9526</v>
      </c>
      <c r="H4210" s="3" t="s">
        <v>11242</v>
      </c>
      <c r="I4210" s="3" t="s">
        <v>5887</v>
      </c>
      <c r="J4210" s="3" t="s">
        <v>6480</v>
      </c>
      <c r="L4210" s="14"/>
      <c r="N4210" s="3" t="str">
        <f>IFERROR(VLOOKUP(I4210,B:K,10,FALSE),"")</f>
        <v>Video Höhe in Pixel</v>
      </c>
      <c r="O4210" s="3" t="str">
        <f>IF(AND(TRIM(J4210)="",M4210=""),"Suffix not translated ",
   IF(AND(TRIM(J4210)&lt;&gt;"",TRIM(M4210)&lt;&gt;"",TRIM(J4210)&lt;&gt;TRIM(M4210)),"Suffix translation &lt;&gt; lookup ", "" ))
&amp;IF(AND(TRIM(K4210)="",N4210=""),"Description not translated ",
   IF(AND(TRIM(K4210)&lt;&gt;"",TRIM(N4210)&lt;&gt;"",TRIM(K4210)&lt;&gt;TRIM(N4210)),"Description translation&lt;&gt; lookup ", "" ))</f>
        <v/>
      </c>
      <c r="P4210" s="3" t="s">
        <v>8447</v>
      </c>
    </row>
    <row r="4211" spans="1:18" x14ac:dyDescent="0.25">
      <c r="A4211" s="2" t="str">
        <f>IF(TRIM(J4211)="","",E4211)</f>
        <v>SourceImageWidth</v>
      </c>
      <c r="B4211" s="2" t="str">
        <f>IF(TRIM(K4211)="","",I4211)</f>
        <v>Video width in pixels</v>
      </c>
      <c r="C4211" s="2" t="str">
        <f>LEFT(F4211,FIND(".",F4211,6))</f>
        <v>Xmp.video.</v>
      </c>
      <c r="D4211" s="2" t="str">
        <f>VLOOKUP(C4211,PrefixUebersetzung,2,FALSE)</f>
        <v>Xmp.video.</v>
      </c>
      <c r="E4211" s="2" t="str">
        <f>MID(F4211,FIND(".",F4211,6)+1,99)</f>
        <v>SourceImageWidth</v>
      </c>
      <c r="F4211" s="3" t="s">
        <v>6097</v>
      </c>
      <c r="G4211" s="3" t="s">
        <v>9526</v>
      </c>
      <c r="H4211" s="3" t="s">
        <v>11242</v>
      </c>
      <c r="I4211" s="3" t="s">
        <v>6098</v>
      </c>
      <c r="J4211" s="3" t="s">
        <v>6481</v>
      </c>
      <c r="K4211" s="5" t="s">
        <v>6624</v>
      </c>
      <c r="L4211" s="14"/>
      <c r="N4211" s="3" t="str">
        <f>IFERROR(VLOOKUP(I4211,B:K,10,FALSE),"")</f>
        <v>Video-Breite in Pixel</v>
      </c>
      <c r="O4211" s="3" t="str">
        <f>IF(AND(TRIM(J4211)="",M4211=""),"Suffix not translated ",
   IF(AND(TRIM(J4211)&lt;&gt;"",TRIM(M4211)&lt;&gt;"",TRIM(J4211)&lt;&gt;TRIM(M4211)),"Suffix translation &lt;&gt; lookup ", "" ))
&amp;IF(AND(TRIM(K4211)="",N4211=""),"Description not translated ",
   IF(AND(TRIM(K4211)&lt;&gt;"",TRIM(N4211)&lt;&gt;"",TRIM(K4211)&lt;&gt;TRIM(N4211)),"Description translation&lt;&gt; lookup ", "" ))</f>
        <v/>
      </c>
      <c r="P4211" s="3" t="s">
        <v>8447</v>
      </c>
      <c r="Q4211" s="3" t="s">
        <v>8447</v>
      </c>
    </row>
    <row r="4212" spans="1:18" ht="30" x14ac:dyDescent="0.25">
      <c r="A4212" s="2" t="str">
        <f>IF(TRIM(J4212)="","",E4212)</f>
        <v>Starring</v>
      </c>
      <c r="B4212" s="2" t="str">
        <f>IF(TRIM(K4212)="","",I4212)</f>
        <v>Starring, name of famous people appearing in the video.</v>
      </c>
      <c r="C4212" s="2" t="str">
        <f>LEFT(F4212,FIND(".",F4212,6))</f>
        <v>Xmp.video.</v>
      </c>
      <c r="D4212" s="2" t="str">
        <f>VLOOKUP(C4212,PrefixUebersetzung,2,FALSE)</f>
        <v>Xmp.video.</v>
      </c>
      <c r="E4212" s="2" t="str">
        <f>MID(F4212,FIND(".",F4212,6)+1,99)</f>
        <v>Starring</v>
      </c>
      <c r="F4212" s="3" t="s">
        <v>6099</v>
      </c>
      <c r="G4212" s="3" t="s">
        <v>9526</v>
      </c>
      <c r="H4212" s="3" t="s">
        <v>11241</v>
      </c>
      <c r="I4212" s="3" t="s">
        <v>6100</v>
      </c>
      <c r="J4212" s="3" t="s">
        <v>11236</v>
      </c>
      <c r="K4212" s="5" t="s">
        <v>11237</v>
      </c>
      <c r="L4212" s="14"/>
      <c r="O4212" s="3" t="str">
        <f>IF(AND(TRIM(J4212)="",M4212=""),"Suffix not translated ",
   IF(AND(TRIM(J4212)&lt;&gt;"",TRIM(M4212)&lt;&gt;"",TRIM(J4212)&lt;&gt;TRIM(M4212)),"Suffix translation &lt;&gt; lookup ", "" ))
&amp;IF(AND(TRIM(K4212)="",N4212=""),"Description not translated ",
   IF(AND(TRIM(K4212)&lt;&gt;"",TRIM(N4212)&lt;&gt;"",TRIM(K4212)&lt;&gt;TRIM(N4212)),"Description translation&lt;&gt; lookup ", "" ))</f>
        <v/>
      </c>
      <c r="P4212" s="3" t="s">
        <v>8447</v>
      </c>
      <c r="Q4212" s="3" t="s">
        <v>8447</v>
      </c>
    </row>
    <row r="4213" spans="1:18" x14ac:dyDescent="0.25">
      <c r="A4213" s="2" t="str">
        <f>IF(TRIM(J4213)="","",E4213)</f>
        <v>StartTimecode</v>
      </c>
      <c r="B4213" s="2" t="str">
        <f>IF(TRIM(K4213)="","",I4213)</f>
        <v>Start Timecode</v>
      </c>
      <c r="C4213" s="2" t="str">
        <f>LEFT(F4213,FIND(".",F4213,6))</f>
        <v>Xmp.video.</v>
      </c>
      <c r="D4213" s="2" t="str">
        <f>VLOOKUP(C4213,PrefixUebersetzung,2,FALSE)</f>
        <v>Xmp.video.</v>
      </c>
      <c r="E4213" s="2" t="str">
        <f>MID(F4213,FIND(".",F4213,6)+1,99)</f>
        <v>StartTimecode</v>
      </c>
      <c r="F4213" s="3" t="s">
        <v>6101</v>
      </c>
      <c r="G4213" s="3" t="s">
        <v>9526</v>
      </c>
      <c r="H4213" s="3" t="s">
        <v>11242</v>
      </c>
      <c r="I4213" s="3" t="s">
        <v>6102</v>
      </c>
      <c r="J4213" s="3" t="s">
        <v>5028</v>
      </c>
      <c r="K4213" s="5" t="s">
        <v>5028</v>
      </c>
      <c r="L4213" s="14"/>
      <c r="M4213" s="3" t="str">
        <f>IFERROR(VLOOKUP(E4213,A:J,10, FALSE),"")</f>
        <v>Zeitcode Start</v>
      </c>
      <c r="O4213" s="3" t="str">
        <f>IF(AND(TRIM(J4213)="",M4213=""),"Suffix not translated ",
   IF(AND(TRIM(J4213)&lt;&gt;"",TRIM(M4213)&lt;&gt;"",TRIM(J4213)&lt;&gt;TRIM(M4213)),"Suffix translation &lt;&gt; lookup ", "" ))
&amp;IF(AND(TRIM(K4213)="",N4213=""),"Description not translated ",
   IF(AND(TRIM(K4213)&lt;&gt;"",TRIM(N4213)&lt;&gt;"",TRIM(K4213)&lt;&gt;TRIM(N4213)),"Description translation&lt;&gt; lookup ", "" ))</f>
        <v/>
      </c>
      <c r="P4213" s="3" t="s">
        <v>8447</v>
      </c>
      <c r="Q4213" s="3" t="s">
        <v>8447</v>
      </c>
      <c r="R4213" s="3" t="s">
        <v>9356</v>
      </c>
    </row>
    <row r="4214" spans="1:18" x14ac:dyDescent="0.25">
      <c r="A4214" s="2" t="str">
        <f>IF(TRIM(J4214)="","",E4214)</f>
        <v>Statistics</v>
      </c>
      <c r="B4214" s="2" t="str">
        <f>IF(TRIM(K4214)="","",I4214)</f>
        <v>Statistics.</v>
      </c>
      <c r="C4214" s="2" t="str">
        <f>LEFT(F4214,FIND(".",F4214,6))</f>
        <v>Xmp.video.</v>
      </c>
      <c r="D4214" s="2" t="str">
        <f>VLOOKUP(C4214,PrefixUebersetzung,2,FALSE)</f>
        <v>Xmp.video.</v>
      </c>
      <c r="E4214" s="2" t="str">
        <f>MID(F4214,FIND(".",F4214,6)+1,99)</f>
        <v>Statistics</v>
      </c>
      <c r="F4214" s="3" t="s">
        <v>6103</v>
      </c>
      <c r="G4214" s="3" t="s">
        <v>9526</v>
      </c>
      <c r="H4214" s="3" t="s">
        <v>11241</v>
      </c>
      <c r="I4214" s="3" t="s">
        <v>6104</v>
      </c>
      <c r="J4214" s="3" t="s">
        <v>6482</v>
      </c>
      <c r="K4214" s="5" t="s">
        <v>6482</v>
      </c>
      <c r="L4214" s="14"/>
      <c r="O4214" s="3" t="str">
        <f>IF(AND(TRIM(J4214)="",M4214=""),"Suffix not translated ",
   IF(AND(TRIM(J4214)&lt;&gt;"",TRIM(M4214)&lt;&gt;"",TRIM(J4214)&lt;&gt;TRIM(M4214)),"Suffix translation &lt;&gt; lookup ", "" ))
&amp;IF(AND(TRIM(K4214)="",N4214=""),"Description not translated ",
   IF(AND(TRIM(K4214)&lt;&gt;"",TRIM(N4214)&lt;&gt;"",TRIM(K4214)&lt;&gt;TRIM(N4214)),"Description translation&lt;&gt; lookup ", "" ))</f>
        <v/>
      </c>
      <c r="P4214" s="3" t="s">
        <v>8447</v>
      </c>
      <c r="Q4214" s="3" t="s">
        <v>8447</v>
      </c>
    </row>
    <row r="4215" spans="1:18" x14ac:dyDescent="0.25">
      <c r="A4215" s="2" t="str">
        <f>IF(TRIM(J4215)="","",E4215)</f>
        <v>StreamCount</v>
      </c>
      <c r="B4215" s="2" t="str">
        <f>IF(TRIM(K4215)="","",I4215)</f>
        <v>Total Number Of Streams</v>
      </c>
      <c r="C4215" s="2" t="str">
        <f>LEFT(F4215,FIND(".",F4215,6))</f>
        <v>Xmp.video.</v>
      </c>
      <c r="D4215" s="2" t="str">
        <f>VLOOKUP(C4215,PrefixUebersetzung,2,FALSE)</f>
        <v>Xmp.video.</v>
      </c>
      <c r="E4215" s="2" t="str">
        <f>MID(F4215,FIND(".",F4215,6)+1,99)</f>
        <v>StreamCount</v>
      </c>
      <c r="F4215" s="3" t="s">
        <v>6105</v>
      </c>
      <c r="G4215" s="3" t="s">
        <v>9526</v>
      </c>
      <c r="H4215" s="3" t="s">
        <v>11242</v>
      </c>
      <c r="I4215" s="3" t="s">
        <v>6106</v>
      </c>
      <c r="J4215" s="3" t="s">
        <v>6483</v>
      </c>
      <c r="K4215" s="5" t="s">
        <v>6305</v>
      </c>
      <c r="L4215" s="14"/>
      <c r="O4215" s="3" t="str">
        <f>IF(AND(TRIM(J4215)="",M4215=""),"Suffix not translated ",
   IF(AND(TRIM(J4215)&lt;&gt;"",TRIM(M4215)&lt;&gt;"",TRIM(J4215)&lt;&gt;TRIM(M4215)),"Suffix translation &lt;&gt; lookup ", "" ))
&amp;IF(AND(TRIM(K4215)="",N4215=""),"Description not translated ",
   IF(AND(TRIM(K4215)&lt;&gt;"",TRIM(N4215)&lt;&gt;"",TRIM(K4215)&lt;&gt;TRIM(N4215)),"Description translation&lt;&gt; lookup ", "" ))</f>
        <v/>
      </c>
      <c r="P4215" s="3" t="s">
        <v>8447</v>
      </c>
      <c r="Q4215" s="3" t="s">
        <v>8447</v>
      </c>
      <c r="R4215" s="3" t="s">
        <v>9291</v>
      </c>
    </row>
    <row r="4216" spans="1:18" ht="30" x14ac:dyDescent="0.25">
      <c r="A4216" s="2" t="str">
        <f>IF(TRIM(J4216)="","",E4216)</f>
        <v>StreamName</v>
      </c>
      <c r="B4216" s="2" t="str">
        <f>IF(TRIM(K4216)="","",I4216)</f>
        <v>Describes the Stream Name. Eg - FUJIFILM AVI STREAM 0100</v>
      </c>
      <c r="C4216" s="2" t="str">
        <f>LEFT(F4216,FIND(".",F4216,6))</f>
        <v>Xmp.video.</v>
      </c>
      <c r="D4216" s="2" t="str">
        <f>VLOOKUP(C4216,PrefixUebersetzung,2,FALSE)</f>
        <v>Xmp.video.</v>
      </c>
      <c r="E4216" s="2" t="str">
        <f>MID(F4216,FIND(".",F4216,6)+1,99)</f>
        <v>StreamName</v>
      </c>
      <c r="F4216" s="3" t="s">
        <v>6107</v>
      </c>
      <c r="G4216" s="3" t="s">
        <v>9526</v>
      </c>
      <c r="H4216" s="3" t="s">
        <v>11241</v>
      </c>
      <c r="I4216" s="3" t="s">
        <v>6108</v>
      </c>
      <c r="J4216" s="3" t="s">
        <v>6484</v>
      </c>
      <c r="K4216" s="5" t="s">
        <v>6306</v>
      </c>
      <c r="L4216" s="14"/>
      <c r="O4216" s="3" t="str">
        <f>IF(AND(TRIM(J4216)="",M4216=""),"Suffix not translated ",
   IF(AND(TRIM(J4216)&lt;&gt;"",TRIM(M4216)&lt;&gt;"",TRIM(J4216)&lt;&gt;TRIM(M4216)),"Suffix translation &lt;&gt; lookup ", "" ))
&amp;IF(AND(TRIM(K4216)="",N4216=""),"Description not translated ",
   IF(AND(TRIM(K4216)&lt;&gt;"",TRIM(N4216)&lt;&gt;"",TRIM(K4216)&lt;&gt;TRIM(N4216)),"Description translation&lt;&gt; lookup ", "" ))</f>
        <v/>
      </c>
      <c r="P4216" s="3" t="s">
        <v>8447</v>
      </c>
      <c r="Q4216" s="3" t="s">
        <v>8447</v>
      </c>
    </row>
    <row r="4217" spans="1:18" x14ac:dyDescent="0.25">
      <c r="A4217" s="2" t="str">
        <f>IF(TRIM(J4217)="","",E4217)</f>
        <v>StreamQuality</v>
      </c>
      <c r="B4217" s="2" t="str">
        <f>IF(TRIM(K4217)="","",I4217)</f>
        <v>General Stream Quality</v>
      </c>
      <c r="C4217" s="2" t="str">
        <f>LEFT(F4217,FIND(".",F4217,6))</f>
        <v>Xmp.video.</v>
      </c>
      <c r="D4217" s="2" t="str">
        <f>VLOOKUP(C4217,PrefixUebersetzung,2,FALSE)</f>
        <v>Xmp.video.</v>
      </c>
      <c r="E4217" s="2" t="str">
        <f>MID(F4217,FIND(".",F4217,6)+1,99)</f>
        <v>StreamQuality</v>
      </c>
      <c r="F4217" s="3" t="s">
        <v>6109</v>
      </c>
      <c r="G4217" s="3" t="s">
        <v>9526</v>
      </c>
      <c r="H4217" s="3" t="s">
        <v>11242</v>
      </c>
      <c r="I4217" s="3" t="s">
        <v>9497</v>
      </c>
      <c r="J4217" s="3" t="s">
        <v>6485</v>
      </c>
      <c r="K4217" s="5" t="s">
        <v>6625</v>
      </c>
      <c r="L4217" s="14"/>
      <c r="O4217" s="3" t="str">
        <f>IF(AND(TRIM(J4217)="",M4217=""),"Suffix not translated ",
   IF(AND(TRIM(J4217)&lt;&gt;"",TRIM(M4217)&lt;&gt;"",TRIM(J4217)&lt;&gt;TRIM(M4217)),"Suffix translation &lt;&gt; lookup ", "" ))
&amp;IF(AND(TRIM(K4217)="",N4217=""),"Description not translated ",
   IF(AND(TRIM(K4217)&lt;&gt;"",TRIM(N4217)&lt;&gt;"",TRIM(K4217)&lt;&gt;TRIM(N4217)),"Description translation&lt;&gt; lookup ", "" ))</f>
        <v/>
      </c>
      <c r="P4217" s="3" t="s">
        <v>8447</v>
      </c>
      <c r="Q4217" s="3" t="s">
        <v>8447</v>
      </c>
    </row>
    <row r="4218" spans="1:18" x14ac:dyDescent="0.25">
      <c r="A4218" s="2" t="str">
        <f>IF(TRIM(J4218)="","",E4218)</f>
        <v>StreamSampleCount</v>
      </c>
      <c r="B4218" s="2" t="str">
        <f>IF(TRIM(K4218)="","",I4218)</f>
        <v>Stream Sample Count</v>
      </c>
      <c r="C4218" s="2" t="str">
        <f>LEFT(F4218,FIND(".",F4218,6))</f>
        <v>Xmp.video.</v>
      </c>
      <c r="D4218" s="2" t="str">
        <f>VLOOKUP(C4218,PrefixUebersetzung,2,FALSE)</f>
        <v>Xmp.video.</v>
      </c>
      <c r="E4218" s="2" t="str">
        <f>MID(F4218,FIND(".",F4218,6)+1,99)</f>
        <v>StreamSampleCount</v>
      </c>
      <c r="F4218" s="3" t="s">
        <v>6110</v>
      </c>
      <c r="G4218" s="3" t="s">
        <v>9526</v>
      </c>
      <c r="H4218" s="3" t="s">
        <v>11242</v>
      </c>
      <c r="I4218" s="3" t="s">
        <v>6111</v>
      </c>
      <c r="J4218" s="3" t="s">
        <v>6486</v>
      </c>
      <c r="K4218" s="5" t="s">
        <v>6486</v>
      </c>
      <c r="L4218" s="14"/>
      <c r="O4218" s="3" t="str">
        <f>IF(AND(TRIM(J4218)="",M4218=""),"Suffix not translated ",
   IF(AND(TRIM(J4218)&lt;&gt;"",TRIM(M4218)&lt;&gt;"",TRIM(J4218)&lt;&gt;TRIM(M4218)),"Suffix translation &lt;&gt; lookup ", "" ))
&amp;IF(AND(TRIM(K4218)="",N4218=""),"Description not translated ",
   IF(AND(TRIM(K4218)&lt;&gt;"",TRIM(N4218)&lt;&gt;"",TRIM(K4218)&lt;&gt;TRIM(N4218)),"Description translation&lt;&gt; lookup ", "" ))</f>
        <v/>
      </c>
      <c r="P4218" s="3" t="s">
        <v>8447</v>
      </c>
      <c r="Q4218" s="3" t="s">
        <v>8447</v>
      </c>
      <c r="R4218" s="3" t="s">
        <v>9358</v>
      </c>
    </row>
    <row r="4219" spans="1:18" x14ac:dyDescent="0.25">
      <c r="A4219" s="2" t="str">
        <f>IF(TRIM(J4219)="","",E4219)</f>
        <v>StreamSampleRate</v>
      </c>
      <c r="B4219" s="2" t="str">
        <f>IF(TRIM(K4219)="","",I4219)</f>
        <v>Stream Sample Rate</v>
      </c>
      <c r="C4219" s="2" t="str">
        <f>LEFT(F4219,FIND(".",F4219,6))</f>
        <v>Xmp.video.</v>
      </c>
      <c r="D4219" s="2" t="str">
        <f>VLOOKUP(C4219,PrefixUebersetzung,2,FALSE)</f>
        <v>Xmp.video.</v>
      </c>
      <c r="E4219" s="2" t="str">
        <f>MID(F4219,FIND(".",F4219,6)+1,99)</f>
        <v>StreamSampleRate</v>
      </c>
      <c r="F4219" s="3" t="s">
        <v>6112</v>
      </c>
      <c r="G4219" s="3" t="s">
        <v>9526</v>
      </c>
      <c r="H4219" s="3" t="s">
        <v>9519</v>
      </c>
      <c r="I4219" s="3" t="s">
        <v>6113</v>
      </c>
      <c r="J4219" s="3" t="s">
        <v>6487</v>
      </c>
      <c r="K4219" s="5" t="s">
        <v>6487</v>
      </c>
      <c r="L4219" s="14"/>
      <c r="O4219" s="3" t="str">
        <f>IF(AND(TRIM(J4219)="",M4219=""),"Suffix not translated ",
   IF(AND(TRIM(J4219)&lt;&gt;"",TRIM(M4219)&lt;&gt;"",TRIM(J4219)&lt;&gt;TRIM(M4219)),"Suffix translation &lt;&gt; lookup ", "" ))
&amp;IF(AND(TRIM(K4219)="",N4219=""),"Description not translated ",
   IF(AND(TRIM(K4219)&lt;&gt;"",TRIM(N4219)&lt;&gt;"",TRIM(K4219)&lt;&gt;TRIM(N4219)),"Description translation&lt;&gt; lookup ", "" ))</f>
        <v/>
      </c>
      <c r="P4219" s="3" t="s">
        <v>8447</v>
      </c>
      <c r="Q4219" s="3" t="s">
        <v>8447</v>
      </c>
      <c r="R4219" s="3" t="s">
        <v>9001</v>
      </c>
    </row>
    <row r="4220" spans="1:18" x14ac:dyDescent="0.25">
      <c r="A4220" s="2" t="str">
        <f>IF(TRIM(J4220)="","",E4220)</f>
        <v>StreamSampleSize</v>
      </c>
      <c r="B4220" s="2" t="str">
        <f>IF(TRIM(K4220)="","",I4220)</f>
        <v>General Stream Sample Size</v>
      </c>
      <c r="C4220" s="2" t="str">
        <f>LEFT(F4220,FIND(".",F4220,6))</f>
        <v>Xmp.video.</v>
      </c>
      <c r="D4220" s="2" t="str">
        <f>VLOOKUP(C4220,PrefixUebersetzung,2,FALSE)</f>
        <v>Xmp.video.</v>
      </c>
      <c r="E4220" s="2" t="str">
        <f>MID(F4220,FIND(".",F4220,6)+1,99)</f>
        <v>StreamSampleSize</v>
      </c>
      <c r="F4220" s="3" t="s">
        <v>6114</v>
      </c>
      <c r="G4220" s="3" t="s">
        <v>9526</v>
      </c>
      <c r="H4220" s="3" t="s">
        <v>11242</v>
      </c>
      <c r="I4220" s="3" t="s">
        <v>6115</v>
      </c>
      <c r="J4220" s="3" t="s">
        <v>6488</v>
      </c>
      <c r="K4220" s="5" t="s">
        <v>6488</v>
      </c>
      <c r="L4220" s="14"/>
      <c r="O4220" s="3" t="str">
        <f>IF(AND(TRIM(J4220)="",M4220=""),"Suffix not translated ",
   IF(AND(TRIM(J4220)&lt;&gt;"",TRIM(M4220)&lt;&gt;"",TRIM(J4220)&lt;&gt;TRIM(M4220)),"Suffix translation &lt;&gt; lookup ", "" ))
&amp;IF(AND(TRIM(K4220)="",N4220=""),"Description not translated ",
   IF(AND(TRIM(K4220)&lt;&gt;"",TRIM(N4220)&lt;&gt;"",TRIM(K4220)&lt;&gt;TRIM(N4220)),"Description translation&lt;&gt; lookup ", "" ))</f>
        <v/>
      </c>
      <c r="P4220" s="3" t="s">
        <v>8447</v>
      </c>
      <c r="Q4220" s="3" t="s">
        <v>8447</v>
      </c>
    </row>
    <row r="4221" spans="1:18" ht="30" x14ac:dyDescent="0.25">
      <c r="A4221" s="2" t="str">
        <f>IF(TRIM(J4221)="","",E4221)</f>
        <v>StreamType</v>
      </c>
      <c r="B4221" s="2" t="str">
        <f>IF(TRIM(K4221)="","",I4221)</f>
        <v>Describes the Stream Type. Eg - Video, Audio or Subtitles</v>
      </c>
      <c r="C4221" s="2" t="str">
        <f>LEFT(F4221,FIND(".",F4221,6))</f>
        <v>Xmp.video.</v>
      </c>
      <c r="D4221" s="2" t="str">
        <f>VLOOKUP(C4221,PrefixUebersetzung,2,FALSE)</f>
        <v>Xmp.video.</v>
      </c>
      <c r="E4221" s="2" t="str">
        <f>MID(F4221,FIND(".",F4221,6)+1,99)</f>
        <v>StreamType</v>
      </c>
      <c r="F4221" s="3" t="s">
        <v>6116</v>
      </c>
      <c r="G4221" s="3" t="s">
        <v>9526</v>
      </c>
      <c r="H4221" s="3" t="s">
        <v>11241</v>
      </c>
      <c r="I4221" s="3" t="s">
        <v>6117</v>
      </c>
      <c r="J4221" s="3" t="s">
        <v>6489</v>
      </c>
      <c r="K4221" s="5" t="s">
        <v>6626</v>
      </c>
      <c r="L4221" s="14"/>
      <c r="O4221" s="3" t="str">
        <f>IF(AND(TRIM(J4221)="",M4221=""),"Suffix not translated ",
   IF(AND(TRIM(J4221)&lt;&gt;"",TRIM(M4221)&lt;&gt;"",TRIM(J4221)&lt;&gt;TRIM(M4221)),"Suffix translation &lt;&gt; lookup ", "" ))
&amp;IF(AND(TRIM(K4221)="",N4221=""),"Description not translated ",
   IF(AND(TRIM(K4221)&lt;&gt;"",TRIM(N4221)&lt;&gt;"",TRIM(K4221)&lt;&gt;TRIM(N4221)),"Description translation&lt;&gt; lookup ", "" ))</f>
        <v/>
      </c>
      <c r="P4221" s="3" t="s">
        <v>8447</v>
      </c>
      <c r="Q4221" s="3" t="s">
        <v>8447</v>
      </c>
    </row>
    <row r="4222" spans="1:18" x14ac:dyDescent="0.25">
      <c r="A4222" s="2" t="str">
        <f>IF(TRIM(J4222)="","",E4222)</f>
        <v/>
      </c>
      <c r="B4222" s="2" t="str">
        <f>IF(TRIM(K4222)="","",I4222)</f>
        <v>Subject.</v>
      </c>
      <c r="C4222" s="2" t="str">
        <f>LEFT(F4222,FIND(".",F4222,6))</f>
        <v>Xmp.video.</v>
      </c>
      <c r="D4222" s="2" t="str">
        <f>VLOOKUP(C4222,PrefixUebersetzung,2,FALSE)</f>
        <v>Xmp.video.</v>
      </c>
      <c r="E4222" s="2" t="str">
        <f>MID(F4222,FIND(".",F4222,6)+1,99)</f>
        <v>Subject</v>
      </c>
      <c r="F4222" s="3" t="s">
        <v>6118</v>
      </c>
      <c r="G4222" s="3" t="s">
        <v>9526</v>
      </c>
      <c r="H4222" s="3" t="s">
        <v>11241</v>
      </c>
      <c r="I4222" s="3" t="s">
        <v>11387</v>
      </c>
      <c r="J4222" s="3"/>
      <c r="K4222" s="5" t="s">
        <v>6307</v>
      </c>
      <c r="L4222" s="14"/>
      <c r="M4222" s="3" t="str">
        <f>IFERROR(VLOOKUP(E4222,A:J,10, FALSE),"")</f>
        <v>Betreff</v>
      </c>
      <c r="O4222" s="3" t="str">
        <f>IF(AND(TRIM(J4222)="",M4222=""),"Suffix not translated ",
   IF(AND(TRIM(J4222)&lt;&gt;"",TRIM(M4222)&lt;&gt;"",TRIM(J4222)&lt;&gt;TRIM(M4222)),"Suffix translation &lt;&gt; lookup ", "" ))
&amp;IF(AND(TRIM(K4222)="",N4222=""),"Description not translated ",
   IF(AND(TRIM(K4222)&lt;&gt;"",TRIM(N4222)&lt;&gt;"",TRIM(K4222)&lt;&gt;TRIM(N4222)),"Description translation&lt;&gt; lookup ", "" ))</f>
        <v/>
      </c>
      <c r="Q4222" s="3" t="s">
        <v>8447</v>
      </c>
      <c r="R4222" s="3" t="s">
        <v>9359</v>
      </c>
    </row>
    <row r="4223" spans="1:18" x14ac:dyDescent="0.25">
      <c r="A4223" s="2" t="str">
        <f>IF(TRIM(J4223)="","",E4223)</f>
        <v/>
      </c>
      <c r="B4223" s="2" t="str">
        <f>IF(TRIM(K4223)="","",I4223)</f>
        <v>Subtitles stream codec, for general purpose</v>
      </c>
      <c r="C4223" s="2" t="str">
        <f>LEFT(F4223,FIND(".",F4223,6))</f>
        <v>Xmp.video.</v>
      </c>
      <c r="D4223" s="2" t="str">
        <f>VLOOKUP(C4223,PrefixUebersetzung,2,FALSE)</f>
        <v>Xmp.video.</v>
      </c>
      <c r="E4223" s="2" t="str">
        <f>MID(F4223,FIND(".",F4223,6)+1,99)</f>
        <v>SubTCodec</v>
      </c>
      <c r="F4223" s="3" t="s">
        <v>6119</v>
      </c>
      <c r="G4223" s="3" t="s">
        <v>9526</v>
      </c>
      <c r="H4223" s="3" t="s">
        <v>11241</v>
      </c>
      <c r="I4223" s="3" t="s">
        <v>6120</v>
      </c>
      <c r="J4223" s="3"/>
      <c r="K4223" s="5" t="s">
        <v>6308</v>
      </c>
      <c r="L4223" s="14">
        <v>5</v>
      </c>
      <c r="O4223" s="3" t="str">
        <f>IF(AND(TRIM(J4223)="",M4223=""),"Suffix not translated ",
   IF(AND(TRIM(J4223)&lt;&gt;"",TRIM(M4223)&lt;&gt;"",TRIM(J4223)&lt;&gt;TRIM(M4223)),"Suffix translation &lt;&gt; lookup ", "" ))
&amp;IF(AND(TRIM(K4223)="",N4223=""),"Description not translated ",
   IF(AND(TRIM(K4223)&lt;&gt;"",TRIM(N4223)&lt;&gt;"",TRIM(K4223)&lt;&gt;TRIM(N4223)),"Description translation&lt;&gt; lookup ", "" ))</f>
        <v xml:space="preserve">Suffix not translated </v>
      </c>
      <c r="P4223" s="3" t="s">
        <v>8447</v>
      </c>
      <c r="Q4223" s="3" t="s">
        <v>8447</v>
      </c>
    </row>
    <row r="4224" spans="1:18" ht="30" x14ac:dyDescent="0.25">
      <c r="A4224" s="2" t="str">
        <f>IF(TRIM(J4224)="","",E4224)</f>
        <v/>
      </c>
      <c r="B4224" s="2" t="str">
        <f>IF(TRIM(K4224)="","",I4224)</f>
        <v>Contains information the Subtitles codec decode all, i.e. Enabled/Disabled</v>
      </c>
      <c r="C4224" s="2" t="str">
        <f>LEFT(F4224,FIND(".",F4224,6))</f>
        <v>Xmp.video.</v>
      </c>
      <c r="D4224" s="2" t="str">
        <f>VLOOKUP(C4224,PrefixUebersetzung,2,FALSE)</f>
        <v>Xmp.video.</v>
      </c>
      <c r="E4224" s="2" t="str">
        <f>MID(F4224,FIND(".",F4224,6)+1,99)</f>
        <v>SubTCodecDecodeAll</v>
      </c>
      <c r="F4224" s="3" t="s">
        <v>6121</v>
      </c>
      <c r="G4224" s="3" t="s">
        <v>9526</v>
      </c>
      <c r="H4224" s="3" t="s">
        <v>11241</v>
      </c>
      <c r="I4224" s="3" t="s">
        <v>6122</v>
      </c>
      <c r="J4224" s="3"/>
      <c r="K4224" s="5" t="s">
        <v>6627</v>
      </c>
      <c r="L4224" s="14">
        <v>5</v>
      </c>
      <c r="O4224" s="3" t="str">
        <f>IF(AND(TRIM(J4224)="",M4224=""),"Suffix not translated ",
   IF(AND(TRIM(J4224)&lt;&gt;"",TRIM(M4224)&lt;&gt;"",TRIM(J4224)&lt;&gt;TRIM(M4224)),"Suffix translation &lt;&gt; lookup ", "" ))
&amp;IF(AND(TRIM(K4224)="",N4224=""),"Description not translated ",
   IF(AND(TRIM(K4224)&lt;&gt;"",TRIM(N4224)&lt;&gt;"",TRIM(K4224)&lt;&gt;TRIM(N4224)),"Description translation&lt;&gt; lookup ", "" ))</f>
        <v xml:space="preserve">Suffix not translated </v>
      </c>
      <c r="P4224" s="3" t="s">
        <v>8447</v>
      </c>
      <c r="Q4224" s="3" t="s">
        <v>8447</v>
      </c>
    </row>
    <row r="4225" spans="1:18" x14ac:dyDescent="0.25">
      <c r="A4225" s="2" t="str">
        <f>IF(TRIM(J4225)="","",E4225)</f>
        <v/>
      </c>
      <c r="B4225" s="2" t="str">
        <f>IF(TRIM(K4225)="","",I4225)</f>
        <v>Video Subtitle Codec Download URL.</v>
      </c>
      <c r="C4225" s="2" t="str">
        <f>LEFT(F4225,FIND(".",F4225,6))</f>
        <v>Xmp.video.</v>
      </c>
      <c r="D4225" s="2" t="str">
        <f>VLOOKUP(C4225,PrefixUebersetzung,2,FALSE)</f>
        <v>Xmp.video.</v>
      </c>
      <c r="E4225" s="2" t="str">
        <f>MID(F4225,FIND(".",F4225,6)+1,99)</f>
        <v>SubTCodecDownloadUrl</v>
      </c>
      <c r="F4225" s="3" t="s">
        <v>6123</v>
      </c>
      <c r="G4225" s="3" t="s">
        <v>9526</v>
      </c>
      <c r="H4225" s="3" t="s">
        <v>11241</v>
      </c>
      <c r="I4225" s="3" t="s">
        <v>6124</v>
      </c>
      <c r="J4225" s="3"/>
      <c r="K4225" s="5" t="s">
        <v>6309</v>
      </c>
      <c r="L4225" s="14">
        <v>5</v>
      </c>
      <c r="O4225" s="3" t="str">
        <f>IF(AND(TRIM(J4225)="",M4225=""),"Suffix not translated ",
   IF(AND(TRIM(J4225)&lt;&gt;"",TRIM(M4225)&lt;&gt;"",TRIM(J4225)&lt;&gt;TRIM(M4225)),"Suffix translation &lt;&gt; lookup ", "" ))
&amp;IF(AND(TRIM(K4225)="",N4225=""),"Description not translated ",
   IF(AND(TRIM(K4225)&lt;&gt;"",TRIM(N4225)&lt;&gt;"",TRIM(K4225)&lt;&gt;TRIM(N4225)),"Description translation&lt;&gt; lookup ", "" ))</f>
        <v xml:space="preserve">Suffix not translated </v>
      </c>
      <c r="P4225" s="3" t="s">
        <v>8447</v>
      </c>
      <c r="Q4225" s="3" t="s">
        <v>8447</v>
      </c>
    </row>
    <row r="4226" spans="1:18" x14ac:dyDescent="0.25">
      <c r="A4226" s="2" t="str">
        <f>IF(TRIM(J4226)="","",E4226)</f>
        <v/>
      </c>
      <c r="B4226" s="2" t="str">
        <f>IF(TRIM(K4226)="","",I4226)</f>
        <v>Contains additional information about subtitles.</v>
      </c>
      <c r="C4226" s="2" t="str">
        <f>LEFT(F4226,FIND(".",F4226,6))</f>
        <v>Xmp.video.</v>
      </c>
      <c r="D4226" s="2" t="str">
        <f>VLOOKUP(C4226,PrefixUebersetzung,2,FALSE)</f>
        <v>Xmp.video.</v>
      </c>
      <c r="E4226" s="2" t="str">
        <f>MID(F4226,FIND(".",F4226,6)+1,99)</f>
        <v>SubTCodecInfo</v>
      </c>
      <c r="F4226" s="3" t="s">
        <v>6125</v>
      </c>
      <c r="G4226" s="3" t="s">
        <v>9526</v>
      </c>
      <c r="H4226" s="3" t="s">
        <v>11241</v>
      </c>
      <c r="I4226" s="3" t="s">
        <v>6126</v>
      </c>
      <c r="J4226" s="3"/>
      <c r="K4226" s="5" t="s">
        <v>6310</v>
      </c>
      <c r="L4226" s="14">
        <v>5</v>
      </c>
      <c r="O4226" s="3" t="str">
        <f>IF(AND(TRIM(J4226)="",M4226=""),"Suffix not translated ",
   IF(AND(TRIM(J4226)&lt;&gt;"",TRIM(M4226)&lt;&gt;"",TRIM(J4226)&lt;&gt;TRIM(M4226)),"Suffix translation &lt;&gt; lookup ", "" ))
&amp;IF(AND(TRIM(K4226)="",N4226=""),"Description not translated ",
   IF(AND(TRIM(K4226)&lt;&gt;"",TRIM(N4226)&lt;&gt;"",TRIM(K4226)&lt;&gt;TRIM(N4226)),"Description translation&lt;&gt; lookup ", "" ))</f>
        <v xml:space="preserve">Suffix not translated </v>
      </c>
      <c r="P4226" s="3" t="s">
        <v>8447</v>
      </c>
      <c r="Q4226" s="3" t="s">
        <v>8447</v>
      </c>
    </row>
    <row r="4227" spans="1:18" ht="45" x14ac:dyDescent="0.25">
      <c r="A4227" s="2" t="str">
        <f>IF(TRIM(J4227)="","",E4227)</f>
        <v/>
      </c>
      <c r="B4227" s="2" t="str">
        <f>IF(TRIM(K4227)="","",I4227)</f>
        <v/>
      </c>
      <c r="C4227" s="2" t="str">
        <f>LEFT(F4227,FIND(".",F4227,6))</f>
        <v>Xmp.video.</v>
      </c>
      <c r="D4227" s="2" t="str">
        <f>VLOOKUP(C4227,PrefixUebersetzung,2,FALSE)</f>
        <v>Xmp.video.</v>
      </c>
      <c r="E4227" s="2" t="str">
        <f>MID(F4227,FIND(".",F4227,6)+1,99)</f>
        <v>SubTCodecSettings</v>
      </c>
      <c r="F4227" s="3" t="s">
        <v>6127</v>
      </c>
      <c r="G4227" s="3" t="s">
        <v>9526</v>
      </c>
      <c r="H4227" s="3" t="s">
        <v>11241</v>
      </c>
      <c r="I4227" s="3" t="s">
        <v>5593</v>
      </c>
      <c r="J4227" s="3"/>
      <c r="L4227" s="14">
        <v>5</v>
      </c>
      <c r="N4227" s="3" t="str">
        <f>IFERROR(VLOOKUP(I4227,B:K,10,FALSE),"")</f>
        <v>Enthält Einstellungen, die der Codec benötigt, bevor die Decodierung gestartet werden kann.</v>
      </c>
      <c r="O4227" s="3" t="str">
        <f>IF(AND(TRIM(J4227)="",M4227=""),"Suffix not translated ",
   IF(AND(TRIM(J4227)&lt;&gt;"",TRIM(M4227)&lt;&gt;"",TRIM(J4227)&lt;&gt;TRIM(M4227)),"Suffix translation &lt;&gt; lookup ", "" ))
&amp;IF(AND(TRIM(K4227)="",N4227=""),"Description not translated ",
   IF(AND(TRIM(K4227)&lt;&gt;"",TRIM(N4227)&lt;&gt;"",TRIM(K4227)&lt;&gt;TRIM(N4227)),"Description translation&lt;&gt; lookup ", "" ))</f>
        <v xml:space="preserve">Suffix not translated </v>
      </c>
      <c r="P4227" s="3" t="s">
        <v>8447</v>
      </c>
    </row>
    <row r="4228" spans="1:18" x14ac:dyDescent="0.25">
      <c r="A4228" s="2" t="str">
        <f>IF(TRIM(J4228)="","",E4228)</f>
        <v/>
      </c>
      <c r="B4228" s="2" t="str">
        <f>IF(TRIM(K4228)="","",I4228)</f>
        <v>Subtitles Track Default On , i.e. Enabled/Disabled</v>
      </c>
      <c r="C4228" s="2" t="str">
        <f>LEFT(F4228,FIND(".",F4228,6))</f>
        <v>Xmp.video.</v>
      </c>
      <c r="D4228" s="2" t="str">
        <f>VLOOKUP(C4228,PrefixUebersetzung,2,FALSE)</f>
        <v>Xmp.video.</v>
      </c>
      <c r="E4228" s="2" t="str">
        <f>MID(F4228,FIND(".",F4228,6)+1,99)</f>
        <v>SubTDefaultOn</v>
      </c>
      <c r="F4228" s="3" t="s">
        <v>6128</v>
      </c>
      <c r="G4228" s="3" t="s">
        <v>9526</v>
      </c>
      <c r="H4228" s="3" t="s">
        <v>11241</v>
      </c>
      <c r="I4228" s="3" t="s">
        <v>6129</v>
      </c>
      <c r="J4228" s="3"/>
      <c r="K4228" s="5" t="s">
        <v>6629</v>
      </c>
      <c r="L4228" s="14">
        <v>5</v>
      </c>
      <c r="O4228" s="3" t="str">
        <f>IF(AND(TRIM(J4228)="",M4228=""),"Suffix not translated ",
   IF(AND(TRIM(J4228)&lt;&gt;"",TRIM(M4228)&lt;&gt;"",TRIM(J4228)&lt;&gt;TRIM(M4228)),"Suffix translation &lt;&gt; lookup ", "" ))
&amp;IF(AND(TRIM(K4228)="",N4228=""),"Description not translated ",
   IF(AND(TRIM(K4228)&lt;&gt;"",TRIM(N4228)&lt;&gt;"",TRIM(K4228)&lt;&gt;TRIM(N4228)),"Description translation&lt;&gt; lookup ", "" ))</f>
        <v xml:space="preserve">Suffix not translated </v>
      </c>
      <c r="P4228" s="3" t="s">
        <v>8447</v>
      </c>
      <c r="Q4228" s="3" t="s">
        <v>8447</v>
      </c>
    </row>
    <row r="4229" spans="1:18" x14ac:dyDescent="0.25">
      <c r="A4229" s="2" t="str">
        <f>IF(TRIM(J4229)="","",E4229)</f>
        <v/>
      </c>
      <c r="B4229" s="2" t="str">
        <f>IF(TRIM(K4229)="","",I4229)</f>
        <v>Status of Subtitles Track, i.e. Enabled/Disabled</v>
      </c>
      <c r="C4229" s="2" t="str">
        <f>LEFT(F4229,FIND(".",F4229,6))</f>
        <v>Xmp.video.</v>
      </c>
      <c r="D4229" s="2" t="str">
        <f>VLOOKUP(C4229,PrefixUebersetzung,2,FALSE)</f>
        <v>Xmp.video.</v>
      </c>
      <c r="E4229" s="2" t="str">
        <f>MID(F4229,FIND(".",F4229,6)+1,99)</f>
        <v>SubTEnabled</v>
      </c>
      <c r="F4229" s="3" t="s">
        <v>6130</v>
      </c>
      <c r="G4229" s="3" t="s">
        <v>9526</v>
      </c>
      <c r="H4229" s="3" t="s">
        <v>11241</v>
      </c>
      <c r="I4229" s="3" t="s">
        <v>6131</v>
      </c>
      <c r="J4229" s="3"/>
      <c r="K4229" s="5" t="s">
        <v>6630</v>
      </c>
      <c r="L4229" s="14">
        <v>5</v>
      </c>
      <c r="O4229" s="3" t="str">
        <f>IF(AND(TRIM(J4229)="",M4229=""),"Suffix not translated ",
   IF(AND(TRIM(J4229)&lt;&gt;"",TRIM(M4229)&lt;&gt;"",TRIM(J4229)&lt;&gt;TRIM(M4229)),"Suffix translation &lt;&gt; lookup ", "" ))
&amp;IF(AND(TRIM(K4229)="",N4229=""),"Description not translated ",
   IF(AND(TRIM(K4229)&lt;&gt;"",TRIM(N4229)&lt;&gt;"",TRIM(K4229)&lt;&gt;TRIM(N4229)),"Description translation&lt;&gt; lookup ", "" ))</f>
        <v xml:space="preserve">Suffix not translated </v>
      </c>
      <c r="P4229" s="3" t="s">
        <v>8447</v>
      </c>
      <c r="Q4229" s="3" t="s">
        <v>8447</v>
      </c>
    </row>
    <row r="4230" spans="1:18" x14ac:dyDescent="0.25">
      <c r="A4230" s="2" t="str">
        <f>IF(TRIM(J4230)="","",E4230)</f>
        <v>Subtitle</v>
      </c>
      <c r="B4230" s="2" t="str">
        <f>IF(TRIM(K4230)="","",I4230)</f>
        <v>Subtitle of the video.</v>
      </c>
      <c r="C4230" s="2" t="str">
        <f>LEFT(F4230,FIND(".",F4230,6))</f>
        <v>Xmp.video.</v>
      </c>
      <c r="D4230" s="2" t="str">
        <f>VLOOKUP(C4230,PrefixUebersetzung,2,FALSE)</f>
        <v>Xmp.video.</v>
      </c>
      <c r="E4230" s="2" t="str">
        <f>MID(F4230,FIND(".",F4230,6)+1,99)</f>
        <v>Subtitle</v>
      </c>
      <c r="F4230" s="3" t="s">
        <v>6132</v>
      </c>
      <c r="G4230" s="3" t="s">
        <v>9526</v>
      </c>
      <c r="H4230" s="3" t="s">
        <v>11241</v>
      </c>
      <c r="I4230" s="3" t="s">
        <v>6133</v>
      </c>
      <c r="J4230" s="3" t="s">
        <v>6490</v>
      </c>
      <c r="K4230" s="5" t="s">
        <v>6311</v>
      </c>
      <c r="L4230" s="14"/>
      <c r="O4230" s="3" t="str">
        <f>IF(AND(TRIM(J4230)="",M4230=""),"Suffix not translated ",
   IF(AND(TRIM(J4230)&lt;&gt;"",TRIM(M4230)&lt;&gt;"",TRIM(J4230)&lt;&gt;TRIM(M4230)),"Suffix translation &lt;&gt; lookup ", "" ))
&amp;IF(AND(TRIM(K4230)="",N4230=""),"Description not translated ",
   IF(AND(TRIM(K4230)&lt;&gt;"",TRIM(N4230)&lt;&gt;"",TRIM(K4230)&lt;&gt;TRIM(N4230)),"Description translation&lt;&gt; lookup ", "" ))</f>
        <v/>
      </c>
      <c r="P4230" s="3" t="s">
        <v>8447</v>
      </c>
      <c r="Q4230" s="3" t="s">
        <v>8447</v>
      </c>
    </row>
    <row r="4231" spans="1:18" x14ac:dyDescent="0.25">
      <c r="A4231" s="2" t="str">
        <f>IF(TRIM(J4231)="","",E4231)</f>
        <v>SubtitleKeywords</v>
      </c>
      <c r="B4231" s="2" t="str">
        <f>IF(TRIM(K4231)="","",I4231)</f>
        <v>Subtitle Keywords.</v>
      </c>
      <c r="C4231" s="2" t="str">
        <f>LEFT(F4231,FIND(".",F4231,6))</f>
        <v>Xmp.video.</v>
      </c>
      <c r="D4231" s="2" t="str">
        <f>VLOOKUP(C4231,PrefixUebersetzung,2,FALSE)</f>
        <v>Xmp.video.</v>
      </c>
      <c r="E4231" s="2" t="str">
        <f>MID(F4231,FIND(".",F4231,6)+1,99)</f>
        <v>SubtitleKeywords</v>
      </c>
      <c r="F4231" s="3" t="s">
        <v>6134</v>
      </c>
      <c r="G4231" s="3" t="s">
        <v>9526</v>
      </c>
      <c r="H4231" s="3" t="s">
        <v>11241</v>
      </c>
      <c r="I4231" s="3" t="s">
        <v>6135</v>
      </c>
      <c r="J4231" s="3" t="s">
        <v>6491</v>
      </c>
      <c r="K4231" s="5" t="s">
        <v>6491</v>
      </c>
      <c r="L4231" s="14"/>
      <c r="O4231" s="3" t="str">
        <f>IF(AND(TRIM(J4231)="",M4231=""),"Suffix not translated ",
   IF(AND(TRIM(J4231)&lt;&gt;"",TRIM(M4231)&lt;&gt;"",TRIM(J4231)&lt;&gt;TRIM(M4231)),"Suffix translation &lt;&gt; lookup ", "" ))
&amp;IF(AND(TRIM(K4231)="",N4231=""),"Description not translated ",
   IF(AND(TRIM(K4231)&lt;&gt;"",TRIM(N4231)&lt;&gt;"",TRIM(K4231)&lt;&gt;TRIM(N4231)),"Description translation&lt;&gt; lookup ", "" ))</f>
        <v/>
      </c>
      <c r="P4231" s="3" t="s">
        <v>8447</v>
      </c>
      <c r="Q4231" s="3" t="s">
        <v>8447</v>
      </c>
      <c r="R4231" s="3" t="s">
        <v>9243</v>
      </c>
    </row>
    <row r="4232" spans="1:18" ht="30" x14ac:dyDescent="0.25">
      <c r="A4232" s="2" t="str">
        <f>IF(TRIM(J4232)="","",E4232)</f>
        <v/>
      </c>
      <c r="B4232" s="2" t="str">
        <f>IF(TRIM(K4232)="","",I4232)</f>
        <v>The Language in which the subtitles is recorded in.</v>
      </c>
      <c r="C4232" s="2" t="str">
        <f>LEFT(F4232,FIND(".",F4232,6))</f>
        <v>Xmp.video.</v>
      </c>
      <c r="D4232" s="2" t="str">
        <f>VLOOKUP(C4232,PrefixUebersetzung,2,FALSE)</f>
        <v>Xmp.video.</v>
      </c>
      <c r="E4232" s="2" t="str">
        <f>MID(F4232,FIND(".",F4232,6)+1,99)</f>
        <v>SubTLang</v>
      </c>
      <c r="F4232" s="3" t="s">
        <v>6136</v>
      </c>
      <c r="G4232" s="3" t="s">
        <v>9526</v>
      </c>
      <c r="H4232" s="3" t="s">
        <v>11241</v>
      </c>
      <c r="I4232" s="3" t="s">
        <v>6137</v>
      </c>
      <c r="J4232" s="3"/>
      <c r="K4232" s="5" t="s">
        <v>6631</v>
      </c>
      <c r="L4232" s="14">
        <v>5</v>
      </c>
      <c r="O4232" s="3" t="str">
        <f>IF(AND(TRIM(J4232)="",M4232=""),"Suffix not translated ",
   IF(AND(TRIM(J4232)&lt;&gt;"",TRIM(M4232)&lt;&gt;"",TRIM(J4232)&lt;&gt;TRIM(M4232)),"Suffix translation &lt;&gt; lookup ", "" ))
&amp;IF(AND(TRIM(K4232)="",N4232=""),"Description not translated ",
   IF(AND(TRIM(K4232)&lt;&gt;"",TRIM(N4232)&lt;&gt;"",TRIM(K4232)&lt;&gt;TRIM(N4232)),"Description translation&lt;&gt; lookup ", "" ))</f>
        <v xml:space="preserve">Suffix not translated </v>
      </c>
      <c r="P4232" s="3" t="s">
        <v>8447</v>
      </c>
      <c r="Q4232" s="3" t="s">
        <v>8447</v>
      </c>
      <c r="R4232" s="3" t="s">
        <v>4110</v>
      </c>
    </row>
    <row r="4233" spans="1:18" x14ac:dyDescent="0.25">
      <c r="A4233" s="2" t="str">
        <f>IF(TRIM(J4233)="","",E4233)</f>
        <v/>
      </c>
      <c r="B4233" s="2" t="str">
        <f>IF(TRIM(K4233)="","",I4233)</f>
        <v>Subtitles Track Forced , i.e. Enabled/Disabled</v>
      </c>
      <c r="C4233" s="2" t="str">
        <f>LEFT(F4233,FIND(".",F4233,6))</f>
        <v>Xmp.video.</v>
      </c>
      <c r="D4233" s="2" t="str">
        <f>VLOOKUP(C4233,PrefixUebersetzung,2,FALSE)</f>
        <v>Xmp.video.</v>
      </c>
      <c r="E4233" s="2" t="str">
        <f>MID(F4233,FIND(".",F4233,6)+1,99)</f>
        <v>SubTTrackForced</v>
      </c>
      <c r="F4233" s="3" t="s">
        <v>6138</v>
      </c>
      <c r="G4233" s="3" t="s">
        <v>9526</v>
      </c>
      <c r="H4233" s="3" t="s">
        <v>11241</v>
      </c>
      <c r="I4233" s="3" t="s">
        <v>6139</v>
      </c>
      <c r="J4233" s="3"/>
      <c r="K4233" s="5" t="s">
        <v>6632</v>
      </c>
      <c r="L4233" s="14">
        <v>5</v>
      </c>
      <c r="O4233" s="3" t="str">
        <f>IF(AND(TRIM(J4233)="",M4233=""),"Suffix not translated ",
   IF(AND(TRIM(J4233)&lt;&gt;"",TRIM(M4233)&lt;&gt;"",TRIM(J4233)&lt;&gt;TRIM(M4233)),"Suffix translation &lt;&gt; lookup ", "" ))
&amp;IF(AND(TRIM(K4233)="",N4233=""),"Description not translated ",
   IF(AND(TRIM(K4233)&lt;&gt;"",TRIM(N4233)&lt;&gt;"",TRIM(K4233)&lt;&gt;TRIM(N4233)),"Description translation&lt;&gt; lookup ", "" ))</f>
        <v xml:space="preserve">Suffix not translated </v>
      </c>
      <c r="P4233" s="3" t="s">
        <v>8447</v>
      </c>
      <c r="Q4233" s="3" t="s">
        <v>8447</v>
      </c>
    </row>
    <row r="4234" spans="1:18" x14ac:dyDescent="0.25">
      <c r="A4234" s="2" t="str">
        <f>IF(TRIM(J4234)="","",E4234)</f>
        <v/>
      </c>
      <c r="B4234" s="2" t="str">
        <f>IF(TRIM(K4234)="","",I4234)</f>
        <v/>
      </c>
      <c r="C4234" s="2" t="str">
        <f>LEFT(F4234,FIND(".",F4234,6))</f>
        <v>Xmp.video.</v>
      </c>
      <c r="D4234" s="2" t="str">
        <f>VLOOKUP(C4234,PrefixUebersetzung,2,FALSE)</f>
        <v>Xmp.video.</v>
      </c>
      <c r="E4234" s="2" t="str">
        <f>MID(F4234,FIND(".",F4234,6)+1,99)</f>
        <v>SubTTrackLacing</v>
      </c>
      <c r="F4234" s="3" t="s">
        <v>6140</v>
      </c>
      <c r="G4234" s="3" t="s">
        <v>9526</v>
      </c>
      <c r="H4234" s="3" t="s">
        <v>11241</v>
      </c>
      <c r="I4234" s="3" t="s">
        <v>6141</v>
      </c>
      <c r="J4234" s="3"/>
      <c r="L4234" s="14">
        <v>5</v>
      </c>
      <c r="O4234" s="3" t="str">
        <f>IF(AND(TRIM(J4234)="",M4234=""),"Suffix not translated ",
   IF(AND(TRIM(J4234)&lt;&gt;"",TRIM(M4234)&lt;&gt;"",TRIM(J4234)&lt;&gt;TRIM(M4234)),"Suffix translation &lt;&gt; lookup ", "" ))
&amp;IF(AND(TRIM(K4234)="",N4234=""),"Description not translated ",
   IF(AND(TRIM(K4234)&lt;&gt;"",TRIM(N4234)&lt;&gt;"",TRIM(K4234)&lt;&gt;TRIM(N4234)),"Description translation&lt;&gt; lookup ", "" ))</f>
        <v xml:space="preserve">Suffix not translated Description not translated </v>
      </c>
      <c r="P4234" s="3" t="s">
        <v>8447</v>
      </c>
      <c r="Q4234" s="3" t="s">
        <v>8447</v>
      </c>
    </row>
    <row r="4235" spans="1:18" ht="30" x14ac:dyDescent="0.25">
      <c r="A4235" s="2" t="str">
        <f>IF(TRIM(J4235)="","",E4235)</f>
        <v/>
      </c>
      <c r="B4235" s="2" t="str">
        <f>IF(TRIM(K4235)="","",I4235)</f>
        <v>If Tag is Default enabled, this value is Yes, else No</v>
      </c>
      <c r="C4235" s="2" t="str">
        <f>LEFT(F4235,FIND(".",F4235,6))</f>
        <v>Xmp.video.</v>
      </c>
      <c r="D4235" s="2" t="str">
        <f>VLOOKUP(C4235,PrefixUebersetzung,2,FALSE)</f>
        <v>Xmp.video.</v>
      </c>
      <c r="E4235" s="2" t="str">
        <f>MID(F4235,FIND(".",F4235,6)+1,99)</f>
        <v>TagDefault</v>
      </c>
      <c r="F4235" s="3" t="s">
        <v>6142</v>
      </c>
      <c r="G4235" s="3" t="s">
        <v>9526</v>
      </c>
      <c r="H4235" s="3" t="s">
        <v>11241</v>
      </c>
      <c r="I4235" s="3" t="s">
        <v>11388</v>
      </c>
      <c r="J4235" s="3"/>
      <c r="K4235" s="5" t="s">
        <v>6633</v>
      </c>
      <c r="L4235" s="14">
        <v>5</v>
      </c>
      <c r="O4235" s="3" t="str">
        <f>IF(AND(TRIM(J4235)="",M4235=""),"Suffix not translated ",
   IF(AND(TRIM(J4235)&lt;&gt;"",TRIM(M4235)&lt;&gt;"",TRIM(J4235)&lt;&gt;TRIM(M4235)),"Suffix translation &lt;&gt; lookup ", "" ))
&amp;IF(AND(TRIM(K4235)="",N4235=""),"Description not translated ",
   IF(AND(TRIM(K4235)&lt;&gt;"",TRIM(N4235)&lt;&gt;"",TRIM(K4235)&lt;&gt;TRIM(N4235)),"Description translation&lt;&gt; lookup ", "" ))</f>
        <v xml:space="preserve">Suffix not translated </v>
      </c>
      <c r="P4235" s="3" t="s">
        <v>8447</v>
      </c>
      <c r="Q4235" s="3" t="s">
        <v>8447</v>
      </c>
    </row>
    <row r="4236" spans="1:18" x14ac:dyDescent="0.25">
      <c r="A4236" s="2" t="str">
        <f>IF(TRIM(J4236)="","",E4236)</f>
        <v>TagLanguage</v>
      </c>
      <c r="B4236" s="2" t="str">
        <f>IF(TRIM(K4236)="","",I4236)</f>
        <v>Language that has been used to define tags</v>
      </c>
      <c r="C4236" s="2" t="str">
        <f>LEFT(F4236,FIND(".",F4236,6))</f>
        <v>Xmp.video.</v>
      </c>
      <c r="D4236" s="2" t="str">
        <f>VLOOKUP(C4236,PrefixUebersetzung,2,FALSE)</f>
        <v>Xmp.video.</v>
      </c>
      <c r="E4236" s="2" t="str">
        <f>MID(F4236,FIND(".",F4236,6)+1,99)</f>
        <v>TagLanguage</v>
      </c>
      <c r="F4236" s="3" t="s">
        <v>6143</v>
      </c>
      <c r="G4236" s="3" t="s">
        <v>9526</v>
      </c>
      <c r="H4236" s="3" t="s">
        <v>11241</v>
      </c>
      <c r="I4236" s="3" t="s">
        <v>6144</v>
      </c>
      <c r="J4236" s="3" t="s">
        <v>8826</v>
      </c>
      <c r="K4236" s="5" t="s">
        <v>6634</v>
      </c>
      <c r="L4236" s="14"/>
      <c r="O4236" s="3" t="str">
        <f>IF(AND(TRIM(J4236)="",M4236=""),"Suffix not translated ",
   IF(AND(TRIM(J4236)&lt;&gt;"",TRIM(M4236)&lt;&gt;"",TRIM(J4236)&lt;&gt;TRIM(M4236)),"Suffix translation &lt;&gt; lookup ", "" ))
&amp;IF(AND(TRIM(K4236)="",N4236=""),"Description not translated ",
   IF(AND(TRIM(K4236)&lt;&gt;"",TRIM(N4236)&lt;&gt;"",TRIM(K4236)&lt;&gt;TRIM(N4236)),"Description translation&lt;&gt; lookup ", "" ))</f>
        <v/>
      </c>
      <c r="P4236" s="3" t="s">
        <v>8447</v>
      </c>
      <c r="Q4236" s="3" t="s">
        <v>8447</v>
      </c>
    </row>
    <row r="4237" spans="1:18" ht="30" x14ac:dyDescent="0.25">
      <c r="A4237" s="2" t="str">
        <f>IF(TRIM(J4237)="","",E4237)</f>
        <v>TagName</v>
      </c>
      <c r="B4237" s="2" t="str">
        <f>IF(TRIM(K4237)="","",I4237)</f>
        <v>Tags could be used to define several titles for a segment.</v>
      </c>
      <c r="C4237" s="2" t="str">
        <f>LEFT(F4237,FIND(".",F4237,6))</f>
        <v>Xmp.video.</v>
      </c>
      <c r="D4237" s="2" t="str">
        <f>VLOOKUP(C4237,PrefixUebersetzung,2,FALSE)</f>
        <v>Xmp.video.</v>
      </c>
      <c r="E4237" s="2" t="str">
        <f>MID(F4237,FIND(".",F4237,6)+1,99)</f>
        <v>TagName</v>
      </c>
      <c r="F4237" s="3" t="s">
        <v>6145</v>
      </c>
      <c r="G4237" s="3" t="s">
        <v>9526</v>
      </c>
      <c r="H4237" s="3" t="s">
        <v>11241</v>
      </c>
      <c r="I4237" s="3" t="s">
        <v>6146</v>
      </c>
      <c r="J4237" s="3" t="s">
        <v>8827</v>
      </c>
      <c r="K4237" s="5" t="s">
        <v>6635</v>
      </c>
      <c r="L4237" s="14"/>
      <c r="O4237" s="3" t="str">
        <f>IF(AND(TRIM(J4237)="",M4237=""),"Suffix not translated ",
   IF(AND(TRIM(J4237)&lt;&gt;"",TRIM(M4237)&lt;&gt;"",TRIM(J4237)&lt;&gt;TRIM(M4237)),"Suffix translation &lt;&gt; lookup ", "" ))
&amp;IF(AND(TRIM(K4237)="",N4237=""),"Description not translated ",
   IF(AND(TRIM(K4237)&lt;&gt;"",TRIM(N4237)&lt;&gt;"",TRIM(K4237)&lt;&gt;TRIM(N4237)),"Description translation&lt;&gt; lookup ", "" ))</f>
        <v/>
      </c>
      <c r="P4237" s="3" t="s">
        <v>8447</v>
      </c>
      <c r="Q4237" s="3" t="s">
        <v>8447</v>
      </c>
    </row>
    <row r="4238" spans="1:18" x14ac:dyDescent="0.25">
      <c r="A4238" s="2" t="str">
        <f>IF(TRIM(J4238)="","",E4238)</f>
        <v>TagString</v>
      </c>
      <c r="B4238" s="2" t="str">
        <f>IF(TRIM(K4238)="","",I4238)</f>
        <v>Information contained in a Tags</v>
      </c>
      <c r="C4238" s="2" t="str">
        <f>LEFT(F4238,FIND(".",F4238,6))</f>
        <v>Xmp.video.</v>
      </c>
      <c r="D4238" s="2" t="str">
        <f>VLOOKUP(C4238,PrefixUebersetzung,2,FALSE)</f>
        <v>Xmp.video.</v>
      </c>
      <c r="E4238" s="2" t="str">
        <f>MID(F4238,FIND(".",F4238,6)+1,99)</f>
        <v>TagString</v>
      </c>
      <c r="F4238" s="3" t="s">
        <v>6147</v>
      </c>
      <c r="G4238" s="3" t="s">
        <v>9526</v>
      </c>
      <c r="H4238" s="3" t="s">
        <v>11241</v>
      </c>
      <c r="I4238" s="3" t="s">
        <v>6148</v>
      </c>
      <c r="J4238" s="3" t="s">
        <v>8828</v>
      </c>
      <c r="K4238" s="5" t="s">
        <v>6636</v>
      </c>
      <c r="L4238" s="14"/>
      <c r="O4238" s="3" t="str">
        <f>IF(AND(TRIM(J4238)="",M4238=""),"Suffix not translated ",
   IF(AND(TRIM(J4238)&lt;&gt;"",TRIM(M4238)&lt;&gt;"",TRIM(J4238)&lt;&gt;TRIM(M4238)),"Suffix translation &lt;&gt; lookup ", "" ))
&amp;IF(AND(TRIM(K4238)="",N4238=""),"Description not translated ",
   IF(AND(TRIM(K4238)&lt;&gt;"",TRIM(N4238)&lt;&gt;"",TRIM(K4238)&lt;&gt;TRIM(N4238)),"Description translation&lt;&gt; lookup ", "" ))</f>
        <v/>
      </c>
      <c r="P4238" s="3" t="s">
        <v>8447</v>
      </c>
      <c r="Q4238" s="3" t="s">
        <v>8447</v>
      </c>
    </row>
    <row r="4239" spans="1:18" x14ac:dyDescent="0.25">
      <c r="A4239" s="2" t="str">
        <f>IF(TRIM(J4239)="","",E4239)</f>
        <v>TapeName</v>
      </c>
      <c r="B4239" s="2" t="str">
        <f>IF(TRIM(K4239)="","",I4239)</f>
        <v>TapeName.</v>
      </c>
      <c r="C4239" s="2" t="str">
        <f>LEFT(F4239,FIND(".",F4239,6))</f>
        <v>Xmp.video.</v>
      </c>
      <c r="D4239" s="2" t="str">
        <f>VLOOKUP(C4239,PrefixUebersetzung,2,FALSE)</f>
        <v>Xmp.video.</v>
      </c>
      <c r="E4239" s="2" t="str">
        <f>MID(F4239,FIND(".",F4239,6)+1,99)</f>
        <v>TapeName</v>
      </c>
      <c r="F4239" s="3" t="s">
        <v>6149</v>
      </c>
      <c r="G4239" s="3" t="s">
        <v>9526</v>
      </c>
      <c r="H4239" s="3" t="s">
        <v>11241</v>
      </c>
      <c r="I4239" s="3" t="s">
        <v>6150</v>
      </c>
      <c r="J4239" s="3" t="s">
        <v>4566</v>
      </c>
      <c r="K4239" s="5" t="s">
        <v>6312</v>
      </c>
      <c r="L4239" s="14"/>
      <c r="M4239" s="3" t="str">
        <f>IFERROR(VLOOKUP(E4239,A:J,10, FALSE),"")</f>
        <v>Bandname</v>
      </c>
      <c r="O4239" s="3" t="str">
        <f>IF(AND(TRIM(J4239)="",M4239=""),"Suffix not translated ",
   IF(AND(TRIM(J4239)&lt;&gt;"",TRIM(M4239)&lt;&gt;"",TRIM(J4239)&lt;&gt;TRIM(M4239)),"Suffix translation &lt;&gt; lookup ", "" ))
&amp;IF(AND(TRIM(K4239)="",N4239=""),"Description not translated ",
   IF(AND(TRIM(K4239)&lt;&gt;"",TRIM(N4239)&lt;&gt;"",TRIM(K4239)&lt;&gt;TRIM(N4239)),"Description translation&lt;&gt; lookup ", "" ))</f>
        <v/>
      </c>
      <c r="P4239" s="3" t="s">
        <v>8447</v>
      </c>
      <c r="Q4239" s="3" t="s">
        <v>8447</v>
      </c>
      <c r="R4239" s="3" t="s">
        <v>4566</v>
      </c>
    </row>
    <row r="4240" spans="1:18" ht="30" x14ac:dyDescent="0.25">
      <c r="A4240" s="2" t="str">
        <f>IF(TRIM(J4240)="","",E4240)</f>
        <v/>
      </c>
      <c r="B4240" s="2" t="str">
        <f>IF(TRIM(K4240)="","",I4240)</f>
        <v>A string describing the logical level of the object the Tag is referring to.</v>
      </c>
      <c r="C4240" s="2" t="str">
        <f>LEFT(F4240,FIND(".",F4240,6))</f>
        <v>Xmp.video.</v>
      </c>
      <c r="D4240" s="2" t="str">
        <f>VLOOKUP(C4240,PrefixUebersetzung,2,FALSE)</f>
        <v>Xmp.video.</v>
      </c>
      <c r="E4240" s="2" t="str">
        <f>MID(F4240,FIND(".",F4240,6)+1,99)</f>
        <v>TargetType</v>
      </c>
      <c r="F4240" s="3" t="s">
        <v>6151</v>
      </c>
      <c r="G4240" s="3" t="s">
        <v>9526</v>
      </c>
      <c r="H4240" s="3" t="s">
        <v>11241</v>
      </c>
      <c r="I4240" s="3" t="s">
        <v>9498</v>
      </c>
      <c r="J4240" s="3"/>
      <c r="K4240" s="5" t="s">
        <v>6637</v>
      </c>
      <c r="L4240" s="14">
        <v>5</v>
      </c>
      <c r="O4240" s="3" t="str">
        <f>IF(AND(TRIM(J4240)="",M4240=""),"Suffix not translated ",
   IF(AND(TRIM(J4240)&lt;&gt;"",TRIM(M4240)&lt;&gt;"",TRIM(J4240)&lt;&gt;TRIM(M4240)),"Suffix translation &lt;&gt; lookup ", "" ))
&amp;IF(AND(TRIM(K4240)="",N4240=""),"Description not translated ",
   IF(AND(TRIM(K4240)&lt;&gt;"",TRIM(N4240)&lt;&gt;"",TRIM(K4240)&lt;&gt;TRIM(N4240)),"Description translation&lt;&gt; lookup ", "" ))</f>
        <v xml:space="preserve">Suffix not translated </v>
      </c>
      <c r="P4240" s="3" t="s">
        <v>8447</v>
      </c>
      <c r="Q4240" s="3" t="s">
        <v>8447</v>
      </c>
    </row>
    <row r="4241" spans="1:18" x14ac:dyDescent="0.25">
      <c r="A4241" s="2" t="str">
        <f>IF(TRIM(J4241)="","",E4241)</f>
        <v>Technician</v>
      </c>
      <c r="B4241" s="2" t="str">
        <f>IF(TRIM(K4241)="","",I4241)</f>
        <v>Technician, in most cases name of person.</v>
      </c>
      <c r="C4241" s="2" t="str">
        <f>LEFT(F4241,FIND(".",F4241,6))</f>
        <v>Xmp.video.</v>
      </c>
      <c r="D4241" s="2" t="str">
        <f>VLOOKUP(C4241,PrefixUebersetzung,2,FALSE)</f>
        <v>Xmp.video.</v>
      </c>
      <c r="E4241" s="2" t="str">
        <f>MID(F4241,FIND(".",F4241,6)+1,99)</f>
        <v>Technician</v>
      </c>
      <c r="F4241" s="3" t="s">
        <v>6152</v>
      </c>
      <c r="G4241" s="3" t="s">
        <v>9526</v>
      </c>
      <c r="H4241" s="3" t="s">
        <v>11241</v>
      </c>
      <c r="I4241" s="3" t="s">
        <v>6153</v>
      </c>
      <c r="J4241" s="3" t="s">
        <v>4553</v>
      </c>
      <c r="K4241" s="5" t="s">
        <v>6313</v>
      </c>
      <c r="L4241" s="14"/>
      <c r="O4241" s="3" t="str">
        <f>IF(AND(TRIM(J4241)="",M4241=""),"Suffix not translated ",
   IF(AND(TRIM(J4241)&lt;&gt;"",TRIM(M4241)&lt;&gt;"",TRIM(J4241)&lt;&gt;TRIM(M4241)),"Suffix translation &lt;&gt; lookup ", "" ))
&amp;IF(AND(TRIM(K4241)="",N4241=""),"Description not translated ",
   IF(AND(TRIM(K4241)&lt;&gt;"",TRIM(N4241)&lt;&gt;"",TRIM(K4241)&lt;&gt;TRIM(N4241)),"Description translation&lt;&gt; lookup ", "" ))</f>
        <v/>
      </c>
      <c r="P4241" s="3" t="s">
        <v>8447</v>
      </c>
      <c r="Q4241" s="3" t="s">
        <v>8447</v>
      </c>
    </row>
    <row r="4242" spans="1:18" x14ac:dyDescent="0.25">
      <c r="A4242" s="2" t="str">
        <f>IF(TRIM(J4242)="","",E4242)</f>
        <v>ThumbnailHeight</v>
      </c>
      <c r="B4242" s="2" t="str">
        <f>IF(TRIM(K4242)="","",I4242)</f>
        <v>Preview Image Thumbnail Height.</v>
      </c>
      <c r="C4242" s="2" t="str">
        <f>LEFT(F4242,FIND(".",F4242,6))</f>
        <v>Xmp.video.</v>
      </c>
      <c r="D4242" s="2" t="str">
        <f>VLOOKUP(C4242,PrefixUebersetzung,2,FALSE)</f>
        <v>Xmp.video.</v>
      </c>
      <c r="E4242" s="2" t="str">
        <f>MID(F4242,FIND(".",F4242,6)+1,99)</f>
        <v>ThumbnailHeight</v>
      </c>
      <c r="F4242" s="3" t="s">
        <v>6154</v>
      </c>
      <c r="G4242" s="3" t="s">
        <v>9526</v>
      </c>
      <c r="H4242" s="3" t="s">
        <v>11242</v>
      </c>
      <c r="I4242" s="3" t="s">
        <v>6155</v>
      </c>
      <c r="J4242" s="3" t="s">
        <v>6492</v>
      </c>
      <c r="K4242" s="5" t="s">
        <v>6492</v>
      </c>
      <c r="L4242" s="14"/>
      <c r="O4242" s="3" t="str">
        <f>IF(AND(TRIM(J4242)="",M4242=""),"Suffix not translated ",
   IF(AND(TRIM(J4242)&lt;&gt;"",TRIM(M4242)&lt;&gt;"",TRIM(J4242)&lt;&gt;TRIM(M4242)),"Suffix translation &lt;&gt; lookup ", "" ))
&amp;IF(AND(TRIM(K4242)="",N4242=""),"Description not translated ",
   IF(AND(TRIM(K4242)&lt;&gt;"",TRIM(N4242)&lt;&gt;"",TRIM(K4242)&lt;&gt;TRIM(N4242)),"Description translation&lt;&gt; lookup ", "" ))</f>
        <v/>
      </c>
      <c r="P4242" s="3" t="s">
        <v>8447</v>
      </c>
      <c r="Q4242" s="3" t="s">
        <v>8447</v>
      </c>
      <c r="R4242" s="3" t="s">
        <v>9310</v>
      </c>
    </row>
    <row r="4243" spans="1:18" x14ac:dyDescent="0.25">
      <c r="A4243" s="2" t="str">
        <f>IF(TRIM(J4243)="","",E4243)</f>
        <v/>
      </c>
      <c r="B4243" s="2" t="str">
        <f>IF(TRIM(K4243)="","",I4243)</f>
        <v>Preview Image Thumbnail Length.</v>
      </c>
      <c r="C4243" s="2" t="str">
        <f>LEFT(F4243,FIND(".",F4243,6))</f>
        <v>Xmp.video.</v>
      </c>
      <c r="D4243" s="2" t="str">
        <f>VLOOKUP(C4243,PrefixUebersetzung,2,FALSE)</f>
        <v>Xmp.video.</v>
      </c>
      <c r="E4243" s="2" t="str">
        <f>MID(F4243,FIND(".",F4243,6)+1,99)</f>
        <v>ThumbnailLength</v>
      </c>
      <c r="F4243" s="3" t="s">
        <v>6156</v>
      </c>
      <c r="G4243" s="3" t="s">
        <v>9526</v>
      </c>
      <c r="H4243" s="3" t="s">
        <v>11242</v>
      </c>
      <c r="I4243" s="3" t="s">
        <v>6157</v>
      </c>
      <c r="J4243" s="3"/>
      <c r="K4243" s="5" t="s">
        <v>6638</v>
      </c>
      <c r="L4243" s="14"/>
      <c r="M4243" s="3" t="str">
        <f>IFERROR(VLOOKUP(E4243,A:J,10, FALSE),"")</f>
        <v>Vorschaubild Größe</v>
      </c>
      <c r="O4243" s="3" t="str">
        <f>IF(AND(TRIM(J4243)="",M4243=""),"Suffix not translated ",
   IF(AND(TRIM(J4243)&lt;&gt;"",TRIM(M4243)&lt;&gt;"",TRIM(J4243)&lt;&gt;TRIM(M4243)),"Suffix translation &lt;&gt; lookup ", "" ))
&amp;IF(AND(TRIM(K4243)="",N4243=""),"Description not translated ",
   IF(AND(TRIM(K4243)&lt;&gt;"",TRIM(N4243)&lt;&gt;"",TRIM(K4243)&lt;&gt;TRIM(N4243)),"Description translation&lt;&gt; lookup ", "" ))</f>
        <v/>
      </c>
      <c r="Q4243" s="3" t="s">
        <v>8447</v>
      </c>
      <c r="R4243" s="3" t="s">
        <v>9310</v>
      </c>
    </row>
    <row r="4244" spans="1:18" x14ac:dyDescent="0.25">
      <c r="A4244" s="2" t="str">
        <f>IF(TRIM(J4244)="","",E4244)</f>
        <v>ThumbnailWidth</v>
      </c>
      <c r="B4244" s="2" t="str">
        <f>IF(TRIM(K4244)="","",I4244)</f>
        <v>Preview Image Thumbnail Width.</v>
      </c>
      <c r="C4244" s="2" t="str">
        <f>LEFT(F4244,FIND(".",F4244,6))</f>
        <v>Xmp.video.</v>
      </c>
      <c r="D4244" s="2" t="str">
        <f>VLOOKUP(C4244,PrefixUebersetzung,2,FALSE)</f>
        <v>Xmp.video.</v>
      </c>
      <c r="E4244" s="2" t="str">
        <f>MID(F4244,FIND(".",F4244,6)+1,99)</f>
        <v>ThumbnailWidth</v>
      </c>
      <c r="F4244" s="3" t="s">
        <v>6158</v>
      </c>
      <c r="G4244" s="3" t="s">
        <v>9526</v>
      </c>
      <c r="H4244" s="3" t="s">
        <v>11242</v>
      </c>
      <c r="I4244" s="3" t="s">
        <v>6159</v>
      </c>
      <c r="J4244" s="3" t="s">
        <v>6493</v>
      </c>
      <c r="K4244" s="5" t="s">
        <v>6493</v>
      </c>
      <c r="L4244" s="14"/>
      <c r="O4244" s="3" t="str">
        <f>IF(AND(TRIM(J4244)="",M4244=""),"Suffix not translated ",
   IF(AND(TRIM(J4244)&lt;&gt;"",TRIM(M4244)&lt;&gt;"",TRIM(J4244)&lt;&gt;TRIM(M4244)),"Suffix translation &lt;&gt; lookup ", "" ))
&amp;IF(AND(TRIM(K4244)="",N4244=""),"Description not translated ",
   IF(AND(TRIM(K4244)&lt;&gt;"",TRIM(N4244)&lt;&gt;"",TRIM(K4244)&lt;&gt;TRIM(N4244)),"Description translation&lt;&gt; lookup ", "" ))</f>
        <v/>
      </c>
      <c r="P4244" s="3" t="s">
        <v>8447</v>
      </c>
      <c r="Q4244" s="3" t="s">
        <v>8447</v>
      </c>
      <c r="R4244" s="3" t="s">
        <v>9042</v>
      </c>
    </row>
    <row r="4245" spans="1:18" ht="30" x14ac:dyDescent="0.25">
      <c r="A4245" s="2" t="str">
        <f>IF(TRIM(J4245)="","",E4245)</f>
        <v/>
      </c>
      <c r="B4245" s="2" t="str">
        <f>IF(TRIM(K4245)="","",I4245)</f>
        <v>Multiplying factor which is helpful in calculation of a particular timecode</v>
      </c>
      <c r="C4245" s="2" t="str">
        <f>LEFT(F4245,FIND(".",F4245,6))</f>
        <v>Xmp.video.</v>
      </c>
      <c r="D4245" s="2" t="str">
        <f>VLOOKUP(C4245,PrefixUebersetzung,2,FALSE)</f>
        <v>Xmp.video.</v>
      </c>
      <c r="E4245" s="2" t="str">
        <f>MID(F4245,FIND(".",F4245,6)+1,99)</f>
        <v>TimecodeScale</v>
      </c>
      <c r="F4245" s="3" t="s">
        <v>6160</v>
      </c>
      <c r="G4245" s="3" t="s">
        <v>9526</v>
      </c>
      <c r="H4245" s="3" t="s">
        <v>9519</v>
      </c>
      <c r="I4245" s="3" t="s">
        <v>6161</v>
      </c>
      <c r="J4245" s="3"/>
      <c r="K4245" s="5" t="s">
        <v>6314</v>
      </c>
      <c r="L4245" s="14">
        <v>5</v>
      </c>
      <c r="O4245" s="3" t="str">
        <f>IF(AND(TRIM(J4245)="",M4245=""),"Suffix not translated ",
   IF(AND(TRIM(J4245)&lt;&gt;"",TRIM(M4245)&lt;&gt;"",TRIM(J4245)&lt;&gt;TRIM(M4245)),"Suffix translation &lt;&gt; lookup ", "" ))
&amp;IF(AND(TRIM(K4245)="",N4245=""),"Description not translated ",
   IF(AND(TRIM(K4245)&lt;&gt;"",TRIM(N4245)&lt;&gt;"",TRIM(K4245)&lt;&gt;TRIM(N4245)),"Description translation&lt;&gt; lookup ", "" ))</f>
        <v xml:space="preserve">Suffix not translated </v>
      </c>
      <c r="P4245" s="3" t="s">
        <v>8447</v>
      </c>
      <c r="Q4245" s="3" t="s">
        <v>8447</v>
      </c>
    </row>
    <row r="4246" spans="1:18" ht="90" x14ac:dyDescent="0.25">
      <c r="A4246" s="2" t="str">
        <f>IF(TRIM(J4246)="","",E4246)</f>
        <v/>
      </c>
      <c r="B4246" s="2" t="str">
        <f>IF(TRIM(K4246)="","",I4246)</f>
        <v/>
      </c>
      <c r="C4246" s="2" t="str">
        <f>LEFT(F4246,FIND(".",F4246,6))</f>
        <v>Xmp.video.</v>
      </c>
      <c r="D4246" s="2" t="str">
        <f>VLOOKUP(C4246,PrefixUebersetzung,2,FALSE)</f>
        <v>Xmp.video.</v>
      </c>
      <c r="E4246" s="2" t="str">
        <f>MID(F4246,FIND(".",F4246,6)+1,99)</f>
        <v>TimeOffset</v>
      </c>
      <c r="F4246" s="3" t="s">
        <v>6162</v>
      </c>
      <c r="G4246" s="3" t="s">
        <v>9526</v>
      </c>
      <c r="H4246" s="3" t="s">
        <v>11242</v>
      </c>
      <c r="I4246" s="3" t="s">
        <v>5633</v>
      </c>
      <c r="J4246" s="3"/>
      <c r="L4246" s="14"/>
      <c r="M4246" s="3" t="str">
        <f>IFERROR(VLOOKUP(E4246,A:J,10, FALSE),"")</f>
        <v>Zeit-Offset</v>
      </c>
      <c r="N4246" s="3" t="str">
        <f>IFERROR(VLOOKUP(I4246,B:K,10,FALSE),"")</f>
        <v>Gibt die Präsentationszeitversatz des Streams in 100-Nanosekunden-Einheiten an. Dieser Wert ist gleich dem Sendezeitpunkt des ersten verschachtelten Paket in dem Datenabschnitt.</v>
      </c>
      <c r="O4246" s="3" t="str">
        <f>IF(AND(TRIM(J4246)="",M4246=""),"Suffix not translated ",
   IF(AND(TRIM(J4246)&lt;&gt;"",TRIM(M4246)&lt;&gt;"",TRIM(J4246)&lt;&gt;TRIM(M4246)),"Suffix translation &lt;&gt; lookup ", "" ))
&amp;IF(AND(TRIM(K4246)="",N4246=""),"Description not translated ",
   IF(AND(TRIM(K4246)&lt;&gt;"",TRIM(N4246)&lt;&gt;"",TRIM(K4246)&lt;&gt;TRIM(N4246)),"Description translation&lt;&gt; lookup ", "" ))</f>
        <v/>
      </c>
    </row>
    <row r="4247" spans="1:18" ht="75" x14ac:dyDescent="0.25">
      <c r="A4247" s="2" t="str">
        <f>IF(TRIM(J4247)="","",E4247)</f>
        <v>TimeScale</v>
      </c>
      <c r="B4247" s="2" t="str">
        <f>IF(TRIM(K4247)="","",I4247)</f>
        <v>A time value that indicates the time scale for this movie-that is, the number of time units thatpass per second in its time coordinate system. A time coordinate system that measures timein sixtieths of a second, for example, has a time scale of 60.</v>
      </c>
      <c r="C4247" s="2" t="str">
        <f>LEFT(F4247,FIND(".",F4247,6))</f>
        <v>Xmp.video.</v>
      </c>
      <c r="D4247" s="2" t="str">
        <f>VLOOKUP(C4247,PrefixUebersetzung,2,FALSE)</f>
        <v>Xmp.video.</v>
      </c>
      <c r="E4247" s="2" t="str">
        <f>MID(F4247,FIND(".",F4247,6)+1,99)</f>
        <v>TimeScale</v>
      </c>
      <c r="F4247" s="3" t="s">
        <v>6163</v>
      </c>
      <c r="G4247" s="3" t="s">
        <v>9526</v>
      </c>
      <c r="H4247" s="3" t="s">
        <v>11242</v>
      </c>
      <c r="I4247" s="3" t="s">
        <v>6164</v>
      </c>
      <c r="J4247" s="3" t="s">
        <v>6494</v>
      </c>
      <c r="K4247" s="5" t="s">
        <v>6751</v>
      </c>
      <c r="L4247" s="14"/>
      <c r="O4247" s="3" t="str">
        <f>IF(AND(TRIM(J4247)="",M4247=""),"Suffix not translated ",
   IF(AND(TRIM(J4247)&lt;&gt;"",TRIM(M4247)&lt;&gt;"",TRIM(J4247)&lt;&gt;TRIM(M4247)),"Suffix translation &lt;&gt; lookup ", "" ))
&amp;IF(AND(TRIM(K4247)="",N4247=""),"Description not translated ",
   IF(AND(TRIM(K4247)&lt;&gt;"",TRIM(N4247)&lt;&gt;"",TRIM(K4247)&lt;&gt;TRIM(N4247)),"Description translation&lt;&gt; lookup ", "" ))</f>
        <v/>
      </c>
      <c r="P4247" s="3" t="s">
        <v>8447</v>
      </c>
      <c r="Q4247" s="3" t="s">
        <v>8447</v>
      </c>
    </row>
    <row r="4248" spans="1:18" ht="60" x14ac:dyDescent="0.25">
      <c r="A4248" s="2" t="str">
        <f>IF(TRIM(J4248)="","",E4248)</f>
        <v/>
      </c>
      <c r="B4248" s="2" t="str">
        <f>IF(TRIM(K4248)="","",I4248)</f>
        <v>Contains a general name of the SEGMENT, like 'Lord of the Rings - The Two Towers', however, Tags could be used to define several titles for a segment.</v>
      </c>
      <c r="C4248" s="2" t="str">
        <f>LEFT(F4248,FIND(".",F4248,6))</f>
        <v>Xmp.video.</v>
      </c>
      <c r="D4248" s="2" t="str">
        <f>VLOOKUP(C4248,PrefixUebersetzung,2,FALSE)</f>
        <v>Xmp.video.</v>
      </c>
      <c r="E4248" s="2" t="str">
        <f>MID(F4248,FIND(".",F4248,6)+1,99)</f>
        <v>Title</v>
      </c>
      <c r="F4248" s="3" t="s">
        <v>6165</v>
      </c>
      <c r="G4248" s="3" t="s">
        <v>9526</v>
      </c>
      <c r="H4248" s="3" t="s">
        <v>11241</v>
      </c>
      <c r="I4248" s="3" t="s">
        <v>6166</v>
      </c>
      <c r="J4248" s="3"/>
      <c r="K4248" s="5" t="s">
        <v>6794</v>
      </c>
      <c r="L4248" s="14"/>
      <c r="M4248" s="3" t="str">
        <f>IFERROR(VLOOKUP(E4248,A:J,10, FALSE),"")</f>
        <v>Titel</v>
      </c>
      <c r="O4248" s="3" t="str">
        <f>IF(AND(TRIM(J4248)="",M4248=""),"Suffix not translated ",
   IF(AND(TRIM(J4248)&lt;&gt;"",TRIM(M4248)&lt;&gt;"",TRIM(J4248)&lt;&gt;TRIM(M4248)),"Suffix translation &lt;&gt; lookup ", "" ))
&amp;IF(AND(TRIM(K4248)="",N4248=""),"Description not translated ",
   IF(AND(TRIM(K4248)&lt;&gt;"",TRIM(N4248)&lt;&gt;"",TRIM(K4248)&lt;&gt;TRIM(N4248)),"Description translation&lt;&gt; lookup ", "" ))</f>
        <v/>
      </c>
      <c r="Q4248" s="3" t="s">
        <v>8447</v>
      </c>
    </row>
    <row r="4249" spans="1:18" x14ac:dyDescent="0.25">
      <c r="A4249" s="2" t="str">
        <f>IF(TRIM(J4249)="","",E4249)</f>
        <v/>
      </c>
      <c r="B4249" s="2" t="str">
        <f>IF(TRIM(K4249)="","",I4249)</f>
        <v>Toning Effect Settings Applied.</v>
      </c>
      <c r="C4249" s="2" t="str">
        <f>LEFT(F4249,FIND(".",F4249,6))</f>
        <v>Xmp.video.</v>
      </c>
      <c r="D4249" s="2" t="str">
        <f>VLOOKUP(C4249,PrefixUebersetzung,2,FALSE)</f>
        <v>Xmp.video.</v>
      </c>
      <c r="E4249" s="2" t="str">
        <f>MID(F4249,FIND(".",F4249,6)+1,99)</f>
        <v>ToningEffect</v>
      </c>
      <c r="F4249" s="3" t="s">
        <v>6167</v>
      </c>
      <c r="G4249" s="3" t="s">
        <v>9526</v>
      </c>
      <c r="H4249" s="3" t="s">
        <v>11241</v>
      </c>
      <c r="I4249" s="3" t="s">
        <v>6168</v>
      </c>
      <c r="J4249" s="3"/>
      <c r="K4249" s="5" t="s">
        <v>6795</v>
      </c>
      <c r="L4249" s="14"/>
      <c r="M4249" s="3" t="str">
        <f>IFERROR(VLOOKUP(E4249,A:J,10, FALSE),"")</f>
        <v>Toneffekt</v>
      </c>
      <c r="O4249" s="3" t="str">
        <f>IF(AND(TRIM(J4249)="",M4249=""),"Suffix not translated ",
   IF(AND(TRIM(J4249)&lt;&gt;"",TRIM(M4249)&lt;&gt;"",TRIM(J4249)&lt;&gt;TRIM(M4249)),"Suffix translation &lt;&gt; lookup ", "" ))
&amp;IF(AND(TRIM(K4249)="",N4249=""),"Description not translated ",
   IF(AND(TRIM(K4249)&lt;&gt;"",TRIM(N4249)&lt;&gt;"",TRIM(K4249)&lt;&gt;TRIM(N4249)),"Description translation&lt;&gt; lookup ", "" ))</f>
        <v/>
      </c>
      <c r="Q4249" s="3" t="s">
        <v>8447</v>
      </c>
    </row>
    <row r="4250" spans="1:18" ht="30" x14ac:dyDescent="0.25">
      <c r="A4250" s="2" t="str">
        <f>IF(TRIM(J4250)="","",E4250)</f>
        <v>TotalFrameCount</v>
      </c>
      <c r="B4250" s="2" t="str">
        <f>IF(TRIM(K4250)="","",I4250)</f>
        <v/>
      </c>
      <c r="C4250" s="2" t="str">
        <f>LEFT(F4250,FIND(".",F4250,6))</f>
        <v>Xmp.video.</v>
      </c>
      <c r="D4250" s="2" t="str">
        <f>VLOOKUP(C4250,PrefixUebersetzung,2,FALSE)</f>
        <v>Xmp.video.</v>
      </c>
      <c r="E4250" s="2" t="str">
        <f>MID(F4250,FIND(".",F4250,6)+1,99)</f>
        <v>TotalFrameCount</v>
      </c>
      <c r="F4250" s="3" t="s">
        <v>6169</v>
      </c>
      <c r="G4250" s="3" t="s">
        <v>9526</v>
      </c>
      <c r="H4250" s="3" t="s">
        <v>11242</v>
      </c>
      <c r="I4250" s="3" t="s">
        <v>5851</v>
      </c>
      <c r="J4250" s="3" t="s">
        <v>6495</v>
      </c>
      <c r="L4250" s="14"/>
      <c r="N4250" s="3" t="str">
        <f>IFERROR(VLOOKUP(I4250,B:K,10,FALSE),"")</f>
        <v>Gesamtzahl von Frames in einem Video</v>
      </c>
      <c r="O4250" s="3" t="str">
        <f>IF(AND(TRIM(J4250)="",M4250=""),"Suffix not translated ",
   IF(AND(TRIM(J4250)&lt;&gt;"",TRIM(M4250)&lt;&gt;"",TRIM(J4250)&lt;&gt;TRIM(M4250)),"Suffix translation &lt;&gt; lookup ", "" ))
&amp;IF(AND(TRIM(K4250)="",N4250=""),"Description not translated ",
   IF(AND(TRIM(K4250)&lt;&gt;"",TRIM(N4250)&lt;&gt;"",TRIM(K4250)&lt;&gt;TRIM(N4250)),"Description translation&lt;&gt; lookup ", "" ))</f>
        <v/>
      </c>
      <c r="P4250" s="3" t="s">
        <v>8447</v>
      </c>
    </row>
    <row r="4251" spans="1:18" ht="30" x14ac:dyDescent="0.25">
      <c r="A4251" s="2" t="str">
        <f>IF(TRIM(J4251)="","",E4251)</f>
        <v>TotalStream</v>
      </c>
      <c r="B4251" s="2" t="str">
        <f>IF(TRIM(K4251)="","",I4251)</f>
        <v>Total number of streams present in a video. Eg - Video, Audio or Subtitles</v>
      </c>
      <c r="C4251" s="2" t="str">
        <f>LEFT(F4251,FIND(".",F4251,6))</f>
        <v>Xmp.video.</v>
      </c>
      <c r="D4251" s="2" t="str">
        <f>VLOOKUP(C4251,PrefixUebersetzung,2,FALSE)</f>
        <v>Xmp.video.</v>
      </c>
      <c r="E4251" s="2" t="str">
        <f>MID(F4251,FIND(".",F4251,6)+1,99)</f>
        <v>TotalStream</v>
      </c>
      <c r="F4251" s="3" t="s">
        <v>6170</v>
      </c>
      <c r="G4251" s="3" t="s">
        <v>9526</v>
      </c>
      <c r="H4251" s="3" t="s">
        <v>11242</v>
      </c>
      <c r="I4251" s="3" t="s">
        <v>6171</v>
      </c>
      <c r="J4251" s="3" t="s">
        <v>6496</v>
      </c>
      <c r="K4251" s="5" t="s">
        <v>6796</v>
      </c>
      <c r="L4251" s="14"/>
      <c r="O4251" s="3" t="str">
        <f>IF(AND(TRIM(J4251)="",M4251=""),"Suffix not translated ",
   IF(AND(TRIM(J4251)&lt;&gt;"",TRIM(M4251)&lt;&gt;"",TRIM(J4251)&lt;&gt;TRIM(M4251)),"Suffix translation &lt;&gt; lookup ", "" ))
&amp;IF(AND(TRIM(K4251)="",N4251=""),"Description not translated ",
   IF(AND(TRIM(K4251)&lt;&gt;"",TRIM(N4251)&lt;&gt;"",TRIM(K4251)&lt;&gt;TRIM(N4251)),"Description translation&lt;&gt; lookup ", "" ))</f>
        <v/>
      </c>
      <c r="P4251" s="3" t="s">
        <v>8447</v>
      </c>
      <c r="Q4251" s="3" t="s">
        <v>8447</v>
      </c>
    </row>
    <row r="4252" spans="1:18" x14ac:dyDescent="0.25">
      <c r="A4252" s="2" t="str">
        <f>IF(TRIM(J4252)="","",E4252)</f>
        <v>Track</v>
      </c>
      <c r="B4252" s="2" t="str">
        <f>IF(TRIM(K4252)="","",I4252)</f>
        <v>Information about the Track.</v>
      </c>
      <c r="C4252" s="2" t="str">
        <f>LEFT(F4252,FIND(".",F4252,6))</f>
        <v>Xmp.video.</v>
      </c>
      <c r="D4252" s="2" t="str">
        <f>VLOOKUP(C4252,PrefixUebersetzung,2,FALSE)</f>
        <v>Xmp.video.</v>
      </c>
      <c r="E4252" s="2" t="str">
        <f>MID(F4252,FIND(".",F4252,6)+1,99)</f>
        <v>Track</v>
      </c>
      <c r="F4252" s="3" t="s">
        <v>6172</v>
      </c>
      <c r="G4252" s="3" t="s">
        <v>9526</v>
      </c>
      <c r="H4252" s="3" t="s">
        <v>11241</v>
      </c>
      <c r="I4252" s="3" t="s">
        <v>6173</v>
      </c>
      <c r="J4252" s="3" t="s">
        <v>6497</v>
      </c>
      <c r="K4252" s="5" t="s">
        <v>6315</v>
      </c>
      <c r="L4252" s="14"/>
      <c r="O4252" s="3" t="str">
        <f>IF(AND(TRIM(J4252)="",M4252=""),"Suffix not translated ",
   IF(AND(TRIM(J4252)&lt;&gt;"",TRIM(M4252)&lt;&gt;"",TRIM(J4252)&lt;&gt;TRIM(M4252)),"Suffix translation &lt;&gt; lookup ", "" ))
&amp;IF(AND(TRIM(K4252)="",N4252=""),"Description not translated ",
   IF(AND(TRIM(K4252)&lt;&gt;"",TRIM(N4252)&lt;&gt;"",TRIM(K4252)&lt;&gt;TRIM(N4252)),"Description translation&lt;&gt; lookup ", "" ))</f>
        <v/>
      </c>
      <c r="P4252" s="3" t="s">
        <v>8447</v>
      </c>
      <c r="Q4252" s="3" t="s">
        <v>8447</v>
      </c>
    </row>
    <row r="4253" spans="1:18" ht="60" x14ac:dyDescent="0.25">
      <c r="A4253" s="2" t="str">
        <f>IF(TRIM(J4253)="","",E4253)</f>
        <v/>
      </c>
      <c r="B4253" s="2" t="str">
        <f>IF(TRIM(K4253)="","",I4253)</f>
        <v/>
      </c>
      <c r="C4253" s="2" t="str">
        <f>LEFT(F4253,FIND(".",F4253,6))</f>
        <v>Xmp.video.</v>
      </c>
      <c r="D4253" s="2" t="str">
        <f>VLOOKUP(C4253,PrefixUebersetzung,2,FALSE)</f>
        <v>Xmp.video.</v>
      </c>
      <c r="E4253" s="2" t="str">
        <f>MID(F4253,FIND(".",F4253,6)+1,99)</f>
        <v>TrackCreateDate</v>
      </c>
      <c r="F4253" s="3" t="s">
        <v>6174</v>
      </c>
      <c r="G4253" s="3" t="s">
        <v>9526</v>
      </c>
      <c r="H4253" s="3" t="s">
        <v>11242</v>
      </c>
      <c r="I4253" s="3" t="s">
        <v>5635</v>
      </c>
      <c r="J4253" s="3"/>
      <c r="L4253" s="14"/>
      <c r="M4253" s="3" t="str">
        <f>IFERROR(VLOOKUP(E4253,A:J,10, FALSE),"")</f>
        <v>Track Erzeugungsdatum</v>
      </c>
      <c r="N4253" s="3" t="str">
        <f>IFERROR(VLOOKUP(I4253,B:K,10,FALSE),"")</f>
        <v>Ein 32-Bit-Ganzzahl (in Sekunden seit Mitternacht 1. Januar 1904 ), die angibt, wann der Spur-Header erstellt wurde.</v>
      </c>
      <c r="O4253" s="3" t="str">
        <f>IF(AND(TRIM(J4253)="",M4253=""),"Suffix not translated ",
   IF(AND(TRIM(J4253)&lt;&gt;"",TRIM(M4253)&lt;&gt;"",TRIM(J4253)&lt;&gt;TRIM(M4253)),"Suffix translation &lt;&gt; lookup ", "" ))
&amp;IF(AND(TRIM(K4253)="",N4253=""),"Description not translated ",
   IF(AND(TRIM(K4253)&lt;&gt;"",TRIM(N4253)&lt;&gt;"",TRIM(K4253)&lt;&gt;TRIM(N4253)),"Description translation&lt;&gt; lookup ", "" ))</f>
        <v/>
      </c>
    </row>
    <row r="4254" spans="1:18" ht="45" x14ac:dyDescent="0.25">
      <c r="A4254" s="2" t="str">
        <f>IF(TRIM(J4254)="","",E4254)</f>
        <v/>
      </c>
      <c r="B4254" s="2" t="str">
        <f>IF(TRIM(K4254)="","",I4254)</f>
        <v/>
      </c>
      <c r="C4254" s="2" t="str">
        <f>LEFT(F4254,FIND(".",F4254,6))</f>
        <v>Xmp.video.</v>
      </c>
      <c r="D4254" s="2" t="str">
        <f>VLOOKUP(C4254,PrefixUebersetzung,2,FALSE)</f>
        <v>Xmp.video.</v>
      </c>
      <c r="E4254" s="2" t="str">
        <f>MID(F4254,FIND(".",F4254,6)+1,99)</f>
        <v>TrackDuration</v>
      </c>
      <c r="F4254" s="3" t="s">
        <v>6175</v>
      </c>
      <c r="G4254" s="3" t="s">
        <v>9526</v>
      </c>
      <c r="H4254" s="3" t="s">
        <v>11242</v>
      </c>
      <c r="I4254" s="3" t="s">
        <v>5637</v>
      </c>
      <c r="J4254" s="3"/>
      <c r="L4254" s="14"/>
      <c r="M4254" s="3" t="str">
        <f>IFERROR(VLOOKUP(E4254,A:J,10, FALSE),"")</f>
        <v>Track Dauer</v>
      </c>
      <c r="N4254" s="3" t="str">
        <f>IFERROR(VLOOKUP(I4254,B:K,10,FALSE),"")</f>
        <v>Ein Zeitwert, der die Dauer dieser Spur (in Zeit-Koordinatensystem des Films) anzeigt.</v>
      </c>
      <c r="O4254" s="3" t="str">
        <f>IF(AND(TRIM(J4254)="",M4254=""),"Suffix not translated ",
   IF(AND(TRIM(J4254)&lt;&gt;"",TRIM(M4254)&lt;&gt;"",TRIM(J4254)&lt;&gt;TRIM(M4254)),"Suffix translation &lt;&gt; lookup ", "" ))
&amp;IF(AND(TRIM(K4254)="",N4254=""),"Description not translated ",
   IF(AND(TRIM(K4254)&lt;&gt;"",TRIM(N4254)&lt;&gt;"",TRIM(K4254)&lt;&gt;TRIM(N4254)),"Description translation&lt;&gt; lookup ", "" ))</f>
        <v/>
      </c>
    </row>
    <row r="4255" spans="1:18" x14ac:dyDescent="0.25">
      <c r="A4255" s="2" t="str">
        <f>IF(TRIM(J4255)="","",E4255)</f>
        <v/>
      </c>
      <c r="B4255" s="2" t="str">
        <f>IF(TRIM(K4255)="","",I4255)</f>
        <v>Video Track Forced , i.e. Enabled/Disabled</v>
      </c>
      <c r="C4255" s="2" t="str">
        <f>LEFT(F4255,FIND(".",F4255,6))</f>
        <v>Xmp.video.</v>
      </c>
      <c r="D4255" s="2" t="str">
        <f>VLOOKUP(C4255,PrefixUebersetzung,2,FALSE)</f>
        <v>Xmp.video.</v>
      </c>
      <c r="E4255" s="2" t="str">
        <f>MID(F4255,FIND(".",F4255,6)+1,99)</f>
        <v>TrackForced</v>
      </c>
      <c r="F4255" s="3" t="s">
        <v>6176</v>
      </c>
      <c r="G4255" s="3" t="s">
        <v>9526</v>
      </c>
      <c r="H4255" s="3" t="s">
        <v>11241</v>
      </c>
      <c r="I4255" s="3" t="s">
        <v>6177</v>
      </c>
      <c r="J4255" s="3"/>
      <c r="K4255" s="5" t="s">
        <v>6678</v>
      </c>
      <c r="L4255" s="14"/>
      <c r="M4255" s="3" t="str">
        <f>IFERROR(VLOOKUP(E4255,A:J,10, FALSE),"")</f>
        <v>Track erzwungen</v>
      </c>
      <c r="O4255" s="3" t="str">
        <f>IF(AND(TRIM(J4255)="",M4255=""),"Suffix not translated ",
   IF(AND(TRIM(J4255)&lt;&gt;"",TRIM(M4255)&lt;&gt;"",TRIM(J4255)&lt;&gt;TRIM(M4255)),"Suffix translation &lt;&gt; lookup ", "" ))
&amp;IF(AND(TRIM(K4255)="",N4255=""),"Description not translated ",
   IF(AND(TRIM(K4255)&lt;&gt;"",TRIM(N4255)&lt;&gt;"",TRIM(K4255)&lt;&gt;TRIM(N4255)),"Description translation&lt;&gt; lookup ", "" ))</f>
        <v/>
      </c>
      <c r="Q4255" s="3" t="s">
        <v>8447</v>
      </c>
    </row>
    <row r="4256" spans="1:18" ht="30" x14ac:dyDescent="0.25">
      <c r="A4256" s="2" t="str">
        <f>IF(TRIM(J4256)="","",E4256)</f>
        <v/>
      </c>
      <c r="B4256" s="2" t="str">
        <f>IF(TRIM(K4256)="","",I4256)</f>
        <v/>
      </c>
      <c r="C4256" s="2" t="str">
        <f>LEFT(F4256,FIND(".",F4256,6))</f>
        <v>Xmp.video.</v>
      </c>
      <c r="D4256" s="2" t="str">
        <f>VLOOKUP(C4256,PrefixUebersetzung,2,FALSE)</f>
        <v>Xmp.video.</v>
      </c>
      <c r="E4256" s="2" t="str">
        <f>MID(F4256,FIND(".",F4256,6)+1,99)</f>
        <v>TrackHeaderVersion</v>
      </c>
      <c r="F4256" s="3" t="s">
        <v>6178</v>
      </c>
      <c r="G4256" s="3" t="s">
        <v>9526</v>
      </c>
      <c r="H4256" s="3" t="s">
        <v>11241</v>
      </c>
      <c r="I4256" s="3" t="s">
        <v>5641</v>
      </c>
      <c r="J4256" s="3"/>
      <c r="L4256" s="14"/>
      <c r="M4256" s="3" t="str">
        <f>IFERROR(VLOOKUP(E4256,A:J,10, FALSE),"")</f>
        <v>Track HeaderVersion</v>
      </c>
      <c r="N4256" s="3" t="str">
        <f>IFERROR(VLOOKUP(I4256,B:K,10,FALSE),"")</f>
        <v>Eine 1-Byte-Spezifikation der Version dieses Track-Headers</v>
      </c>
      <c r="O4256" s="3" t="str">
        <f>IF(AND(TRIM(J4256)="",M4256=""),"Suffix not translated ",
   IF(AND(TRIM(J4256)&lt;&gt;"",TRIM(M4256)&lt;&gt;"",TRIM(J4256)&lt;&gt;TRIM(M4256)),"Suffix translation &lt;&gt; lookup ", "" ))
&amp;IF(AND(TRIM(K4256)="",N4256=""),"Description not translated ",
   IF(AND(TRIM(K4256)&lt;&gt;"",TRIM(N4256)&lt;&gt;"",TRIM(K4256)&lt;&gt;TRIM(N4256)),"Description translation&lt;&gt; lookup ", "" ))</f>
        <v/>
      </c>
    </row>
    <row r="4257" spans="1:18" ht="45" x14ac:dyDescent="0.25">
      <c r="A4257" s="2" t="str">
        <f>IF(TRIM(J4257)="","",E4257)</f>
        <v/>
      </c>
      <c r="B4257" s="2" t="str">
        <f>IF(TRIM(K4257)="","",I4257)</f>
        <v/>
      </c>
      <c r="C4257" s="2" t="str">
        <f>LEFT(F4257,FIND(".",F4257,6))</f>
        <v>Xmp.video.</v>
      </c>
      <c r="D4257" s="2" t="str">
        <f>VLOOKUP(C4257,PrefixUebersetzung,2,FALSE)</f>
        <v>Xmp.video.</v>
      </c>
      <c r="E4257" s="2" t="str">
        <f>MID(F4257,FIND(".",F4257,6)+1,99)</f>
        <v>TrackID</v>
      </c>
      <c r="F4257" s="3" t="s">
        <v>6179</v>
      </c>
      <c r="G4257" s="3" t="s">
        <v>9526</v>
      </c>
      <c r="H4257" s="3" t="s">
        <v>11242</v>
      </c>
      <c r="I4257" s="3" t="s">
        <v>5643</v>
      </c>
      <c r="J4257" s="3"/>
      <c r="L4257" s="14"/>
      <c r="M4257" s="3" t="str">
        <f>IFERROR(VLOOKUP(E4257,A:J,10, FALSE),"")</f>
        <v>Track Id</v>
      </c>
      <c r="N4257" s="3" t="str">
        <f>IFERROR(VLOOKUP(I4257,B:K,10,FALSE),"")</f>
        <v>Ein 32-Bit-Ganzzahl, die die Spur eindeutig identifiziert. Der Wert 0 kann nicht verwendet werden.</v>
      </c>
      <c r="O4257" s="3" t="str">
        <f>IF(AND(TRIM(J4257)="",M4257=""),"Suffix not translated ",
   IF(AND(TRIM(J4257)&lt;&gt;"",TRIM(M4257)&lt;&gt;"",TRIM(J4257)&lt;&gt;TRIM(M4257)),"Suffix translation &lt;&gt; lookup ", "" ))
&amp;IF(AND(TRIM(K4257)="",N4257=""),"Description not translated ",
   IF(AND(TRIM(K4257)&lt;&gt;"",TRIM(N4257)&lt;&gt;"",TRIM(K4257)&lt;&gt;TRIM(N4257)),"Description translation&lt;&gt; lookup ", "" ))</f>
        <v/>
      </c>
    </row>
    <row r="4258" spans="1:18" x14ac:dyDescent="0.25">
      <c r="A4258" s="2" t="str">
        <f>IF(TRIM(J4258)="","",E4258)</f>
        <v/>
      </c>
      <c r="B4258" s="2" t="str">
        <f>IF(TRIM(K4258)="","",I4258)</f>
        <v/>
      </c>
      <c r="C4258" s="2" t="str">
        <f>LEFT(F4258,FIND(".",F4258,6))</f>
        <v>Xmp.video.</v>
      </c>
      <c r="D4258" s="2" t="str">
        <f>VLOOKUP(C4258,PrefixUebersetzung,2,FALSE)</f>
        <v>Xmp.video.</v>
      </c>
      <c r="E4258" s="2" t="str">
        <f>MID(F4258,FIND(".",F4258,6)+1,99)</f>
        <v>TrackLacing</v>
      </c>
      <c r="F4258" s="3" t="s">
        <v>6180</v>
      </c>
      <c r="G4258" s="3" t="s">
        <v>9526</v>
      </c>
      <c r="H4258" s="3" t="s">
        <v>11241</v>
      </c>
      <c r="I4258" s="3" t="s">
        <v>6181</v>
      </c>
      <c r="J4258" s="3"/>
      <c r="L4258" s="14">
        <v>5</v>
      </c>
      <c r="M4258" s="3" t="str">
        <f>IFERROR(VLOOKUP(E4258,A:J,10, FALSE),"")</f>
        <v/>
      </c>
      <c r="O4258" s="3" t="str">
        <f>IF(AND(TRIM(J4258)="",M4258=""),"Suffix not translated ",
   IF(AND(TRIM(J4258)&lt;&gt;"",TRIM(M4258)&lt;&gt;"",TRIM(J4258)&lt;&gt;TRIM(M4258)),"Suffix translation &lt;&gt; lookup ", "" ))
&amp;IF(AND(TRIM(K4258)="",N4258=""),"Description not translated ",
   IF(AND(TRIM(K4258)&lt;&gt;"",TRIM(N4258)&lt;&gt;"",TRIM(K4258)&lt;&gt;TRIM(N4258)),"Description translation&lt;&gt; lookup ", "" ))</f>
        <v xml:space="preserve">Suffix not translated Description not translated </v>
      </c>
      <c r="Q4258" s="3" t="s">
        <v>8447</v>
      </c>
    </row>
    <row r="4259" spans="1:18" ht="30" x14ac:dyDescent="0.25">
      <c r="A4259" s="2" t="str">
        <f>IF(TRIM(J4259)="","",E4259)</f>
        <v/>
      </c>
      <c r="B4259" s="2" t="str">
        <f>IF(TRIM(K4259)="","",I4259)</f>
        <v/>
      </c>
      <c r="C4259" s="2" t="str">
        <f>LEFT(F4259,FIND(".",F4259,6))</f>
        <v>Xmp.video.</v>
      </c>
      <c r="D4259" s="2" t="str">
        <f>VLOOKUP(C4259,PrefixUebersetzung,2,FALSE)</f>
        <v>Xmp.video.</v>
      </c>
      <c r="E4259" s="2" t="str">
        <f>MID(F4259,FIND(".",F4259,6)+1,99)</f>
        <v>TrackLang</v>
      </c>
      <c r="F4259" s="3" t="s">
        <v>6182</v>
      </c>
      <c r="G4259" s="3" t="s">
        <v>9526</v>
      </c>
      <c r="H4259" s="3" t="s">
        <v>11241</v>
      </c>
      <c r="I4259" s="3" t="s">
        <v>5647</v>
      </c>
      <c r="J4259" s="3"/>
      <c r="L4259" s="14"/>
      <c r="M4259" s="3" t="str">
        <f>IFERROR(VLOOKUP(E4259,A:J,10, FALSE),"")</f>
        <v>Track Sprache</v>
      </c>
      <c r="N4259" s="3" t="str">
        <f>IFERROR(VLOOKUP(I4259,B:K,10,FALSE),"")</f>
        <v>Die Sprache, in der ein bestimmter Stream aufgezeichnet wurde.</v>
      </c>
      <c r="O4259" s="3" t="str">
        <f>IF(AND(TRIM(J4259)="",M4259=""),"Suffix not translated ",
   IF(AND(TRIM(J4259)&lt;&gt;"",TRIM(M4259)&lt;&gt;"",TRIM(J4259)&lt;&gt;TRIM(M4259)),"Suffix translation &lt;&gt; lookup ", "" ))
&amp;IF(AND(TRIM(K4259)="",N4259=""),"Description not translated ",
   IF(AND(TRIM(K4259)&lt;&gt;"",TRIM(N4259)&lt;&gt;"",TRIM(K4259)&lt;&gt;TRIM(N4259)),"Description translation&lt;&gt; lookup ", "" ))</f>
        <v/>
      </c>
    </row>
    <row r="4260" spans="1:18" ht="120" x14ac:dyDescent="0.25">
      <c r="A4260" s="2" t="str">
        <f>IF(TRIM(J4260)="","",E4260)</f>
        <v/>
      </c>
      <c r="B4260" s="2" t="str">
        <f>IF(TRIM(K4260)="","",I4260)</f>
        <v/>
      </c>
      <c r="C4260" s="2" t="str">
        <f>LEFT(F4260,FIND(".",F4260,6))</f>
        <v>Xmp.video.</v>
      </c>
      <c r="D4260" s="2" t="str">
        <f>VLOOKUP(C4260,PrefixUebersetzung,2,FALSE)</f>
        <v>Xmp.video.</v>
      </c>
      <c r="E4260" s="2" t="str">
        <f>MID(F4260,FIND(".",F4260,6)+1,99)</f>
        <v>TrackLayer</v>
      </c>
      <c r="F4260" s="3" t="s">
        <v>6183</v>
      </c>
      <c r="G4260" s="3" t="s">
        <v>9526</v>
      </c>
      <c r="H4260" s="3" t="s">
        <v>11242</v>
      </c>
      <c r="I4260" s="3" t="s">
        <v>5649</v>
      </c>
      <c r="J4260" s="3"/>
      <c r="L4260" s="14">
        <v>5</v>
      </c>
      <c r="M4260" s="3" t="str">
        <f>IFERROR(VLOOKUP(E4260,A:J,10, FALSE),"")</f>
        <v/>
      </c>
      <c r="N4260" s="3" t="str">
        <f>IFERROR(VLOOKUP(I4260,B:K,10,FALSE),"")</f>
        <v>Ein 16-Bit-Ganzzahl, die die räumliche Priorität dieser Spur in seinem Film zeigt. Die Quicktime-Movie-Toolbox verwendet diesen Wert um zu bestimmen, wie Spuren sich überlagern. Tracks mit niedrigeren Layer-Wert werden vor Tracks mit höheren Layer-Werte angezeigt.</v>
      </c>
      <c r="O4260" s="3" t="str">
        <f>IF(AND(TRIM(J4260)="",M4260=""),"Suffix not translated ",
   IF(AND(TRIM(J4260)&lt;&gt;"",TRIM(M4260)&lt;&gt;"",TRIM(J4260)&lt;&gt;TRIM(M4260)),"Suffix translation &lt;&gt; lookup ", "" ))
&amp;IF(AND(TRIM(K4260)="",N4260=""),"Description not translated ",
   IF(AND(TRIM(K4260)&lt;&gt;"",TRIM(N4260)&lt;&gt;"",TRIM(K4260)&lt;&gt;TRIM(N4260)),"Description translation&lt;&gt; lookup ", "" ))</f>
        <v xml:space="preserve">Suffix not translated </v>
      </c>
    </row>
    <row r="4261" spans="1:18" ht="60" x14ac:dyDescent="0.25">
      <c r="A4261" s="2" t="str">
        <f>IF(TRIM(J4261)="","",E4261)</f>
        <v/>
      </c>
      <c r="B4261" s="2" t="str">
        <f>IF(TRIM(K4261)="","",I4261)</f>
        <v/>
      </c>
      <c r="C4261" s="2" t="str">
        <f>LEFT(F4261,FIND(".",F4261,6))</f>
        <v>Xmp.video.</v>
      </c>
      <c r="D4261" s="2" t="str">
        <f>VLOOKUP(C4261,PrefixUebersetzung,2,FALSE)</f>
        <v>Xmp.video.</v>
      </c>
      <c r="E4261" s="2" t="str">
        <f>MID(F4261,FIND(".",F4261,6)+1,99)</f>
        <v>TrackModifyDate</v>
      </c>
      <c r="F4261" s="3" t="s">
        <v>6184</v>
      </c>
      <c r="G4261" s="3" t="s">
        <v>9526</v>
      </c>
      <c r="H4261" s="3" t="s">
        <v>11242</v>
      </c>
      <c r="I4261" s="3" t="s">
        <v>5651</v>
      </c>
      <c r="J4261" s="3"/>
      <c r="L4261" s="14"/>
      <c r="M4261" s="3" t="str">
        <f>IFERROR(VLOOKUP(E4261,A:J,10, FALSE),"")</f>
        <v>Track Veränderungsdatum</v>
      </c>
      <c r="N4261" s="3" t="str">
        <f>IFERROR(VLOOKUP(I4261,B:K,10,FALSE),"")</f>
        <v>Ein 32-Bit-Ganzzahl (in Sekunden seit Mitternacht 1. Januar 1904 ), die angibt, wann der Spur-Header zuletzt verändert wurde.</v>
      </c>
      <c r="O4261" s="3" t="str">
        <f>IF(AND(TRIM(J4261)="",M4261=""),"Suffix not translated ",
   IF(AND(TRIM(J4261)&lt;&gt;"",TRIM(M4261)&lt;&gt;"",TRIM(J4261)&lt;&gt;TRIM(M4261)),"Suffix translation &lt;&gt; lookup ", "" ))
&amp;IF(AND(TRIM(K4261)="",N4261=""),"Description not translated ",
   IF(AND(TRIM(K4261)&lt;&gt;"",TRIM(N4261)&lt;&gt;"",TRIM(K4261)&lt;&gt;TRIM(N4261)),"Description translation&lt;&gt; lookup ", "" ))</f>
        <v/>
      </c>
    </row>
    <row r="4262" spans="1:18" ht="30" x14ac:dyDescent="0.25">
      <c r="A4262" s="2" t="str">
        <f>IF(TRIM(J4262)="","",E4262)</f>
        <v>TrackName</v>
      </c>
      <c r="B4262" s="2" t="str">
        <f>IF(TRIM(K4262)="","",I4262)</f>
        <v>Track Name could be used to define titles for a segment.</v>
      </c>
      <c r="C4262" s="2" t="str">
        <f>LEFT(F4262,FIND(".",F4262,6))</f>
        <v>Xmp.video.</v>
      </c>
      <c r="D4262" s="2" t="str">
        <f>VLOOKUP(C4262,PrefixUebersetzung,2,FALSE)</f>
        <v>Xmp.video.</v>
      </c>
      <c r="E4262" s="2" t="str">
        <f>MID(F4262,FIND(".",F4262,6)+1,99)</f>
        <v>TrackName</v>
      </c>
      <c r="F4262" s="3" t="s">
        <v>6185</v>
      </c>
      <c r="G4262" s="3" t="s">
        <v>9526</v>
      </c>
      <c r="H4262" s="3" t="s">
        <v>11241</v>
      </c>
      <c r="I4262" s="3" t="s">
        <v>6186</v>
      </c>
      <c r="J4262" s="3" t="s">
        <v>6498</v>
      </c>
      <c r="K4262" s="5" t="s">
        <v>6797</v>
      </c>
      <c r="L4262" s="14"/>
      <c r="O4262" s="3" t="str">
        <f>IF(AND(TRIM(J4262)="",M4262=""),"Suffix not translated ",
   IF(AND(TRIM(J4262)&lt;&gt;"",TRIM(M4262)&lt;&gt;"",TRIM(J4262)&lt;&gt;TRIM(M4262)),"Suffix translation &lt;&gt; lookup ", "" ))
&amp;IF(AND(TRIM(K4262)="",N4262=""),"Description not translated ",
   IF(AND(TRIM(K4262)&lt;&gt;"",TRIM(N4262)&lt;&gt;"",TRIM(K4262)&lt;&gt;TRIM(N4262)),"Description translation&lt;&gt; lookup ", "" ))</f>
        <v/>
      </c>
      <c r="P4262" s="3" t="s">
        <v>8447</v>
      </c>
      <c r="Q4262" s="3" t="s">
        <v>8447</v>
      </c>
    </row>
    <row r="4263" spans="1:18" x14ac:dyDescent="0.25">
      <c r="A4263" s="2" t="str">
        <f>IF(TRIM(J4263)="","",E4263)</f>
        <v>TrackNumber</v>
      </c>
      <c r="B4263" s="2" t="str">
        <f>IF(TRIM(K4263)="","",I4263)</f>
        <v>Track Number.</v>
      </c>
      <c r="C4263" s="2" t="str">
        <f>LEFT(F4263,FIND(".",F4263,6))</f>
        <v>Xmp.video.</v>
      </c>
      <c r="D4263" s="2" t="str">
        <f>VLOOKUP(C4263,PrefixUebersetzung,2,FALSE)</f>
        <v>Xmp.video.</v>
      </c>
      <c r="E4263" s="2" t="str">
        <f>MID(F4263,FIND(".",F4263,6)+1,99)</f>
        <v>TrackNumber</v>
      </c>
      <c r="F4263" s="3" t="s">
        <v>6187</v>
      </c>
      <c r="G4263" s="3" t="s">
        <v>9526</v>
      </c>
      <c r="H4263" s="3" t="s">
        <v>11242</v>
      </c>
      <c r="I4263" s="3" t="s">
        <v>6188</v>
      </c>
      <c r="J4263" s="3" t="s">
        <v>4568</v>
      </c>
      <c r="K4263" s="5" t="s">
        <v>4568</v>
      </c>
      <c r="L4263" s="14"/>
      <c r="M4263" s="3" t="str">
        <f>IFERROR(VLOOKUP(E4263,A:J,10, FALSE),"")</f>
        <v>Track-Nummer</v>
      </c>
      <c r="O4263" s="3" t="str">
        <f>IF(AND(TRIM(J4263)="",M4263=""),"Suffix not translated ",
   IF(AND(TRIM(J4263)&lt;&gt;"",TRIM(M4263)&lt;&gt;"",TRIM(J4263)&lt;&gt;TRIM(M4263)),"Suffix translation &lt;&gt; lookup ", "" ))
&amp;IF(AND(TRIM(K4263)="",N4263=""),"Description not translated ",
   IF(AND(TRIM(K4263)&lt;&gt;"",TRIM(N4263)&lt;&gt;"",TRIM(K4263)&lt;&gt;TRIM(N4263)),"Description translation&lt;&gt; lookup ", "" ))</f>
        <v/>
      </c>
      <c r="P4263" s="3" t="s">
        <v>8447</v>
      </c>
      <c r="Q4263" s="3" t="s">
        <v>8447</v>
      </c>
      <c r="R4263" s="3" t="s">
        <v>9371</v>
      </c>
    </row>
    <row r="4264" spans="1:18" ht="60" x14ac:dyDescent="0.25">
      <c r="A4264" s="2" t="str">
        <f>IF(TRIM(J4264)="","",E4264)</f>
        <v/>
      </c>
      <c r="B4264" s="2" t="str">
        <f>IF(TRIM(K4264)="","",I4264)</f>
        <v/>
      </c>
      <c r="C4264" s="2" t="str">
        <f>LEFT(F4264,FIND(".",F4264,6))</f>
        <v>Xmp.video.</v>
      </c>
      <c r="D4264" s="2" t="str">
        <f>VLOOKUP(C4264,PrefixUebersetzung,2,FALSE)</f>
        <v>Xmp.video.</v>
      </c>
      <c r="E4264" s="2" t="str">
        <f>MID(F4264,FIND(".",F4264,6)+1,99)</f>
        <v>TrackVolume</v>
      </c>
      <c r="F4264" s="3" t="s">
        <v>6189</v>
      </c>
      <c r="G4264" s="3" t="s">
        <v>9526</v>
      </c>
      <c r="H4264" s="3" t="s">
        <v>9519</v>
      </c>
      <c r="I4264" s="3" t="s">
        <v>5653</v>
      </c>
      <c r="J4264" s="3"/>
      <c r="L4264" s="14"/>
      <c r="M4264" s="3" t="str">
        <f>IFERROR(VLOOKUP(E4264,A:J,10, FALSE),"")</f>
        <v>Track Lautstärke</v>
      </c>
      <c r="N4264" s="3" t="str">
        <f>IFERROR(VLOOKUP(I4264,B:K,10,FALSE),"")</f>
        <v>Ein 16-Bit-Festpunktzahl, die angibt, wie laut diesen Track Sound zu spielen ist. Ein Wert von 1,0 bedeutet volle Lautstärke.</v>
      </c>
      <c r="O4264" s="3" t="str">
        <f>IF(AND(TRIM(J4264)="",M4264=""),"Suffix not translated ",
   IF(AND(TRIM(J4264)&lt;&gt;"",TRIM(M4264)&lt;&gt;"",TRIM(J4264)&lt;&gt;TRIM(M4264)),"Suffix translation &lt;&gt; lookup ", "" ))
&amp;IF(AND(TRIM(K4264)="",N4264=""),"Description not translated ",
   IF(AND(TRIM(K4264)&lt;&gt;"",TRIM(N4264)&lt;&gt;"",TRIM(K4264)&lt;&gt;TRIM(N4264)),"Description translation&lt;&gt; lookup ", "" ))</f>
        <v/>
      </c>
    </row>
    <row r="4265" spans="1:18" ht="30" x14ac:dyDescent="0.25">
      <c r="A4265" s="2" t="str">
        <f>IF(TRIM(J4265)="","",E4265)</f>
        <v/>
      </c>
      <c r="B4265" s="2" t="str">
        <f>IF(TRIM(K4265)="","",I4265)</f>
        <v>Chapter Translate Codec information. Usually used in Matroska file type.</v>
      </c>
      <c r="C4265" s="2" t="str">
        <f>LEFT(F4265,FIND(".",F4265,6))</f>
        <v>Xmp.video.</v>
      </c>
      <c r="D4265" s="2" t="str">
        <f>VLOOKUP(C4265,PrefixUebersetzung,2,FALSE)</f>
        <v>Xmp.video.</v>
      </c>
      <c r="E4265" s="2" t="str">
        <f>MID(F4265,FIND(".",F4265,6)+1,99)</f>
        <v>TranslateCodec</v>
      </c>
      <c r="F4265" s="3" t="s">
        <v>6190</v>
      </c>
      <c r="G4265" s="3" t="s">
        <v>9526</v>
      </c>
      <c r="H4265" s="3" t="s">
        <v>11241</v>
      </c>
      <c r="I4265" s="3" t="s">
        <v>9499</v>
      </c>
      <c r="J4265" s="3"/>
      <c r="K4265" s="5" t="s">
        <v>6798</v>
      </c>
      <c r="L4265" s="14">
        <v>5</v>
      </c>
      <c r="O4265" s="3" t="str">
        <f>IF(AND(TRIM(J4265)="",M4265=""),"Suffix not translated ",
   IF(AND(TRIM(J4265)&lt;&gt;"",TRIM(M4265)&lt;&gt;"",TRIM(J4265)&lt;&gt;TRIM(M4265)),"Suffix translation &lt;&gt; lookup ", "" ))
&amp;IF(AND(TRIM(K4265)="",N4265=""),"Description not translated ",
   IF(AND(TRIM(K4265)&lt;&gt;"",TRIM(N4265)&lt;&gt;"",TRIM(K4265)&lt;&gt;TRIM(N4265)),"Description translation&lt;&gt; lookup ", "" ))</f>
        <v xml:space="preserve">Suffix not translated </v>
      </c>
      <c r="P4265" s="3" t="s">
        <v>8447</v>
      </c>
      <c r="Q4265" s="3" t="s">
        <v>8447</v>
      </c>
    </row>
    <row r="4266" spans="1:18" ht="30" x14ac:dyDescent="0.25">
      <c r="A4266" s="2" t="str">
        <f>IF(TRIM(J4266)="","",E4266)</f>
        <v>UnknownInfo</v>
      </c>
      <c r="B4266" s="2" t="str">
        <f>IF(TRIM(K4266)="","",I4266)</f>
        <v>Unknown / Unregistered Metadata Tags and their values.</v>
      </c>
      <c r="C4266" s="2" t="str">
        <f>LEFT(F4266,FIND(".",F4266,6))</f>
        <v>Xmp.video.</v>
      </c>
      <c r="D4266" s="2" t="str">
        <f>VLOOKUP(C4266,PrefixUebersetzung,2,FALSE)</f>
        <v>Xmp.video.</v>
      </c>
      <c r="E4266" s="2" t="str">
        <f>MID(F4266,FIND(".",F4266,6)+1,99)</f>
        <v>UnknownInfo</v>
      </c>
      <c r="F4266" s="3" t="s">
        <v>6191</v>
      </c>
      <c r="G4266" s="3" t="s">
        <v>9526</v>
      </c>
      <c r="H4266" s="3" t="s">
        <v>11241</v>
      </c>
      <c r="I4266" s="3" t="s">
        <v>6192</v>
      </c>
      <c r="J4266" s="3" t="s">
        <v>6499</v>
      </c>
      <c r="K4266" s="5" t="s">
        <v>6799</v>
      </c>
      <c r="L4266" s="14"/>
      <c r="N4266" s="3" t="str">
        <f>IFERROR(VLOOKUP(I4266,B:K,10,FALSE),"")</f>
        <v>Unbekannte / unregistrierte Metadaten-Tags und deren Werte.</v>
      </c>
      <c r="O4266" s="3" t="str">
        <f>IF(AND(TRIM(J4266)="",M4266=""),"Suffix not translated ",
   IF(AND(TRIM(J4266)&lt;&gt;"",TRIM(M4266)&lt;&gt;"",TRIM(J4266)&lt;&gt;TRIM(M4266)),"Suffix translation &lt;&gt; lookup ", "" ))
&amp;IF(AND(TRIM(K4266)="",N4266=""),"Description not translated ",
   IF(AND(TRIM(K4266)&lt;&gt;"",TRIM(N4266)&lt;&gt;"",TRIM(K4266)&lt;&gt;TRIM(N4266)),"Description translation&lt;&gt; lookup ", "" ))</f>
        <v/>
      </c>
      <c r="P4266" s="3" t="s">
        <v>8447</v>
      </c>
      <c r="Q4266" s="3" t="s">
        <v>8447</v>
      </c>
    </row>
    <row r="4267" spans="1:18" ht="30" x14ac:dyDescent="0.25">
      <c r="A4267" s="2" t="str">
        <f>IF(TRIM(J4267)="","",E4267)</f>
        <v>UnknownInfo2</v>
      </c>
      <c r="B4267" s="2" t="str">
        <f>IF(TRIM(K4267)="","",I4267)</f>
        <v/>
      </c>
      <c r="C4267" s="2" t="str">
        <f>LEFT(F4267,FIND(".",F4267,6))</f>
        <v>Xmp.video.</v>
      </c>
      <c r="D4267" s="2" t="str">
        <f>VLOOKUP(C4267,PrefixUebersetzung,2,FALSE)</f>
        <v>Xmp.video.</v>
      </c>
      <c r="E4267" s="2" t="str">
        <f>MID(F4267,FIND(".",F4267,6)+1,99)</f>
        <v>UnknownInfo2</v>
      </c>
      <c r="F4267" s="3" t="s">
        <v>6193</v>
      </c>
      <c r="G4267" s="3" t="s">
        <v>9526</v>
      </c>
      <c r="H4267" s="3" t="s">
        <v>11241</v>
      </c>
      <c r="I4267" s="3" t="s">
        <v>6192</v>
      </c>
      <c r="J4267" s="3" t="s">
        <v>6500</v>
      </c>
      <c r="L4267" s="14"/>
      <c r="N4267" s="3" t="str">
        <f>IFERROR(VLOOKUP(I4267,B:K,10,FALSE),"")</f>
        <v>Unbekannte / unregistrierte Metadaten-Tags und deren Werte.</v>
      </c>
      <c r="O4267" s="3" t="str">
        <f>IF(AND(TRIM(J4267)="",M4267=""),"Suffix not translated ",
   IF(AND(TRIM(J4267)&lt;&gt;"",TRIM(M4267)&lt;&gt;"",TRIM(J4267)&lt;&gt;TRIM(M4267)),"Suffix translation &lt;&gt; lookup ", "" ))
&amp;IF(AND(TRIM(K4267)="",N4267=""),"Description not translated ",
   IF(AND(TRIM(K4267)&lt;&gt;"",TRIM(N4267)&lt;&gt;"",TRIM(K4267)&lt;&gt;TRIM(N4267)),"Description translation&lt;&gt; lookup ", "" ))</f>
        <v/>
      </c>
      <c r="P4267" s="3" t="s">
        <v>8447</v>
      </c>
    </row>
    <row r="4268" spans="1:18" ht="45" x14ac:dyDescent="0.25">
      <c r="A4268" s="2" t="str">
        <f>IF(TRIM(J4268)="","",E4268)</f>
        <v/>
      </c>
      <c r="B4268" s="2" t="str">
        <f>IF(TRIM(K4268)="","",I4268)</f>
        <v/>
      </c>
      <c r="C4268" s="2" t="str">
        <f>LEFT(F4268,FIND(".",F4268,6))</f>
        <v>Xmp.video.</v>
      </c>
      <c r="D4268" s="2" t="str">
        <f>VLOOKUP(C4268,PrefixUebersetzung,2,FALSE)</f>
        <v>Xmp.video.</v>
      </c>
      <c r="E4268" s="2" t="str">
        <f>MID(F4268,FIND(".",F4268,6)+1,99)</f>
        <v>URL</v>
      </c>
      <c r="F4268" s="3" t="s">
        <v>6194</v>
      </c>
      <c r="G4268" s="3" t="s">
        <v>9526</v>
      </c>
      <c r="H4268" s="3" t="s">
        <v>11241</v>
      </c>
      <c r="I4268" s="3" t="s">
        <v>5655</v>
      </c>
      <c r="J4268" s="3"/>
      <c r="L4268" s="14"/>
      <c r="M4268" s="3" t="str">
        <f>IFERROR(VLOOKUP(E4268,A:J,10, FALSE),"")</f>
        <v>URL</v>
      </c>
      <c r="N4268" s="3" t="str">
        <f>IFERROR(VLOOKUP(I4268,B:K,10,FALSE),"")</f>
        <v>Ein C-String, der die URL angibt. Es kann zusätzliche Daten nach dem C-String geben.</v>
      </c>
      <c r="O4268" s="3" t="str">
        <f>IF(AND(TRIM(J4268)="",M4268=""),"Suffix not translated ",
   IF(AND(TRIM(J4268)&lt;&gt;"",TRIM(M4268)&lt;&gt;"",TRIM(J4268)&lt;&gt;TRIM(M4268)),"Suffix translation &lt;&gt; lookup ", "" ))
&amp;IF(AND(TRIM(K4268)="",N4268=""),"Description not translated ",
   IF(AND(TRIM(K4268)&lt;&gt;"",TRIM(N4268)&lt;&gt;"",TRIM(K4268)&lt;&gt;TRIM(N4268)),"Description translation&lt;&gt; lookup ", "" ))</f>
        <v/>
      </c>
    </row>
    <row r="4269" spans="1:18" ht="45" x14ac:dyDescent="0.25">
      <c r="A4269" s="2" t="str">
        <f>IF(TRIM(J4269)="","",E4269)</f>
        <v/>
      </c>
      <c r="B4269" s="2" t="str">
        <f>IF(TRIM(K4269)="","",I4269)</f>
        <v/>
      </c>
      <c r="C4269" s="2" t="str">
        <f>LEFT(F4269,FIND(".",F4269,6))</f>
        <v>Xmp.video.</v>
      </c>
      <c r="D4269" s="2" t="str">
        <f>VLOOKUP(C4269,PrefixUebersetzung,2,FALSE)</f>
        <v>Xmp.video.</v>
      </c>
      <c r="E4269" s="2" t="str">
        <f>MID(F4269,FIND(".",F4269,6)+1,99)</f>
        <v>URN</v>
      </c>
      <c r="F4269" s="3" t="s">
        <v>6195</v>
      </c>
      <c r="G4269" s="3" t="s">
        <v>9526</v>
      </c>
      <c r="H4269" s="3" t="s">
        <v>11241</v>
      </c>
      <c r="I4269" s="3" t="s">
        <v>5657</v>
      </c>
      <c r="J4269" s="3"/>
      <c r="L4269" s="14"/>
      <c r="M4269" s="3" t="str">
        <f>IFERROR(VLOOKUP(E4269,A:J,10, FALSE),"")</f>
        <v>URN</v>
      </c>
      <c r="N4269" s="3" t="str">
        <f>IFERROR(VLOOKUP(I4269,B:K,10,FALSE),"")</f>
        <v>Ein C-String, der eine URN gibt. Es kann zusätzliche Daten nach dem C-String geben.</v>
      </c>
      <c r="O4269" s="3" t="str">
        <f>IF(AND(TRIM(J4269)="",M4269=""),"Suffix not translated ",
   IF(AND(TRIM(J4269)&lt;&gt;"",TRIM(M4269)&lt;&gt;"",TRIM(J4269)&lt;&gt;TRIM(M4269)),"Suffix translation &lt;&gt; lookup ", "" ))
&amp;IF(AND(TRIM(K4269)="",N4269=""),"Description not translated ",
   IF(AND(TRIM(K4269)&lt;&gt;"",TRIM(N4269)&lt;&gt;"",TRIM(K4269)&lt;&gt;TRIM(N4269)),"Description translation&lt;&gt; lookup ", "" ))</f>
        <v/>
      </c>
    </row>
    <row r="4270" spans="1:18" ht="30" x14ac:dyDescent="0.25">
      <c r="A4270" s="2" t="str">
        <f>IF(TRIM(J4270)="","",E4270)</f>
        <v/>
      </c>
      <c r="B4270" s="2" t="str">
        <f>IF(TRIM(K4270)="","",I4270)</f>
        <v>Software settings used to generate / create Video data.</v>
      </c>
      <c r="C4270" s="2" t="str">
        <f>LEFT(F4270,FIND(".",F4270,6))</f>
        <v>Xmp.video.</v>
      </c>
      <c r="D4270" s="2" t="str">
        <f>VLOOKUP(C4270,PrefixUebersetzung,2,FALSE)</f>
        <v>Xmp.video.</v>
      </c>
      <c r="E4270" s="2" t="str">
        <f>MID(F4270,FIND(".",F4270,6)+1,99)</f>
        <v>VariProgram</v>
      </c>
      <c r="F4270" s="3" t="s">
        <v>6196</v>
      </c>
      <c r="G4270" s="3" t="s">
        <v>9526</v>
      </c>
      <c r="H4270" s="3" t="s">
        <v>11241</v>
      </c>
      <c r="I4270" s="3" t="s">
        <v>6197</v>
      </c>
      <c r="J4270" s="3"/>
      <c r="K4270" s="5" t="s">
        <v>6800</v>
      </c>
      <c r="L4270" s="14"/>
      <c r="M4270" s="3" t="str">
        <f>IFERROR(VLOOKUP(E4270,A:J,10, FALSE),"")</f>
        <v>Programm Variation</v>
      </c>
      <c r="O4270" s="3" t="str">
        <f>IF(AND(TRIM(J4270)="",M4270=""),"Suffix not translated ",
   IF(AND(TRIM(J4270)&lt;&gt;"",TRIM(M4270)&lt;&gt;"",TRIM(J4270)&lt;&gt;TRIM(M4270)),"Suffix translation &lt;&gt; lookup ", "" ))
&amp;IF(AND(TRIM(K4270)="",N4270=""),"Description not translated ",
   IF(AND(TRIM(K4270)&lt;&gt;"",TRIM(N4270)&lt;&gt;"",TRIM(K4270)&lt;&gt;TRIM(N4270)),"Description translation&lt;&gt; lookup ", "" ))</f>
        <v/>
      </c>
      <c r="Q4270" s="3" t="s">
        <v>8447</v>
      </c>
    </row>
    <row r="4271" spans="1:18" x14ac:dyDescent="0.25">
      <c r="A4271" s="2" t="str">
        <f>IF(TRIM(J4271)="","",E4271)</f>
        <v>VegasVersionMajor</v>
      </c>
      <c r="B4271" s="2" t="str">
        <f>IF(TRIM(K4271)="","",I4271)</f>
        <v>Vegas Version Major.</v>
      </c>
      <c r="C4271" s="2" t="str">
        <f>LEFT(F4271,FIND(".",F4271,6))</f>
        <v>Xmp.video.</v>
      </c>
      <c r="D4271" s="2" t="str">
        <f>VLOOKUP(C4271,PrefixUebersetzung,2,FALSE)</f>
        <v>Xmp.video.</v>
      </c>
      <c r="E4271" s="2" t="str">
        <f>MID(F4271,FIND(".",F4271,6)+1,99)</f>
        <v>VegasVersionMajor</v>
      </c>
      <c r="F4271" s="3" t="s">
        <v>6198</v>
      </c>
      <c r="G4271" s="3" t="s">
        <v>9526</v>
      </c>
      <c r="H4271" s="3" t="s">
        <v>11241</v>
      </c>
      <c r="I4271" s="3" t="s">
        <v>6199</v>
      </c>
      <c r="J4271" s="3" t="s">
        <v>6501</v>
      </c>
      <c r="K4271" s="5" t="s">
        <v>6501</v>
      </c>
      <c r="L4271" s="14"/>
      <c r="O4271" s="3" t="str">
        <f>IF(AND(TRIM(J4271)="",M4271=""),"Suffix not translated ",
   IF(AND(TRIM(J4271)&lt;&gt;"",TRIM(M4271)&lt;&gt;"",TRIM(J4271)&lt;&gt;TRIM(M4271)),"Suffix translation &lt;&gt; lookup ", "" ))
&amp;IF(AND(TRIM(K4271)="",N4271=""),"Description not translated ",
   IF(AND(TRIM(K4271)&lt;&gt;"",TRIM(N4271)&lt;&gt;"",TRIM(K4271)&lt;&gt;TRIM(N4271)),"Description translation&lt;&gt; lookup ", "" ))</f>
        <v/>
      </c>
      <c r="P4271" s="3" t="s">
        <v>8447</v>
      </c>
      <c r="Q4271" s="3" t="s">
        <v>8447</v>
      </c>
    </row>
    <row r="4272" spans="1:18" x14ac:dyDescent="0.25">
      <c r="A4272" s="2" t="str">
        <f>IF(TRIM(J4272)="","",E4272)</f>
        <v>VegasVersionMinor</v>
      </c>
      <c r="B4272" s="2" t="str">
        <f>IF(TRIM(K4272)="","",I4272)</f>
        <v>Vegas Version Minor.</v>
      </c>
      <c r="C4272" s="2" t="str">
        <f>LEFT(F4272,FIND(".",F4272,6))</f>
        <v>Xmp.video.</v>
      </c>
      <c r="D4272" s="2" t="str">
        <f>VLOOKUP(C4272,PrefixUebersetzung,2,FALSE)</f>
        <v>Xmp.video.</v>
      </c>
      <c r="E4272" s="2" t="str">
        <f>MID(F4272,FIND(".",F4272,6)+1,99)</f>
        <v>VegasVersionMinor</v>
      </c>
      <c r="F4272" s="3" t="s">
        <v>6200</v>
      </c>
      <c r="G4272" s="3" t="s">
        <v>9526</v>
      </c>
      <c r="H4272" s="3" t="s">
        <v>11241</v>
      </c>
      <c r="I4272" s="3" t="s">
        <v>6201</v>
      </c>
      <c r="J4272" s="3" t="s">
        <v>6502</v>
      </c>
      <c r="K4272" s="5" t="s">
        <v>6502</v>
      </c>
      <c r="L4272" s="14"/>
      <c r="O4272" s="3" t="str">
        <f>IF(AND(TRIM(J4272)="",M4272=""),"Suffix not translated ",
   IF(AND(TRIM(J4272)&lt;&gt;"",TRIM(M4272)&lt;&gt;"",TRIM(J4272)&lt;&gt;TRIM(M4272)),"Suffix translation &lt;&gt; lookup ", "" ))
&amp;IF(AND(TRIM(K4272)="",N4272=""),"Description not translated ",
   IF(AND(TRIM(K4272)&lt;&gt;"",TRIM(N4272)&lt;&gt;"",TRIM(K4272)&lt;&gt;TRIM(N4272)),"Description translation&lt;&gt; lookup ", "" ))</f>
        <v/>
      </c>
      <c r="P4272" s="3" t="s">
        <v>8447</v>
      </c>
      <c r="Q4272" s="3" t="s">
        <v>8447</v>
      </c>
    </row>
    <row r="4273" spans="1:18" ht="30" x14ac:dyDescent="0.25">
      <c r="A4273" s="2" t="str">
        <f>IF(TRIM(J4273)="","",E4273)</f>
        <v>Vendor</v>
      </c>
      <c r="B4273" s="2" t="str">
        <f>IF(TRIM(K4273)="","",I4273)</f>
        <v>The developer of the compressor that generated the compressed data.</v>
      </c>
      <c r="C4273" s="2" t="str">
        <f>LEFT(F4273,FIND(".",F4273,6))</f>
        <v>Xmp.video.</v>
      </c>
      <c r="D4273" s="2" t="str">
        <f>VLOOKUP(C4273,PrefixUebersetzung,2,FALSE)</f>
        <v>Xmp.video.</v>
      </c>
      <c r="E4273" s="2" t="str">
        <f>MID(F4273,FIND(".",F4273,6)+1,99)</f>
        <v>Vendor</v>
      </c>
      <c r="F4273" s="3" t="s">
        <v>6202</v>
      </c>
      <c r="G4273" s="3" t="s">
        <v>9526</v>
      </c>
      <c r="H4273" s="3" t="s">
        <v>11241</v>
      </c>
      <c r="I4273" s="3" t="s">
        <v>6203</v>
      </c>
      <c r="J4273" s="3" t="s">
        <v>6377</v>
      </c>
      <c r="K4273" s="5" t="s">
        <v>6801</v>
      </c>
      <c r="L4273" s="14"/>
      <c r="O4273" s="3" t="str">
        <f>IF(AND(TRIM(J4273)="",M4273=""),"Suffix not translated ",
   IF(AND(TRIM(J4273)&lt;&gt;"",TRIM(M4273)&lt;&gt;"",TRIM(J4273)&lt;&gt;TRIM(M4273)),"Suffix translation &lt;&gt; lookup ", "" ))
&amp;IF(AND(TRIM(K4273)="",N4273=""),"Description not translated ",
   IF(AND(TRIM(K4273)&lt;&gt;"",TRIM(N4273)&lt;&gt;"",TRIM(K4273)&lt;&gt;TRIM(N4273)),"Description translation&lt;&gt; lookup ", "" ))</f>
        <v/>
      </c>
      <c r="P4273" s="3" t="s">
        <v>8447</v>
      </c>
      <c r="Q4273" s="3" t="s">
        <v>8447</v>
      </c>
    </row>
    <row r="4274" spans="1:18" ht="75" x14ac:dyDescent="0.25">
      <c r="A4274" s="2" t="str">
        <f>IF(TRIM(J4274)="","",E4274)</f>
        <v/>
      </c>
      <c r="B4274" s="2" t="str">
        <f>IF(TRIM(K4274)="","",I4274)</f>
        <v/>
      </c>
      <c r="C4274" s="2" t="str">
        <f>LEFT(F4274,FIND(".",F4274,6))</f>
        <v>Xmp.video.</v>
      </c>
      <c r="D4274" s="2" t="str">
        <f>VLOOKUP(C4274,PrefixUebersetzung,2,FALSE)</f>
        <v>Xmp.video.</v>
      </c>
      <c r="E4274" s="2" t="str">
        <f>MID(F4274,FIND(".",F4274,6)+1,99)</f>
        <v>VendorID</v>
      </c>
      <c r="F4274" s="3" t="s">
        <v>6204</v>
      </c>
      <c r="G4274" s="3" t="s">
        <v>9526</v>
      </c>
      <c r="H4274" s="3" t="s">
        <v>11241</v>
      </c>
      <c r="I4274" s="3" t="s">
        <v>5659</v>
      </c>
      <c r="J4274" s="3"/>
      <c r="L4274" s="14"/>
      <c r="M4274" s="3" t="str">
        <f>IFERROR(VLOOKUP(E4274,A:J,10, FALSE),"")</f>
        <v>Anbieter Id</v>
      </c>
      <c r="N4274" s="3" t="str">
        <f>IFERROR(VLOOKUP(I4274,B:K,10,FALSE),"")</f>
        <v>Ein 32-Bit-Ganzzahl, die den Entwickler des Komprimierers, der die komprimierten Daten erzeugt, angibt. Häufig enthält dieses Feld "Appl", um Apple Computer, Inc. Anzuzeigen</v>
      </c>
      <c r="O4274" s="3" t="str">
        <f>IF(AND(TRIM(J4274)="",M4274=""),"Suffix not translated ",
   IF(AND(TRIM(J4274)&lt;&gt;"",TRIM(M4274)&lt;&gt;"",TRIM(J4274)&lt;&gt;TRIM(M4274)),"Suffix translation &lt;&gt; lookup ", "" ))
&amp;IF(AND(TRIM(K4274)="",N4274=""),"Description not translated ",
   IF(AND(TRIM(K4274)&lt;&gt;"",TRIM(N4274)&lt;&gt;"",TRIM(K4274)&lt;&gt;TRIM(N4274)),"Description translation&lt;&gt; lookup ", "" ))</f>
        <v/>
      </c>
    </row>
    <row r="4275" spans="1:18" x14ac:dyDescent="0.25">
      <c r="A4275" s="2" t="str">
        <f>IF(TRIM(J4275)="","",E4275)</f>
        <v/>
      </c>
      <c r="B4275" s="2" t="str">
        <f>IF(TRIM(K4275)="","",I4275)</f>
        <v>Video Stream Quality</v>
      </c>
      <c r="C4275" s="2" t="str">
        <f>LEFT(F4275,FIND(".",F4275,6))</f>
        <v>Xmp.video.</v>
      </c>
      <c r="D4275" s="2" t="str">
        <f>VLOOKUP(C4275,PrefixUebersetzung,2,FALSE)</f>
        <v>Xmp.video.</v>
      </c>
      <c r="E4275" s="2" t="str">
        <f>MID(F4275,FIND(".",F4275,6)+1,99)</f>
        <v>VideoQuality</v>
      </c>
      <c r="F4275" s="3" t="s">
        <v>6205</v>
      </c>
      <c r="G4275" s="3" t="s">
        <v>9526</v>
      </c>
      <c r="H4275" s="3" t="s">
        <v>11242</v>
      </c>
      <c r="I4275" s="3" t="s">
        <v>6206</v>
      </c>
      <c r="J4275" s="3"/>
      <c r="K4275" s="5" t="s">
        <v>6316</v>
      </c>
      <c r="L4275" s="14"/>
      <c r="M4275" s="3" t="str">
        <f>IFERROR(VLOOKUP(E4275,A:J,10, FALSE),"")</f>
        <v>Video Qualität</v>
      </c>
      <c r="O4275" s="3" t="str">
        <f>IF(AND(TRIM(J4275)="",M4275=""),"Suffix not translated ",
   IF(AND(TRIM(J4275)&lt;&gt;"",TRIM(M4275)&lt;&gt;"",TRIM(J4275)&lt;&gt;TRIM(M4275)),"Suffix translation &lt;&gt; lookup ", "" ))
&amp;IF(AND(TRIM(K4275)="",N4275=""),"Description not translated ",
   IF(AND(TRIM(K4275)&lt;&gt;"",TRIM(N4275)&lt;&gt;"",TRIM(K4275)&lt;&gt;TRIM(N4275)),"Description translation&lt;&gt; lookup ", "" ))</f>
        <v/>
      </c>
      <c r="Q4275" s="3" t="s">
        <v>8447</v>
      </c>
      <c r="R4275" s="3" t="s">
        <v>9187</v>
      </c>
    </row>
    <row r="4276" spans="1:18" x14ac:dyDescent="0.25">
      <c r="A4276" s="2" t="str">
        <f>IF(TRIM(J4276)="","",E4276)</f>
        <v>VideoSampleSize</v>
      </c>
      <c r="B4276" s="2" t="str">
        <f>IF(TRIM(K4276)="","",I4276)</f>
        <v>Video Stream Sample Size</v>
      </c>
      <c r="C4276" s="2" t="str">
        <f>LEFT(F4276,FIND(".",F4276,6))</f>
        <v>Xmp.video.</v>
      </c>
      <c r="D4276" s="2" t="str">
        <f>VLOOKUP(C4276,PrefixUebersetzung,2,FALSE)</f>
        <v>Xmp.video.</v>
      </c>
      <c r="E4276" s="2" t="str">
        <f>MID(F4276,FIND(".",F4276,6)+1,99)</f>
        <v>VideoSampleSize</v>
      </c>
      <c r="F4276" s="3" t="s">
        <v>6207</v>
      </c>
      <c r="G4276" s="3" t="s">
        <v>9526</v>
      </c>
      <c r="H4276" s="3" t="s">
        <v>11242</v>
      </c>
      <c r="I4276" s="3" t="s">
        <v>6208</v>
      </c>
      <c r="J4276" s="3" t="s">
        <v>6504</v>
      </c>
      <c r="K4276" s="5" t="s">
        <v>6802</v>
      </c>
      <c r="L4276" s="14"/>
      <c r="O4276" s="3" t="str">
        <f>IF(AND(TRIM(J4276)="",M4276=""),"Suffix not translated ",
   IF(AND(TRIM(J4276)&lt;&gt;"",TRIM(M4276)&lt;&gt;"",TRIM(J4276)&lt;&gt;TRIM(M4276)),"Suffix translation &lt;&gt; lookup ", "" ))
&amp;IF(AND(TRIM(K4276)="",N4276=""),"Description not translated ",
   IF(AND(TRIM(K4276)&lt;&gt;"",TRIM(N4276)&lt;&gt;"",TRIM(K4276)&lt;&gt;TRIM(N4276)),"Description translation&lt;&gt; lookup ", "" ))</f>
        <v/>
      </c>
      <c r="P4276" s="3" t="s">
        <v>8447</v>
      </c>
      <c r="Q4276" s="3" t="s">
        <v>8447</v>
      </c>
      <c r="R4276" s="3" t="s">
        <v>9411</v>
      </c>
    </row>
    <row r="4277" spans="1:18" ht="30" x14ac:dyDescent="0.25">
      <c r="A4277" s="2" t="str">
        <f>IF(TRIM(J4277)="","",E4277)</f>
        <v>VideoScanType</v>
      </c>
      <c r="B4277" s="2" t="str">
        <f>IF(TRIM(K4277)="","",I4277)</f>
        <v>Video Scan Type, it can be Progressive or Interlaced</v>
      </c>
      <c r="C4277" s="2" t="str">
        <f>LEFT(F4277,FIND(".",F4277,6))</f>
        <v>Xmp.video.</v>
      </c>
      <c r="D4277" s="2" t="str">
        <f>VLOOKUP(C4277,PrefixUebersetzung,2,FALSE)</f>
        <v>Xmp.video.</v>
      </c>
      <c r="E4277" s="2" t="str">
        <f>MID(F4277,FIND(".",F4277,6)+1,99)</f>
        <v>VideoScanType</v>
      </c>
      <c r="F4277" s="3" t="s">
        <v>6209</v>
      </c>
      <c r="G4277" s="3" t="s">
        <v>9526</v>
      </c>
      <c r="H4277" s="3" t="s">
        <v>11241</v>
      </c>
      <c r="I4277" s="3" t="s">
        <v>6210</v>
      </c>
      <c r="J4277" s="3" t="s">
        <v>6505</v>
      </c>
      <c r="K4277" s="5" t="s">
        <v>6317</v>
      </c>
      <c r="L4277" s="14"/>
      <c r="O4277" s="3" t="str">
        <f>IF(AND(TRIM(J4277)="",M4277=""),"Suffix not translated ",
   IF(AND(TRIM(J4277)&lt;&gt;"",TRIM(M4277)&lt;&gt;"",TRIM(J4277)&lt;&gt;TRIM(M4277)),"Suffix translation &lt;&gt; lookup ", "" ))
&amp;IF(AND(TRIM(K4277)="",N4277=""),"Description not translated ",
   IF(AND(TRIM(K4277)&lt;&gt;"",TRIM(N4277)&lt;&gt;"",TRIM(K4277)&lt;&gt;TRIM(N4277)),"Description translation&lt;&gt; lookup ", "" ))</f>
        <v/>
      </c>
      <c r="P4277" s="3" t="s">
        <v>8447</v>
      </c>
      <c r="Q4277" s="3" t="s">
        <v>8447</v>
      </c>
    </row>
    <row r="4278" spans="1:18" x14ac:dyDescent="0.25">
      <c r="A4278" s="2" t="str">
        <f>IF(TRIM(J4278)="","",E4278)</f>
        <v>WatermarkURL</v>
      </c>
      <c r="B4278" s="2" t="str">
        <f>IF(TRIM(K4278)="","",I4278)</f>
        <v>A C string that specifies a Watermark URL.</v>
      </c>
      <c r="C4278" s="2" t="str">
        <f>LEFT(F4278,FIND(".",F4278,6))</f>
        <v>Xmp.video.</v>
      </c>
      <c r="D4278" s="2" t="str">
        <f>VLOOKUP(C4278,PrefixUebersetzung,2,FALSE)</f>
        <v>Xmp.video.</v>
      </c>
      <c r="E4278" s="2" t="str">
        <f>MID(F4278,FIND(".",F4278,6)+1,99)</f>
        <v>WatermarkURL</v>
      </c>
      <c r="F4278" s="3" t="s">
        <v>6211</v>
      </c>
      <c r="G4278" s="3" t="s">
        <v>9526</v>
      </c>
      <c r="H4278" s="3" t="s">
        <v>11241</v>
      </c>
      <c r="I4278" s="3" t="s">
        <v>6212</v>
      </c>
      <c r="J4278" s="3" t="s">
        <v>8829</v>
      </c>
      <c r="K4278" s="5" t="s">
        <v>6803</v>
      </c>
      <c r="L4278" s="14"/>
      <c r="O4278" s="3" t="str">
        <f>IF(AND(TRIM(J4278)="",M4278=""),"Suffix not translated ",
   IF(AND(TRIM(J4278)&lt;&gt;"",TRIM(M4278)&lt;&gt;"",TRIM(J4278)&lt;&gt;TRIM(M4278)),"Suffix translation &lt;&gt; lookup ", "" ))
&amp;IF(AND(TRIM(K4278)="",N4278=""),"Description not translated ",
   IF(AND(TRIM(K4278)&lt;&gt;"",TRIM(N4278)&lt;&gt;"",TRIM(K4278)&lt;&gt;TRIM(N4278)),"Description translation&lt;&gt; lookup ", "" ))</f>
        <v/>
      </c>
      <c r="P4278" s="3" t="s">
        <v>8447</v>
      </c>
      <c r="Q4278" s="3" t="s">
        <v>8447</v>
      </c>
    </row>
    <row r="4279" spans="1:18" ht="60" x14ac:dyDescent="0.25">
      <c r="A4279" s="2" t="str">
        <f>IF(TRIM(J4279)="","",E4279)</f>
        <v/>
      </c>
      <c r="B4279" s="2" t="str">
        <f>IF(TRIM(K4279)="","",I4279)</f>
        <v/>
      </c>
      <c r="C4279" s="2" t="str">
        <f>LEFT(F4279,FIND(".",F4279,6))</f>
        <v>Xmp.video.</v>
      </c>
      <c r="D4279" s="2" t="str">
        <f>VLOOKUP(C4279,PrefixUebersetzung,2,FALSE)</f>
        <v>Xmp.video.</v>
      </c>
      <c r="E4279" s="2" t="str">
        <f>MID(F4279,FIND(".",F4279,6)+1,99)</f>
        <v>WhiteBalance</v>
      </c>
      <c r="F4279" s="3" t="s">
        <v>6213</v>
      </c>
      <c r="G4279" s="3" t="s">
        <v>9526</v>
      </c>
      <c r="H4279" s="3" t="s">
        <v>11254</v>
      </c>
      <c r="I4279" s="3" t="s">
        <v>9556</v>
      </c>
      <c r="J4279" s="3"/>
      <c r="L4279" s="14">
        <v>1</v>
      </c>
      <c r="M4279" s="3" t="str">
        <f>IFERROR(VLOOKUP(E4279,A:J,10, FALSE),"")</f>
        <v>Weißabgleich</v>
      </c>
      <c r="N4279" s="3" t="str">
        <f>IFERROR(VLOOKUP(I4279,B:K,10,FALSE),"")</f>
        <v>Weißabgleich-Einstellung. Einer von: Wie aufgenommen, Auto, Tageslicht, Bewölkt, Schatten, Kunstlicht, Fluoreszenz, Blitz, Benutzerdefiniert</v>
      </c>
      <c r="O4279" s="3" t="str">
        <f>IF(AND(TRIM(J4279)="",M4279=""),"Suffix not translated ",
   IF(AND(TRIM(J4279)&lt;&gt;"",TRIM(M4279)&lt;&gt;"",TRIM(J4279)&lt;&gt;TRIM(M4279)),"Suffix translation &lt;&gt; lookup ", "" ))
&amp;IF(AND(TRIM(K4279)="",N4279=""),"Description not translated ",
   IF(AND(TRIM(K4279)&lt;&gt;"",TRIM(N4279)&lt;&gt;"",TRIM(K4279)&lt;&gt;TRIM(N4279)),"Description translation&lt;&gt; lookup ", "" ))</f>
        <v/>
      </c>
    </row>
    <row r="4280" spans="1:18" ht="30" x14ac:dyDescent="0.25">
      <c r="A4280" s="2" t="str">
        <f>IF(TRIM(J4280)="","",E4280)</f>
        <v/>
      </c>
      <c r="B4280" s="2" t="str">
        <f>IF(TRIM(K4280)="","",I4280)</f>
        <v>White Balance Fine Tune.</v>
      </c>
      <c r="C4280" s="2" t="str">
        <f>LEFT(F4280,FIND(".",F4280,6))</f>
        <v>Xmp.video.</v>
      </c>
      <c r="D4280" s="2" t="str">
        <f>VLOOKUP(C4280,PrefixUebersetzung,2,FALSE)</f>
        <v>Xmp.video.</v>
      </c>
      <c r="E4280" s="2" t="str">
        <f>MID(F4280,FIND(".",F4280,6)+1,99)</f>
        <v>WhiteBalanceFineTune</v>
      </c>
      <c r="F4280" s="3" t="s">
        <v>6214</v>
      </c>
      <c r="G4280" s="3" t="s">
        <v>9526</v>
      </c>
      <c r="H4280" s="3" t="s">
        <v>11242</v>
      </c>
      <c r="I4280" s="3" t="s">
        <v>6215</v>
      </c>
      <c r="J4280" s="3"/>
      <c r="K4280" s="5" t="s">
        <v>6318</v>
      </c>
      <c r="L4280" s="14"/>
      <c r="M4280" s="3" t="str">
        <f>IFERROR(VLOOKUP(E4280,A:J,10, FALSE),"")</f>
        <v>Weißabgleich Feinabstimmung</v>
      </c>
      <c r="O4280" s="3" t="str">
        <f>IF(AND(TRIM(J4280)="",M4280=""),"Suffix not translated ",
   IF(AND(TRIM(J4280)&lt;&gt;"",TRIM(M4280)&lt;&gt;"",TRIM(J4280)&lt;&gt;TRIM(M4280)),"Suffix translation &lt;&gt; lookup ", "" ))
&amp;IF(AND(TRIM(K4280)="",N4280=""),"Description not translated ",
   IF(AND(TRIM(K4280)&lt;&gt;"",TRIM(N4280)&lt;&gt;"",TRIM(K4280)&lt;&gt;TRIM(N4280)),"Description translation&lt;&gt; lookup ", "" ))</f>
        <v/>
      </c>
      <c r="Q4280" s="3" t="s">
        <v>8447</v>
      </c>
      <c r="R4280" s="3" t="s">
        <v>9417</v>
      </c>
    </row>
    <row r="4281" spans="1:18" x14ac:dyDescent="0.25">
      <c r="A4281" s="2" t="str">
        <f>IF(TRIM(J4281)="","",E4281)</f>
        <v>Width</v>
      </c>
      <c r="B4281" s="2" t="str">
        <f>IF(TRIM(K4281)="","",I4281)</f>
        <v/>
      </c>
      <c r="C4281" s="2" t="str">
        <f>LEFT(F4281,FIND(".",F4281,6))</f>
        <v>Xmp.video.</v>
      </c>
      <c r="D4281" s="2" t="str">
        <f>VLOOKUP(C4281,PrefixUebersetzung,2,FALSE)</f>
        <v>Xmp.video.</v>
      </c>
      <c r="E4281" s="2" t="str">
        <f>MID(F4281,FIND(".",F4281,6)+1,99)</f>
        <v>Width</v>
      </c>
      <c r="F4281" s="3" t="s">
        <v>6216</v>
      </c>
      <c r="G4281" s="3" t="s">
        <v>9526</v>
      </c>
      <c r="H4281" s="3" t="s">
        <v>11242</v>
      </c>
      <c r="I4281" s="3" t="s">
        <v>6098</v>
      </c>
      <c r="J4281" s="3" t="s">
        <v>6506</v>
      </c>
      <c r="L4281" s="14"/>
      <c r="N4281" s="3" t="str">
        <f>IFERROR(VLOOKUP(I4281,B:K,10,FALSE),"")</f>
        <v>Video-Breite in Pixel</v>
      </c>
      <c r="O4281" s="3" t="str">
        <f>IF(AND(TRIM(J4281)="",M4281=""),"Suffix not translated ",
   IF(AND(TRIM(J4281)&lt;&gt;"",TRIM(M4281)&lt;&gt;"",TRIM(J4281)&lt;&gt;TRIM(M4281)),"Suffix translation &lt;&gt; lookup ", "" ))
&amp;IF(AND(TRIM(K4281)="",N4281=""),"Description not translated ",
   IF(AND(TRIM(K4281)&lt;&gt;"",TRIM(N4281)&lt;&gt;"",TRIM(K4281)&lt;&gt;TRIM(N4281)),"Description translation&lt;&gt; lookup ", "" ))</f>
        <v/>
      </c>
      <c r="P4281" s="3" t="s">
        <v>8447</v>
      </c>
    </row>
    <row r="4282" spans="1:18" x14ac:dyDescent="0.25">
      <c r="A4282" s="2" t="str">
        <f>IF(TRIM(J4282)="","",E4282)</f>
        <v>WindowLocation</v>
      </c>
      <c r="B4282" s="2" t="str">
        <f>IF(TRIM(K4282)="","",I4282)</f>
        <v>Information about the Window Location.</v>
      </c>
      <c r="C4282" s="2" t="str">
        <f>LEFT(F4282,FIND(".",F4282,6))</f>
        <v>Xmp.video.</v>
      </c>
      <c r="D4282" s="2" t="str">
        <f>VLOOKUP(C4282,PrefixUebersetzung,2,FALSE)</f>
        <v>Xmp.video.</v>
      </c>
      <c r="E4282" s="2" t="str">
        <f>MID(F4282,FIND(".",F4282,6)+1,99)</f>
        <v>WindowLocation</v>
      </c>
      <c r="F4282" s="3" t="s">
        <v>6217</v>
      </c>
      <c r="G4282" s="3" t="s">
        <v>9526</v>
      </c>
      <c r="H4282" s="3" t="s">
        <v>11241</v>
      </c>
      <c r="I4282" s="3" t="s">
        <v>6218</v>
      </c>
      <c r="J4282" s="3" t="s">
        <v>6507</v>
      </c>
      <c r="K4282" s="5" t="s">
        <v>6319</v>
      </c>
      <c r="L4282" s="14"/>
      <c r="O4282" s="3" t="str">
        <f>IF(AND(TRIM(J4282)="",M4282=""),"Suffix not translated ",
   IF(AND(TRIM(J4282)&lt;&gt;"",TRIM(M4282)&lt;&gt;"",TRIM(J4282)&lt;&gt;TRIM(M4282)),"Suffix translation &lt;&gt; lookup ", "" ))
&amp;IF(AND(TRIM(K4282)="",N4282=""),"Description not translated ",
   IF(AND(TRIM(K4282)&lt;&gt;"",TRIM(N4282)&lt;&gt;"",TRIM(K4282)&lt;&gt;TRIM(N4282)),"Description translation&lt;&gt; lookup ", "" ))</f>
        <v/>
      </c>
      <c r="P4282" s="3" t="s">
        <v>8447</v>
      </c>
      <c r="Q4282" s="3" t="s">
        <v>8447</v>
      </c>
    </row>
    <row r="4283" spans="1:18" x14ac:dyDescent="0.25">
      <c r="A4283" s="2" t="str">
        <f>IF(TRIM(J4283)="","",E4283)</f>
        <v/>
      </c>
      <c r="B4283" s="2" t="str">
        <f>IF(TRIM(K4283)="","",I4283)</f>
        <v/>
      </c>
      <c r="C4283" s="2" t="str">
        <f>LEFT(F4283,FIND(".",F4283,6))</f>
        <v>Xmp.video.</v>
      </c>
      <c r="D4283" s="2" t="str">
        <f>VLOOKUP(C4283,PrefixUebersetzung,2,FALSE)</f>
        <v>Xmp.video.</v>
      </c>
      <c r="E4283" s="2" t="str">
        <f>MID(F4283,FIND(".",F4283,6)+1,99)</f>
        <v>WorldTime</v>
      </c>
      <c r="F4283" s="3" t="s">
        <v>6219</v>
      </c>
      <c r="G4283" s="3" t="s">
        <v>9526</v>
      </c>
      <c r="H4283" s="3" t="s">
        <v>11242</v>
      </c>
      <c r="I4283" s="3" t="s">
        <v>6220</v>
      </c>
      <c r="J4283" s="3"/>
      <c r="L4283" s="14"/>
      <c r="M4283" s="3" t="str">
        <f>IFERROR(VLOOKUP(E4283,A:J,10, FALSE),"")</f>
        <v>Weltzeit</v>
      </c>
      <c r="N4283" s="3" t="str">
        <f>IFERROR(VLOOKUP(I4283,B:K,10,FALSE),"")</f>
        <v>Weltzeit</v>
      </c>
      <c r="O4283" s="3" t="str">
        <f>IF(AND(TRIM(J4283)="",M4283=""),"Suffix not translated ",
   IF(AND(TRIM(J4283)&lt;&gt;"",TRIM(M4283)&lt;&gt;"",TRIM(J4283)&lt;&gt;TRIM(M4283)),"Suffix translation &lt;&gt; lookup ", "" ))
&amp;IF(AND(TRIM(K4283)="",N4283=""),"Description not translated ",
   IF(AND(TRIM(K4283)&lt;&gt;"",TRIM(N4283)&lt;&gt;"",TRIM(K4283)&lt;&gt;TRIM(N4283)),"Description translation&lt;&gt; lookup ", "" ))</f>
        <v/>
      </c>
    </row>
    <row r="4284" spans="1:18" ht="45" x14ac:dyDescent="0.25">
      <c r="A4284" s="2" t="str">
        <f>IF(TRIM(J4284)="","",E4284)</f>
        <v/>
      </c>
      <c r="B4284" s="2" t="str">
        <f>IF(TRIM(K4284)="","",I4284)</f>
        <v>Contains the name of the application used to create the file (like "mkvmerge 0.8.1")</v>
      </c>
      <c r="C4284" s="2" t="str">
        <f>LEFT(F4284,FIND(".",F4284,6))</f>
        <v>Xmp.video.</v>
      </c>
      <c r="D4284" s="2" t="str">
        <f>VLOOKUP(C4284,PrefixUebersetzung,2,FALSE)</f>
        <v>Xmp.video.</v>
      </c>
      <c r="E4284" s="2" t="str">
        <f>MID(F4284,FIND(".",F4284,6)+1,99)</f>
        <v>WritingApp</v>
      </c>
      <c r="F4284" s="3" t="s">
        <v>6221</v>
      </c>
      <c r="G4284" s="3" t="s">
        <v>9526</v>
      </c>
      <c r="H4284" s="3" t="s">
        <v>11241</v>
      </c>
      <c r="I4284" s="3" t="s">
        <v>6222</v>
      </c>
      <c r="J4284" s="3"/>
      <c r="K4284" s="5" t="s">
        <v>6804</v>
      </c>
      <c r="L4284" s="14">
        <v>5</v>
      </c>
      <c r="O4284" s="3" t="str">
        <f>IF(AND(TRIM(J4284)="",M4284=""),"Suffix not translated ",
   IF(AND(TRIM(J4284)&lt;&gt;"",TRIM(M4284)&lt;&gt;"",TRIM(J4284)&lt;&gt;TRIM(M4284)),"Suffix translation &lt;&gt; lookup ", "" ))
&amp;IF(AND(TRIM(K4284)="",N4284=""),"Description not translated ",
   IF(AND(TRIM(K4284)&lt;&gt;"",TRIM(N4284)&lt;&gt;"",TRIM(K4284)&lt;&gt;TRIM(N4284)),"Description translation&lt;&gt; lookup ", "" ))</f>
        <v xml:space="preserve">Suffix not translated </v>
      </c>
      <c r="P4284" s="3" t="s">
        <v>8447</v>
      </c>
      <c r="Q4284" s="3" t="s">
        <v>8447</v>
      </c>
    </row>
    <row r="4285" spans="1:18" ht="30" x14ac:dyDescent="0.25">
      <c r="A4285" s="2" t="str">
        <f>IF(TRIM(J4285)="","",E4285)</f>
        <v>WrittenBy</v>
      </c>
      <c r="B4285" s="2" t="str">
        <f>IF(TRIM(K4285)="","",I4285)</f>
        <v>Written By, i.e. name of person or organization.</v>
      </c>
      <c r="C4285" s="2" t="str">
        <f>LEFT(F4285,FIND(".",F4285,6))</f>
        <v>Xmp.video.</v>
      </c>
      <c r="D4285" s="2" t="str">
        <f>VLOOKUP(C4285,PrefixUebersetzung,2,FALSE)</f>
        <v>Xmp.video.</v>
      </c>
      <c r="E4285" s="2" t="str">
        <f>MID(F4285,FIND(".",F4285,6)+1,99)</f>
        <v>WrittenBy</v>
      </c>
      <c r="F4285" s="3" t="s">
        <v>6223</v>
      </c>
      <c r="G4285" s="3" t="s">
        <v>9526</v>
      </c>
      <c r="H4285" s="3" t="s">
        <v>11241</v>
      </c>
      <c r="I4285" s="3" t="s">
        <v>6224</v>
      </c>
      <c r="J4285" s="3" t="s">
        <v>6508</v>
      </c>
      <c r="K4285" s="5" t="s">
        <v>6320</v>
      </c>
      <c r="L4285" s="14"/>
      <c r="O4285" s="3" t="str">
        <f>IF(AND(TRIM(J4285)="",M4285=""),"Suffix not translated ",
   IF(AND(TRIM(J4285)&lt;&gt;"",TRIM(M4285)&lt;&gt;"",TRIM(J4285)&lt;&gt;TRIM(M4285)),"Suffix translation &lt;&gt; lookup ", "" ))
&amp;IF(AND(TRIM(K4285)="",N4285=""),"Description not translated ",
   IF(AND(TRIM(K4285)&lt;&gt;"",TRIM(N4285)&lt;&gt;"",TRIM(K4285)&lt;&gt;TRIM(N4285)),"Description translation&lt;&gt; lookup ", "" ))</f>
        <v/>
      </c>
      <c r="P4285" s="3" t="s">
        <v>8447</v>
      </c>
      <c r="Q4285" s="3" t="s">
        <v>8447</v>
      </c>
    </row>
    <row r="4286" spans="1:18" ht="30" x14ac:dyDescent="0.25">
      <c r="A4286" s="2" t="str">
        <f>IF(TRIM(J4286)="","",E4286)</f>
        <v/>
      </c>
      <c r="B4286" s="2" t="str">
        <f>IF(TRIM(K4286)="","",I4286)</f>
        <v>Horizontal resolution in pixels per unit.</v>
      </c>
      <c r="C4286" s="2" t="str">
        <f>LEFT(F4286,FIND(".",F4286,6))</f>
        <v>Xmp.video.</v>
      </c>
      <c r="D4286" s="2" t="str">
        <f>VLOOKUP(C4286,PrefixUebersetzung,2,FALSE)</f>
        <v>Xmp.video.</v>
      </c>
      <c r="E4286" s="2" t="str">
        <f>MID(F4286,FIND(".",F4286,6)+1,99)</f>
        <v>XResolution</v>
      </c>
      <c r="F4286" s="3" t="s">
        <v>6225</v>
      </c>
      <c r="G4286" s="3" t="s">
        <v>9526</v>
      </c>
      <c r="H4286" s="3" t="s">
        <v>9519</v>
      </c>
      <c r="I4286" s="3" t="s">
        <v>6226</v>
      </c>
      <c r="J4286" s="3"/>
      <c r="K4286" s="5" t="s">
        <v>6321</v>
      </c>
      <c r="L4286" s="14"/>
      <c r="M4286" s="3" t="str">
        <f>IFERROR(VLOOKUP(E4286,A:J,10, FALSE),"")</f>
        <v>Auflösung X</v>
      </c>
      <c r="O4286" s="3" t="str">
        <f>IF(AND(TRIM(J4286)="",M4286=""),"Suffix not translated ",
   IF(AND(TRIM(J4286)&lt;&gt;"",TRIM(M4286)&lt;&gt;"",TRIM(J4286)&lt;&gt;TRIM(M4286)),"Suffix translation &lt;&gt; lookup ", "" ))
&amp;IF(AND(TRIM(K4286)="",N4286=""),"Description not translated ",
   IF(AND(TRIM(K4286)&lt;&gt;"",TRIM(N4286)&lt;&gt;"",TRIM(K4286)&lt;&gt;TRIM(N4286)),"Description translation&lt;&gt; lookup ", "" ))</f>
        <v/>
      </c>
      <c r="Q4286" s="3" t="s">
        <v>8447</v>
      </c>
      <c r="R4286" s="3" t="s">
        <v>9133</v>
      </c>
    </row>
    <row r="4287" spans="1:18" ht="30" x14ac:dyDescent="0.25">
      <c r="A4287" s="2" t="str">
        <f>IF(TRIM(J4287)="","",E4287)</f>
        <v/>
      </c>
      <c r="B4287" s="2" t="str">
        <f>IF(TRIM(K4287)="","",I4287)</f>
        <v>Year in which the video was made.</v>
      </c>
      <c r="C4287" s="2" t="str">
        <f>LEFT(F4287,FIND(".",F4287,6))</f>
        <v>Xmp.video.</v>
      </c>
      <c r="D4287" s="2" t="str">
        <f>VLOOKUP(C4287,PrefixUebersetzung,2,FALSE)</f>
        <v>Xmp.video.</v>
      </c>
      <c r="E4287" s="2" t="str">
        <f>MID(F4287,FIND(".",F4287,6)+1,99)</f>
        <v>Year</v>
      </c>
      <c r="F4287" s="3" t="s">
        <v>6227</v>
      </c>
      <c r="G4287" s="3" t="s">
        <v>9526</v>
      </c>
      <c r="H4287" s="3" t="s">
        <v>11242</v>
      </c>
      <c r="I4287" s="3" t="s">
        <v>6228</v>
      </c>
      <c r="J4287" s="3"/>
      <c r="K4287" s="5" t="s">
        <v>6322</v>
      </c>
      <c r="L4287" s="14"/>
      <c r="M4287" s="3" t="str">
        <f>IFERROR(VLOOKUP(E4287,A:J,10, FALSE),"")</f>
        <v>Jahr</v>
      </c>
      <c r="O4287" s="3" t="str">
        <f>IF(AND(TRIM(J4287)="",M4287=""),"Suffix not translated ",
   IF(AND(TRIM(J4287)&lt;&gt;"",TRIM(M4287)&lt;&gt;"",TRIM(J4287)&lt;&gt;TRIM(M4287)),"Suffix translation &lt;&gt; lookup ", "" ))
&amp;IF(AND(TRIM(K4287)="",N4287=""),"Description not translated ",
   IF(AND(TRIM(K4287)&lt;&gt;"",TRIM(N4287)&lt;&gt;"",TRIM(K4287)&lt;&gt;TRIM(N4287)),"Description translation&lt;&gt; lookup ", "" ))</f>
        <v/>
      </c>
      <c r="Q4287" s="3" t="s">
        <v>8447</v>
      </c>
      <c r="R4287" s="3" t="s">
        <v>8951</v>
      </c>
    </row>
    <row r="4288" spans="1:18" ht="30" x14ac:dyDescent="0.25">
      <c r="A4288" s="2" t="str">
        <f>IF(TRIM(J4288)="","",E4288)</f>
        <v/>
      </c>
      <c r="B4288" s="2" t="str">
        <f>IF(TRIM(K4288)="","",I4288)</f>
        <v>Vertical resolution in pixels per unit.</v>
      </c>
      <c r="C4288" s="2" t="str">
        <f>LEFT(F4288,FIND(".",F4288,6))</f>
        <v>Xmp.video.</v>
      </c>
      <c r="D4288" s="2" t="str">
        <f>VLOOKUP(C4288,PrefixUebersetzung,2,FALSE)</f>
        <v>Xmp.video.</v>
      </c>
      <c r="E4288" s="2" t="str">
        <f>MID(F4288,FIND(".",F4288,6)+1,99)</f>
        <v>YResolution</v>
      </c>
      <c r="F4288" s="3" t="s">
        <v>6229</v>
      </c>
      <c r="G4288" s="3" t="s">
        <v>9526</v>
      </c>
      <c r="H4288" s="3" t="s">
        <v>9519</v>
      </c>
      <c r="I4288" s="3" t="s">
        <v>6230</v>
      </c>
      <c r="J4288" s="3"/>
      <c r="K4288" s="5" t="s">
        <v>6323</v>
      </c>
      <c r="L4288" s="14"/>
      <c r="M4288" s="3" t="str">
        <f>IFERROR(VLOOKUP(E4288,A:J,10, FALSE),"")</f>
        <v>Auflösung Y</v>
      </c>
      <c r="O4288" s="3" t="str">
        <f>IF(AND(TRIM(J4288)="",M4288=""),"Suffix not translated ",
   IF(AND(TRIM(J4288)&lt;&gt;"",TRIM(M4288)&lt;&gt;"",TRIM(J4288)&lt;&gt;TRIM(M4288)),"Suffix translation &lt;&gt; lookup ", "" ))
&amp;IF(AND(TRIM(K4288)="",N4288=""),"Description not translated ",
   IF(AND(TRIM(K4288)&lt;&gt;"",TRIM(N4288)&lt;&gt;"",TRIM(K4288)&lt;&gt;TRIM(N4288)),"Description translation&lt;&gt; lookup ", "" ))</f>
        <v/>
      </c>
      <c r="Q4288" s="3" t="s">
        <v>8447</v>
      </c>
      <c r="R4288" s="3" t="s">
        <v>9134</v>
      </c>
    </row>
    <row r="4289" spans="1:18" ht="75" x14ac:dyDescent="0.25">
      <c r="A4289" s="2" t="str">
        <f>IF(TRIM(J4289)="","",E4289)</f>
        <v>Advisory</v>
      </c>
      <c r="B4289" s="2" t="str">
        <f>IF(TRIM(K4289)="","",I4289)</f>
        <v>An unordered array specifying properties that were edited outside the authoring application. Each item should contain a single namespace and XPath separated by one ASCII space (U+0020).</v>
      </c>
      <c r="C4289" s="2" t="str">
        <f>LEFT(F4289,FIND(".",F4289,6))</f>
        <v>Xmp.xmp.</v>
      </c>
      <c r="D4289" s="2" t="str">
        <f>VLOOKUP(C4289,PrefixUebersetzung,2,FALSE)</f>
        <v>Xmp.xmp.</v>
      </c>
      <c r="E4289" s="2" t="str">
        <f>MID(F4289,FIND(".",F4289,6)+1,99)</f>
        <v>Advisory</v>
      </c>
      <c r="F4289" s="3" t="s">
        <v>2016</v>
      </c>
      <c r="G4289" s="3" t="s">
        <v>9527</v>
      </c>
      <c r="H4289" s="3" t="s">
        <v>11330</v>
      </c>
      <c r="I4289" s="3" t="s">
        <v>3558</v>
      </c>
      <c r="J4289" s="3" t="s">
        <v>4540</v>
      </c>
      <c r="K4289" s="5" t="s">
        <v>5551</v>
      </c>
      <c r="L4289" s="14"/>
      <c r="O4289" s="3" t="str">
        <f>IF(AND(TRIM(J4289)="",M4289=""),"Suffix not translated ",
   IF(AND(TRIM(J4289)&lt;&gt;"",TRIM(M4289)&lt;&gt;"",TRIM(J4289)&lt;&gt;TRIM(M4289)),"Suffix translation &lt;&gt; lookup ", "" ))
&amp;IF(AND(TRIM(K4289)="",N4289=""),"Description not translated ",
   IF(AND(TRIM(K4289)&lt;&gt;"",TRIM(N4289)&lt;&gt;"",TRIM(K4289)&lt;&gt;TRIM(N4289)),"Description translation&lt;&gt; lookup ", "" ))</f>
        <v/>
      </c>
      <c r="P4289" s="3" t="s">
        <v>8447</v>
      </c>
      <c r="Q4289" s="3" t="s">
        <v>8447</v>
      </c>
    </row>
    <row r="4290" spans="1:18" ht="135" x14ac:dyDescent="0.25">
      <c r="A4290" s="2" t="str">
        <f>IF(TRIM(J4290)="","",E4290)</f>
        <v/>
      </c>
      <c r="B4290" s="2" t="str">
        <f>IF(TRIM(K4290)="","",I4290)</f>
        <v>The base URL for relative URLs in the document content. If this document contains Internet links, and those links are relative, they are relative to this base URL. This property provides a standard way for embedded relative URLs to be interpreted by tools. Web authoring tools should set the value based on their notion of where URLs will be interpreted.</v>
      </c>
      <c r="C4290" s="2" t="str">
        <f>LEFT(F4290,FIND(".",F4290,6))</f>
        <v>Xmp.xmp.</v>
      </c>
      <c r="D4290" s="2" t="str">
        <f>VLOOKUP(C4290,PrefixUebersetzung,2,FALSE)</f>
        <v>Xmp.xmp.</v>
      </c>
      <c r="E4290" s="2" t="str">
        <f>MID(F4290,FIND(".",F4290,6)+1,99)</f>
        <v>BaseURL</v>
      </c>
      <c r="F4290" s="3" t="s">
        <v>2017</v>
      </c>
      <c r="G4290" s="3" t="s">
        <v>9526</v>
      </c>
      <c r="H4290" s="3" t="s">
        <v>6374</v>
      </c>
      <c r="I4290" s="3" t="s">
        <v>3559</v>
      </c>
      <c r="J4290" s="3"/>
      <c r="K4290" s="5" t="s">
        <v>5552</v>
      </c>
      <c r="L4290" s="14"/>
      <c r="M4290" s="3" t="str">
        <f>IFERROR(VLOOKUP(E4290,A:J,10, FALSE),"")</f>
        <v>Basis-URL</v>
      </c>
      <c r="O4290" s="3" t="str">
        <f>IF(AND(TRIM(J4290)="",M4290=""),"Suffix not translated ",
   IF(AND(TRIM(J4290)&lt;&gt;"",TRIM(M4290)&lt;&gt;"",TRIM(J4290)&lt;&gt;TRIM(M4290)),"Suffix translation &lt;&gt; lookup ", "" ))
&amp;IF(AND(TRIM(K4290)="",N4290=""),"Description not translated ",
   IF(AND(TRIM(K4290)&lt;&gt;"",TRIM(N4290)&lt;&gt;"",TRIM(K4290)&lt;&gt;TRIM(N4290)),"Description translation&lt;&gt; lookup ", "" ))</f>
        <v/>
      </c>
      <c r="Q4290" s="3" t="s">
        <v>8447</v>
      </c>
    </row>
    <row r="4291" spans="1:18" ht="30" x14ac:dyDescent="0.25">
      <c r="A4291" s="2" t="str">
        <f>IF(TRIM(J4291)="","",E4291)</f>
        <v>CreateDate</v>
      </c>
      <c r="B4291" s="2" t="str">
        <f>IF(TRIM(K4291)="","",I4291)</f>
        <v>The date and time the resource was originally created.</v>
      </c>
      <c r="C4291" s="2" t="str">
        <f>LEFT(F4291,FIND(".",F4291,6))</f>
        <v>Xmp.xmp.</v>
      </c>
      <c r="D4291" s="2" t="str">
        <f>VLOOKUP(C4291,PrefixUebersetzung,2,FALSE)</f>
        <v>Xmp.xmp.</v>
      </c>
      <c r="E4291" s="2" t="str">
        <f>MID(F4291,FIND(".",F4291,6)+1,99)</f>
        <v>CreateDate</v>
      </c>
      <c r="F4291" s="3" t="s">
        <v>2018</v>
      </c>
      <c r="G4291" s="3" t="s">
        <v>11265</v>
      </c>
      <c r="I4291" s="3" t="s">
        <v>3560</v>
      </c>
      <c r="J4291" s="3" t="s">
        <v>4542</v>
      </c>
      <c r="K4291" s="5" t="s">
        <v>5553</v>
      </c>
      <c r="L4291" s="14"/>
      <c r="O4291" s="3" t="str">
        <f>IF(AND(TRIM(J4291)="",M4291=""),"Suffix not translated ",
   IF(AND(TRIM(J4291)&lt;&gt;"",TRIM(M4291)&lt;&gt;"",TRIM(J4291)&lt;&gt;TRIM(M4291)),"Suffix translation &lt;&gt; lookup ", "" ))
&amp;IF(AND(TRIM(K4291)="",N4291=""),"Description not translated ",
   IF(AND(TRIM(K4291)&lt;&gt;"",TRIM(N4291)&lt;&gt;"",TRIM(K4291)&lt;&gt;TRIM(N4291)),"Description translation&lt;&gt; lookup ", "" ))</f>
        <v/>
      </c>
      <c r="P4291" s="3" t="s">
        <v>8447</v>
      </c>
      <c r="Q4291" s="3" t="s">
        <v>8447</v>
      </c>
    </row>
    <row r="4292" spans="1:18" ht="75" x14ac:dyDescent="0.25">
      <c r="A4292" s="2" t="str">
        <f>IF(TRIM(J4292)="","",E4292)</f>
        <v>CreatorTool</v>
      </c>
      <c r="B4292" s="2" t="str">
        <f>IF(TRIM(K4292)="","",I4292)</f>
        <v>The name of the first known tool used to create the resource. If history is present in the metadata, this value should be equivalent to that of xmpMM:History's softwareAgent property.</v>
      </c>
      <c r="C4292" s="2" t="str">
        <f>LEFT(F4292,FIND(".",F4292,6))</f>
        <v>Xmp.xmp.</v>
      </c>
      <c r="D4292" s="2" t="str">
        <f>VLOOKUP(C4292,PrefixUebersetzung,2,FALSE)</f>
        <v>Xmp.xmp.</v>
      </c>
      <c r="E4292" s="2" t="str">
        <f>MID(F4292,FIND(".",F4292,6)+1,99)</f>
        <v>CreatorTool</v>
      </c>
      <c r="F4292" s="3" t="s">
        <v>2019</v>
      </c>
      <c r="G4292" s="3" t="s">
        <v>9526</v>
      </c>
      <c r="H4292" s="3" t="s">
        <v>11314</v>
      </c>
      <c r="I4292" s="3" t="s">
        <v>3561</v>
      </c>
      <c r="J4292" s="3" t="s">
        <v>4543</v>
      </c>
      <c r="K4292" s="5" t="s">
        <v>5565</v>
      </c>
      <c r="L4292" s="14"/>
      <c r="O4292" s="3" t="str">
        <f>IF(AND(TRIM(J4292)="",M4292=""),"Suffix not translated ",
   IF(AND(TRIM(J4292)&lt;&gt;"",TRIM(M4292)&lt;&gt;"",TRIM(J4292)&lt;&gt;TRIM(M4292)),"Suffix translation &lt;&gt; lookup ", "" ))
&amp;IF(AND(TRIM(K4292)="",N4292=""),"Description not translated ",
   IF(AND(TRIM(K4292)&lt;&gt;"",TRIM(N4292)&lt;&gt;"",TRIM(K4292)&lt;&gt;TRIM(N4292)),"Description translation&lt;&gt; lookup ", "" ))</f>
        <v/>
      </c>
      <c r="P4292" s="3" t="s">
        <v>8447</v>
      </c>
      <c r="Q4292" s="3" t="s">
        <v>8447</v>
      </c>
    </row>
    <row r="4293" spans="1:18" ht="150" x14ac:dyDescent="0.25">
      <c r="A4293" s="2" t="str">
        <f>IF(TRIM(J4293)="","",E4293)</f>
        <v/>
      </c>
      <c r="B4293" s="2" t="str">
        <f>IF(TRIM(K4293)="","",I4293)</f>
        <v>An unordered array of text strings that unambiguously identify the resource within a given context. An array item may be qualified with xmpidq:Scheme to denote the formal identification system to which that identifier conforms. Note: The dc:identifier property is not used because it lacks a defined scheme qualifier and has been defined in the XMP Specification as a simple (single-valued) property.</v>
      </c>
      <c r="C4293" s="2" t="str">
        <f>LEFT(F4293,FIND(".",F4293,6))</f>
        <v>Xmp.xmp.</v>
      </c>
      <c r="D4293" s="2" t="str">
        <f>VLOOKUP(C4293,PrefixUebersetzung,2,FALSE)</f>
        <v>Xmp.xmp.</v>
      </c>
      <c r="E4293" s="2" t="str">
        <f>MID(F4293,FIND(".",F4293,6)+1,99)</f>
        <v>Identifier</v>
      </c>
      <c r="F4293" s="3" t="s">
        <v>2020</v>
      </c>
      <c r="G4293" s="3" t="s">
        <v>9527</v>
      </c>
      <c r="H4293" s="3" t="s">
        <v>11251</v>
      </c>
      <c r="I4293" s="3" t="s">
        <v>3562</v>
      </c>
      <c r="J4293" s="3"/>
      <c r="K4293" s="5" t="s">
        <v>6591</v>
      </c>
      <c r="L4293" s="14"/>
      <c r="M4293" s="3" t="str">
        <f>IFERROR(VLOOKUP(E4293,A:J,10, FALSE),"")</f>
        <v>Kennung</v>
      </c>
      <c r="O4293" s="3" t="str">
        <f>IF(AND(TRIM(J4293)="",M4293=""),"Suffix not translated ",
   IF(AND(TRIM(J4293)&lt;&gt;"",TRIM(M4293)&lt;&gt;"",TRIM(J4293)&lt;&gt;TRIM(M4293)),"Suffix translation &lt;&gt; lookup ", "" ))
&amp;IF(AND(TRIM(K4293)="",N4293=""),"Description not translated ",
   IF(AND(TRIM(K4293)&lt;&gt;"",TRIM(N4293)&lt;&gt;"",TRIM(K4293)&lt;&gt;TRIM(N4293)),"Description translation&lt;&gt; lookup ", "" ))</f>
        <v/>
      </c>
      <c r="Q4293" s="3" t="s">
        <v>8447</v>
      </c>
    </row>
    <row r="4294" spans="1:18" ht="60" x14ac:dyDescent="0.25">
      <c r="A4294" s="2" t="str">
        <f>IF(TRIM(J4294)="","",E4294)</f>
        <v>Label</v>
      </c>
      <c r="B4294" s="2" t="str">
        <f>IF(TRIM(K4294)="","",I4294)</f>
        <v>A word or short phrase that identifies a document as a member of a user-defined collection. Used to organize documents in a file browser.</v>
      </c>
      <c r="C4294" s="2" t="str">
        <f>LEFT(F4294,FIND(".",F4294,6))</f>
        <v>Xmp.xmp.</v>
      </c>
      <c r="D4294" s="2" t="str">
        <f>VLOOKUP(C4294,PrefixUebersetzung,2,FALSE)</f>
        <v>Xmp.xmp.</v>
      </c>
      <c r="E4294" s="2" t="str">
        <f>MID(F4294,FIND(".",F4294,6)+1,99)</f>
        <v>Label</v>
      </c>
      <c r="F4294" s="3" t="s">
        <v>2021</v>
      </c>
      <c r="G4294" s="3" t="s">
        <v>9526</v>
      </c>
      <c r="H4294" s="3" t="s">
        <v>11241</v>
      </c>
      <c r="I4294" s="3" t="s">
        <v>3563</v>
      </c>
      <c r="J4294" s="3" t="s">
        <v>4544</v>
      </c>
      <c r="K4294" s="5" t="s">
        <v>6592</v>
      </c>
      <c r="L4294" s="14"/>
      <c r="O4294" s="3" t="str">
        <f>IF(AND(TRIM(J4294)="",M4294=""),"Suffix not translated ",
   IF(AND(TRIM(J4294)&lt;&gt;"",TRIM(M4294)&lt;&gt;"",TRIM(J4294)&lt;&gt;TRIM(M4294)),"Suffix translation &lt;&gt; lookup ", "" ))
&amp;IF(AND(TRIM(K4294)="",N4294=""),"Description not translated ",
   IF(AND(TRIM(K4294)&lt;&gt;"",TRIM(N4294)&lt;&gt;"",TRIM(K4294)&lt;&gt;TRIM(N4294)),"Description translation&lt;&gt; lookup ", "" ))</f>
        <v/>
      </c>
      <c r="P4294" s="3" t="s">
        <v>8447</v>
      </c>
      <c r="Q4294" s="3" t="s">
        <v>8447</v>
      </c>
    </row>
    <row r="4295" spans="1:18" ht="45" x14ac:dyDescent="0.25">
      <c r="A4295" s="2" t="str">
        <f>IF(TRIM(J4295)="","",E4295)</f>
        <v>MetadataDate</v>
      </c>
      <c r="B4295" s="2" t="str">
        <f>IF(TRIM(K4295)="","",I4295)</f>
        <v>The date and time that any metadata for this resource was last changed. It should be the same as or more recent than xmp:ModifyDate.</v>
      </c>
      <c r="C4295" s="2" t="str">
        <f>LEFT(F4295,FIND(".",F4295,6))</f>
        <v>Xmp.xmp.</v>
      </c>
      <c r="D4295" s="2" t="str">
        <f>VLOOKUP(C4295,PrefixUebersetzung,2,FALSE)</f>
        <v>Xmp.xmp.</v>
      </c>
      <c r="E4295" s="2" t="str">
        <f>MID(F4295,FIND(".",F4295,6)+1,99)</f>
        <v>MetadataDate</v>
      </c>
      <c r="F4295" s="3" t="s">
        <v>2022</v>
      </c>
      <c r="G4295" s="3" t="s">
        <v>11265</v>
      </c>
      <c r="I4295" s="3" t="s">
        <v>3564</v>
      </c>
      <c r="J4295" s="3" t="s">
        <v>5049</v>
      </c>
      <c r="K4295" s="5" t="s">
        <v>6593</v>
      </c>
      <c r="L4295" s="14"/>
      <c r="O4295" s="3" t="str">
        <f>IF(AND(TRIM(J4295)="",M4295=""),"Suffix not translated ",
   IF(AND(TRIM(J4295)&lt;&gt;"",TRIM(M4295)&lt;&gt;"",TRIM(J4295)&lt;&gt;TRIM(M4295)),"Suffix translation &lt;&gt; lookup ", "" ))
&amp;IF(AND(TRIM(K4295)="",N4295=""),"Description not translated ",
   IF(AND(TRIM(K4295)&lt;&gt;"",TRIM(N4295)&lt;&gt;"",TRIM(K4295)&lt;&gt;TRIM(N4295)),"Description translation&lt;&gt; lookup ", "" ))</f>
        <v/>
      </c>
      <c r="P4295" s="3" t="s">
        <v>8447</v>
      </c>
      <c r="Q4295" s="3" t="s">
        <v>8447</v>
      </c>
    </row>
    <row r="4296" spans="1:18" ht="75" x14ac:dyDescent="0.25">
      <c r="A4296" s="2" t="str">
        <f>IF(TRIM(J4296)="","",E4296)</f>
        <v>ModifyDate</v>
      </c>
      <c r="B4296" s="2" t="str">
        <f>IF(TRIM(K4296)="","",I4296)</f>
        <v>The date and time the resource was last modified. Note: The value of this property is not necessarily the same as the file's system modification date because it is set before the file is saved.</v>
      </c>
      <c r="C4296" s="2" t="str">
        <f>LEFT(F4296,FIND(".",F4296,6))</f>
        <v>Xmp.xmp.</v>
      </c>
      <c r="D4296" s="2" t="str">
        <f>VLOOKUP(C4296,PrefixUebersetzung,2,FALSE)</f>
        <v>Xmp.xmp.</v>
      </c>
      <c r="E4296" s="2" t="str">
        <f>MID(F4296,FIND(".",F4296,6)+1,99)</f>
        <v>ModifyDate</v>
      </c>
      <c r="F4296" s="3" t="s">
        <v>2023</v>
      </c>
      <c r="G4296" s="3" t="s">
        <v>11265</v>
      </c>
      <c r="I4296" s="3" t="s">
        <v>3565</v>
      </c>
      <c r="J4296" s="3" t="s">
        <v>4545</v>
      </c>
      <c r="K4296" s="5" t="s">
        <v>5554</v>
      </c>
      <c r="L4296" s="14"/>
      <c r="O4296" s="3" t="str">
        <f>IF(AND(TRIM(J4296)="",M4296=""),"Suffix not translated ",
   IF(AND(TRIM(J4296)&lt;&gt;"",TRIM(M4296)&lt;&gt;"",TRIM(J4296)&lt;&gt;TRIM(M4296)),"Suffix translation &lt;&gt; lookup ", "" ))
&amp;IF(AND(TRIM(K4296)="",N4296=""),"Description not translated ",
   IF(AND(TRIM(K4296)&lt;&gt;"",TRIM(N4296)&lt;&gt;"",TRIM(K4296)&lt;&gt;TRIM(N4296)),"Description translation&lt;&gt; lookup ", "" ))</f>
        <v/>
      </c>
      <c r="P4296" s="3" t="s">
        <v>8447</v>
      </c>
      <c r="Q4296" s="3" t="s">
        <v>8447</v>
      </c>
    </row>
    <row r="4297" spans="1:18" ht="30" x14ac:dyDescent="0.25">
      <c r="A4297" s="2" t="str">
        <f>IF(TRIM(J4297)="","",E4297)</f>
        <v>Nickname</v>
      </c>
      <c r="B4297" s="2" t="str">
        <f>IF(TRIM(K4297)="","",I4297)</f>
        <v>A short informal name for the resource.</v>
      </c>
      <c r="C4297" s="2" t="str">
        <f>LEFT(F4297,FIND(".",F4297,6))</f>
        <v>Xmp.xmp.</v>
      </c>
      <c r="D4297" s="2" t="str">
        <f>VLOOKUP(C4297,PrefixUebersetzung,2,FALSE)</f>
        <v>Xmp.xmp.</v>
      </c>
      <c r="E4297" s="2" t="str">
        <f>MID(F4297,FIND(".",F4297,6)+1,99)</f>
        <v>Nickname</v>
      </c>
      <c r="F4297" s="3" t="s">
        <v>2024</v>
      </c>
      <c r="G4297" s="3" t="s">
        <v>9526</v>
      </c>
      <c r="H4297" s="3" t="s">
        <v>11241</v>
      </c>
      <c r="I4297" s="3" t="s">
        <v>3566</v>
      </c>
      <c r="J4297" s="3" t="s">
        <v>4546</v>
      </c>
      <c r="K4297" s="5" t="s">
        <v>5555</v>
      </c>
      <c r="L4297" s="14"/>
      <c r="O4297" s="3" t="str">
        <f>IF(AND(TRIM(J4297)="",M4297=""),"Suffix not translated ",
   IF(AND(TRIM(J4297)&lt;&gt;"",TRIM(M4297)&lt;&gt;"",TRIM(J4297)&lt;&gt;TRIM(M4297)),"Suffix translation &lt;&gt; lookup ", "" ))
&amp;IF(AND(TRIM(K4297)="",N4297=""),"Description not translated ",
   IF(AND(TRIM(K4297)&lt;&gt;"",TRIM(N4297)&lt;&gt;"",TRIM(K4297)&lt;&gt;TRIM(N4297)),"Description translation&lt;&gt; lookup ", "" ))</f>
        <v/>
      </c>
      <c r="P4297" s="3" t="s">
        <v>8447</v>
      </c>
      <c r="Q4297" s="3" t="s">
        <v>8447</v>
      </c>
      <c r="R4297" s="3" t="s">
        <v>8952</v>
      </c>
    </row>
    <row r="4298" spans="1:18" ht="75" x14ac:dyDescent="0.25">
      <c r="A4298" s="2" t="str">
        <f>IF(TRIM(J4298)="","",E4298)</f>
        <v/>
      </c>
      <c r="B4298" s="2" t="str">
        <f>IF(TRIM(K4298)="","",I4298)</f>
        <v>A number that indicates a document's status relative to other documents, used to organize documents in a file browser. Values are user-defined within an application-defined range.</v>
      </c>
      <c r="C4298" s="2" t="str">
        <f>LEFT(F4298,FIND(".",F4298,6))</f>
        <v>Xmp.xmp.</v>
      </c>
      <c r="D4298" s="2" t="str">
        <f>VLOOKUP(C4298,PrefixUebersetzung,2,FALSE)</f>
        <v>Xmp.xmp.</v>
      </c>
      <c r="E4298" s="2" t="str">
        <f>MID(F4298,FIND(".",F4298,6)+1,99)</f>
        <v>Rating</v>
      </c>
      <c r="F4298" s="3" t="s">
        <v>2025</v>
      </c>
      <c r="G4298" s="3" t="s">
        <v>9526</v>
      </c>
      <c r="H4298" s="3" t="s">
        <v>11331</v>
      </c>
      <c r="I4298" s="3" t="s">
        <v>3567</v>
      </c>
      <c r="J4298" s="3"/>
      <c r="K4298" s="5" t="s">
        <v>6594</v>
      </c>
      <c r="L4298" s="14"/>
      <c r="M4298" s="3" t="str">
        <f>IFERROR(VLOOKUP(E4298,A:J,10, FALSE),"")</f>
        <v>Bewertung</v>
      </c>
      <c r="O4298" s="3" t="str">
        <f>IF(AND(TRIM(J4298)="",M4298=""),"Suffix not translated ",
   IF(AND(TRIM(J4298)&lt;&gt;"",TRIM(M4298)&lt;&gt;"",TRIM(J4298)&lt;&gt;TRIM(M4298)),"Suffix translation &lt;&gt; lookup ", "" ))
&amp;IF(AND(TRIM(K4298)="",N4298=""),"Description not translated ",
   IF(AND(TRIM(K4298)&lt;&gt;"",TRIM(N4298)&lt;&gt;"",TRIM(K4298)&lt;&gt;TRIM(N4298)),"Description translation&lt;&gt; lookup ", "" ))</f>
        <v/>
      </c>
      <c r="Q4298" s="3" t="s">
        <v>8447</v>
      </c>
    </row>
    <row r="4299" spans="1:18" ht="45" x14ac:dyDescent="0.25">
      <c r="A4299" s="2" t="str">
        <f>IF(TRIM(J4299)="","",E4299)</f>
        <v>Thumbnails</v>
      </c>
      <c r="B4299" s="2" t="str">
        <f>IF(TRIM(K4299)="","",I4299)</f>
        <v>An alternative array of thumbnail images for a file, which can differ in characteristics such as size or image encoding.</v>
      </c>
      <c r="C4299" s="2" t="str">
        <f>LEFT(F4299,FIND(".",F4299,6))</f>
        <v>Xmp.xmp.</v>
      </c>
      <c r="D4299" s="2" t="str">
        <f>VLOOKUP(C4299,PrefixUebersetzung,2,FALSE)</f>
        <v>Xmp.xmp.</v>
      </c>
      <c r="E4299" s="2" t="str">
        <f>MID(F4299,FIND(".",F4299,6)+1,99)</f>
        <v>Thumbnails</v>
      </c>
      <c r="F4299" s="3" t="s">
        <v>2026</v>
      </c>
      <c r="G4299" s="3" t="s">
        <v>9526</v>
      </c>
      <c r="H4299" s="3" t="s">
        <v>11332</v>
      </c>
      <c r="I4299" s="3" t="s">
        <v>3568</v>
      </c>
      <c r="J4299" s="3" t="s">
        <v>4547</v>
      </c>
      <c r="K4299" s="5" t="s">
        <v>6595</v>
      </c>
      <c r="L4299" s="14"/>
      <c r="O4299" s="3" t="str">
        <f>IF(AND(TRIM(J4299)="",M4299=""),"Suffix not translated ",
   IF(AND(TRIM(J4299)&lt;&gt;"",TRIM(M4299)&lt;&gt;"",TRIM(J4299)&lt;&gt;TRIM(M4299)),"Suffix translation &lt;&gt; lookup ", "" ))
&amp;IF(AND(TRIM(K4299)="",N4299=""),"Description not translated ",
   IF(AND(TRIM(K4299)&lt;&gt;"",TRIM(N4299)&lt;&gt;"",TRIM(K4299)&lt;&gt;TRIM(N4299)),"Description translation&lt;&gt; lookup ", "" ))</f>
        <v/>
      </c>
      <c r="P4299" s="3" t="s">
        <v>8447</v>
      </c>
      <c r="Q4299" s="3" t="s">
        <v>8447</v>
      </c>
    </row>
    <row r="4300" spans="1:18" ht="165" x14ac:dyDescent="0.25">
      <c r="A4300" s="2" t="str">
        <f>IF(TRIM(J4300)="","",E4300)</f>
        <v>JobRef</v>
      </c>
      <c r="B4300" s="2" t="str">
        <f>IF(TRIM(K4300)="","",I4300)</f>
        <v>References an external job management file for a job process in which the document is being used. Use of job names is under user control. Typical use would be to identify all documents that are part of a particular job or contract. There are multiple values because there can be more than one job using a particular document at any time, and it can also be useful to keep historical information about what jobs a document was part of previously.</v>
      </c>
      <c r="C4300" s="2" t="str">
        <f>LEFT(F4300,FIND(".",F4300,6))</f>
        <v>Xmp.xmpBJ.</v>
      </c>
      <c r="D4300" s="2" t="str">
        <f>VLOOKUP(C4300,PrefixUebersetzung,2,FALSE)</f>
        <v>Xmp.xmpBJ.</v>
      </c>
      <c r="E4300" s="2" t="str">
        <f>MID(F4300,FIND(".",F4300,6)+1,99)</f>
        <v>JobRef</v>
      </c>
      <c r="F4300" s="3" t="s">
        <v>2027</v>
      </c>
      <c r="G4300" s="3" t="s">
        <v>9526</v>
      </c>
      <c r="H4300" s="3" t="s">
        <v>11333</v>
      </c>
      <c r="I4300" s="3" t="s">
        <v>3569</v>
      </c>
      <c r="J4300" s="3" t="s">
        <v>4548</v>
      </c>
      <c r="K4300" s="5" t="s">
        <v>5556</v>
      </c>
      <c r="L4300" s="14"/>
      <c r="O4300" s="3" t="str">
        <f>IF(AND(TRIM(J4300)="",M4300=""),"Suffix not translated ",
   IF(AND(TRIM(J4300)&lt;&gt;"",TRIM(M4300)&lt;&gt;"",TRIM(J4300)&lt;&gt;TRIM(M4300)),"Suffix translation &lt;&gt; lookup ", "" ))
&amp;IF(AND(TRIM(K4300)="",N4300=""),"Description not translated ",
   IF(AND(TRIM(K4300)&lt;&gt;"",TRIM(N4300)&lt;&gt;"",TRIM(K4300)&lt;&gt;TRIM(N4300)),"Description translation&lt;&gt; lookup ", "" ))</f>
        <v/>
      </c>
      <c r="P4300" s="3" t="s">
        <v>8447</v>
      </c>
      <c r="Q4300" s="3" t="s">
        <v>8447</v>
      </c>
    </row>
    <row r="4301" spans="1:18" ht="30" x14ac:dyDescent="0.25">
      <c r="A4301" s="2" t="str">
        <f>IF(TRIM(J4301)="","",E4301)</f>
        <v>absPeakAudioFilePath</v>
      </c>
      <c r="B4301" s="2" t="str">
        <f>IF(TRIM(K4301)="","",I4301)</f>
        <v>The absolute path to the file's peak audio file. If empty, no peak file exists.</v>
      </c>
      <c r="C4301" s="2" t="str">
        <f>LEFT(F4301,FIND(".",F4301,6))</f>
        <v>Xmp.xmpDM.</v>
      </c>
      <c r="D4301" s="2" t="str">
        <f>VLOOKUP(C4301,PrefixUebersetzung,2,FALSE)</f>
        <v>Xmp.xmpDM.</v>
      </c>
      <c r="E4301" s="2" t="str">
        <f>MID(F4301,FIND(".",F4301,6)+1,99)</f>
        <v>absPeakAudioFilePath</v>
      </c>
      <c r="F4301" s="3" t="s">
        <v>2028</v>
      </c>
      <c r="G4301" s="3" t="s">
        <v>9526</v>
      </c>
      <c r="H4301" s="3" t="s">
        <v>11298</v>
      </c>
      <c r="I4301" s="3" t="s">
        <v>3570</v>
      </c>
      <c r="J4301" s="3" t="s">
        <v>4958</v>
      </c>
      <c r="K4301" s="5" t="s">
        <v>5557</v>
      </c>
      <c r="L4301" s="14"/>
      <c r="O4301" s="3" t="str">
        <f>IF(AND(TRIM(J4301)="",M4301=""),"Suffix not translated ",
   IF(AND(TRIM(J4301)&lt;&gt;"",TRIM(M4301)&lt;&gt;"",TRIM(J4301)&lt;&gt;TRIM(M4301)),"Suffix translation &lt;&gt; lookup ", "" ))
&amp;IF(AND(TRIM(K4301)="",N4301=""),"Description not translated ",
   IF(AND(TRIM(K4301)&lt;&gt;"",TRIM(N4301)&lt;&gt;"",TRIM(K4301)&lt;&gt;TRIM(N4301)),"Description translation&lt;&gt; lookup ", "" ))</f>
        <v/>
      </c>
      <c r="P4301" s="3" t="s">
        <v>8447</v>
      </c>
      <c r="Q4301" s="3" t="s">
        <v>8447</v>
      </c>
    </row>
    <row r="4302" spans="1:18" x14ac:dyDescent="0.25">
      <c r="A4302" s="2" t="str">
        <f>IF(TRIM(J4302)="","",E4302)</f>
        <v/>
      </c>
      <c r="B4302" s="2" t="str">
        <f>IF(TRIM(K4302)="","",I4302)</f>
        <v/>
      </c>
      <c r="C4302" s="2" t="str">
        <f>LEFT(F4302,FIND(".",F4302,6))</f>
        <v>Xmp.xmpDM.</v>
      </c>
      <c r="D4302" s="2" t="str">
        <f>VLOOKUP(C4302,PrefixUebersetzung,2,FALSE)</f>
        <v>Xmp.xmpDM.</v>
      </c>
      <c r="E4302" s="2" t="str">
        <f>MID(F4302,FIND(".",F4302,6)+1,99)</f>
        <v>album</v>
      </c>
      <c r="F4302" s="3" t="s">
        <v>2029</v>
      </c>
      <c r="G4302" s="3" t="s">
        <v>9526</v>
      </c>
      <c r="H4302" s="3" t="s">
        <v>11241</v>
      </c>
      <c r="I4302" s="3" t="s">
        <v>3571</v>
      </c>
      <c r="J4302" s="3"/>
      <c r="L4302" s="14"/>
      <c r="M4302" s="3" t="str">
        <f>IFERROR(VLOOKUP(E4302,A:J,10, FALSE),"")</f>
        <v>Album</v>
      </c>
      <c r="N4302" s="3" t="str">
        <f>IFERROR(VLOOKUP(I4302,B:K,10,FALSE),"")</f>
        <v>Der Name des Albums.</v>
      </c>
      <c r="O4302" s="3" t="str">
        <f>IF(AND(TRIM(J4302)="",M4302=""),"Suffix not translated ",
   IF(AND(TRIM(J4302)&lt;&gt;"",TRIM(M4302)&lt;&gt;"",TRIM(J4302)&lt;&gt;TRIM(M4302)),"Suffix translation &lt;&gt; lookup ", "" ))
&amp;IF(AND(TRIM(K4302)="",N4302=""),"Description not translated ",
   IF(AND(TRIM(K4302)&lt;&gt;"",TRIM(N4302)&lt;&gt;"",TRIM(K4302)&lt;&gt;TRIM(N4302)),"Description translation&lt;&gt; lookup ", "" ))</f>
        <v/>
      </c>
    </row>
    <row r="4303" spans="1:18" ht="75" x14ac:dyDescent="0.25">
      <c r="A4303" s="2" t="str">
        <f>IF(TRIM(J4303)="","",E4303)</f>
        <v>altTapeName</v>
      </c>
      <c r="B4303" s="2" t="str">
        <f>IF(TRIM(K4303)="","",I4303)</f>
        <v>An alternative tape name, set via the project window or timecode dialog in Premiere. If an alternative name has been set and has not been reverted, that name is displayed.</v>
      </c>
      <c r="C4303" s="2" t="str">
        <f>LEFT(F4303,FIND(".",F4303,6))</f>
        <v>Xmp.xmpDM.</v>
      </c>
      <c r="D4303" s="2" t="str">
        <f>VLOOKUP(C4303,PrefixUebersetzung,2,FALSE)</f>
        <v>Xmp.xmpDM.</v>
      </c>
      <c r="E4303" s="2" t="str">
        <f>MID(F4303,FIND(".",F4303,6)+1,99)</f>
        <v>altTapeName</v>
      </c>
      <c r="F4303" s="3" t="s">
        <v>2030</v>
      </c>
      <c r="G4303" s="3" t="s">
        <v>9526</v>
      </c>
      <c r="H4303" s="3" t="s">
        <v>11241</v>
      </c>
      <c r="I4303" s="3" t="s">
        <v>3572</v>
      </c>
      <c r="J4303" s="3" t="s">
        <v>5027</v>
      </c>
      <c r="K4303" s="5" t="s">
        <v>6596</v>
      </c>
      <c r="L4303" s="14"/>
      <c r="O4303" s="3" t="str">
        <f>IF(AND(TRIM(J4303)="",M4303=""),"Suffix not translated ",
   IF(AND(TRIM(J4303)&lt;&gt;"",TRIM(M4303)&lt;&gt;"",TRIM(J4303)&lt;&gt;TRIM(M4303)),"Suffix translation &lt;&gt; lookup ", "" ))
&amp;IF(AND(TRIM(K4303)="",N4303=""),"Description not translated ",
   IF(AND(TRIM(K4303)&lt;&gt;"",TRIM(N4303)&lt;&gt;"",TRIM(K4303)&lt;&gt;TRIM(N4303)),"Description translation&lt;&gt; lookup ", "" ))</f>
        <v/>
      </c>
      <c r="P4303" s="3" t="s">
        <v>8447</v>
      </c>
      <c r="Q4303" s="3" t="s">
        <v>8447</v>
      </c>
    </row>
    <row r="4304" spans="1:18" ht="30" x14ac:dyDescent="0.25">
      <c r="A4304" s="2" t="str">
        <f>IF(TRIM(J4304)="","",E4304)</f>
        <v>altTimecode</v>
      </c>
      <c r="B4304" s="2" t="str">
        <f>IF(TRIM(K4304)="","",I4304)</f>
        <v>A timecode set by the user. When specified, it is used instead of the startTimecode.</v>
      </c>
      <c r="C4304" s="2" t="str">
        <f>LEFT(F4304,FIND(".",F4304,6))</f>
        <v>Xmp.xmpDM.</v>
      </c>
      <c r="D4304" s="2" t="str">
        <f>VLOOKUP(C4304,PrefixUebersetzung,2,FALSE)</f>
        <v>Xmp.xmpDM.</v>
      </c>
      <c r="E4304" s="2" t="str">
        <f>MID(F4304,FIND(".",F4304,6)+1,99)</f>
        <v>altTimecode</v>
      </c>
      <c r="F4304" s="3" t="s">
        <v>2031</v>
      </c>
      <c r="G4304" s="3" t="s">
        <v>9526</v>
      </c>
      <c r="H4304" s="3" t="s">
        <v>11334</v>
      </c>
      <c r="I4304" s="3" t="s">
        <v>3573</v>
      </c>
      <c r="J4304" s="3" t="s">
        <v>5029</v>
      </c>
      <c r="K4304" s="5" t="s">
        <v>5528</v>
      </c>
      <c r="L4304" s="14"/>
      <c r="O4304" s="3" t="str">
        <f>IF(AND(TRIM(J4304)="",M4304=""),"Suffix not translated ",
   IF(AND(TRIM(J4304)&lt;&gt;"",TRIM(M4304)&lt;&gt;"",TRIM(J4304)&lt;&gt;TRIM(M4304)),"Suffix translation &lt;&gt; lookup ", "" ))
&amp;IF(AND(TRIM(K4304)="",N4304=""),"Description not translated ",
   IF(AND(TRIM(K4304)&lt;&gt;"",TRIM(N4304)&lt;&gt;"",TRIM(K4304)&lt;&gt;TRIM(N4304)),"Description translation&lt;&gt; lookup ", "" ))</f>
        <v/>
      </c>
      <c r="P4304" s="3" t="s">
        <v>8447</v>
      </c>
      <c r="Q4304" s="3" t="s">
        <v>8447</v>
      </c>
    </row>
    <row r="4305" spans="1:18" ht="30" x14ac:dyDescent="0.25">
      <c r="A4305" s="2" t="str">
        <f>IF(TRIM(J4305)="","",E4305)</f>
        <v/>
      </c>
      <c r="B4305" s="2" t="str">
        <f>IF(TRIM(K4305)="","",I4305)</f>
        <v/>
      </c>
      <c r="C4305" s="2" t="str">
        <f>LEFT(F4305,FIND(".",F4305,6))</f>
        <v>Xmp.xmpDM.</v>
      </c>
      <c r="D4305" s="2" t="str">
        <f>VLOOKUP(C4305,PrefixUebersetzung,2,FALSE)</f>
        <v>Xmp.xmpDM.</v>
      </c>
      <c r="E4305" s="2" t="str">
        <f>MID(F4305,FIND(".",F4305,6)+1,99)</f>
        <v>artist</v>
      </c>
      <c r="F4305" s="3" t="s">
        <v>2032</v>
      </c>
      <c r="G4305" s="3" t="s">
        <v>9526</v>
      </c>
      <c r="H4305" s="3" t="s">
        <v>11241</v>
      </c>
      <c r="I4305" s="3" t="s">
        <v>3574</v>
      </c>
      <c r="J4305" s="3"/>
      <c r="L4305" s="14">
        <v>1</v>
      </c>
      <c r="M4305" s="3" t="str">
        <f>IFERROR(VLOOKUP(E4305,A:J,10, FALSE),"")</f>
        <v>Künstler</v>
      </c>
      <c r="N4305" s="3" t="str">
        <f>IFERROR(VLOOKUP(I4305,B:K,10,FALSE),"")</f>
        <v>Der Name des Künstlers oder der Künstler.</v>
      </c>
      <c r="O4305" s="3" t="str">
        <f>IF(AND(TRIM(J4305)="",M4305=""),"Suffix not translated ",
   IF(AND(TRIM(J4305)&lt;&gt;"",TRIM(M4305)&lt;&gt;"",TRIM(J4305)&lt;&gt;TRIM(M4305)),"Suffix translation &lt;&gt; lookup ", "" ))
&amp;IF(AND(TRIM(K4305)="",N4305=""),"Description not translated ",
   IF(AND(TRIM(K4305)&lt;&gt;"",TRIM(N4305)&lt;&gt;"",TRIM(K4305)&lt;&gt;TRIM(N4305)),"Description translation&lt;&gt; lookup ", "" ))</f>
        <v/>
      </c>
    </row>
    <row r="4306" spans="1:18" ht="30" x14ac:dyDescent="0.25">
      <c r="A4306" s="2" t="str">
        <f>IF(TRIM(J4306)="","",E4306)</f>
        <v>audioChannelType</v>
      </c>
      <c r="B4306" s="2" t="str">
        <f>IF(TRIM(K4306)="","",I4306)</f>
        <v>The audio channel type. One of: Mono, Stereo, 5.1, 7.1, 16 Channel, Other.</v>
      </c>
      <c r="C4306" s="2" t="str">
        <f>LEFT(F4306,FIND(".",F4306,6))</f>
        <v>Xmp.xmpDM.</v>
      </c>
      <c r="D4306" s="2" t="str">
        <f>VLOOKUP(C4306,PrefixUebersetzung,2,FALSE)</f>
        <v>Xmp.xmpDM.</v>
      </c>
      <c r="E4306" s="2" t="str">
        <f>MID(F4306,FIND(".",F4306,6)+1,99)</f>
        <v>audioChannelType</v>
      </c>
      <c r="F4306" s="3" t="s">
        <v>2033</v>
      </c>
      <c r="G4306" s="3" t="s">
        <v>9526</v>
      </c>
      <c r="H4306" s="3" t="s">
        <v>11244</v>
      </c>
      <c r="I4306" s="3" t="s">
        <v>9500</v>
      </c>
      <c r="J4306" s="3" t="s">
        <v>4953</v>
      </c>
      <c r="K4306" s="5" t="s">
        <v>9568</v>
      </c>
      <c r="L4306" s="14"/>
      <c r="O4306" s="3" t="str">
        <f>IF(AND(TRIM(J4306)="",M4306=""),"Suffix not translated ",
   IF(AND(TRIM(J4306)&lt;&gt;"",TRIM(M4306)&lt;&gt;"",TRIM(J4306)&lt;&gt;TRIM(M4306)),"Suffix translation &lt;&gt; lookup ", "" ))
&amp;IF(AND(TRIM(K4306)="",N4306=""),"Description not translated ",
   IF(AND(TRIM(K4306)&lt;&gt;"",TRIM(N4306)&lt;&gt;"",TRIM(K4306)&lt;&gt;TRIM(N4306)),"Description translation&lt;&gt; lookup ", "" ))</f>
        <v/>
      </c>
      <c r="P4306" s="3" t="s">
        <v>8447</v>
      </c>
      <c r="Q4306" s="3" t="s">
        <v>8447</v>
      </c>
    </row>
    <row r="4307" spans="1:18" ht="30" x14ac:dyDescent="0.25">
      <c r="A4307" s="2" t="str">
        <f>IF(TRIM(J4307)="","",E4307)</f>
        <v>audioCompressor</v>
      </c>
      <c r="B4307" s="2" t="str">
        <f>IF(TRIM(K4307)="","",I4307)</f>
        <v/>
      </c>
      <c r="C4307" s="2" t="str">
        <f>LEFT(F4307,FIND(".",F4307,6))</f>
        <v>Xmp.xmpDM.</v>
      </c>
      <c r="D4307" s="2" t="str">
        <f>VLOOKUP(C4307,PrefixUebersetzung,2,FALSE)</f>
        <v>Xmp.xmpDM.</v>
      </c>
      <c r="E4307" s="2" t="str">
        <f>MID(F4307,FIND(".",F4307,6)+1,99)</f>
        <v>audioCompressor</v>
      </c>
      <c r="F4307" s="3" t="s">
        <v>2034</v>
      </c>
      <c r="G4307" s="3" t="s">
        <v>9526</v>
      </c>
      <c r="H4307" s="3" t="s">
        <v>11241</v>
      </c>
      <c r="I4307" s="3" t="s">
        <v>3576</v>
      </c>
      <c r="J4307" s="3" t="s">
        <v>4952</v>
      </c>
      <c r="L4307" s="14"/>
      <c r="N4307" s="3" t="str">
        <f>IFERROR(VLOOKUP(I4307,B:K,10,FALSE),"")</f>
        <v>Die verwendete Audio-Kompression . Zum Beispiel MP3.</v>
      </c>
      <c r="O4307" s="3" t="str">
        <f>IF(AND(TRIM(J4307)="",M4307=""),"Suffix not translated ",
   IF(AND(TRIM(J4307)&lt;&gt;"",TRIM(M4307)&lt;&gt;"",TRIM(J4307)&lt;&gt;TRIM(M4307)),"Suffix translation &lt;&gt; lookup ", "" ))
&amp;IF(AND(TRIM(K4307)="",N4307=""),"Description not translated ",
   IF(AND(TRIM(K4307)&lt;&gt;"",TRIM(N4307)&lt;&gt;"",TRIM(K4307)&lt;&gt;TRIM(N4307)),"Description translation&lt;&gt; lookup ", "" ))</f>
        <v/>
      </c>
      <c r="P4307" s="3" t="s">
        <v>8447</v>
      </c>
    </row>
    <row r="4308" spans="1:18" ht="30" x14ac:dyDescent="0.25">
      <c r="A4308" s="2" t="str">
        <f>IF(TRIM(J4308)="","",E4308)</f>
        <v>audioModDate</v>
      </c>
      <c r="B4308" s="2" t="str">
        <f>IF(TRIM(K4308)="","",I4308)</f>
        <v>(deprecated) The date and time when the audio was last modified.</v>
      </c>
      <c r="C4308" s="2" t="str">
        <f>LEFT(F4308,FIND(".",F4308,6))</f>
        <v>Xmp.xmpDM.</v>
      </c>
      <c r="D4308" s="2" t="str">
        <f>VLOOKUP(C4308,PrefixUebersetzung,2,FALSE)</f>
        <v>Xmp.xmpDM.</v>
      </c>
      <c r="E4308" s="2" t="str">
        <f>MID(F4308,FIND(".",F4308,6)+1,99)</f>
        <v>audioModDate</v>
      </c>
      <c r="F4308" s="3" t="s">
        <v>2035</v>
      </c>
      <c r="G4308" s="3" t="s">
        <v>11265</v>
      </c>
      <c r="I4308" s="3" t="s">
        <v>9501</v>
      </c>
      <c r="J4308" s="3" t="s">
        <v>4951</v>
      </c>
      <c r="K4308" s="5" t="s">
        <v>9559</v>
      </c>
      <c r="L4308" s="14"/>
      <c r="O4308" s="3" t="str">
        <f>IF(AND(TRIM(J4308)="",M4308=""),"Suffix not translated ",
   IF(AND(TRIM(J4308)&lt;&gt;"",TRIM(M4308)&lt;&gt;"",TRIM(J4308)&lt;&gt;TRIM(M4308)),"Suffix translation &lt;&gt; lookup ", "" ))
&amp;IF(AND(TRIM(K4308)="",N4308=""),"Description not translated ",
   IF(AND(TRIM(K4308)&lt;&gt;"",TRIM(N4308)&lt;&gt;"",TRIM(K4308)&lt;&gt;TRIM(N4308)),"Description translation&lt;&gt; lookup ", "" ))</f>
        <v/>
      </c>
      <c r="P4308" s="3" t="s">
        <v>8447</v>
      </c>
      <c r="Q4308" s="3" t="s">
        <v>8447</v>
      </c>
    </row>
    <row r="4309" spans="1:18" ht="30" x14ac:dyDescent="0.25">
      <c r="A4309" s="2" t="str">
        <f>IF(TRIM(J4309)="","",E4309)</f>
        <v>audioSampleRate</v>
      </c>
      <c r="B4309" s="2" t="str">
        <f>IF(TRIM(K4309)="","",I4309)</f>
        <v>The audio sample rate. Can be any value, but commonly 32000, 44100, or 48000.</v>
      </c>
      <c r="C4309" s="2" t="str">
        <f>LEFT(F4309,FIND(".",F4309,6))</f>
        <v>Xmp.xmpDM.</v>
      </c>
      <c r="D4309" s="2" t="str">
        <f>VLOOKUP(C4309,PrefixUebersetzung,2,FALSE)</f>
        <v>Xmp.xmpDM.</v>
      </c>
      <c r="E4309" s="2" t="str">
        <f>MID(F4309,FIND(".",F4309,6)+1,99)</f>
        <v>audioSampleRate</v>
      </c>
      <c r="F4309" s="3" t="s">
        <v>2036</v>
      </c>
      <c r="G4309" s="3" t="s">
        <v>9526</v>
      </c>
      <c r="H4309" s="3" t="s">
        <v>11242</v>
      </c>
      <c r="I4309" s="3" t="s">
        <v>9502</v>
      </c>
      <c r="J4309" s="3" t="s">
        <v>4389</v>
      </c>
      <c r="K4309" s="5" t="s">
        <v>9569</v>
      </c>
      <c r="L4309" s="14"/>
      <c r="O4309" s="3" t="str">
        <f>IF(AND(TRIM(J4309)="",M4309=""),"Suffix not translated ",
   IF(AND(TRIM(J4309)&lt;&gt;"",TRIM(M4309)&lt;&gt;"",TRIM(J4309)&lt;&gt;TRIM(M4309)),"Suffix translation &lt;&gt; lookup ", "" ))
&amp;IF(AND(TRIM(K4309)="",N4309=""),"Description not translated ",
   IF(AND(TRIM(K4309)&lt;&gt;"",TRIM(N4309)&lt;&gt;"",TRIM(K4309)&lt;&gt;TRIM(N4309)),"Description translation&lt;&gt; lookup ", "" ))</f>
        <v/>
      </c>
      <c r="P4309" s="3" t="s">
        <v>8447</v>
      </c>
      <c r="Q4309" s="3" t="s">
        <v>8447</v>
      </c>
    </row>
    <row r="4310" spans="1:18" ht="30" x14ac:dyDescent="0.25">
      <c r="A4310" s="2" t="str">
        <f>IF(TRIM(J4310)="","",E4310)</f>
        <v>audioSampleType</v>
      </c>
      <c r="B4310" s="2" t="str">
        <f>IF(TRIM(K4310)="","",I4310)</f>
        <v>The audio sample type. One of: 8Int, 16Int, 24Int, 32Int, 32Float, Compressed, Packed, Other.</v>
      </c>
      <c r="C4310" s="2" t="str">
        <f>LEFT(F4310,FIND(".",F4310,6))</f>
        <v>Xmp.xmpDM.</v>
      </c>
      <c r="D4310" s="2" t="str">
        <f>VLOOKUP(C4310,PrefixUebersetzung,2,FALSE)</f>
        <v>Xmp.xmpDM.</v>
      </c>
      <c r="E4310" s="2" t="str">
        <f>MID(F4310,FIND(".",F4310,6)+1,99)</f>
        <v>audioSampleType</v>
      </c>
      <c r="F4310" s="3" t="s">
        <v>2037</v>
      </c>
      <c r="G4310" s="3" t="s">
        <v>9526</v>
      </c>
      <c r="H4310" s="3" t="s">
        <v>11244</v>
      </c>
      <c r="I4310" s="3" t="s">
        <v>9503</v>
      </c>
      <c r="J4310" s="3" t="s">
        <v>4954</v>
      </c>
      <c r="K4310" s="5" t="s">
        <v>9570</v>
      </c>
      <c r="L4310" s="14"/>
      <c r="O4310" s="3" t="str">
        <f>IF(AND(TRIM(J4310)="",M4310=""),"Suffix not translated ",
   IF(AND(TRIM(J4310)&lt;&gt;"",TRIM(M4310)&lt;&gt;"",TRIM(J4310)&lt;&gt;TRIM(M4310)),"Suffix translation &lt;&gt; lookup ", "" ))
&amp;IF(AND(TRIM(K4310)="",N4310=""),"Description not translated ",
   IF(AND(TRIM(K4310)&lt;&gt;"",TRIM(N4310)&lt;&gt;"",TRIM(K4310)&lt;&gt;TRIM(N4310)),"Description translation&lt;&gt; lookup ", "" ))</f>
        <v/>
      </c>
      <c r="P4310" s="3" t="s">
        <v>8447</v>
      </c>
      <c r="Q4310" s="3" t="s">
        <v>8447</v>
      </c>
    </row>
    <row r="4311" spans="1:18" ht="30" x14ac:dyDescent="0.25">
      <c r="A4311" s="2" t="str">
        <f>IF(TRIM(J4311)="","",E4311)</f>
        <v/>
      </c>
      <c r="B4311" s="2" t="str">
        <f>IF(TRIM(K4311)="","",I4311)</f>
        <v/>
      </c>
      <c r="C4311" s="2" t="str">
        <f>LEFT(F4311,FIND(".",F4311,6))</f>
        <v>Xmp.xmpDM.</v>
      </c>
      <c r="D4311" s="2" t="str">
        <f>VLOOKUP(C4311,PrefixUebersetzung,2,FALSE)</f>
        <v>Xmp.xmpDM.</v>
      </c>
      <c r="E4311" s="2" t="str">
        <f>MID(F4311,FIND(".",F4311,6)+1,99)</f>
        <v>beatSpliceParams</v>
      </c>
      <c r="F4311" s="3" t="s">
        <v>2038</v>
      </c>
      <c r="G4311" s="3" t="s">
        <v>9526</v>
      </c>
      <c r="H4311" s="3" t="s">
        <v>11335</v>
      </c>
      <c r="I4311" s="3" t="s">
        <v>3579</v>
      </c>
      <c r="J4311" s="3"/>
      <c r="L4311" s="14">
        <v>5</v>
      </c>
      <c r="O4311" s="3" t="str">
        <f>IF(AND(TRIM(J4311)="",M4311=""),"Suffix not translated ",
   IF(AND(TRIM(J4311)&lt;&gt;"",TRIM(M4311)&lt;&gt;"",TRIM(J4311)&lt;&gt;TRIM(M4311)),"Suffix translation &lt;&gt; lookup ", "" ))
&amp;IF(AND(TRIM(K4311)="",N4311=""),"Description not translated ",
   IF(AND(TRIM(K4311)&lt;&gt;"",TRIM(N4311)&lt;&gt;"",TRIM(K4311)&lt;&gt;TRIM(N4311)),"Description translation&lt;&gt; lookup ", "" ))</f>
        <v xml:space="preserve">Suffix not translated Description not translated </v>
      </c>
      <c r="P4311" s="3" t="s">
        <v>8447</v>
      </c>
      <c r="Q4311" s="3" t="s">
        <v>8447</v>
      </c>
    </row>
    <row r="4312" spans="1:18" ht="105" x14ac:dyDescent="0.25">
      <c r="A4312" s="2" t="str">
        <f>IF(TRIM(J4312)="","",E4312)</f>
        <v>cameraAngle</v>
      </c>
      <c r="B4312" s="2" t="str">
        <f>IF(TRIM(K4312)="","",I4312)</f>
        <v>The orientation of the camera to the subject in a static shot, from a fixed set of industry standard terminology. Predefined values include:Low Angle, Eye Level, High Angle, Overhead Shot, Birds Eye Shot, Dutch Angle, POV, Over the Shoulder, Reaction Shot.</v>
      </c>
      <c r="C4312" s="2" t="str">
        <f>LEFT(F4312,FIND(".",F4312,6))</f>
        <v>Xmp.xmpDM.</v>
      </c>
      <c r="D4312" s="2" t="str">
        <f>VLOOKUP(C4312,PrefixUebersetzung,2,FALSE)</f>
        <v>Xmp.xmpDM.</v>
      </c>
      <c r="E4312" s="2" t="str">
        <f>MID(F4312,FIND(".",F4312,6)+1,99)</f>
        <v>cameraAngle</v>
      </c>
      <c r="F4312" s="3" t="s">
        <v>8391</v>
      </c>
      <c r="G4312" s="3" t="s">
        <v>9526</v>
      </c>
      <c r="H4312" s="3" t="s">
        <v>11336</v>
      </c>
      <c r="I4312" s="3" t="s">
        <v>8392</v>
      </c>
      <c r="J4312" s="3" t="s">
        <v>8634</v>
      </c>
      <c r="K4312" s="5" t="s">
        <v>8656</v>
      </c>
      <c r="L4312" s="14"/>
      <c r="O4312" s="3" t="str">
        <f>IF(AND(TRIM(J4312)="",M4312=""),"Suffix not translated ",
   IF(AND(TRIM(J4312)&lt;&gt;"",TRIM(M4312)&lt;&gt;"",TRIM(J4312)&lt;&gt;TRIM(M4312)),"Suffix translation &lt;&gt; lookup ", "" ))
&amp;IF(AND(TRIM(K4312)="",N4312=""),"Description not translated ",
   IF(AND(TRIM(K4312)&lt;&gt;"",TRIM(N4312)&lt;&gt;"",TRIM(K4312)&lt;&gt;TRIM(N4312)),"Description translation&lt;&gt; lookup ", "" ))</f>
        <v/>
      </c>
      <c r="P4312" s="3" t="s">
        <v>8447</v>
      </c>
      <c r="Q4312" s="3" t="s">
        <v>8447</v>
      </c>
    </row>
    <row r="4313" spans="1:18" ht="60" x14ac:dyDescent="0.25">
      <c r="A4313" s="2" t="str">
        <f>IF(TRIM(J4313)="","",E4313)</f>
        <v/>
      </c>
      <c r="B4313" s="2" t="str">
        <f>IF(TRIM(K4313)="","",I4313)</f>
        <v>A description of the camera used for a shoot. Can be any string, but is usually simply a number, for example "1", "2", or more explicitly "Camera 1".</v>
      </c>
      <c r="C4313" s="2" t="str">
        <f>LEFT(F4313,FIND(".",F4313,6))</f>
        <v>Xmp.xmpDM.</v>
      </c>
      <c r="D4313" s="2" t="str">
        <f>VLOOKUP(C4313,PrefixUebersetzung,2,FALSE)</f>
        <v>Xmp.xmpDM.</v>
      </c>
      <c r="E4313" s="2" t="str">
        <f>MID(F4313,FIND(".",F4313,6)+1,99)</f>
        <v>cameraLabel</v>
      </c>
      <c r="F4313" s="3" t="s">
        <v>8393</v>
      </c>
      <c r="G4313" s="3" t="s">
        <v>9526</v>
      </c>
      <c r="H4313" s="3" t="s">
        <v>11241</v>
      </c>
      <c r="I4313" s="3" t="s">
        <v>8394</v>
      </c>
      <c r="J4313" s="3"/>
      <c r="K4313" s="5" t="s">
        <v>8658</v>
      </c>
      <c r="L4313" s="14"/>
      <c r="M4313" s="3" t="str">
        <f>IFERROR(VLOOKUP(E4313,A:J,10, FALSE),"")</f>
        <v>Kamera-Label</v>
      </c>
      <c r="O4313" s="3" t="str">
        <f>IF(AND(TRIM(J4313)="",M4313=""),"Suffix not translated ",
   IF(AND(TRIM(J4313)&lt;&gt;"",TRIM(M4313)&lt;&gt;"",TRIM(J4313)&lt;&gt;TRIM(M4313)),"Suffix translation &lt;&gt; lookup ", "" ))
&amp;IF(AND(TRIM(K4313)="",N4313=""),"Description not translated ",
   IF(AND(TRIM(K4313)&lt;&gt;"",TRIM(N4313)&lt;&gt;"",TRIM(K4313)&lt;&gt;TRIM(N4313)),"Description translation&lt;&gt; lookup ", "" ))</f>
        <v/>
      </c>
      <c r="Q4313" s="3" t="s">
        <v>8447</v>
      </c>
    </row>
    <row r="4314" spans="1:18" ht="30" x14ac:dyDescent="0.25">
      <c r="A4314" s="2" t="str">
        <f>IF(TRIM(J4314)="","",E4314)</f>
        <v/>
      </c>
      <c r="B4314" s="2" t="str">
        <f>IF(TRIM(K4314)="","",I4314)</f>
        <v>The make and model of the camera used for a shoot.</v>
      </c>
      <c r="C4314" s="2" t="str">
        <f>LEFT(F4314,FIND(".",F4314,6))</f>
        <v>Xmp.xmpDM.</v>
      </c>
      <c r="D4314" s="2" t="str">
        <f>VLOOKUP(C4314,PrefixUebersetzung,2,FALSE)</f>
        <v>Xmp.xmpDM.</v>
      </c>
      <c r="E4314" s="2" t="str">
        <f>MID(F4314,FIND(".",F4314,6)+1,99)</f>
        <v>cameraModel</v>
      </c>
      <c r="F4314" s="3" t="s">
        <v>8395</v>
      </c>
      <c r="G4314" s="3" t="s">
        <v>9526</v>
      </c>
      <c r="H4314" s="3" t="s">
        <v>11241</v>
      </c>
      <c r="I4314" s="3" t="s">
        <v>8396</v>
      </c>
      <c r="J4314" s="3"/>
      <c r="K4314" s="5" t="s">
        <v>8659</v>
      </c>
      <c r="L4314" s="14">
        <v>1</v>
      </c>
      <c r="M4314" s="3" t="str">
        <f>IFERROR(VLOOKUP(E4314,A:J,10, FALSE),"")</f>
        <v>Kameramodell</v>
      </c>
      <c r="O4314" s="3" t="str">
        <f>IF(AND(TRIM(J4314)="",M4314=""),"Suffix not translated ",
   IF(AND(TRIM(J4314)&lt;&gt;"",TRIM(M4314)&lt;&gt;"",TRIM(J4314)&lt;&gt;TRIM(M4314)),"Suffix translation &lt;&gt; lookup ", "" ))
&amp;IF(AND(TRIM(K4314)="",N4314=""),"Description not translated ",
   IF(AND(TRIM(K4314)&lt;&gt;"",TRIM(N4314)&lt;&gt;"",TRIM(K4314)&lt;&gt;TRIM(N4314)),"Description translation&lt;&gt; lookup ", "" ))</f>
        <v/>
      </c>
      <c r="Q4314" s="3" t="s">
        <v>8447</v>
      </c>
      <c r="R4314" s="3" t="s">
        <v>9386</v>
      </c>
    </row>
    <row r="4315" spans="1:18" ht="135" x14ac:dyDescent="0.25">
      <c r="A4315" s="2" t="str">
        <f>IF(TRIM(J4315)="","",E4315)</f>
        <v>cameraMove</v>
      </c>
      <c r="B4315" s="2" t="str">
        <f>IF(TRIM(K4315)="","",I4315)</f>
        <v>The movement of the camera during the shot, from a fixed set of industry standard terminology. Predefined values include: Aerial, Boom Up, Boom Down, Crane Up, Crane Down, Dolly In, Dolly Out, Pan Left, Pan Right, Pedestal Up, Pedestal Down, Tilt Up, Tilt Down, Tracking, Truck Left, Truck Right, Zoom In, Zoom Out.</v>
      </c>
      <c r="C4315" s="2" t="str">
        <f>LEFT(F4315,FIND(".",F4315,6))</f>
        <v>Xmp.xmpDM.</v>
      </c>
      <c r="D4315" s="2" t="str">
        <f>VLOOKUP(C4315,PrefixUebersetzung,2,FALSE)</f>
        <v>Xmp.xmpDM.</v>
      </c>
      <c r="E4315" s="2" t="str">
        <f>MID(F4315,FIND(".",F4315,6)+1,99)</f>
        <v>cameraMove</v>
      </c>
      <c r="F4315" s="3" t="s">
        <v>8397</v>
      </c>
      <c r="G4315" s="3" t="s">
        <v>9526</v>
      </c>
      <c r="H4315" s="3" t="s">
        <v>11336</v>
      </c>
      <c r="I4315" s="3" t="s">
        <v>8398</v>
      </c>
      <c r="J4315" s="3" t="s">
        <v>8635</v>
      </c>
      <c r="K4315" s="5" t="s">
        <v>8660</v>
      </c>
      <c r="L4315" s="14"/>
      <c r="O4315" s="3" t="str">
        <f>IF(AND(TRIM(J4315)="",M4315=""),"Suffix not translated ",
   IF(AND(TRIM(J4315)&lt;&gt;"",TRIM(M4315)&lt;&gt;"",TRIM(J4315)&lt;&gt;TRIM(M4315)),"Suffix translation &lt;&gt; lookup ", "" ))
&amp;IF(AND(TRIM(K4315)="",N4315=""),"Description not translated ",
   IF(AND(TRIM(K4315)&lt;&gt;"",TRIM(N4315)&lt;&gt;"",TRIM(K4315)&lt;&gt;TRIM(N4315)),"Description translation&lt;&gt; lookup ", "" ))</f>
        <v/>
      </c>
      <c r="P4315" s="3" t="s">
        <v>8447</v>
      </c>
      <c r="Q4315" s="3" t="s">
        <v>8447</v>
      </c>
    </row>
    <row r="4316" spans="1:18" ht="30" x14ac:dyDescent="0.25">
      <c r="A4316" s="2" t="str">
        <f>IF(TRIM(J4316)="","",E4316)</f>
        <v>client</v>
      </c>
      <c r="B4316" s="2" t="str">
        <f>IF(TRIM(K4316)="","",I4316)</f>
        <v>The client for the job of which this shot or take is a part.</v>
      </c>
      <c r="C4316" s="2" t="str">
        <f>LEFT(F4316,FIND(".",F4316,6))</f>
        <v>Xmp.xmpDM.</v>
      </c>
      <c r="D4316" s="2" t="str">
        <f>VLOOKUP(C4316,PrefixUebersetzung,2,FALSE)</f>
        <v>Xmp.xmpDM.</v>
      </c>
      <c r="E4316" s="2" t="str">
        <f>MID(F4316,FIND(".",F4316,6)+1,99)</f>
        <v>client</v>
      </c>
      <c r="F4316" s="3" t="s">
        <v>8399</v>
      </c>
      <c r="G4316" s="3" t="s">
        <v>9526</v>
      </c>
      <c r="H4316" s="3" t="s">
        <v>11241</v>
      </c>
      <c r="I4316" s="3" t="s">
        <v>8400</v>
      </c>
      <c r="J4316" s="3" t="s">
        <v>8636</v>
      </c>
      <c r="K4316" s="5" t="s">
        <v>8662</v>
      </c>
      <c r="L4316" s="14"/>
      <c r="O4316" s="3" t="str">
        <f>IF(AND(TRIM(J4316)="",M4316=""),"Suffix not translated ",
   IF(AND(TRIM(J4316)&lt;&gt;"",TRIM(M4316)&lt;&gt;"",TRIM(J4316)&lt;&gt;TRIM(M4316)),"Suffix translation &lt;&gt; lookup ", "" ))
&amp;IF(AND(TRIM(K4316)="",N4316=""),"Description not translated ",
   IF(AND(TRIM(K4316)&lt;&gt;"",TRIM(N4316)&lt;&gt;"",TRIM(K4316)&lt;&gt;TRIM(N4316)),"Description translation&lt;&gt; lookup ", "" ))</f>
        <v/>
      </c>
      <c r="P4316" s="3" t="s">
        <v>8447</v>
      </c>
      <c r="Q4316" s="3" t="s">
        <v>8447</v>
      </c>
    </row>
    <row r="4317" spans="1:18" x14ac:dyDescent="0.25">
      <c r="A4317" s="2" t="str">
        <f>IF(TRIM(J4317)="","",E4317)</f>
        <v/>
      </c>
      <c r="B4317" s="2" t="str">
        <f>IF(TRIM(K4317)="","",I4317)</f>
        <v>A user's comments.</v>
      </c>
      <c r="C4317" s="2" t="str">
        <f>LEFT(F4317,FIND(".",F4317,6))</f>
        <v>Xmp.xmpDM.</v>
      </c>
      <c r="D4317" s="2" t="str">
        <f>VLOOKUP(C4317,PrefixUebersetzung,2,FALSE)</f>
        <v>Xmp.xmpDM.</v>
      </c>
      <c r="E4317" s="2" t="str">
        <f>MID(F4317,FIND(".",F4317,6)+1,99)</f>
        <v>comment</v>
      </c>
      <c r="F4317" s="3" t="s">
        <v>8401</v>
      </c>
      <c r="G4317" s="3" t="s">
        <v>9526</v>
      </c>
      <c r="H4317" s="3" t="s">
        <v>11241</v>
      </c>
      <c r="I4317" s="3" t="s">
        <v>8402</v>
      </c>
      <c r="J4317" s="3"/>
      <c r="K4317" s="5" t="s">
        <v>8664</v>
      </c>
      <c r="L4317" s="14"/>
      <c r="M4317" s="3" t="str">
        <f>IFERROR(VLOOKUP(E4317,A:J,10, FALSE),"")</f>
        <v>Kommentar</v>
      </c>
      <c r="O4317" s="3" t="str">
        <f>IF(AND(TRIM(J4317)="",M4317=""),"Suffix not translated ",
   IF(AND(TRIM(J4317)&lt;&gt;"",TRIM(M4317)&lt;&gt;"",TRIM(J4317)&lt;&gt;TRIM(M4317)),"Suffix translation &lt;&gt; lookup ", "" ))
&amp;IF(AND(TRIM(K4317)="",N4317=""),"Description not translated ",
   IF(AND(TRIM(K4317)&lt;&gt;"",TRIM(N4317)&lt;&gt;"",TRIM(K4317)&lt;&gt;TRIM(N4317)),"Description translation&lt;&gt; lookup ", "" ))</f>
        <v/>
      </c>
      <c r="Q4317" s="3" t="s">
        <v>8447</v>
      </c>
      <c r="R4317" s="3" t="s">
        <v>8958</v>
      </c>
    </row>
    <row r="4318" spans="1:18" x14ac:dyDescent="0.25">
      <c r="A4318" s="2" t="str">
        <f>IF(TRIM(J4318)="","",E4318)</f>
        <v/>
      </c>
      <c r="B4318" s="2" t="str">
        <f>IF(TRIM(K4318)="","",I4318)</f>
        <v>The composer's name.</v>
      </c>
      <c r="C4318" s="2" t="str">
        <f>LEFT(F4318,FIND(".",F4318,6))</f>
        <v>Xmp.xmpDM.</v>
      </c>
      <c r="D4318" s="2" t="str">
        <f>VLOOKUP(C4318,PrefixUebersetzung,2,FALSE)</f>
        <v>Xmp.xmpDM.</v>
      </c>
      <c r="E4318" s="2" t="str">
        <f>MID(F4318,FIND(".",F4318,6)+1,99)</f>
        <v>composer</v>
      </c>
      <c r="F4318" s="3" t="s">
        <v>2039</v>
      </c>
      <c r="G4318" s="3" t="s">
        <v>9526</v>
      </c>
      <c r="H4318" s="3" t="s">
        <v>11241</v>
      </c>
      <c r="I4318" s="3" t="s">
        <v>3580</v>
      </c>
      <c r="J4318" s="3"/>
      <c r="K4318" s="5" t="s">
        <v>4105</v>
      </c>
      <c r="L4318" s="14"/>
      <c r="M4318" s="3" t="str">
        <f>IFERROR(VLOOKUP(E4318,A:J,10, FALSE),"")</f>
        <v>Komponist</v>
      </c>
      <c r="O4318" s="3" t="str">
        <f>IF(AND(TRIM(J4318)="",M4318=""),"Suffix not translated ",
   IF(AND(TRIM(J4318)&lt;&gt;"",TRIM(M4318)&lt;&gt;"",TRIM(J4318)&lt;&gt;TRIM(M4318)),"Suffix translation &lt;&gt; lookup ", "" ))
&amp;IF(AND(TRIM(K4318)="",N4318=""),"Description not translated ",
   IF(AND(TRIM(K4318)&lt;&gt;"",TRIM(N4318)&lt;&gt;"",TRIM(K4318)&lt;&gt;TRIM(N4318)),"Description translation&lt;&gt; lookup ", "" ))</f>
        <v/>
      </c>
      <c r="Q4318" s="3" t="s">
        <v>8447</v>
      </c>
      <c r="R4318" s="3" t="s">
        <v>9385</v>
      </c>
    </row>
    <row r="4319" spans="1:18" ht="30" x14ac:dyDescent="0.25">
      <c r="A4319" s="2" t="str">
        <f>IF(TRIM(J4319)="","",E4319)</f>
        <v>contributedMedia</v>
      </c>
      <c r="B4319" s="2" t="str">
        <f>IF(TRIM(K4319)="","",I4319)</f>
        <v>An unordered list of all media used to create this media.</v>
      </c>
      <c r="C4319" s="2" t="str">
        <f>LEFT(F4319,FIND(".",F4319,6))</f>
        <v>Xmp.xmpDM.</v>
      </c>
      <c r="D4319" s="2" t="str">
        <f>VLOOKUP(C4319,PrefixUebersetzung,2,FALSE)</f>
        <v>Xmp.xmpDM.</v>
      </c>
      <c r="E4319" s="2" t="str">
        <f>MID(F4319,FIND(".",F4319,6)+1,99)</f>
        <v>contributedMedia</v>
      </c>
      <c r="F4319" s="3" t="s">
        <v>2040</v>
      </c>
      <c r="G4319" s="3" t="s">
        <v>9527</v>
      </c>
      <c r="H4319" s="3" t="s">
        <v>11337</v>
      </c>
      <c r="I4319" s="3" t="s">
        <v>3581</v>
      </c>
      <c r="J4319" s="3" t="s">
        <v>4551</v>
      </c>
      <c r="K4319" s="5" t="s">
        <v>5529</v>
      </c>
      <c r="L4319" s="14"/>
      <c r="O4319" s="3" t="str">
        <f>IF(AND(TRIM(J4319)="",M4319=""),"Suffix not translated ",
   IF(AND(TRIM(J4319)&lt;&gt;"",TRIM(M4319)&lt;&gt;"",TRIM(J4319)&lt;&gt;TRIM(M4319)),"Suffix translation &lt;&gt; lookup ", "" ))
&amp;IF(AND(TRIM(K4319)="",N4319=""),"Description not translated ",
   IF(AND(TRIM(K4319)&lt;&gt;"",TRIM(N4319)&lt;&gt;"",TRIM(K4319)&lt;&gt;TRIM(N4319)),"Description translation&lt;&gt; lookup ", "" ))</f>
        <v/>
      </c>
      <c r="P4319" s="3" t="s">
        <v>8447</v>
      </c>
      <c r="Q4319" s="3" t="s">
        <v>8447</v>
      </c>
    </row>
    <row r="4320" spans="1:18" ht="30" x14ac:dyDescent="0.25">
      <c r="A4320" s="2" t="str">
        <f>IF(TRIM(J4320)="","",E4320)</f>
        <v/>
      </c>
      <c r="B4320" s="2" t="str">
        <f>IF(TRIM(K4320)="","",I4320)</f>
        <v>(Deprecated in favour of dc:rights.) The copyright information.</v>
      </c>
      <c r="C4320" s="2" t="str">
        <f>LEFT(F4320,FIND(".",F4320,6))</f>
        <v>Xmp.xmpDM.</v>
      </c>
      <c r="D4320" s="2" t="str">
        <f>VLOOKUP(C4320,PrefixUebersetzung,2,FALSE)</f>
        <v>Xmp.xmpDM.</v>
      </c>
      <c r="E4320" s="2" t="str">
        <f>MID(F4320,FIND(".",F4320,6)+1,99)</f>
        <v>copyright</v>
      </c>
      <c r="F4320" s="3" t="s">
        <v>2041</v>
      </c>
      <c r="G4320" s="3" t="s">
        <v>9526</v>
      </c>
      <c r="H4320" s="3" t="s">
        <v>11241</v>
      </c>
      <c r="I4320" s="3" t="s">
        <v>9504</v>
      </c>
      <c r="J4320" s="3"/>
      <c r="K4320" s="5" t="s">
        <v>9505</v>
      </c>
      <c r="L4320" s="14"/>
      <c r="M4320" s="3" t="str">
        <f>IFERROR(VLOOKUP(E4320,A:J,10, FALSE),"")</f>
        <v>Copyright</v>
      </c>
      <c r="O4320" s="3" t="str">
        <f>IF(AND(TRIM(J4320)="",M4320=""),"Suffix not translated ",
   IF(AND(TRIM(J4320)&lt;&gt;"",TRIM(M4320)&lt;&gt;"",TRIM(J4320)&lt;&gt;TRIM(M4320)),"Suffix translation &lt;&gt; lookup ", "" ))
&amp;IF(AND(TRIM(K4320)="",N4320=""),"Description not translated ",
   IF(AND(TRIM(K4320)&lt;&gt;"",TRIM(N4320)&lt;&gt;"",TRIM(K4320)&lt;&gt;TRIM(N4320)),"Description translation&lt;&gt; lookup ", "" ))</f>
        <v/>
      </c>
      <c r="Q4320" s="3" t="s">
        <v>8447</v>
      </c>
    </row>
    <row r="4321" spans="1:18" x14ac:dyDescent="0.25">
      <c r="A4321" s="2" t="str">
        <f>IF(TRIM(J4321)="","",E4321)</f>
        <v/>
      </c>
      <c r="B4321" s="2" t="str">
        <f>IF(TRIM(K4321)="","",I4321)</f>
        <v>The director of the scene.</v>
      </c>
      <c r="C4321" s="2" t="str">
        <f>LEFT(F4321,FIND(".",F4321,6))</f>
        <v>Xmp.xmpDM.</v>
      </c>
      <c r="D4321" s="2" t="str">
        <f>VLOOKUP(C4321,PrefixUebersetzung,2,FALSE)</f>
        <v>Xmp.xmpDM.</v>
      </c>
      <c r="E4321" s="2" t="str">
        <f>MID(F4321,FIND(".",F4321,6)+1,99)</f>
        <v>director</v>
      </c>
      <c r="F4321" s="3" t="s">
        <v>8403</v>
      </c>
      <c r="G4321" s="3" t="s">
        <v>9526</v>
      </c>
      <c r="H4321" s="3" t="s">
        <v>11241</v>
      </c>
      <c r="I4321" s="3" t="s">
        <v>8404</v>
      </c>
      <c r="J4321" s="3"/>
      <c r="K4321" s="5" t="s">
        <v>8666</v>
      </c>
      <c r="L4321" s="14"/>
      <c r="M4321" s="3" t="str">
        <f>IFERROR(VLOOKUP(E4321,A:J,10, FALSE),"")</f>
        <v>Regisseur</v>
      </c>
      <c r="O4321" s="3" t="str">
        <f>IF(AND(TRIM(J4321)="",M4321=""),"Suffix not translated ",
   IF(AND(TRIM(J4321)&lt;&gt;"",TRIM(M4321)&lt;&gt;"",TRIM(J4321)&lt;&gt;TRIM(M4321)),"Suffix translation &lt;&gt; lookup ", "" ))
&amp;IF(AND(TRIM(K4321)="",N4321=""),"Description not translated ",
   IF(AND(TRIM(K4321)&lt;&gt;"",TRIM(N4321)&lt;&gt;"",TRIM(K4321)&lt;&gt;TRIM(N4321)),"Description translation&lt;&gt; lookup ", "" ))</f>
        <v/>
      </c>
      <c r="Q4321" s="3" t="s">
        <v>8447</v>
      </c>
      <c r="R4321" s="3" t="s">
        <v>4110</v>
      </c>
    </row>
    <row r="4322" spans="1:18" x14ac:dyDescent="0.25">
      <c r="A4322" s="2" t="str">
        <f>IF(TRIM(J4322)="","",E4322)</f>
        <v>directorPhotography</v>
      </c>
      <c r="B4322" s="2" t="str">
        <f>IF(TRIM(K4322)="","",I4322)</f>
        <v>The director of photography for the scene.</v>
      </c>
      <c r="C4322" s="2" t="str">
        <f>LEFT(F4322,FIND(".",F4322,6))</f>
        <v>Xmp.xmpDM.</v>
      </c>
      <c r="D4322" s="2" t="str">
        <f>VLOOKUP(C4322,PrefixUebersetzung,2,FALSE)</f>
        <v>Xmp.xmpDM.</v>
      </c>
      <c r="E4322" s="2" t="str">
        <f>MID(F4322,FIND(".",F4322,6)+1,99)</f>
        <v>directorPhotography</v>
      </c>
      <c r="F4322" s="3" t="s">
        <v>8405</v>
      </c>
      <c r="G4322" s="3" t="s">
        <v>9526</v>
      </c>
      <c r="H4322" s="3" t="s">
        <v>11241</v>
      </c>
      <c r="I4322" s="3" t="s">
        <v>8406</v>
      </c>
      <c r="J4322" s="3" t="s">
        <v>6388</v>
      </c>
      <c r="K4322" s="5" t="s">
        <v>8667</v>
      </c>
      <c r="L4322" s="14"/>
      <c r="O4322" s="3" t="str">
        <f>IF(AND(TRIM(J4322)="",M4322=""),"Suffix not translated ",
   IF(AND(TRIM(J4322)&lt;&gt;"",TRIM(M4322)&lt;&gt;"",TRIM(J4322)&lt;&gt;TRIM(M4322)),"Suffix translation &lt;&gt; lookup ", "" ))
&amp;IF(AND(TRIM(K4322)="",N4322=""),"Description not translated ",
   IF(AND(TRIM(K4322)&lt;&gt;"",TRIM(N4322)&lt;&gt;"",TRIM(K4322)&lt;&gt;TRIM(N4322)),"Description translation&lt;&gt; lookup ", "" ))</f>
        <v/>
      </c>
      <c r="P4322" s="3" t="s">
        <v>8447</v>
      </c>
      <c r="Q4322" s="3" t="s">
        <v>8447</v>
      </c>
    </row>
    <row r="4323" spans="1:18" ht="45" x14ac:dyDescent="0.25">
      <c r="A4323" s="2" t="str">
        <f>IF(TRIM(J4323)="","",E4323)</f>
        <v>discNumber</v>
      </c>
      <c r="B4323" s="2" t="str">
        <f>IF(TRIM(K4323)="","",I4323)</f>
        <v>If in a multi-disc set, might contain total number of discs. For example: 2/3.</v>
      </c>
      <c r="C4323" s="2" t="str">
        <f>LEFT(F4323,FIND(".",F4323,6))</f>
        <v>Xmp.xmpDM.</v>
      </c>
      <c r="D4323" s="2" t="str">
        <f>VLOOKUP(C4323,PrefixUebersetzung,2,FALSE)</f>
        <v>Xmp.xmpDM.</v>
      </c>
      <c r="E4323" s="2" t="str">
        <f>MID(F4323,FIND(".",F4323,6)+1,99)</f>
        <v>discNumber</v>
      </c>
      <c r="F4323" s="3" t="s">
        <v>8407</v>
      </c>
      <c r="G4323" s="3" t="s">
        <v>9526</v>
      </c>
      <c r="H4323" s="3" t="s">
        <v>11241</v>
      </c>
      <c r="I4323" s="3" t="s">
        <v>8408</v>
      </c>
      <c r="J4323" s="3" t="s">
        <v>8840</v>
      </c>
      <c r="K4323" s="5" t="s">
        <v>8668</v>
      </c>
      <c r="L4323" s="14"/>
      <c r="O4323" s="3" t="str">
        <f>IF(AND(TRIM(J4323)="",M4323=""),"Suffix not translated ",
   IF(AND(TRIM(J4323)&lt;&gt;"",TRIM(M4323)&lt;&gt;"",TRIM(J4323)&lt;&gt;TRIM(M4323)),"Suffix translation &lt;&gt; lookup ", "" ))
&amp;IF(AND(TRIM(K4323)="",N4323=""),"Description not translated ",
   IF(AND(TRIM(K4323)&lt;&gt;"",TRIM(N4323)&lt;&gt;"",TRIM(K4323)&lt;&gt;TRIM(N4323)),"Description translation&lt;&gt; lookup ", "" ))</f>
        <v/>
      </c>
      <c r="P4323" s="3" t="s">
        <v>8447</v>
      </c>
      <c r="Q4323" s="3" t="s">
        <v>8447</v>
      </c>
    </row>
    <row r="4324" spans="1:18" x14ac:dyDescent="0.25">
      <c r="A4324" s="2" t="str">
        <f>IF(TRIM(J4324)="","",E4324)</f>
        <v/>
      </c>
      <c r="B4324" s="2" t="str">
        <f>IF(TRIM(K4324)="","",I4324)</f>
        <v>The duration of the media file.</v>
      </c>
      <c r="C4324" s="2" t="str">
        <f>LEFT(F4324,FIND(".",F4324,6))</f>
        <v>Xmp.xmpDM.</v>
      </c>
      <c r="D4324" s="2" t="str">
        <f>VLOOKUP(C4324,PrefixUebersetzung,2,FALSE)</f>
        <v>Xmp.xmpDM.</v>
      </c>
      <c r="E4324" s="2" t="str">
        <f>MID(F4324,FIND(".",F4324,6)+1,99)</f>
        <v>duration</v>
      </c>
      <c r="F4324" s="3" t="s">
        <v>2042</v>
      </c>
      <c r="G4324" s="3" t="s">
        <v>9526</v>
      </c>
      <c r="H4324" s="3" t="s">
        <v>2994</v>
      </c>
      <c r="I4324" s="3" t="s">
        <v>3582</v>
      </c>
      <c r="J4324" s="3"/>
      <c r="K4324" s="5" t="s">
        <v>4106</v>
      </c>
      <c r="L4324" s="14"/>
      <c r="M4324" s="3" t="str">
        <f>IFERROR(VLOOKUP(E4324,A:J,10, FALSE),"")</f>
        <v>Dauer</v>
      </c>
      <c r="O4324" s="3" t="str">
        <f>IF(AND(TRIM(J4324)="",M4324=""),"Suffix not translated ",
   IF(AND(TRIM(J4324)&lt;&gt;"",TRIM(M4324)&lt;&gt;"",TRIM(J4324)&lt;&gt;TRIM(M4324)),"Suffix translation &lt;&gt; lookup ", "" ))
&amp;IF(AND(TRIM(K4324)="",N4324=""),"Description not translated ",
   IF(AND(TRIM(K4324)&lt;&gt;"",TRIM(N4324)&lt;&gt;"",TRIM(K4324)&lt;&gt;TRIM(N4324)),"Description translation&lt;&gt; lookup ", "" ))</f>
        <v/>
      </c>
      <c r="Q4324" s="3" t="s">
        <v>8447</v>
      </c>
      <c r="R4324" s="3" t="s">
        <v>9389</v>
      </c>
    </row>
    <row r="4325" spans="1:18" x14ac:dyDescent="0.25">
      <c r="A4325" s="2" t="str">
        <f>IF(TRIM(J4325)="","",E4325)</f>
        <v/>
      </c>
      <c r="B4325" s="2" t="str">
        <f>IF(TRIM(K4325)="","",I4325)</f>
        <v>The engineer's name.</v>
      </c>
      <c r="C4325" s="2" t="str">
        <f>LEFT(F4325,FIND(".",F4325,6))</f>
        <v>Xmp.xmpDM.</v>
      </c>
      <c r="D4325" s="2" t="str">
        <f>VLOOKUP(C4325,PrefixUebersetzung,2,FALSE)</f>
        <v>Xmp.xmpDM.</v>
      </c>
      <c r="E4325" s="2" t="str">
        <f>MID(F4325,FIND(".",F4325,6)+1,99)</f>
        <v>engineer</v>
      </c>
      <c r="F4325" s="3" t="s">
        <v>2043</v>
      </c>
      <c r="G4325" s="3" t="s">
        <v>9526</v>
      </c>
      <c r="H4325" s="3" t="s">
        <v>11241</v>
      </c>
      <c r="I4325" s="3" t="s">
        <v>3583</v>
      </c>
      <c r="J4325" s="3"/>
      <c r="K4325" s="5" t="s">
        <v>6806</v>
      </c>
      <c r="L4325" s="14"/>
      <c r="M4325" s="3" t="str">
        <f>IFERROR(VLOOKUP(E4325,A:J,10, FALSE),"")</f>
        <v>Ingenieur</v>
      </c>
      <c r="O4325" s="3" t="str">
        <f>IF(AND(TRIM(J4325)="",M4325=""),"Suffix not translated ",
   IF(AND(TRIM(J4325)&lt;&gt;"",TRIM(M4325)&lt;&gt;"",TRIM(J4325)&lt;&gt;TRIM(M4325)),"Suffix translation &lt;&gt; lookup ", "" ))
&amp;IF(AND(TRIM(K4325)="",N4325=""),"Description not translated ",
   IF(AND(TRIM(K4325)&lt;&gt;"",TRIM(N4325)&lt;&gt;"",TRIM(K4325)&lt;&gt;TRIM(N4325)),"Description translation&lt;&gt; lookup ", "" ))</f>
        <v/>
      </c>
      <c r="Q4325" s="3" t="s">
        <v>8447</v>
      </c>
      <c r="R4325" s="3" t="s">
        <v>9390</v>
      </c>
    </row>
    <row r="4326" spans="1:18" ht="45" x14ac:dyDescent="0.25">
      <c r="A4326" s="2" t="str">
        <f>IF(TRIM(J4326)="","",E4326)</f>
        <v/>
      </c>
      <c r="B4326" s="2" t="str">
        <f>IF(TRIM(K4326)="","",I4326)</f>
        <v/>
      </c>
      <c r="C4326" s="2" t="str">
        <f>LEFT(F4326,FIND(".",F4326,6))</f>
        <v>Xmp.xmpDM.</v>
      </c>
      <c r="D4326" s="2" t="str">
        <f>VLOOKUP(C4326,PrefixUebersetzung,2,FALSE)</f>
        <v>Xmp.xmpDM.</v>
      </c>
      <c r="E4326" s="2" t="str">
        <f>MID(F4326,FIND(".",F4326,6)+1,99)</f>
        <v>fileDataRate</v>
      </c>
      <c r="F4326" s="3" t="s">
        <v>2044</v>
      </c>
      <c r="G4326" s="3" t="s">
        <v>9526</v>
      </c>
      <c r="H4326" s="3" t="s">
        <v>9519</v>
      </c>
      <c r="I4326" s="3" t="s">
        <v>3584</v>
      </c>
      <c r="J4326" s="3"/>
      <c r="L4326" s="14"/>
      <c r="M4326" s="3" t="str">
        <f>IFERROR(VLOOKUP(E4326,A:J,10, FALSE),"")</f>
        <v>Datei Datenrate</v>
      </c>
      <c r="N4326" s="3" t="str">
        <f>IFERROR(VLOOKUP(I4326,B:K,10,FALSE),"")</f>
        <v>Die Datei-Datenrate in Megabyte pro Sekunde. Zum Beispiel: "36/10" = 3,6 MB / sec</v>
      </c>
      <c r="O4326" s="3" t="str">
        <f>IF(AND(TRIM(J4326)="",M4326=""),"Suffix not translated ",
   IF(AND(TRIM(J4326)&lt;&gt;"",TRIM(M4326)&lt;&gt;"",TRIM(J4326)&lt;&gt;TRIM(M4326)),"Suffix translation &lt;&gt; lookup ", "" ))
&amp;IF(AND(TRIM(K4326)="",N4326=""),"Description not translated ",
   IF(AND(TRIM(K4326)&lt;&gt;"",TRIM(N4326)&lt;&gt;"",TRIM(K4326)&lt;&gt;TRIM(N4326)),"Description translation&lt;&gt; lookup ", "" ))</f>
        <v/>
      </c>
    </row>
    <row r="4327" spans="1:18" x14ac:dyDescent="0.25">
      <c r="A4327" s="2" t="str">
        <f>IF(TRIM(J4327)="","",E4327)</f>
        <v/>
      </c>
      <c r="B4327" s="2" t="str">
        <f>IF(TRIM(K4327)="","",I4327)</f>
        <v/>
      </c>
      <c r="C4327" s="2" t="str">
        <f>LEFT(F4327,FIND(".",F4327,6))</f>
        <v>Xmp.xmpDM.</v>
      </c>
      <c r="D4327" s="2" t="str">
        <f>VLOOKUP(C4327,PrefixUebersetzung,2,FALSE)</f>
        <v>Xmp.xmpDM.</v>
      </c>
      <c r="E4327" s="2" t="str">
        <f>MID(F4327,FIND(".",F4327,6)+1,99)</f>
        <v>genre</v>
      </c>
      <c r="F4327" s="3" t="s">
        <v>2045</v>
      </c>
      <c r="G4327" s="3" t="s">
        <v>9526</v>
      </c>
      <c r="H4327" s="3" t="s">
        <v>11241</v>
      </c>
      <c r="I4327" s="3" t="s">
        <v>3585</v>
      </c>
      <c r="J4327" s="3"/>
      <c r="L4327" s="14"/>
      <c r="M4327" s="3" t="str">
        <f>IFERROR(VLOOKUP(E4327,A:J,10, FALSE),"")</f>
        <v>Genre</v>
      </c>
      <c r="N4327" s="3" t="str">
        <f>IFERROR(VLOOKUP(I4327,B:K,10,FALSE),"")</f>
        <v>Der Name des Genres.</v>
      </c>
      <c r="O4327" s="3" t="str">
        <f>IF(AND(TRIM(J4327)="",M4327=""),"Suffix not translated ",
   IF(AND(TRIM(J4327)&lt;&gt;"",TRIM(M4327)&lt;&gt;"",TRIM(J4327)&lt;&gt;TRIM(M4327)),"Suffix translation &lt;&gt; lookup ", "" ))
&amp;IF(AND(TRIM(K4327)="",N4327=""),"Description not translated ",
   IF(AND(TRIM(K4327)&lt;&gt;"",TRIM(N4327)&lt;&gt;"",TRIM(K4327)&lt;&gt;TRIM(N4327)),"Description translation&lt;&gt; lookup ", "" ))</f>
        <v/>
      </c>
    </row>
    <row r="4328" spans="1:18" ht="30" x14ac:dyDescent="0.25">
      <c r="A4328" s="2" t="str">
        <f>IF(TRIM(J4328)="","",E4328)</f>
        <v>good</v>
      </c>
      <c r="B4328" s="2" t="str">
        <f>IF(TRIM(K4328)="","",I4328)</f>
        <v>A checkbox for tracking whether a shot is a keeper.</v>
      </c>
      <c r="C4328" s="2" t="str">
        <f>LEFT(F4328,FIND(".",F4328,6))</f>
        <v>Xmp.xmpDM.</v>
      </c>
      <c r="D4328" s="2" t="str">
        <f>VLOOKUP(C4328,PrefixUebersetzung,2,FALSE)</f>
        <v>Xmp.xmpDM.</v>
      </c>
      <c r="E4328" s="2" t="str">
        <f>MID(F4328,FIND(".",F4328,6)+1,99)</f>
        <v>good</v>
      </c>
      <c r="F4328" s="3" t="s">
        <v>8409</v>
      </c>
      <c r="G4328" s="3" t="s">
        <v>9526</v>
      </c>
      <c r="H4328" s="3" t="s">
        <v>11246</v>
      </c>
      <c r="I4328" s="3" t="s">
        <v>8410</v>
      </c>
      <c r="J4328" s="3" t="s">
        <v>8450</v>
      </c>
      <c r="K4328" s="5" t="s">
        <v>8672</v>
      </c>
      <c r="L4328" s="14"/>
      <c r="O4328" s="3" t="str">
        <f>IF(AND(TRIM(J4328)="",M4328=""),"Suffix not translated ",
   IF(AND(TRIM(J4328)&lt;&gt;"",TRIM(M4328)&lt;&gt;"",TRIM(J4328)&lt;&gt;TRIM(M4328)),"Suffix translation &lt;&gt; lookup ", "" ))
&amp;IF(AND(TRIM(K4328)="",N4328=""),"Description not translated ",
   IF(AND(TRIM(K4328)&lt;&gt;"",TRIM(N4328)&lt;&gt;"",TRIM(K4328)&lt;&gt;TRIM(N4328)),"Description translation&lt;&gt; lookup ", "" ))</f>
        <v/>
      </c>
      <c r="P4328" s="3" t="s">
        <v>8447</v>
      </c>
      <c r="Q4328" s="3" t="s">
        <v>8447</v>
      </c>
    </row>
    <row r="4329" spans="1:18" x14ac:dyDescent="0.25">
      <c r="A4329" s="2" t="str">
        <f>IF(TRIM(J4329)="","",E4329)</f>
        <v>instrument</v>
      </c>
      <c r="B4329" s="2" t="str">
        <f>IF(TRIM(K4329)="","",I4329)</f>
        <v>The musical instrument.</v>
      </c>
      <c r="C4329" s="2" t="str">
        <f>LEFT(F4329,FIND(".",F4329,6))</f>
        <v>Xmp.xmpDM.</v>
      </c>
      <c r="D4329" s="2" t="str">
        <f>VLOOKUP(C4329,PrefixUebersetzung,2,FALSE)</f>
        <v>Xmp.xmpDM.</v>
      </c>
      <c r="E4329" s="2" t="str">
        <f>MID(F4329,FIND(".",F4329,6)+1,99)</f>
        <v>instrument</v>
      </c>
      <c r="F4329" s="3" t="s">
        <v>2046</v>
      </c>
      <c r="G4329" s="3" t="s">
        <v>9526</v>
      </c>
      <c r="H4329" s="3" t="s">
        <v>11241</v>
      </c>
      <c r="I4329" s="3" t="s">
        <v>3586</v>
      </c>
      <c r="J4329" s="3" t="s">
        <v>4555</v>
      </c>
      <c r="K4329" s="5" t="s">
        <v>4108</v>
      </c>
      <c r="L4329" s="14"/>
      <c r="O4329" s="3" t="str">
        <f>IF(AND(TRIM(J4329)="",M4329=""),"Suffix not translated ",
   IF(AND(TRIM(J4329)&lt;&gt;"",TRIM(M4329)&lt;&gt;"",TRIM(J4329)&lt;&gt;TRIM(M4329)),"Suffix translation &lt;&gt; lookup ", "" ))
&amp;IF(AND(TRIM(K4329)="",N4329=""),"Description not translated ",
   IF(AND(TRIM(K4329)&lt;&gt;"",TRIM(N4329)&lt;&gt;"",TRIM(K4329)&lt;&gt;TRIM(N4329)),"Description translation&lt;&gt; lookup ", "" ))</f>
        <v/>
      </c>
      <c r="P4329" s="3" t="s">
        <v>8447</v>
      </c>
      <c r="Q4329" s="3" t="s">
        <v>8447</v>
      </c>
      <c r="R4329" s="3" t="s">
        <v>9394</v>
      </c>
    </row>
    <row r="4330" spans="1:18" ht="30" x14ac:dyDescent="0.25">
      <c r="A4330" s="2" t="str">
        <f>IF(TRIM(J4330)="","",E4330)</f>
        <v>introTime</v>
      </c>
      <c r="B4330" s="2" t="str">
        <f>IF(TRIM(K4330)="","",I4330)</f>
        <v>The duration of lead time for queuing music.</v>
      </c>
      <c r="C4330" s="2" t="str">
        <f>LEFT(F4330,FIND(".",F4330,6))</f>
        <v>Xmp.xmpDM.</v>
      </c>
      <c r="D4330" s="2" t="str">
        <f>VLOOKUP(C4330,PrefixUebersetzung,2,FALSE)</f>
        <v>Xmp.xmpDM.</v>
      </c>
      <c r="E4330" s="2" t="str">
        <f>MID(F4330,FIND(".",F4330,6)+1,99)</f>
        <v>introTime</v>
      </c>
      <c r="F4330" s="3" t="s">
        <v>2047</v>
      </c>
      <c r="G4330" s="3" t="s">
        <v>9526</v>
      </c>
      <c r="H4330" s="3" t="s">
        <v>2994</v>
      </c>
      <c r="I4330" s="3" t="s">
        <v>3587</v>
      </c>
      <c r="J4330" s="3" t="s">
        <v>4955</v>
      </c>
      <c r="K4330" s="5" t="s">
        <v>4109</v>
      </c>
      <c r="L4330" s="14"/>
      <c r="O4330" s="3" t="str">
        <f>IF(AND(TRIM(J4330)="",M4330=""),"Suffix not translated ",
   IF(AND(TRIM(J4330)&lt;&gt;"",TRIM(M4330)&lt;&gt;"",TRIM(J4330)&lt;&gt;TRIM(M4330)),"Suffix translation &lt;&gt; lookup ", "" ))
&amp;IF(AND(TRIM(K4330)="",N4330=""),"Description not translated ",
   IF(AND(TRIM(K4330)&lt;&gt;"",TRIM(N4330)&lt;&gt;"",TRIM(K4330)&lt;&gt;TRIM(N4330)),"Description translation&lt;&gt; lookup ", "" ))</f>
        <v/>
      </c>
      <c r="P4330" s="3" t="s">
        <v>8447</v>
      </c>
      <c r="Q4330" s="3" t="s">
        <v>8447</v>
      </c>
      <c r="R4330" s="3" t="s">
        <v>9388</v>
      </c>
    </row>
    <row r="4331" spans="1:18" ht="30" x14ac:dyDescent="0.25">
      <c r="A4331" s="2" t="str">
        <f>IF(TRIM(J4331)="","",E4331)</f>
        <v>key</v>
      </c>
      <c r="B4331" s="2" t="str">
        <f>IF(TRIM(K4331)="","",I4331)</f>
        <v>The audio's musical key. One of: C, C#, D, D#, E, F, F#, G, G#, A, A#, B.</v>
      </c>
      <c r="C4331" s="2" t="str">
        <f>LEFT(F4331,FIND(".",F4331,6))</f>
        <v>Xmp.xmpDM.</v>
      </c>
      <c r="D4331" s="2" t="str">
        <f>VLOOKUP(C4331,PrefixUebersetzung,2,FALSE)</f>
        <v>Xmp.xmpDM.</v>
      </c>
      <c r="E4331" s="2" t="str">
        <f>MID(F4331,FIND(".",F4331,6)+1,99)</f>
        <v>key</v>
      </c>
      <c r="F4331" s="3" t="s">
        <v>2048</v>
      </c>
      <c r="G4331" s="3" t="s">
        <v>9526</v>
      </c>
      <c r="H4331" s="3" t="s">
        <v>11244</v>
      </c>
      <c r="I4331" s="3" t="s">
        <v>3588</v>
      </c>
      <c r="J4331" s="3" t="s">
        <v>4556</v>
      </c>
      <c r="K4331" s="5" t="s">
        <v>5347</v>
      </c>
      <c r="L4331" s="14"/>
      <c r="O4331" s="3" t="str">
        <f>IF(AND(TRIM(J4331)="",M4331=""),"Suffix not translated ",
   IF(AND(TRIM(J4331)&lt;&gt;"",TRIM(M4331)&lt;&gt;"",TRIM(J4331)&lt;&gt;TRIM(M4331)),"Suffix translation &lt;&gt; lookup ", "" ))
&amp;IF(AND(TRIM(K4331)="",N4331=""),"Description not translated ",
   IF(AND(TRIM(K4331)&lt;&gt;"",TRIM(N4331)&lt;&gt;"",TRIM(K4331)&lt;&gt;TRIM(N4331)),"Description translation&lt;&gt; lookup ", "" ))</f>
        <v/>
      </c>
      <c r="P4331" s="3" t="s">
        <v>8447</v>
      </c>
      <c r="Q4331" s="3" t="s">
        <v>8447</v>
      </c>
    </row>
    <row r="4332" spans="1:18" x14ac:dyDescent="0.25">
      <c r="A4332" s="2" t="str">
        <f>IF(TRIM(J4332)="","",E4332)</f>
        <v>logComment</v>
      </c>
      <c r="B4332" s="2" t="str">
        <f>IF(TRIM(K4332)="","",I4332)</f>
        <v>User's log comments.</v>
      </c>
      <c r="C4332" s="2" t="str">
        <f>LEFT(F4332,FIND(".",F4332,6))</f>
        <v>Xmp.xmpDM.</v>
      </c>
      <c r="D4332" s="2" t="str">
        <f>VLOOKUP(C4332,PrefixUebersetzung,2,FALSE)</f>
        <v>Xmp.xmpDM.</v>
      </c>
      <c r="E4332" s="2" t="str">
        <f>MID(F4332,FIND(".",F4332,6)+1,99)</f>
        <v>logComment</v>
      </c>
      <c r="F4332" s="3" t="s">
        <v>2049</v>
      </c>
      <c r="G4332" s="3" t="s">
        <v>9526</v>
      </c>
      <c r="H4332" s="3" t="s">
        <v>11241</v>
      </c>
      <c r="I4332" s="3" t="s">
        <v>3589</v>
      </c>
      <c r="J4332" s="3" t="s">
        <v>4956</v>
      </c>
      <c r="K4332" s="5" t="s">
        <v>5530</v>
      </c>
      <c r="L4332" s="14"/>
      <c r="O4332" s="3" t="str">
        <f>IF(AND(TRIM(J4332)="",M4332=""),"Suffix not translated ",
   IF(AND(TRIM(J4332)&lt;&gt;"",TRIM(M4332)&lt;&gt;"",TRIM(J4332)&lt;&gt;TRIM(M4332)),"Suffix translation &lt;&gt; lookup ", "" ))
&amp;IF(AND(TRIM(K4332)="",N4332=""),"Description not translated ",
   IF(AND(TRIM(K4332)&lt;&gt;"",TRIM(N4332)&lt;&gt;"",TRIM(K4332)&lt;&gt;TRIM(N4332)),"Description translation&lt;&gt; lookup ", "" ))</f>
        <v/>
      </c>
      <c r="P4332" s="3" t="s">
        <v>8447</v>
      </c>
      <c r="Q4332" s="3" t="s">
        <v>8447</v>
      </c>
      <c r="R4332" s="3" t="s">
        <v>8958</v>
      </c>
    </row>
    <row r="4333" spans="1:18" x14ac:dyDescent="0.25">
      <c r="A4333" s="2" t="str">
        <f>IF(TRIM(J4333)="","",E4333)</f>
        <v>loop</v>
      </c>
      <c r="B4333" s="2" t="str">
        <f>IF(TRIM(K4333)="","",I4333)</f>
        <v>When true, the clip can be looped seamlessly.</v>
      </c>
      <c r="C4333" s="2" t="str">
        <f>LEFT(F4333,FIND(".",F4333,6))</f>
        <v>Xmp.xmpDM.</v>
      </c>
      <c r="D4333" s="2" t="str">
        <f>VLOOKUP(C4333,PrefixUebersetzung,2,FALSE)</f>
        <v>Xmp.xmpDM.</v>
      </c>
      <c r="E4333" s="2" t="str">
        <f>MID(F4333,FIND(".",F4333,6)+1,99)</f>
        <v>loop</v>
      </c>
      <c r="F4333" s="3" t="s">
        <v>2050</v>
      </c>
      <c r="G4333" s="3" t="s">
        <v>9526</v>
      </c>
      <c r="H4333" s="3" t="s">
        <v>11246</v>
      </c>
      <c r="I4333" s="3" t="s">
        <v>9506</v>
      </c>
      <c r="J4333" s="3" t="s">
        <v>4557</v>
      </c>
      <c r="K4333" s="5" t="s">
        <v>5531</v>
      </c>
      <c r="L4333" s="14"/>
      <c r="O4333" s="3" t="str">
        <f>IF(AND(TRIM(J4333)="",M4333=""),"Suffix not translated ",
   IF(AND(TRIM(J4333)&lt;&gt;"",TRIM(M4333)&lt;&gt;"",TRIM(J4333)&lt;&gt;TRIM(M4333)),"Suffix translation &lt;&gt; lookup ", "" ))
&amp;IF(AND(TRIM(K4333)="",N4333=""),"Description not translated ",
   IF(AND(TRIM(K4333)&lt;&gt;"",TRIM(N4333)&lt;&gt;"",TRIM(K4333)&lt;&gt;TRIM(N4333)),"Description translation&lt;&gt; lookup ", "" ))</f>
        <v/>
      </c>
      <c r="P4333" s="3" t="s">
        <v>8447</v>
      </c>
      <c r="Q4333" s="3" t="s">
        <v>8447</v>
      </c>
    </row>
    <row r="4334" spans="1:18" x14ac:dyDescent="0.25">
      <c r="A4334" s="2" t="str">
        <f>IF(TRIM(J4334)="","",E4334)</f>
        <v/>
      </c>
      <c r="B4334" s="2" t="str">
        <f>IF(TRIM(K4334)="","",I4334)</f>
        <v>Lyrics text. No association with timecode.</v>
      </c>
      <c r="C4334" s="2" t="str">
        <f>LEFT(F4334,FIND(".",F4334,6))</f>
        <v>Xmp.xmpDM.</v>
      </c>
      <c r="D4334" s="2" t="str">
        <f>VLOOKUP(C4334,PrefixUebersetzung,2,FALSE)</f>
        <v>Xmp.xmpDM.</v>
      </c>
      <c r="E4334" s="2" t="str">
        <f>MID(F4334,FIND(".",F4334,6)+1,99)</f>
        <v>lyrics</v>
      </c>
      <c r="F4334" s="3" t="s">
        <v>8411</v>
      </c>
      <c r="G4334" s="3" t="s">
        <v>9526</v>
      </c>
      <c r="H4334" s="3" t="s">
        <v>11241</v>
      </c>
      <c r="I4334" s="3" t="s">
        <v>8412</v>
      </c>
      <c r="J4334" s="3"/>
      <c r="K4334" s="5" t="s">
        <v>8687</v>
      </c>
      <c r="L4334" s="14"/>
      <c r="M4334" s="3" t="str">
        <f>IFERROR(VLOOKUP(E4334,A:J,10, FALSE),"")</f>
        <v>Liedtext</v>
      </c>
      <c r="O4334" s="3" t="str">
        <f>IF(AND(TRIM(J4334)="",M4334=""),"Suffix not translated ",
   IF(AND(TRIM(J4334)&lt;&gt;"",TRIM(M4334)&lt;&gt;"",TRIM(J4334)&lt;&gt;TRIM(M4334)),"Suffix translation &lt;&gt; lookup ", "" ))
&amp;IF(AND(TRIM(K4334)="",N4334=""),"Description not translated ",
   IF(AND(TRIM(K4334)&lt;&gt;"",TRIM(N4334)&lt;&gt;"",TRIM(K4334)&lt;&gt;TRIM(N4334)),"Description translation&lt;&gt; lookup ", "" ))</f>
        <v/>
      </c>
      <c r="Q4334" s="3" t="s">
        <v>8447</v>
      </c>
    </row>
    <row r="4335" spans="1:18" ht="30" x14ac:dyDescent="0.25">
      <c r="A4335" s="2" t="str">
        <f>IF(TRIM(J4335)="","",E4335)</f>
        <v>markers</v>
      </c>
      <c r="B4335" s="2" t="str">
        <f>IF(TRIM(K4335)="","",I4335)</f>
        <v>An ordered list of markers</v>
      </c>
      <c r="C4335" s="2" t="str">
        <f>LEFT(F4335,FIND(".",F4335,6))</f>
        <v>Xmp.xmpDM.</v>
      </c>
      <c r="D4335" s="2" t="str">
        <f>VLOOKUP(C4335,PrefixUebersetzung,2,FALSE)</f>
        <v>Xmp.xmpDM.</v>
      </c>
      <c r="E4335" s="2" t="str">
        <f>MID(F4335,FIND(".",F4335,6)+1,99)</f>
        <v>markers</v>
      </c>
      <c r="F4335" s="3" t="s">
        <v>2051</v>
      </c>
      <c r="G4335" s="3" t="s">
        <v>9528</v>
      </c>
      <c r="H4335" s="3" t="s">
        <v>11338</v>
      </c>
      <c r="I4335" s="3" t="s">
        <v>3590</v>
      </c>
      <c r="J4335" s="3" t="s">
        <v>4558</v>
      </c>
      <c r="K4335" s="5" t="s">
        <v>5532</v>
      </c>
      <c r="L4335" s="14"/>
      <c r="O4335" s="3" t="str">
        <f>IF(AND(TRIM(J4335)="",M4335=""),"Suffix not translated ",
   IF(AND(TRIM(J4335)&lt;&gt;"",TRIM(M4335)&lt;&gt;"",TRIM(J4335)&lt;&gt;TRIM(M4335)),"Suffix translation &lt;&gt; lookup ", "" ))
&amp;IF(AND(TRIM(K4335)="",N4335=""),"Description not translated ",
   IF(AND(TRIM(K4335)&lt;&gt;"",TRIM(N4335)&lt;&gt;"",TRIM(K4335)&lt;&gt;TRIM(N4335)),"Description translation&lt;&gt; lookup ", "" ))</f>
        <v/>
      </c>
      <c r="P4335" s="3" t="s">
        <v>8447</v>
      </c>
      <c r="Q4335" s="3" t="s">
        <v>8447</v>
      </c>
      <c r="R4335" s="3" t="s">
        <v>8991</v>
      </c>
    </row>
    <row r="4336" spans="1:18" ht="30" x14ac:dyDescent="0.25">
      <c r="A4336" s="2" t="str">
        <f>IF(TRIM(J4336)="","",E4336)</f>
        <v>metadataModDate</v>
      </c>
      <c r="B4336" s="2" t="str">
        <f>IF(TRIM(K4336)="","",I4336)</f>
        <v>(deprecated) The date and time when the metadata was last modified.</v>
      </c>
      <c r="C4336" s="2" t="str">
        <f>LEFT(F4336,FIND(".",F4336,6))</f>
        <v>Xmp.xmpDM.</v>
      </c>
      <c r="D4336" s="2" t="str">
        <f>VLOOKUP(C4336,PrefixUebersetzung,2,FALSE)</f>
        <v>Xmp.xmpDM.</v>
      </c>
      <c r="E4336" s="2" t="str">
        <f>MID(F4336,FIND(".",F4336,6)+1,99)</f>
        <v>metadataModDate</v>
      </c>
      <c r="F4336" s="3" t="s">
        <v>2052</v>
      </c>
      <c r="G4336" s="3" t="s">
        <v>11265</v>
      </c>
      <c r="I4336" s="3" t="s">
        <v>9560</v>
      </c>
      <c r="J4336" s="3" t="s">
        <v>4950</v>
      </c>
      <c r="K4336" s="5" t="s">
        <v>9507</v>
      </c>
      <c r="L4336" s="14"/>
      <c r="O4336" s="3" t="str">
        <f>IF(AND(TRIM(J4336)="",M4336=""),"Suffix not translated ",
   IF(AND(TRIM(J4336)&lt;&gt;"",TRIM(M4336)&lt;&gt;"",TRIM(J4336)&lt;&gt;TRIM(M4336)),"Suffix translation &lt;&gt; lookup ", "" ))
&amp;IF(AND(TRIM(K4336)="",N4336=""),"Description not translated ",
   IF(AND(TRIM(K4336)&lt;&gt;"",TRIM(N4336)&lt;&gt;"",TRIM(K4336)&lt;&gt;TRIM(N4336)),"Description translation&lt;&gt; lookup ", "" ))</f>
        <v/>
      </c>
      <c r="P4336" s="3" t="s">
        <v>8447</v>
      </c>
      <c r="Q4336" s="3" t="s">
        <v>8447</v>
      </c>
    </row>
    <row r="4337" spans="1:18" x14ac:dyDescent="0.25">
      <c r="A4337" s="2" t="str">
        <f>IF(TRIM(J4337)="","",E4337)</f>
        <v>numberOfBeats</v>
      </c>
      <c r="B4337" s="2" t="str">
        <f>IF(TRIM(K4337)="","",I4337)</f>
        <v>The number of beats.</v>
      </c>
      <c r="C4337" s="2" t="str">
        <f>LEFT(F4337,FIND(".",F4337,6))</f>
        <v>Xmp.xmpDM.</v>
      </c>
      <c r="D4337" s="2" t="str">
        <f>VLOOKUP(C4337,PrefixUebersetzung,2,FALSE)</f>
        <v>Xmp.xmpDM.</v>
      </c>
      <c r="E4337" s="2" t="str">
        <f>MID(F4337,FIND(".",F4337,6)+1,99)</f>
        <v>numberOfBeats</v>
      </c>
      <c r="F4337" s="3" t="s">
        <v>2053</v>
      </c>
      <c r="G4337" s="3" t="s">
        <v>9526</v>
      </c>
      <c r="H4337" s="3" t="s">
        <v>11245</v>
      </c>
      <c r="I4337" s="3" t="s">
        <v>3591</v>
      </c>
      <c r="J4337" s="3" t="s">
        <v>6599</v>
      </c>
      <c r="K4337" s="5" t="s">
        <v>6598</v>
      </c>
      <c r="L4337" s="14"/>
      <c r="O4337" s="3" t="str">
        <f>IF(AND(TRIM(J4337)="",M4337=""),"Suffix not translated ",
   IF(AND(TRIM(J4337)&lt;&gt;"",TRIM(M4337)&lt;&gt;"",TRIM(J4337)&lt;&gt;TRIM(M4337)),"Suffix translation &lt;&gt; lookup ", "" ))
&amp;IF(AND(TRIM(K4337)="",N4337=""),"Description not translated ",
   IF(AND(TRIM(K4337)&lt;&gt;"",TRIM(N4337)&lt;&gt;"",TRIM(K4337)&lt;&gt;TRIM(N4337)),"Description translation&lt;&gt; lookup ", "" ))</f>
        <v/>
      </c>
      <c r="P4337" s="3" t="s">
        <v>8447</v>
      </c>
      <c r="Q4337" s="3" t="s">
        <v>8447</v>
      </c>
      <c r="R4337" s="3" t="s">
        <v>6598</v>
      </c>
    </row>
    <row r="4338" spans="1:18" ht="30" x14ac:dyDescent="0.25">
      <c r="A4338" s="2" t="str">
        <f>IF(TRIM(J4338)="","",E4338)</f>
        <v>outCue</v>
      </c>
      <c r="B4338" s="2" t="str">
        <f>IF(TRIM(K4338)="","",I4338)</f>
        <v>The time at which to fade out.</v>
      </c>
      <c r="C4338" s="2" t="str">
        <f>LEFT(F4338,FIND(".",F4338,6))</f>
        <v>Xmp.xmpDM.</v>
      </c>
      <c r="D4338" s="2" t="str">
        <f>VLOOKUP(C4338,PrefixUebersetzung,2,FALSE)</f>
        <v>Xmp.xmpDM.</v>
      </c>
      <c r="E4338" s="2" t="str">
        <f>MID(F4338,FIND(".",F4338,6)+1,99)</f>
        <v>outCue</v>
      </c>
      <c r="F4338" s="3" t="s">
        <v>2054</v>
      </c>
      <c r="G4338" s="3" t="s">
        <v>9526</v>
      </c>
      <c r="H4338" s="3" t="s">
        <v>2994</v>
      </c>
      <c r="I4338" s="3" t="s">
        <v>3592</v>
      </c>
      <c r="J4338" s="3" t="s">
        <v>4559</v>
      </c>
      <c r="K4338" s="5" t="s">
        <v>5533</v>
      </c>
      <c r="L4338" s="14"/>
      <c r="O4338" s="3" t="str">
        <f>IF(AND(TRIM(J4338)="",M4338=""),"Suffix not translated ",
   IF(AND(TRIM(J4338)&lt;&gt;"",TRIM(M4338)&lt;&gt;"",TRIM(J4338)&lt;&gt;TRIM(M4338)),"Suffix translation &lt;&gt; lookup ", "" ))
&amp;IF(AND(TRIM(K4338)="",N4338=""),"Description not translated ",
   IF(AND(TRIM(K4338)&lt;&gt;"",TRIM(N4338)&lt;&gt;"",TRIM(K4338)&lt;&gt;TRIM(N4338)),"Description translation&lt;&gt; lookup ", "" ))</f>
        <v/>
      </c>
      <c r="P4338" s="3" t="s">
        <v>8447</v>
      </c>
      <c r="Q4338" s="3" t="s">
        <v>8447</v>
      </c>
      <c r="R4338" s="3" t="s">
        <v>9397</v>
      </c>
    </row>
    <row r="4339" spans="1:18" x14ac:dyDescent="0.25">
      <c r="A4339" s="2" t="str">
        <f>IF(TRIM(J4339)="","",E4339)</f>
        <v>partOfCompilation</v>
      </c>
      <c r="B4339" s="2" t="str">
        <f>IF(TRIM(K4339)="","",I4339)</f>
        <v>Part of compilation.</v>
      </c>
      <c r="C4339" s="2" t="str">
        <f>LEFT(F4339,FIND(".",F4339,6))</f>
        <v>Xmp.xmpDM.</v>
      </c>
      <c r="D4339" s="2" t="str">
        <f>VLOOKUP(C4339,PrefixUebersetzung,2,FALSE)</f>
        <v>Xmp.xmpDM.</v>
      </c>
      <c r="E4339" s="2" t="str">
        <f>MID(F4339,FIND(".",F4339,6)+1,99)</f>
        <v>partOfCompilation</v>
      </c>
      <c r="F4339" s="3" t="s">
        <v>8413</v>
      </c>
      <c r="G4339" s="3" t="s">
        <v>9526</v>
      </c>
      <c r="H4339" s="3" t="s">
        <v>11246</v>
      </c>
      <c r="I4339" s="3" t="s">
        <v>8414</v>
      </c>
      <c r="J4339" s="5" t="s">
        <v>8708</v>
      </c>
      <c r="K4339" s="5" t="s">
        <v>8707</v>
      </c>
      <c r="L4339" s="14"/>
      <c r="O4339" s="3" t="str">
        <f>IF(AND(TRIM(J4339)="",M4339=""),"Suffix not translated ",
   IF(AND(TRIM(J4339)&lt;&gt;"",TRIM(M4339)&lt;&gt;"",TRIM(J4339)&lt;&gt;TRIM(M4339)),"Suffix translation &lt;&gt; lookup ", "" ))
&amp;IF(AND(TRIM(K4339)="",N4339=""),"Description not translated ",
   IF(AND(TRIM(K4339)&lt;&gt;"",TRIM(N4339)&lt;&gt;"",TRIM(K4339)&lt;&gt;TRIM(N4339)),"Description translation&lt;&gt; lookup ", "" ))</f>
        <v/>
      </c>
      <c r="P4339" s="3" t="s">
        <v>8447</v>
      </c>
      <c r="Q4339" s="3" t="s">
        <v>8447</v>
      </c>
      <c r="R4339" s="3" t="s">
        <v>9192</v>
      </c>
    </row>
    <row r="4340" spans="1:18" ht="30" x14ac:dyDescent="0.25">
      <c r="A4340" s="2" t="str">
        <f>IF(TRIM(J4340)="","",E4340)</f>
        <v>projectName</v>
      </c>
      <c r="B4340" s="2" t="str">
        <f>IF(TRIM(K4340)="","",I4340)</f>
        <v>The name of the project of which this file is a part.</v>
      </c>
      <c r="C4340" s="2" t="str">
        <f>LEFT(F4340,FIND(".",F4340,6))</f>
        <v>Xmp.xmpDM.</v>
      </c>
      <c r="D4340" s="2" t="str">
        <f>VLOOKUP(C4340,PrefixUebersetzung,2,FALSE)</f>
        <v>Xmp.xmpDM.</v>
      </c>
      <c r="E4340" s="2" t="str">
        <f>MID(F4340,FIND(".",F4340,6)+1,99)</f>
        <v>projectName</v>
      </c>
      <c r="F4340" s="3" t="s">
        <v>8415</v>
      </c>
      <c r="G4340" s="3" t="s">
        <v>9526</v>
      </c>
      <c r="H4340" s="3" t="s">
        <v>11241</v>
      </c>
      <c r="I4340" s="3" t="s">
        <v>8416</v>
      </c>
      <c r="J4340" s="3" t="s">
        <v>8452</v>
      </c>
      <c r="K4340" s="5" t="s">
        <v>8842</v>
      </c>
      <c r="L4340" s="14"/>
      <c r="O4340" s="3" t="str">
        <f>IF(AND(TRIM(J4340)="",M4340=""),"Suffix not translated ",
   IF(AND(TRIM(J4340)&lt;&gt;"",TRIM(M4340)&lt;&gt;"",TRIM(J4340)&lt;&gt;TRIM(M4340)),"Suffix translation &lt;&gt; lookup ", "" ))
&amp;IF(AND(TRIM(K4340)="",N4340=""),"Description not translated ",
   IF(AND(TRIM(K4340)&lt;&gt;"",TRIM(N4340)&lt;&gt;"",TRIM(K4340)&lt;&gt;TRIM(N4340)),"Description translation&lt;&gt; lookup ", "" ))</f>
        <v/>
      </c>
      <c r="P4340" s="3" t="s">
        <v>8447</v>
      </c>
      <c r="Q4340" s="3" t="s">
        <v>8447</v>
      </c>
      <c r="R4340" s="3" t="s">
        <v>9288</v>
      </c>
    </row>
    <row r="4341" spans="1:18" ht="30" x14ac:dyDescent="0.25">
      <c r="A4341" s="2" t="str">
        <f>IF(TRIM(J4341)="","",E4341)</f>
        <v/>
      </c>
      <c r="B4341" s="2" t="str">
        <f>IF(TRIM(K4341)="","",I4341)</f>
        <v/>
      </c>
      <c r="C4341" s="2" t="str">
        <f>LEFT(F4341,FIND(".",F4341,6))</f>
        <v>Xmp.xmpDM.</v>
      </c>
      <c r="D4341" s="2" t="str">
        <f>VLOOKUP(C4341,PrefixUebersetzung,2,FALSE)</f>
        <v>Xmp.xmpDM.</v>
      </c>
      <c r="E4341" s="2" t="str">
        <f>MID(F4341,FIND(".",F4341,6)+1,99)</f>
        <v>projectRef</v>
      </c>
      <c r="F4341" s="3" t="s">
        <v>2055</v>
      </c>
      <c r="G4341" s="3" t="s">
        <v>9526</v>
      </c>
      <c r="H4341" s="3" t="s">
        <v>11329</v>
      </c>
      <c r="I4341" s="3" t="s">
        <v>3593</v>
      </c>
      <c r="J4341" s="3"/>
      <c r="L4341" s="14"/>
      <c r="M4341" s="3" t="str">
        <f>IFERROR(VLOOKUP(E4341,A:J,10, FALSE),"")</f>
        <v>Projekt-Referenz</v>
      </c>
      <c r="N4341" s="3" t="str">
        <f>IFERROR(VLOOKUP(I4341,B:K,10,FALSE),"")</f>
        <v>Ein Verweis auf das Projekt, das diese Datei erstellt hat.</v>
      </c>
      <c r="O4341" s="3" t="str">
        <f>IF(AND(TRIM(J4341)="",M4341=""),"Suffix not translated ",
   IF(AND(TRIM(J4341)&lt;&gt;"",TRIM(M4341)&lt;&gt;"",TRIM(J4341)&lt;&gt;TRIM(M4341)),"Suffix translation &lt;&gt; lookup ", "" ))
&amp;IF(AND(TRIM(K4341)="",N4341=""),"Description not translated ",
   IF(AND(TRIM(K4341)&lt;&gt;"",TRIM(N4341)&lt;&gt;"",TRIM(K4341)&lt;&gt;TRIM(N4341)),"Description translation&lt;&gt; lookup ", "" ))</f>
        <v/>
      </c>
    </row>
    <row r="4342" spans="1:18" ht="60" x14ac:dyDescent="0.25">
      <c r="A4342" s="2" t="str">
        <f>IF(TRIM(J4342)="","",E4342)</f>
        <v/>
      </c>
      <c r="B4342" s="2" t="str">
        <f>IF(TRIM(K4342)="","",I4342)</f>
        <v/>
      </c>
      <c r="C4342" s="2" t="str">
        <f>LEFT(F4342,FIND(".",F4342,6))</f>
        <v>Xmp.xmpDM.</v>
      </c>
      <c r="D4342" s="2" t="str">
        <f>VLOOKUP(C4342,PrefixUebersetzung,2,FALSE)</f>
        <v>Xmp.xmpDM.</v>
      </c>
      <c r="E4342" s="2" t="str">
        <f>MID(F4342,FIND(".",F4342,6)+1,99)</f>
        <v>pullDown</v>
      </c>
      <c r="F4342" s="3" t="s">
        <v>2056</v>
      </c>
      <c r="G4342" s="3" t="s">
        <v>9526</v>
      </c>
      <c r="H4342" s="3" t="s">
        <v>11244</v>
      </c>
      <c r="I4342" s="3" t="s">
        <v>3594</v>
      </c>
      <c r="J4342" s="3"/>
      <c r="L4342" s="14">
        <v>5</v>
      </c>
      <c r="O4342" s="3" t="str">
        <f>IF(AND(TRIM(J4342)="",M4342=""),"Suffix not translated ",
   IF(AND(TRIM(J4342)&lt;&gt;"",TRIM(M4342)&lt;&gt;"",TRIM(J4342)&lt;&gt;TRIM(M4342)),"Suffix translation &lt;&gt; lookup ", "" ))
&amp;IF(AND(TRIM(K4342)="",N4342=""),"Description not translated ",
   IF(AND(TRIM(K4342)&lt;&gt;"",TRIM(N4342)&lt;&gt;"",TRIM(K4342)&lt;&gt;TRIM(N4342)),"Description translation&lt;&gt; lookup ", "" ))</f>
        <v xml:space="preserve">Suffix not translated Description not translated </v>
      </c>
      <c r="P4342" s="3" t="s">
        <v>8447</v>
      </c>
      <c r="Q4342" s="3" t="s">
        <v>8447</v>
      </c>
    </row>
    <row r="4343" spans="1:18" ht="30" x14ac:dyDescent="0.25">
      <c r="A4343" s="2" t="str">
        <f>IF(TRIM(J4343)="","",E4343)</f>
        <v>relativePeakAudioFilePath</v>
      </c>
      <c r="B4343" s="2" t="str">
        <f>IF(TRIM(K4343)="","",I4343)</f>
        <v>The relative path to the file's peak audio file. If empty, no peak file exists.</v>
      </c>
      <c r="C4343" s="2" t="str">
        <f>LEFT(F4343,FIND(".",F4343,6))</f>
        <v>Xmp.xmpDM.</v>
      </c>
      <c r="D4343" s="2" t="str">
        <f>VLOOKUP(C4343,PrefixUebersetzung,2,FALSE)</f>
        <v>Xmp.xmpDM.</v>
      </c>
      <c r="E4343" s="2" t="str">
        <f>MID(F4343,FIND(".",F4343,6)+1,99)</f>
        <v>relativePeakAudioFilePath</v>
      </c>
      <c r="F4343" s="3" t="s">
        <v>2057</v>
      </c>
      <c r="G4343" s="3" t="s">
        <v>9526</v>
      </c>
      <c r="H4343" s="3" t="s">
        <v>11298</v>
      </c>
      <c r="I4343" s="3" t="s">
        <v>3595</v>
      </c>
      <c r="J4343" s="3" t="s">
        <v>4957</v>
      </c>
      <c r="K4343" s="5" t="s">
        <v>5523</v>
      </c>
      <c r="L4343" s="14"/>
      <c r="O4343" s="3" t="str">
        <f>IF(AND(TRIM(J4343)="",M4343=""),"Suffix not translated ",
   IF(AND(TRIM(J4343)&lt;&gt;"",TRIM(M4343)&lt;&gt;"",TRIM(J4343)&lt;&gt;TRIM(M4343)),"Suffix translation &lt;&gt; lookup ", "" ))
&amp;IF(AND(TRIM(K4343)="",N4343=""),"Description not translated ",
   IF(AND(TRIM(K4343)&lt;&gt;"",TRIM(N4343)&lt;&gt;"",TRIM(K4343)&lt;&gt;TRIM(N4343)),"Description translation&lt;&gt; lookup ", "" ))</f>
        <v/>
      </c>
      <c r="P4343" s="3" t="s">
        <v>8447</v>
      </c>
      <c r="Q4343" s="3" t="s">
        <v>8447</v>
      </c>
    </row>
    <row r="4344" spans="1:18" ht="30" x14ac:dyDescent="0.25">
      <c r="A4344" s="2" t="str">
        <f>IF(TRIM(J4344)="","",E4344)</f>
        <v>relativeTimestamp</v>
      </c>
      <c r="B4344" s="2" t="str">
        <f>IF(TRIM(K4344)="","",I4344)</f>
        <v>The start time of the media inside the audio project.</v>
      </c>
      <c r="C4344" s="2" t="str">
        <f>LEFT(F4344,FIND(".",F4344,6))</f>
        <v>Xmp.xmpDM.</v>
      </c>
      <c r="D4344" s="2" t="str">
        <f>VLOOKUP(C4344,PrefixUebersetzung,2,FALSE)</f>
        <v>Xmp.xmpDM.</v>
      </c>
      <c r="E4344" s="2" t="str">
        <f>MID(F4344,FIND(".",F4344,6)+1,99)</f>
        <v>relativeTimestamp</v>
      </c>
      <c r="F4344" s="3" t="s">
        <v>2058</v>
      </c>
      <c r="G4344" s="3" t="s">
        <v>9526</v>
      </c>
      <c r="H4344" s="3" t="s">
        <v>2994</v>
      </c>
      <c r="I4344" s="3" t="s">
        <v>3596</v>
      </c>
      <c r="J4344" s="3" t="s">
        <v>4561</v>
      </c>
      <c r="K4344" s="5" t="s">
        <v>5522</v>
      </c>
      <c r="L4344" s="14"/>
      <c r="O4344" s="3" t="str">
        <f>IF(AND(TRIM(J4344)="",M4344=""),"Suffix not translated ",
   IF(AND(TRIM(J4344)&lt;&gt;"",TRIM(M4344)&lt;&gt;"",TRIM(J4344)&lt;&gt;TRIM(M4344)),"Suffix translation &lt;&gt; lookup ", "" ))
&amp;IF(AND(TRIM(K4344)="",N4344=""),"Description not translated ",
   IF(AND(TRIM(K4344)&lt;&gt;"",TRIM(N4344)&lt;&gt;"",TRIM(K4344)&lt;&gt;TRIM(N4344)),"Description translation&lt;&gt; lookup ", "" ))</f>
        <v/>
      </c>
      <c r="P4344" s="3" t="s">
        <v>8447</v>
      </c>
      <c r="Q4344" s="3" t="s">
        <v>8447</v>
      </c>
      <c r="R4344" s="3" t="s">
        <v>9396</v>
      </c>
    </row>
    <row r="4345" spans="1:18" ht="30" x14ac:dyDescent="0.25">
      <c r="A4345" s="2" t="str">
        <f>IF(TRIM(J4345)="","",E4345)</f>
        <v/>
      </c>
      <c r="B4345" s="2" t="str">
        <f>IF(TRIM(K4345)="","",I4345)</f>
        <v>The date the title was released.</v>
      </c>
      <c r="C4345" s="2" t="str">
        <f>LEFT(F4345,FIND(".",F4345,6))</f>
        <v>Xmp.xmpDM.</v>
      </c>
      <c r="D4345" s="2" t="str">
        <f>VLOOKUP(C4345,PrefixUebersetzung,2,FALSE)</f>
        <v>Xmp.xmpDM.</v>
      </c>
      <c r="E4345" s="2" t="str">
        <f>MID(F4345,FIND(".",F4345,6)+1,99)</f>
        <v>releaseDate</v>
      </c>
      <c r="F4345" s="3" t="s">
        <v>2059</v>
      </c>
      <c r="G4345" s="3" t="s">
        <v>11265</v>
      </c>
      <c r="I4345" s="3" t="s">
        <v>3597</v>
      </c>
      <c r="J4345" s="3"/>
      <c r="K4345" s="5" t="s">
        <v>5331</v>
      </c>
      <c r="L4345" s="14"/>
      <c r="M4345" s="3" t="str">
        <f>IFERROR(VLOOKUP(E4345,A:J,10, FALSE),"")</f>
        <v>Freigabedatum</v>
      </c>
      <c r="O4345" s="3" t="str">
        <f>IF(AND(TRIM(J4345)="",M4345=""),"Suffix not translated ",
   IF(AND(TRIM(J4345)&lt;&gt;"",TRIM(M4345)&lt;&gt;"",TRIM(J4345)&lt;&gt;TRIM(M4345)),"Suffix translation &lt;&gt; lookup ", "" ))
&amp;IF(AND(TRIM(K4345)="",N4345=""),"Description not translated ",
   IF(AND(TRIM(K4345)&lt;&gt;"",TRIM(N4345)&lt;&gt;"",TRIM(K4345)&lt;&gt;TRIM(N4345)),"Description translation&lt;&gt; lookup ", "" ))</f>
        <v/>
      </c>
      <c r="Q4345" s="3" t="s">
        <v>8447</v>
      </c>
      <c r="R4345" s="3" t="s">
        <v>9099</v>
      </c>
    </row>
    <row r="4346" spans="1:18" ht="30" x14ac:dyDescent="0.25">
      <c r="A4346" s="2" t="str">
        <f>IF(TRIM(J4346)="","",E4346)</f>
        <v/>
      </c>
      <c r="B4346" s="2" t="str">
        <f>IF(TRIM(K4346)="","",I4346)</f>
        <v/>
      </c>
      <c r="C4346" s="2" t="str">
        <f>LEFT(F4346,FIND(".",F4346,6))</f>
        <v>Xmp.xmpDM.</v>
      </c>
      <c r="D4346" s="2" t="str">
        <f>VLOOKUP(C4346,PrefixUebersetzung,2,FALSE)</f>
        <v>Xmp.xmpDM.</v>
      </c>
      <c r="E4346" s="2" t="str">
        <f>MID(F4346,FIND(".",F4346,6)+1,99)</f>
        <v>resampleParams</v>
      </c>
      <c r="F4346" s="3" t="s">
        <v>2060</v>
      </c>
      <c r="G4346" s="3" t="s">
        <v>9526</v>
      </c>
      <c r="H4346" s="3" t="s">
        <v>11339</v>
      </c>
      <c r="I4346" s="3" t="s">
        <v>3598</v>
      </c>
      <c r="J4346" s="3"/>
      <c r="L4346" s="14">
        <v>5</v>
      </c>
      <c r="O4346" s="3" t="str">
        <f>IF(AND(TRIM(J4346)="",M4346=""),"Suffix not translated ",
   IF(AND(TRIM(J4346)&lt;&gt;"",TRIM(M4346)&lt;&gt;"",TRIM(J4346)&lt;&gt;TRIM(M4346)),"Suffix translation &lt;&gt; lookup ", "" ))
&amp;IF(AND(TRIM(K4346)="",N4346=""),"Description not translated ",
   IF(AND(TRIM(K4346)&lt;&gt;"",TRIM(N4346)&lt;&gt;"",TRIM(K4346)&lt;&gt;TRIM(N4346)),"Description translation&lt;&gt; lookup ", "" ))</f>
        <v xml:space="preserve">Suffix not translated Description not translated </v>
      </c>
      <c r="P4346" s="3" t="s">
        <v>8447</v>
      </c>
      <c r="Q4346" s="3" t="s">
        <v>8447</v>
      </c>
    </row>
    <row r="4347" spans="1:18" ht="30" x14ac:dyDescent="0.25">
      <c r="A4347" s="2" t="str">
        <f>IF(TRIM(J4347)="","",E4347)</f>
        <v>scaleType</v>
      </c>
      <c r="B4347" s="2" t="str">
        <f>IF(TRIM(K4347)="","",I4347)</f>
        <v>The musical scale used in the music. One of: Major, Minor, Both, Neither.</v>
      </c>
      <c r="C4347" s="2" t="str">
        <f>LEFT(F4347,FIND(".",F4347,6))</f>
        <v>Xmp.xmpDM.</v>
      </c>
      <c r="D4347" s="2" t="str">
        <f>VLOOKUP(C4347,PrefixUebersetzung,2,FALSE)</f>
        <v>Xmp.xmpDM.</v>
      </c>
      <c r="E4347" s="2" t="str">
        <f>MID(F4347,FIND(".",F4347,6)+1,99)</f>
        <v>scaleType</v>
      </c>
      <c r="F4347" s="3" t="s">
        <v>2061</v>
      </c>
      <c r="G4347" s="3" t="s">
        <v>9526</v>
      </c>
      <c r="H4347" s="3" t="s">
        <v>11244</v>
      </c>
      <c r="I4347" s="3" t="s">
        <v>9508</v>
      </c>
      <c r="J4347" s="3" t="s">
        <v>4562</v>
      </c>
      <c r="K4347" s="5" t="s">
        <v>9509</v>
      </c>
      <c r="L4347" s="14"/>
      <c r="O4347" s="3" t="str">
        <f>IF(AND(TRIM(J4347)="",M4347=""),"Suffix not translated ",
   IF(AND(TRIM(J4347)&lt;&gt;"",TRIM(M4347)&lt;&gt;"",TRIM(J4347)&lt;&gt;TRIM(M4347)),"Suffix translation &lt;&gt; lookup ", "" ))
&amp;IF(AND(TRIM(K4347)="",N4347=""),"Description not translated ",
   IF(AND(TRIM(K4347)&lt;&gt;"",TRIM(N4347)&lt;&gt;"",TRIM(K4347)&lt;&gt;TRIM(N4347)),"Description translation&lt;&gt; lookup ", "" ))</f>
        <v/>
      </c>
      <c r="P4347" s="3" t="s">
        <v>8447</v>
      </c>
      <c r="Q4347" s="3" t="s">
        <v>8447</v>
      </c>
    </row>
    <row r="4348" spans="1:18" x14ac:dyDescent="0.25">
      <c r="A4348" s="2" t="str">
        <f>IF(TRIM(J4348)="","",E4348)</f>
        <v/>
      </c>
      <c r="B4348" s="2" t="str">
        <f>IF(TRIM(K4348)="","",I4348)</f>
        <v>The name of the scene.</v>
      </c>
      <c r="C4348" s="2" t="str">
        <f>LEFT(F4348,FIND(".",F4348,6))</f>
        <v>Xmp.xmpDM.</v>
      </c>
      <c r="D4348" s="2" t="str">
        <f>VLOOKUP(C4348,PrefixUebersetzung,2,FALSE)</f>
        <v>Xmp.xmpDM.</v>
      </c>
      <c r="E4348" s="2" t="str">
        <f>MID(F4348,FIND(".",F4348,6)+1,99)</f>
        <v>scene</v>
      </c>
      <c r="F4348" s="3" t="s">
        <v>2062</v>
      </c>
      <c r="G4348" s="3" t="s">
        <v>9526</v>
      </c>
      <c r="H4348" s="3" t="s">
        <v>11241</v>
      </c>
      <c r="I4348" s="3" t="s">
        <v>3599</v>
      </c>
      <c r="J4348" s="3"/>
      <c r="K4348" s="5" t="s">
        <v>4110</v>
      </c>
      <c r="L4348" s="14"/>
      <c r="M4348" s="3" t="str">
        <f>IFERROR(VLOOKUP(E4348,A:J,10, FALSE),"")</f>
        <v>Szene</v>
      </c>
      <c r="O4348" s="3" t="str">
        <f>IF(AND(TRIM(J4348)="",M4348=""),"Suffix not translated ",
   IF(AND(TRIM(J4348)&lt;&gt;"",TRIM(M4348)&lt;&gt;"",TRIM(J4348)&lt;&gt;TRIM(M4348)),"Suffix translation &lt;&gt; lookup ", "" ))
&amp;IF(AND(TRIM(K4348)="",N4348=""),"Description not translated ",
   IF(AND(TRIM(K4348)&lt;&gt;"",TRIM(N4348)&lt;&gt;"",TRIM(K4348)&lt;&gt;TRIM(N4348)),"Description translation&lt;&gt; lookup ", "" ))</f>
        <v/>
      </c>
      <c r="Q4348" s="3" t="s">
        <v>8447</v>
      </c>
      <c r="R4348" s="3" t="s">
        <v>4110</v>
      </c>
    </row>
    <row r="4349" spans="1:18" ht="30" x14ac:dyDescent="0.25">
      <c r="A4349" s="2" t="str">
        <f>IF(TRIM(J4349)="","",E4349)</f>
        <v>shotDate</v>
      </c>
      <c r="B4349" s="2" t="str">
        <f>IF(TRIM(K4349)="","",I4349)</f>
        <v>The date and time when the video was shot.</v>
      </c>
      <c r="C4349" s="2" t="str">
        <f>LEFT(F4349,FIND(".",F4349,6))</f>
        <v>Xmp.xmpDM.</v>
      </c>
      <c r="D4349" s="2" t="str">
        <f>VLOOKUP(C4349,PrefixUebersetzung,2,FALSE)</f>
        <v>Xmp.xmpDM.</v>
      </c>
      <c r="E4349" s="2" t="str">
        <f>MID(F4349,FIND(".",F4349,6)+1,99)</f>
        <v>shotDate</v>
      </c>
      <c r="F4349" s="3" t="s">
        <v>2063</v>
      </c>
      <c r="G4349" s="3" t="s">
        <v>11265</v>
      </c>
      <c r="I4349" s="3" t="s">
        <v>3600</v>
      </c>
      <c r="J4349" s="3" t="s">
        <v>4563</v>
      </c>
      <c r="K4349" s="5" t="s">
        <v>4111</v>
      </c>
      <c r="L4349" s="14"/>
      <c r="O4349" s="3" t="str">
        <f>IF(AND(TRIM(J4349)="",M4349=""),"Suffix not translated ",
   IF(AND(TRIM(J4349)&lt;&gt;"",TRIM(M4349)&lt;&gt;"",TRIM(J4349)&lt;&gt;TRIM(M4349)),"Suffix translation &lt;&gt; lookup ", "" ))
&amp;IF(AND(TRIM(K4349)="",N4349=""),"Description not translated ",
   IF(AND(TRIM(K4349)&lt;&gt;"",TRIM(N4349)&lt;&gt;"",TRIM(K4349)&lt;&gt;TRIM(N4349)),"Description translation&lt;&gt; lookup ", "" ))</f>
        <v/>
      </c>
      <c r="P4349" s="3" t="s">
        <v>8447</v>
      </c>
      <c r="Q4349" s="3" t="s">
        <v>8447</v>
      </c>
      <c r="R4349" s="3" t="s">
        <v>9386</v>
      </c>
    </row>
    <row r="4350" spans="1:18" ht="30" x14ac:dyDescent="0.25">
      <c r="A4350" s="2" t="str">
        <f>IF(TRIM(J4350)="","",E4350)</f>
        <v/>
      </c>
      <c r="B4350" s="2" t="str">
        <f>IF(TRIM(K4350)="","",I4350)</f>
        <v>The day in a multiday shoot. For example: "Day 2", "Friday".</v>
      </c>
      <c r="C4350" s="2" t="str">
        <f>LEFT(F4350,FIND(".",F4350,6))</f>
        <v>Xmp.xmpDM.</v>
      </c>
      <c r="D4350" s="2" t="str">
        <f>VLOOKUP(C4350,PrefixUebersetzung,2,FALSE)</f>
        <v>Xmp.xmpDM.</v>
      </c>
      <c r="E4350" s="2" t="str">
        <f>MID(F4350,FIND(".",F4350,6)+1,99)</f>
        <v>shotDay</v>
      </c>
      <c r="F4350" s="3" t="s">
        <v>8417</v>
      </c>
      <c r="G4350" s="3" t="s">
        <v>9526</v>
      </c>
      <c r="H4350" s="3" t="s">
        <v>11241</v>
      </c>
      <c r="I4350" s="3" t="s">
        <v>8418</v>
      </c>
      <c r="J4350" s="3"/>
      <c r="K4350" s="5" t="s">
        <v>8717</v>
      </c>
      <c r="L4350" s="14">
        <v>5</v>
      </c>
      <c r="O4350" s="3" t="str">
        <f>IF(AND(TRIM(J4350)="",M4350=""),"Suffix not translated ",
   IF(AND(TRIM(J4350)&lt;&gt;"",TRIM(M4350)&lt;&gt;"",TRIM(J4350)&lt;&gt;TRIM(M4350)),"Suffix translation &lt;&gt; lookup ", "" ))
&amp;IF(AND(TRIM(K4350)="",N4350=""),"Description not translated ",
   IF(AND(TRIM(K4350)&lt;&gt;"",TRIM(N4350)&lt;&gt;"",TRIM(K4350)&lt;&gt;TRIM(N4350)),"Description translation&lt;&gt; lookup ", "" ))</f>
        <v xml:space="preserve">Suffix not translated </v>
      </c>
      <c r="P4350" s="3" t="s">
        <v>8447</v>
      </c>
      <c r="Q4350" s="3" t="s">
        <v>8447</v>
      </c>
    </row>
    <row r="4351" spans="1:18" ht="60" x14ac:dyDescent="0.25">
      <c r="A4351" s="2" t="str">
        <f>IF(TRIM(J4351)="","",E4351)</f>
        <v>shotLocation</v>
      </c>
      <c r="B4351" s="2" t="str">
        <f>IF(TRIM(K4351)="","",I4351)</f>
        <v>The name of the location where the video was shot. For example: "Oktoberfest, Munich Germany" For more accurate positioning, use the EXIF GPS values.</v>
      </c>
      <c r="C4351" s="2" t="str">
        <f>LEFT(F4351,FIND(".",F4351,6))</f>
        <v>Xmp.xmpDM.</v>
      </c>
      <c r="D4351" s="2" t="str">
        <f>VLOOKUP(C4351,PrefixUebersetzung,2,FALSE)</f>
        <v>Xmp.xmpDM.</v>
      </c>
      <c r="E4351" s="2" t="str">
        <f>MID(F4351,FIND(".",F4351,6)+1,99)</f>
        <v>shotLocation</v>
      </c>
      <c r="F4351" s="3" t="s">
        <v>2064</v>
      </c>
      <c r="G4351" s="3" t="s">
        <v>9526</v>
      </c>
      <c r="H4351" s="3" t="s">
        <v>11241</v>
      </c>
      <c r="I4351" s="3" t="s">
        <v>3601</v>
      </c>
      <c r="J4351" s="3" t="s">
        <v>4564</v>
      </c>
      <c r="K4351" s="5" t="s">
        <v>9461</v>
      </c>
      <c r="L4351" s="14"/>
      <c r="O4351" s="3" t="str">
        <f>IF(AND(TRIM(J4351)="",M4351=""),"Suffix not translated ",
   IF(AND(TRIM(J4351)&lt;&gt;"",TRIM(M4351)&lt;&gt;"",TRIM(J4351)&lt;&gt;TRIM(M4351)),"Suffix translation &lt;&gt; lookup ", "" ))
&amp;IF(AND(TRIM(K4351)="",N4351=""),"Description not translated ",
   IF(AND(TRIM(K4351)&lt;&gt;"",TRIM(N4351)&lt;&gt;"",TRIM(K4351)&lt;&gt;TRIM(N4351)),"Description translation&lt;&gt; lookup ", "" ))</f>
        <v/>
      </c>
      <c r="P4351" s="3" t="s">
        <v>8447</v>
      </c>
      <c r="Q4351" s="3" t="s">
        <v>8447</v>
      </c>
    </row>
    <row r="4352" spans="1:18" x14ac:dyDescent="0.25">
      <c r="A4352" s="2" t="str">
        <f>IF(TRIM(J4352)="","",E4352)</f>
        <v>shotName</v>
      </c>
      <c r="B4352" s="2" t="str">
        <f>IF(TRIM(K4352)="","",I4352)</f>
        <v>The name of the shot or take.</v>
      </c>
      <c r="C4352" s="2" t="str">
        <f>LEFT(F4352,FIND(".",F4352,6))</f>
        <v>Xmp.xmpDM.</v>
      </c>
      <c r="D4352" s="2" t="str">
        <f>VLOOKUP(C4352,PrefixUebersetzung,2,FALSE)</f>
        <v>Xmp.xmpDM.</v>
      </c>
      <c r="E4352" s="2" t="str">
        <f>MID(F4352,FIND(".",F4352,6)+1,99)</f>
        <v>shotName</v>
      </c>
      <c r="F4352" s="3" t="s">
        <v>2065</v>
      </c>
      <c r="G4352" s="3" t="s">
        <v>9526</v>
      </c>
      <c r="H4352" s="3" t="s">
        <v>11241</v>
      </c>
      <c r="I4352" s="3" t="s">
        <v>3602</v>
      </c>
      <c r="J4352" s="3" t="s">
        <v>4565</v>
      </c>
      <c r="K4352" s="5" t="s">
        <v>4565</v>
      </c>
      <c r="L4352" s="14"/>
      <c r="O4352" s="3" t="str">
        <f>IF(AND(TRIM(J4352)="",M4352=""),"Suffix not translated ",
   IF(AND(TRIM(J4352)&lt;&gt;"",TRIM(M4352)&lt;&gt;"",TRIM(J4352)&lt;&gt;TRIM(M4352)),"Suffix translation &lt;&gt; lookup ", "" ))
&amp;IF(AND(TRIM(K4352)="",N4352=""),"Description not translated ",
   IF(AND(TRIM(K4352)&lt;&gt;"",TRIM(N4352)&lt;&gt;"",TRIM(K4352)&lt;&gt;TRIM(N4352)),"Description translation&lt;&gt; lookup ", "" ))</f>
        <v/>
      </c>
      <c r="P4352" s="3" t="s">
        <v>8447</v>
      </c>
      <c r="Q4352" s="3" t="s">
        <v>8447</v>
      </c>
      <c r="R4352" s="3" t="s">
        <v>9378</v>
      </c>
    </row>
    <row r="4353" spans="1:18" ht="45" x14ac:dyDescent="0.25">
      <c r="A4353" s="2" t="str">
        <f>IF(TRIM(J4353)="","",E4353)</f>
        <v>shotNumber</v>
      </c>
      <c r="B4353" s="2" t="str">
        <f>IF(TRIM(K4353)="","",I4353)</f>
        <v>The position of the shot in a script or production, relative to other shots. For example: 1, 2, 1a, 1b, 1.1, 1.2.</v>
      </c>
      <c r="C4353" s="2" t="str">
        <f>LEFT(F4353,FIND(".",F4353,6))</f>
        <v>Xmp.xmpDM.</v>
      </c>
      <c r="D4353" s="2" t="str">
        <f>VLOOKUP(C4353,PrefixUebersetzung,2,FALSE)</f>
        <v>Xmp.xmpDM.</v>
      </c>
      <c r="E4353" s="2" t="str">
        <f>MID(F4353,FIND(".",F4353,6)+1,99)</f>
        <v>shotNumber</v>
      </c>
      <c r="F4353" s="3" t="s">
        <v>8419</v>
      </c>
      <c r="G4353" s="3" t="s">
        <v>9526</v>
      </c>
      <c r="H4353" s="3" t="s">
        <v>11241</v>
      </c>
      <c r="I4353" s="3" t="s">
        <v>8420</v>
      </c>
      <c r="J4353" s="3" t="s">
        <v>8640</v>
      </c>
      <c r="K4353" s="5" t="s">
        <v>8718</v>
      </c>
      <c r="L4353" s="14"/>
      <c r="O4353" s="3" t="str">
        <f>IF(AND(TRIM(J4353)="",M4353=""),"Suffix not translated ",
   IF(AND(TRIM(J4353)&lt;&gt;"",TRIM(M4353)&lt;&gt;"",TRIM(J4353)&lt;&gt;TRIM(M4353)),"Suffix translation &lt;&gt; lookup ", "" ))
&amp;IF(AND(TRIM(K4353)="",N4353=""),"Description not translated ",
   IF(AND(TRIM(K4353)&lt;&gt;"",TRIM(N4353)&lt;&gt;"",TRIM(K4353)&lt;&gt;TRIM(N4353)),"Description translation&lt;&gt; lookup ", "" ))</f>
        <v/>
      </c>
      <c r="P4353" s="3" t="s">
        <v>8447</v>
      </c>
      <c r="Q4353" s="3" t="s">
        <v>8447</v>
      </c>
    </row>
    <row r="4354" spans="1:18" ht="105" x14ac:dyDescent="0.25">
      <c r="A4354" s="2" t="str">
        <f>IF(TRIM(J4354)="","",E4354)</f>
        <v/>
      </c>
      <c r="B4354" s="2" t="str">
        <f>IF(TRIM(K4354)="","",I4354)</f>
        <v>The size or scale of the shot framing, from a fixed set of industry standard terminology. Predefined values include: ECU --extreme close-up, MCU -- medium close-up. CU -- close-up, MS -- medium shot, WS -- wide shot, MWS -- medium wide shot, EWS -- extreme wide shot.</v>
      </c>
      <c r="C4354" s="2" t="str">
        <f>LEFT(F4354,FIND(".",F4354,6))</f>
        <v>Xmp.xmpDM.</v>
      </c>
      <c r="D4354" s="2" t="str">
        <f>VLOOKUP(C4354,PrefixUebersetzung,2,FALSE)</f>
        <v>Xmp.xmpDM.</v>
      </c>
      <c r="E4354" s="2" t="str">
        <f>MID(F4354,FIND(".",F4354,6)+1,99)</f>
        <v>shotSize</v>
      </c>
      <c r="F4354" s="3" t="s">
        <v>8421</v>
      </c>
      <c r="G4354" s="3" t="s">
        <v>9526</v>
      </c>
      <c r="H4354" s="3" t="s">
        <v>11336</v>
      </c>
      <c r="I4354" s="3" t="s">
        <v>8422</v>
      </c>
      <c r="J4354" s="3"/>
      <c r="K4354" s="5" t="s">
        <v>8719</v>
      </c>
      <c r="L4354" s="14">
        <v>5</v>
      </c>
      <c r="O4354" s="3" t="str">
        <f>IF(AND(TRIM(J4354)="",M4354=""),"Suffix not translated ",
   IF(AND(TRIM(J4354)&lt;&gt;"",TRIM(M4354)&lt;&gt;"",TRIM(J4354)&lt;&gt;TRIM(M4354)),"Suffix translation &lt;&gt; lookup ", "" ))
&amp;IF(AND(TRIM(K4354)="",N4354=""),"Description not translated ",
   IF(AND(TRIM(K4354)&lt;&gt;"",TRIM(N4354)&lt;&gt;"",TRIM(K4354)&lt;&gt;TRIM(N4354)),"Description translation&lt;&gt; lookup ", "" ))</f>
        <v xml:space="preserve">Suffix not translated </v>
      </c>
      <c r="P4354" s="3" t="s">
        <v>8447</v>
      </c>
      <c r="Q4354" s="3" t="s">
        <v>8447</v>
      </c>
    </row>
    <row r="4355" spans="1:18" ht="60" x14ac:dyDescent="0.25">
      <c r="A4355" s="2" t="str">
        <f>IF(TRIM(J4355)="","",E4355)</f>
        <v>speakerPlacement</v>
      </c>
      <c r="B4355" s="2" t="str">
        <f>IF(TRIM(K4355)="","",I4355)</f>
        <v>A description of the speaker angles from center front in degrees. For example: "Left = -30, Right = 30, Center = 0, LFE = 45, Left Surround = -110, Right Surround = 110"</v>
      </c>
      <c r="C4355" s="2" t="str">
        <f>LEFT(F4355,FIND(".",F4355,6))</f>
        <v>Xmp.xmpDM.</v>
      </c>
      <c r="D4355" s="2" t="str">
        <f>VLOOKUP(C4355,PrefixUebersetzung,2,FALSE)</f>
        <v>Xmp.xmpDM.</v>
      </c>
      <c r="E4355" s="2" t="str">
        <f>MID(F4355,FIND(".",F4355,6)+1,99)</f>
        <v>speakerPlacement</v>
      </c>
      <c r="F4355" s="3" t="s">
        <v>2066</v>
      </c>
      <c r="G4355" s="3" t="s">
        <v>9526</v>
      </c>
      <c r="H4355" s="3" t="s">
        <v>11241</v>
      </c>
      <c r="I4355" s="3" t="s">
        <v>3603</v>
      </c>
      <c r="J4355" s="3" t="s">
        <v>4992</v>
      </c>
      <c r="K4355" s="5" t="s">
        <v>6600</v>
      </c>
      <c r="L4355" s="14"/>
      <c r="O4355" s="3" t="str">
        <f>IF(AND(TRIM(J4355)="",M4355=""),"Suffix not translated ",
   IF(AND(TRIM(J4355)&lt;&gt;"",TRIM(M4355)&lt;&gt;"",TRIM(J4355)&lt;&gt;TRIM(M4355)),"Suffix translation &lt;&gt; lookup ", "" ))
&amp;IF(AND(TRIM(K4355)="",N4355=""),"Description not translated ",
   IF(AND(TRIM(K4355)&lt;&gt;"",TRIM(N4355)&lt;&gt;"",TRIM(K4355)&lt;&gt;TRIM(N4355)),"Description translation&lt;&gt; lookup ", "" ))</f>
        <v/>
      </c>
      <c r="P4355" s="3" t="s">
        <v>8447</v>
      </c>
      <c r="Q4355" s="3" t="s">
        <v>8447</v>
      </c>
    </row>
    <row r="4356" spans="1:18" ht="30" x14ac:dyDescent="0.25">
      <c r="A4356" s="2" t="str">
        <f>IF(TRIM(J4356)="","",E4356)</f>
        <v/>
      </c>
      <c r="B4356" s="2" t="str">
        <f>IF(TRIM(K4356)="","",I4356)</f>
        <v>The timecode of the first frame of video in the file, as obtained from the device control.</v>
      </c>
      <c r="C4356" s="2" t="str">
        <f>LEFT(F4356,FIND(".",F4356,6))</f>
        <v>Xmp.xmpDM.</v>
      </c>
      <c r="D4356" s="2" t="str">
        <f>VLOOKUP(C4356,PrefixUebersetzung,2,FALSE)</f>
        <v>Xmp.xmpDM.</v>
      </c>
      <c r="E4356" s="2" t="str">
        <f>MID(F4356,FIND(".",F4356,6)+1,99)</f>
        <v>startTimecode</v>
      </c>
      <c r="F4356" s="3" t="s">
        <v>2067</v>
      </c>
      <c r="G4356" s="3" t="s">
        <v>9526</v>
      </c>
      <c r="H4356" s="3" t="s">
        <v>11334</v>
      </c>
      <c r="I4356" s="3" t="s">
        <v>3604</v>
      </c>
      <c r="J4356" s="3"/>
      <c r="K4356" s="5" t="s">
        <v>5521</v>
      </c>
      <c r="L4356" s="14"/>
      <c r="M4356" s="3" t="str">
        <f>IFERROR(VLOOKUP(E4356,A:J,10, FALSE),"")</f>
        <v>Zeitcode Start</v>
      </c>
      <c r="O4356" s="3" t="str">
        <f>IF(AND(TRIM(J4356)="",M4356=""),"Suffix not translated ",
   IF(AND(TRIM(J4356)&lt;&gt;"",TRIM(M4356)&lt;&gt;"",TRIM(J4356)&lt;&gt;TRIM(M4356)),"Suffix translation &lt;&gt; lookup ", "" ))
&amp;IF(AND(TRIM(K4356)="",N4356=""),"Description not translated ",
   IF(AND(TRIM(K4356)&lt;&gt;"",TRIM(N4356)&lt;&gt;"",TRIM(K4356)&lt;&gt;TRIM(N4356)),"Description translation&lt;&gt; lookup ", "" ))</f>
        <v/>
      </c>
      <c r="Q4356" s="3" t="s">
        <v>8447</v>
      </c>
    </row>
    <row r="4357" spans="1:18" ht="30" x14ac:dyDescent="0.25">
      <c r="A4357" s="2" t="str">
        <f>IF(TRIM(J4357)="","",E4357)</f>
        <v>stretchMode</v>
      </c>
      <c r="B4357" s="2" t="str">
        <f>IF(TRIM(K4357)="","",I4357)</f>
        <v>The audio stretch mode. One of: Fixed length, Time-Scale, Resample, Beat Splice, Hybrid.</v>
      </c>
      <c r="C4357" s="2" t="str">
        <f>LEFT(F4357,FIND(".",F4357,6))</f>
        <v>Xmp.xmpDM.</v>
      </c>
      <c r="D4357" s="2" t="str">
        <f>VLOOKUP(C4357,PrefixUebersetzung,2,FALSE)</f>
        <v>Xmp.xmpDM.</v>
      </c>
      <c r="E4357" s="2" t="str">
        <f>MID(F4357,FIND(".",F4357,6)+1,99)</f>
        <v>stretchMode</v>
      </c>
      <c r="F4357" s="3" t="s">
        <v>2068</v>
      </c>
      <c r="G4357" s="3" t="s">
        <v>9526</v>
      </c>
      <c r="H4357" s="3" t="s">
        <v>11244</v>
      </c>
      <c r="I4357" s="3" t="s">
        <v>3605</v>
      </c>
      <c r="J4357" s="3" t="s">
        <v>5344</v>
      </c>
      <c r="K4357" s="5" t="s">
        <v>5343</v>
      </c>
      <c r="L4357" s="14"/>
      <c r="O4357" s="3" t="str">
        <f>IF(AND(TRIM(J4357)="",M4357=""),"Suffix not translated ",
   IF(AND(TRIM(J4357)&lt;&gt;"",TRIM(M4357)&lt;&gt;"",TRIM(J4357)&lt;&gt;TRIM(M4357)),"Suffix translation &lt;&gt; lookup ", "" ))
&amp;IF(AND(TRIM(K4357)="",N4357=""),"Description not translated ",
   IF(AND(TRIM(K4357)&lt;&gt;"",TRIM(N4357)&lt;&gt;"",TRIM(K4357)&lt;&gt;TRIM(N4357)),"Description translation&lt;&gt; lookup ", "" ))</f>
        <v/>
      </c>
      <c r="P4357" s="3" t="s">
        <v>8447</v>
      </c>
      <c r="Q4357" s="3" t="s">
        <v>8447</v>
      </c>
    </row>
    <row r="4358" spans="1:18" ht="30" x14ac:dyDescent="0.25">
      <c r="A4358" s="2" t="str">
        <f>IF(TRIM(J4358)="","",E4358)</f>
        <v/>
      </c>
      <c r="B4358" s="2" t="str">
        <f>IF(TRIM(K4358)="","",I4358)</f>
        <v>A numeric value indicating the absolute number of a take.</v>
      </c>
      <c r="C4358" s="2" t="str">
        <f>LEFT(F4358,FIND(".",F4358,6))</f>
        <v>Xmp.xmpDM.</v>
      </c>
      <c r="D4358" s="2" t="str">
        <f>VLOOKUP(C4358,PrefixUebersetzung,2,FALSE)</f>
        <v>Xmp.xmpDM.</v>
      </c>
      <c r="E4358" s="2" t="str">
        <f>MID(F4358,FIND(".",F4358,6)+1,99)</f>
        <v>takeNumber</v>
      </c>
      <c r="F4358" s="3" t="s">
        <v>8423</v>
      </c>
      <c r="G4358" s="3" t="s">
        <v>9526</v>
      </c>
      <c r="H4358" s="3" t="s">
        <v>11242</v>
      </c>
      <c r="I4358" s="3" t="s">
        <v>8424</v>
      </c>
      <c r="J4358" s="3"/>
      <c r="K4358" s="5" t="s">
        <v>8722</v>
      </c>
      <c r="L4358" s="14">
        <v>5</v>
      </c>
      <c r="O4358" s="3" t="str">
        <f>IF(AND(TRIM(J4358)="",M4358=""),"Suffix not translated ",
   IF(AND(TRIM(J4358)&lt;&gt;"",TRIM(M4358)&lt;&gt;"",TRIM(J4358)&lt;&gt;TRIM(M4358)),"Suffix translation &lt;&gt; lookup ", "" ))
&amp;IF(AND(TRIM(K4358)="",N4358=""),"Description not translated ",
   IF(AND(TRIM(K4358)&lt;&gt;"",TRIM(N4358)&lt;&gt;"",TRIM(K4358)&lt;&gt;TRIM(N4358)),"Description translation&lt;&gt; lookup ", "" ))</f>
        <v xml:space="preserve">Suffix not translated </v>
      </c>
      <c r="P4358" s="3" t="s">
        <v>8447</v>
      </c>
      <c r="Q4358" s="3" t="s">
        <v>8447</v>
      </c>
    </row>
    <row r="4359" spans="1:18" ht="45" x14ac:dyDescent="0.25">
      <c r="A4359" s="2" t="str">
        <f>IF(TRIM(J4359)="","",E4359)</f>
        <v/>
      </c>
      <c r="B4359" s="2" t="str">
        <f>IF(TRIM(K4359)="","",I4359)</f>
        <v>The name of the tape from which the clip was captured, as set during the capture process.</v>
      </c>
      <c r="C4359" s="2" t="str">
        <f>LEFT(F4359,FIND(".",F4359,6))</f>
        <v>Xmp.xmpDM.</v>
      </c>
      <c r="D4359" s="2" t="str">
        <f>VLOOKUP(C4359,PrefixUebersetzung,2,FALSE)</f>
        <v>Xmp.xmpDM.</v>
      </c>
      <c r="E4359" s="2" t="str">
        <f>MID(F4359,FIND(".",F4359,6)+1,99)</f>
        <v>tapeName</v>
      </c>
      <c r="F4359" s="3" t="s">
        <v>2069</v>
      </c>
      <c r="G4359" s="3" t="s">
        <v>9526</v>
      </c>
      <c r="H4359" s="3" t="s">
        <v>11241</v>
      </c>
      <c r="I4359" s="3" t="s">
        <v>3606</v>
      </c>
      <c r="J4359" s="3"/>
      <c r="K4359" s="5" t="s">
        <v>5525</v>
      </c>
      <c r="L4359" s="14"/>
      <c r="M4359" s="3" t="str">
        <f>IFERROR(VLOOKUP(E4359,A:J,10, FALSE),"")</f>
        <v>Bandname</v>
      </c>
      <c r="O4359" s="3" t="str">
        <f>IF(AND(TRIM(J4359)="",M4359=""),"Suffix not translated ",
   IF(AND(TRIM(J4359)&lt;&gt;"",TRIM(M4359)&lt;&gt;"",TRIM(J4359)&lt;&gt;TRIM(M4359)),"Suffix translation &lt;&gt; lookup ", "" ))
&amp;IF(AND(TRIM(K4359)="",N4359=""),"Description not translated ",
   IF(AND(TRIM(K4359)&lt;&gt;"",TRIM(N4359)&lt;&gt;"",TRIM(K4359)&lt;&gt;TRIM(N4359)),"Description translation&lt;&gt; lookup ", "" ))</f>
        <v/>
      </c>
      <c r="Q4359" s="3" t="s">
        <v>8447</v>
      </c>
    </row>
    <row r="4360" spans="1:18" x14ac:dyDescent="0.25">
      <c r="A4360" s="2" t="str">
        <f>IF(TRIM(J4360)="","",E4360)</f>
        <v>tempo</v>
      </c>
      <c r="B4360" s="2" t="str">
        <f>IF(TRIM(K4360)="","",I4360)</f>
        <v>The audio's tempo.</v>
      </c>
      <c r="C4360" s="2" t="str">
        <f>LEFT(F4360,FIND(".",F4360,6))</f>
        <v>Xmp.xmpDM.</v>
      </c>
      <c r="D4360" s="2" t="str">
        <f>VLOOKUP(C4360,PrefixUebersetzung,2,FALSE)</f>
        <v>Xmp.xmpDM.</v>
      </c>
      <c r="E4360" s="2" t="str">
        <f>MID(F4360,FIND(".",F4360,6)+1,99)</f>
        <v>tempo</v>
      </c>
      <c r="F4360" s="3" t="s">
        <v>2070</v>
      </c>
      <c r="G4360" s="3" t="s">
        <v>9526</v>
      </c>
      <c r="H4360" s="3" t="s">
        <v>11245</v>
      </c>
      <c r="I4360" s="3" t="s">
        <v>3607</v>
      </c>
      <c r="J4360" s="3" t="s">
        <v>4567</v>
      </c>
      <c r="K4360" s="5" t="s">
        <v>5519</v>
      </c>
      <c r="L4360" s="14"/>
      <c r="O4360" s="3" t="str">
        <f>IF(AND(TRIM(J4360)="",M4360=""),"Suffix not translated ",
   IF(AND(TRIM(J4360)&lt;&gt;"",TRIM(M4360)&lt;&gt;"",TRIM(J4360)&lt;&gt;TRIM(M4360)),"Suffix translation &lt;&gt; lookup ", "" ))
&amp;IF(AND(TRIM(K4360)="",N4360=""),"Description not translated ",
   IF(AND(TRIM(K4360)&lt;&gt;"",TRIM(N4360)&lt;&gt;"",TRIM(K4360)&lt;&gt;TRIM(N4360)),"Description translation&lt;&gt; lookup ", "" ))</f>
        <v/>
      </c>
      <c r="P4360" s="3" t="s">
        <v>8447</v>
      </c>
      <c r="Q4360" s="3" t="s">
        <v>8447</v>
      </c>
      <c r="R4360" s="3" t="s">
        <v>9384</v>
      </c>
    </row>
    <row r="4361" spans="1:18" ht="30" x14ac:dyDescent="0.25">
      <c r="A4361" s="2" t="str">
        <f>IF(TRIM(J4361)="","",E4361)</f>
        <v/>
      </c>
      <c r="B4361" s="2" t="str">
        <f>IF(TRIM(K4361)="","",I4361)</f>
        <v/>
      </c>
      <c r="C4361" s="2" t="str">
        <f>LEFT(F4361,FIND(".",F4361,6))</f>
        <v>Xmp.xmpDM.</v>
      </c>
      <c r="D4361" s="2" t="str">
        <f>VLOOKUP(C4361,PrefixUebersetzung,2,FALSE)</f>
        <v>Xmp.xmpDM.</v>
      </c>
      <c r="E4361" s="2" t="str">
        <f>MID(F4361,FIND(".",F4361,6)+1,99)</f>
        <v>timeScaleParams</v>
      </c>
      <c r="F4361" s="3" t="s">
        <v>2071</v>
      </c>
      <c r="G4361" s="3" t="s">
        <v>9526</v>
      </c>
      <c r="H4361" s="3" t="s">
        <v>11340</v>
      </c>
      <c r="I4361" s="3" t="s">
        <v>3608</v>
      </c>
      <c r="J4361" s="3"/>
      <c r="L4361" s="14">
        <v>5</v>
      </c>
      <c r="O4361" s="3" t="str">
        <f>IF(AND(TRIM(J4361)="",M4361=""),"Suffix not translated ",
   IF(AND(TRIM(J4361)&lt;&gt;"",TRIM(M4361)&lt;&gt;"",TRIM(J4361)&lt;&gt;TRIM(M4361)),"Suffix translation &lt;&gt; lookup ", "" ))
&amp;IF(AND(TRIM(K4361)="",N4361=""),"Description not translated ",
   IF(AND(TRIM(K4361)&lt;&gt;"",TRIM(N4361)&lt;&gt;"",TRIM(K4361)&lt;&gt;TRIM(N4361)),"Description translation&lt;&gt; lookup ", "" ))</f>
        <v xml:space="preserve">Suffix not translated Description not translated </v>
      </c>
      <c r="P4361" s="3" t="s">
        <v>8447</v>
      </c>
      <c r="Q4361" s="3" t="s">
        <v>8447</v>
      </c>
    </row>
    <row r="4362" spans="1:18" ht="30" x14ac:dyDescent="0.25">
      <c r="A4362" s="2" t="str">
        <f>IF(TRIM(J4362)="","",E4362)</f>
        <v>timeSignature</v>
      </c>
      <c r="B4362" s="2" t="str">
        <f>IF(TRIM(K4362)="","",I4362)</f>
        <v>The time signature of the music. One of: 2/4, 3/4, 4/4, 5/4, 7/4, 6/8, 9/8, 12/8, other.</v>
      </c>
      <c r="C4362" s="2" t="str">
        <f>LEFT(F4362,FIND(".",F4362,6))</f>
        <v>Xmp.xmpDM.</v>
      </c>
      <c r="D4362" s="2" t="str">
        <f>VLOOKUP(C4362,PrefixUebersetzung,2,FALSE)</f>
        <v>Xmp.xmpDM.</v>
      </c>
      <c r="E4362" s="2" t="str">
        <f>MID(F4362,FIND(".",F4362,6)+1,99)</f>
        <v>timeSignature</v>
      </c>
      <c r="F4362" s="3" t="s">
        <v>2072</v>
      </c>
      <c r="G4362" s="3" t="s">
        <v>9526</v>
      </c>
      <c r="H4362" s="3" t="s">
        <v>11244</v>
      </c>
      <c r="I4362" s="3" t="s">
        <v>3609</v>
      </c>
      <c r="J4362" s="3" t="s">
        <v>4960</v>
      </c>
      <c r="K4362" s="5" t="s">
        <v>5342</v>
      </c>
      <c r="L4362" s="14"/>
      <c r="O4362" s="3" t="str">
        <f>IF(AND(TRIM(J4362)="",M4362=""),"Suffix not translated ",
   IF(AND(TRIM(J4362)&lt;&gt;"",TRIM(M4362)&lt;&gt;"",TRIM(J4362)&lt;&gt;TRIM(M4362)),"Suffix translation &lt;&gt; lookup ", "" ))
&amp;IF(AND(TRIM(K4362)="",N4362=""),"Description not translated ",
   IF(AND(TRIM(K4362)&lt;&gt;"",TRIM(N4362)&lt;&gt;"",TRIM(K4362)&lt;&gt;TRIM(N4362)),"Description translation&lt;&gt; lookup ", "" ))</f>
        <v/>
      </c>
      <c r="P4362" s="3" t="s">
        <v>8447</v>
      </c>
      <c r="Q4362" s="3" t="s">
        <v>8447</v>
      </c>
    </row>
    <row r="4363" spans="1:18" ht="30" x14ac:dyDescent="0.25">
      <c r="A4363" s="2" t="str">
        <f>IF(TRIM(J4363)="","",E4363)</f>
        <v/>
      </c>
      <c r="B4363" s="2" t="str">
        <f>IF(TRIM(K4363)="","",I4363)</f>
        <v>A numeric value indicating the order of the audio file within its original recording.</v>
      </c>
      <c r="C4363" s="2" t="str">
        <f>LEFT(F4363,FIND(".",F4363,6))</f>
        <v>Xmp.xmpDM.</v>
      </c>
      <c r="D4363" s="2" t="str">
        <f>VLOOKUP(C4363,PrefixUebersetzung,2,FALSE)</f>
        <v>Xmp.xmpDM.</v>
      </c>
      <c r="E4363" s="2" t="str">
        <f>MID(F4363,FIND(".",F4363,6)+1,99)</f>
        <v>trackNumber</v>
      </c>
      <c r="F4363" s="3" t="s">
        <v>2073</v>
      </c>
      <c r="G4363" s="3" t="s">
        <v>9526</v>
      </c>
      <c r="H4363" s="3" t="s">
        <v>11242</v>
      </c>
      <c r="I4363" s="3" t="s">
        <v>3610</v>
      </c>
      <c r="J4363" s="3"/>
      <c r="K4363" s="5" t="s">
        <v>5520</v>
      </c>
      <c r="L4363" s="14"/>
      <c r="M4363" s="3" t="str">
        <f>IFERROR(VLOOKUP(E4363,A:J,10, FALSE),"")</f>
        <v>Track-Nummer</v>
      </c>
      <c r="O4363" s="3" t="str">
        <f>IF(AND(TRIM(J4363)="",M4363=""),"Suffix not translated ",
   IF(AND(TRIM(J4363)&lt;&gt;"",TRIM(M4363)&lt;&gt;"",TRIM(J4363)&lt;&gt;TRIM(M4363)),"Suffix translation &lt;&gt; lookup ", "" ))
&amp;IF(AND(TRIM(K4363)="",N4363=""),"Description not translated ",
   IF(AND(TRIM(K4363)&lt;&gt;"",TRIM(N4363)&lt;&gt;"",TRIM(K4363)&lt;&gt;TRIM(N4363)),"Description translation&lt;&gt; lookup ", "" ))</f>
        <v/>
      </c>
      <c r="Q4363" s="3" t="s">
        <v>8447</v>
      </c>
    </row>
    <row r="4364" spans="1:18" ht="60" x14ac:dyDescent="0.25">
      <c r="A4364" s="2" t="str">
        <f>IF(TRIM(J4364)="","",E4364)</f>
        <v>tracks</v>
      </c>
      <c r="B4364" s="2" t="str">
        <f>IF(TRIM(K4364)="","",I4364)</f>
        <v>An unordered list of tracks. A track is a named set of markers, which can specify a frame rate for all markers in the set. See also xmpDM:markers.</v>
      </c>
      <c r="C4364" s="2" t="str">
        <f>LEFT(F4364,FIND(".",F4364,6))</f>
        <v>Xmp.xmpDM.</v>
      </c>
      <c r="D4364" s="2" t="str">
        <f>VLOOKUP(C4364,PrefixUebersetzung,2,FALSE)</f>
        <v>Xmp.xmpDM.</v>
      </c>
      <c r="E4364" s="2" t="str">
        <f>MID(F4364,FIND(".",F4364,6)+1,99)</f>
        <v>tracks</v>
      </c>
      <c r="F4364" s="3" t="s">
        <v>8425</v>
      </c>
      <c r="G4364" s="3" t="s">
        <v>9527</v>
      </c>
      <c r="H4364" s="3" t="s">
        <v>11341</v>
      </c>
      <c r="I4364" s="3" t="s">
        <v>8426</v>
      </c>
      <c r="J4364" s="3" t="s">
        <v>8728</v>
      </c>
      <c r="K4364" s="5" t="s">
        <v>8727</v>
      </c>
      <c r="L4364" s="14"/>
      <c r="O4364" s="3" t="str">
        <f>IF(AND(TRIM(J4364)="",M4364=""),"Suffix not translated ",
   IF(AND(TRIM(J4364)&lt;&gt;"",TRIM(M4364)&lt;&gt;"",TRIM(J4364)&lt;&gt;TRIM(M4364)),"Suffix translation &lt;&gt; lookup ", "" ))
&amp;IF(AND(TRIM(K4364)="",N4364=""),"Description not translated ",
   IF(AND(TRIM(K4364)&lt;&gt;"",TRIM(N4364)&lt;&gt;"",TRIM(K4364)&lt;&gt;TRIM(N4364)),"Description translation&lt;&gt; lookup ", "" ))</f>
        <v/>
      </c>
      <c r="P4364" s="3" t="s">
        <v>8447</v>
      </c>
      <c r="Q4364" s="3" t="s">
        <v>8447</v>
      </c>
    </row>
    <row r="4365" spans="1:18" ht="30" x14ac:dyDescent="0.25">
      <c r="A4365" s="2" t="str">
        <f>IF(TRIM(J4365)="","",E4365)</f>
        <v>videoAlphaMode</v>
      </c>
      <c r="B4365" s="2" t="str">
        <f>IF(TRIM(K4365)="","",I4365)</f>
        <v>The alpha mode. One of: straight, pre-multiplied.</v>
      </c>
      <c r="C4365" s="2" t="str">
        <f>LEFT(F4365,FIND(".",F4365,6))</f>
        <v>Xmp.xmpDM.</v>
      </c>
      <c r="D4365" s="2" t="str">
        <f>VLOOKUP(C4365,PrefixUebersetzung,2,FALSE)</f>
        <v>Xmp.xmpDM.</v>
      </c>
      <c r="E4365" s="2" t="str">
        <f>MID(F4365,FIND(".",F4365,6)+1,99)</f>
        <v>videoAlphaMode</v>
      </c>
      <c r="F4365" s="3" t="s">
        <v>2074</v>
      </c>
      <c r="G4365" s="3" t="s">
        <v>9526</v>
      </c>
      <c r="H4365" s="3" t="s">
        <v>11244</v>
      </c>
      <c r="I4365" s="3" t="s">
        <v>3611</v>
      </c>
      <c r="J4365" s="3" t="s">
        <v>4959</v>
      </c>
      <c r="K4365" s="5" t="s">
        <v>5337</v>
      </c>
      <c r="L4365" s="14"/>
      <c r="O4365" s="3" t="str">
        <f>IF(AND(TRIM(J4365)="",M4365=""),"Suffix not translated ",
   IF(AND(TRIM(J4365)&lt;&gt;"",TRIM(M4365)&lt;&gt;"",TRIM(J4365)&lt;&gt;TRIM(M4365)),"Suffix translation &lt;&gt; lookup ", "" ))
&amp;IF(AND(TRIM(K4365)="",N4365=""),"Description not translated ",
   IF(AND(TRIM(K4365)&lt;&gt;"",TRIM(N4365)&lt;&gt;"",TRIM(K4365)&lt;&gt;TRIM(N4365)),"Description translation&lt;&gt; lookup ", "" ))</f>
        <v/>
      </c>
      <c r="P4365" s="3" t="s">
        <v>8447</v>
      </c>
      <c r="Q4365" s="3" t="s">
        <v>8447</v>
      </c>
      <c r="R4365" s="3" t="s">
        <v>9380</v>
      </c>
    </row>
    <row r="4366" spans="1:18" ht="30" x14ac:dyDescent="0.25">
      <c r="A4366" s="2" t="str">
        <f>IF(TRIM(J4366)="","",E4366)</f>
        <v/>
      </c>
      <c r="B4366" s="2" t="str">
        <f>IF(TRIM(K4366)="","",I4366)</f>
        <v/>
      </c>
      <c r="C4366" s="2" t="str">
        <f>LEFT(F4366,FIND(".",F4366,6))</f>
        <v>Xmp.xmpDM.</v>
      </c>
      <c r="D4366" s="2" t="str">
        <f>VLOOKUP(C4366,PrefixUebersetzung,2,FALSE)</f>
        <v>Xmp.xmpDM.</v>
      </c>
      <c r="E4366" s="2" t="str">
        <f>MID(F4366,FIND(".",F4366,6)+1,99)</f>
        <v>videoAlphaPremultipleColor</v>
      </c>
      <c r="F4366" s="3" t="s">
        <v>2075</v>
      </c>
      <c r="G4366" s="3" t="s">
        <v>9526</v>
      </c>
      <c r="H4366" s="3" t="s">
        <v>11342</v>
      </c>
      <c r="I4366" s="3" t="s">
        <v>3612</v>
      </c>
      <c r="J4366" s="3"/>
      <c r="L4366" s="14">
        <v>5</v>
      </c>
      <c r="O4366" s="3" t="str">
        <f>IF(AND(TRIM(J4366)="",M4366=""),"Suffix not translated ",
   IF(AND(TRIM(J4366)&lt;&gt;"",TRIM(M4366)&lt;&gt;"",TRIM(J4366)&lt;&gt;TRIM(M4366)),"Suffix translation &lt;&gt; lookup ", "" ))
&amp;IF(AND(TRIM(K4366)="",N4366=""),"Description not translated ",
   IF(AND(TRIM(K4366)&lt;&gt;"",TRIM(N4366)&lt;&gt;"",TRIM(K4366)&lt;&gt;TRIM(N4366)),"Description translation&lt;&gt; lookup ", "" ))</f>
        <v xml:space="preserve">Suffix not translated Description not translated </v>
      </c>
      <c r="P4366" s="3" t="s">
        <v>8447</v>
      </c>
      <c r="Q4366" s="3" t="s">
        <v>8447</v>
      </c>
    </row>
    <row r="4367" spans="1:18" ht="30" x14ac:dyDescent="0.25">
      <c r="A4367" s="2" t="str">
        <f>IF(TRIM(J4367)="","",E4367)</f>
        <v/>
      </c>
      <c r="B4367" s="2" t="str">
        <f>IF(TRIM(K4367)="","",I4367)</f>
        <v/>
      </c>
      <c r="C4367" s="2" t="str">
        <f>LEFT(F4367,FIND(".",F4367,6))</f>
        <v>Xmp.xmpDM.</v>
      </c>
      <c r="D4367" s="2" t="str">
        <f>VLOOKUP(C4367,PrefixUebersetzung,2,FALSE)</f>
        <v>Xmp.xmpDM.</v>
      </c>
      <c r="E4367" s="2" t="str">
        <f>MID(F4367,FIND(".",F4367,6)+1,99)</f>
        <v>videoAlphaUnityIsTransparent</v>
      </c>
      <c r="F4367" s="3" t="s">
        <v>2076</v>
      </c>
      <c r="G4367" s="3" t="s">
        <v>9526</v>
      </c>
      <c r="H4367" s="3" t="s">
        <v>11246</v>
      </c>
      <c r="I4367" s="3" t="s">
        <v>3613</v>
      </c>
      <c r="J4367" s="3"/>
      <c r="L4367" s="14">
        <v>5</v>
      </c>
      <c r="O4367" s="3" t="str">
        <f>IF(AND(TRIM(J4367)="",M4367=""),"Suffix not translated ",
   IF(AND(TRIM(J4367)&lt;&gt;"",TRIM(M4367)&lt;&gt;"",TRIM(J4367)&lt;&gt;TRIM(M4367)),"Suffix translation &lt;&gt; lookup ", "" ))
&amp;IF(AND(TRIM(K4367)="",N4367=""),"Description not translated ",
   IF(AND(TRIM(K4367)&lt;&gt;"",TRIM(N4367)&lt;&gt;"",TRIM(K4367)&lt;&gt;TRIM(N4367)),"Description translation&lt;&gt; lookup ", "" ))</f>
        <v xml:space="preserve">Suffix not translated Description not translated </v>
      </c>
      <c r="P4367" s="3" t="s">
        <v>8447</v>
      </c>
      <c r="Q4367" s="3" t="s">
        <v>8447</v>
      </c>
    </row>
    <row r="4368" spans="1:18" ht="45" x14ac:dyDescent="0.25">
      <c r="A4368" s="2" t="str">
        <f>IF(TRIM(J4368)="","",E4368)</f>
        <v>videoColorSpace</v>
      </c>
      <c r="B4368" s="2" t="str">
        <f>IF(TRIM(K4368)="","",I4368)</f>
        <v/>
      </c>
      <c r="C4368" s="2" t="str">
        <f>LEFT(F4368,FIND(".",F4368,6))</f>
        <v>Xmp.xmpDM.</v>
      </c>
      <c r="D4368" s="2" t="str">
        <f>VLOOKUP(C4368,PrefixUebersetzung,2,FALSE)</f>
        <v>Xmp.xmpDM.</v>
      </c>
      <c r="E4368" s="2" t="str">
        <f>MID(F4368,FIND(".",F4368,6)+1,99)</f>
        <v>videoColorSpace</v>
      </c>
      <c r="F4368" s="3" t="s">
        <v>2077</v>
      </c>
      <c r="G4368" s="3" t="s">
        <v>9526</v>
      </c>
      <c r="H4368" s="3" t="s">
        <v>11244</v>
      </c>
      <c r="I4368" s="3" t="s">
        <v>3614</v>
      </c>
      <c r="J4368" s="3" t="s">
        <v>4961</v>
      </c>
      <c r="L4368" s="14"/>
      <c r="N4368" s="3" t="str">
        <f>IFERROR(VLOOKUP(I4368,B:K,10,FALSE),"")</f>
        <v>Der Farbraum. Gültige Werte: sRGB (verwendet von Photoshop), CCIR-601 (für NTSC), CCIR-709 (für HD).</v>
      </c>
      <c r="O4368" s="3" t="str">
        <f>IF(AND(TRIM(J4368)="",M4368=""),"Suffix not translated ",
   IF(AND(TRIM(J4368)&lt;&gt;"",TRIM(M4368)&lt;&gt;"",TRIM(J4368)&lt;&gt;TRIM(M4368)),"Suffix translation &lt;&gt; lookup ", "" ))
&amp;IF(AND(TRIM(K4368)="",N4368=""),"Description not translated ",
   IF(AND(TRIM(K4368)&lt;&gt;"",TRIM(N4368)&lt;&gt;"",TRIM(K4368)&lt;&gt;TRIM(N4368)),"Description translation&lt;&gt; lookup ", "" ))</f>
        <v/>
      </c>
      <c r="P4368" s="3" t="s">
        <v>8447</v>
      </c>
    </row>
    <row r="4369" spans="1:18" ht="30" x14ac:dyDescent="0.25">
      <c r="A4369" s="2" t="str">
        <f>IF(TRIM(J4369)="","",E4369)</f>
        <v>videoCompressor</v>
      </c>
      <c r="B4369" s="2" t="str">
        <f>IF(TRIM(K4369)="","",I4369)</f>
        <v>Video compression used. For example, jpeg.</v>
      </c>
      <c r="C4369" s="2" t="str">
        <f>LEFT(F4369,FIND(".",F4369,6))</f>
        <v>Xmp.xmpDM.</v>
      </c>
      <c r="D4369" s="2" t="str">
        <f>VLOOKUP(C4369,PrefixUebersetzung,2,FALSE)</f>
        <v>Xmp.xmpDM.</v>
      </c>
      <c r="E4369" s="2" t="str">
        <f>MID(F4369,FIND(".",F4369,6)+1,99)</f>
        <v>videoCompressor</v>
      </c>
      <c r="F4369" s="3" t="s">
        <v>2078</v>
      </c>
      <c r="G4369" s="3" t="s">
        <v>9526</v>
      </c>
      <c r="H4369" s="3" t="s">
        <v>11241</v>
      </c>
      <c r="I4369" s="3" t="s">
        <v>3615</v>
      </c>
      <c r="J4369" s="3" t="s">
        <v>4962</v>
      </c>
      <c r="K4369" s="5" t="s">
        <v>5481</v>
      </c>
      <c r="L4369" s="14"/>
      <c r="O4369" s="3" t="str">
        <f>IF(AND(TRIM(J4369)="",M4369=""),"Suffix not translated ",
   IF(AND(TRIM(J4369)&lt;&gt;"",TRIM(M4369)&lt;&gt;"",TRIM(J4369)&lt;&gt;TRIM(M4369)),"Suffix translation &lt;&gt; lookup ", "" ))
&amp;IF(AND(TRIM(K4369)="",N4369=""),"Description not translated ",
   IF(AND(TRIM(K4369)&lt;&gt;"",TRIM(N4369)&lt;&gt;"",TRIM(K4369)&lt;&gt;TRIM(N4369)),"Description translation&lt;&gt; lookup ", "" ))</f>
        <v/>
      </c>
      <c r="P4369" s="3" t="s">
        <v>8447</v>
      </c>
      <c r="Q4369" s="3" t="s">
        <v>8447</v>
      </c>
      <c r="R4369" s="3" t="s">
        <v>9412</v>
      </c>
    </row>
    <row r="4370" spans="1:18" ht="30" x14ac:dyDescent="0.25">
      <c r="A4370" s="2" t="str">
        <f>IF(TRIM(J4370)="","",E4370)</f>
        <v>videoFieldOrder</v>
      </c>
      <c r="B4370" s="2" t="str">
        <f>IF(TRIM(K4370)="","",I4370)</f>
        <v>The field order for video. One of: Upper, Lower, Progressive.</v>
      </c>
      <c r="C4370" s="2" t="str">
        <f>LEFT(F4370,FIND(".",F4370,6))</f>
        <v>Xmp.xmpDM.</v>
      </c>
      <c r="D4370" s="2" t="str">
        <f>VLOOKUP(C4370,PrefixUebersetzung,2,FALSE)</f>
        <v>Xmp.xmpDM.</v>
      </c>
      <c r="E4370" s="2" t="str">
        <f>MID(F4370,FIND(".",F4370,6)+1,99)</f>
        <v>videoFieldOrder</v>
      </c>
      <c r="F4370" s="3" t="s">
        <v>2079</v>
      </c>
      <c r="G4370" s="3" t="s">
        <v>9526</v>
      </c>
      <c r="H4370" s="3" t="s">
        <v>11244</v>
      </c>
      <c r="I4370" s="3" t="s">
        <v>3616</v>
      </c>
      <c r="J4370" s="3" t="s">
        <v>4963</v>
      </c>
      <c r="K4370" s="5" t="s">
        <v>5339</v>
      </c>
      <c r="L4370" s="14"/>
      <c r="O4370" s="3" t="str">
        <f>IF(AND(TRIM(J4370)="",M4370=""),"Suffix not translated ",
   IF(AND(TRIM(J4370)&lt;&gt;"",TRIM(M4370)&lt;&gt;"",TRIM(J4370)&lt;&gt;TRIM(M4370)),"Suffix translation &lt;&gt; lookup ", "" ))
&amp;IF(AND(TRIM(K4370)="",N4370=""),"Description not translated ",
   IF(AND(TRIM(K4370)&lt;&gt;"",TRIM(N4370)&lt;&gt;"",TRIM(K4370)&lt;&gt;TRIM(N4370)),"Description translation&lt;&gt; lookup ", "" ))</f>
        <v/>
      </c>
      <c r="P4370" s="3" t="s">
        <v>8447</v>
      </c>
      <c r="Q4370" s="3" t="s">
        <v>8447</v>
      </c>
    </row>
    <row r="4371" spans="1:18" ht="30" x14ac:dyDescent="0.25">
      <c r="A4371" s="2" t="str">
        <f>IF(TRIM(J4371)="","",E4371)</f>
        <v>videoFrameRate</v>
      </c>
      <c r="B4371" s="2" t="str">
        <f>IF(TRIM(K4371)="","",I4371)</f>
        <v>The video frame rate. One of: 24, NTSC, PAL.</v>
      </c>
      <c r="C4371" s="2" t="str">
        <f>LEFT(F4371,FIND(".",F4371,6))</f>
        <v>Xmp.xmpDM.</v>
      </c>
      <c r="D4371" s="2" t="str">
        <f>VLOOKUP(C4371,PrefixUebersetzung,2,FALSE)</f>
        <v>Xmp.xmpDM.</v>
      </c>
      <c r="E4371" s="2" t="str">
        <f>MID(F4371,FIND(".",F4371,6)+1,99)</f>
        <v>videoFrameRate</v>
      </c>
      <c r="F4371" s="3" t="s">
        <v>2080</v>
      </c>
      <c r="G4371" s="3" t="s">
        <v>9526</v>
      </c>
      <c r="H4371" s="3" t="s">
        <v>11336</v>
      </c>
      <c r="I4371" s="3" t="s">
        <v>3617</v>
      </c>
      <c r="J4371" s="3" t="s">
        <v>4964</v>
      </c>
      <c r="K4371" s="5" t="s">
        <v>5340</v>
      </c>
      <c r="L4371" s="14"/>
      <c r="O4371" s="3" t="str">
        <f>IF(AND(TRIM(J4371)="",M4371=""),"Suffix not translated ",
   IF(AND(TRIM(J4371)&lt;&gt;"",TRIM(M4371)&lt;&gt;"",TRIM(J4371)&lt;&gt;TRIM(M4371)),"Suffix translation &lt;&gt; lookup ", "" ))
&amp;IF(AND(TRIM(K4371)="",N4371=""),"Description not translated ",
   IF(AND(TRIM(K4371)&lt;&gt;"",TRIM(N4371)&lt;&gt;"",TRIM(K4371)&lt;&gt;TRIM(N4371)),"Description translation&lt;&gt; lookup ", "" ))</f>
        <v/>
      </c>
      <c r="P4371" s="3" t="s">
        <v>8447</v>
      </c>
      <c r="Q4371" s="3" t="s">
        <v>8447</v>
      </c>
      <c r="R4371" s="3" t="s">
        <v>9399</v>
      </c>
    </row>
    <row r="4372" spans="1:18" ht="30" x14ac:dyDescent="0.25">
      <c r="A4372" s="2" t="str">
        <f>IF(TRIM(J4372)="","",E4372)</f>
        <v>videoFrameSize</v>
      </c>
      <c r="B4372" s="2" t="str">
        <f>IF(TRIM(K4372)="","",I4372)</f>
        <v/>
      </c>
      <c r="C4372" s="2" t="str">
        <f>LEFT(F4372,FIND(".",F4372,6))</f>
        <v>Xmp.xmpDM.</v>
      </c>
      <c r="D4372" s="2" t="str">
        <f>VLOOKUP(C4372,PrefixUebersetzung,2,FALSE)</f>
        <v>Xmp.xmpDM.</v>
      </c>
      <c r="E4372" s="2" t="str">
        <f>MID(F4372,FIND(".",F4372,6)+1,99)</f>
        <v>videoFrameSize</v>
      </c>
      <c r="F4372" s="3" t="s">
        <v>2081</v>
      </c>
      <c r="G4372" s="3" t="s">
        <v>9526</v>
      </c>
      <c r="H4372" s="3" t="s">
        <v>11311</v>
      </c>
      <c r="I4372" s="3" t="s">
        <v>3618</v>
      </c>
      <c r="J4372" s="3" t="s">
        <v>4569</v>
      </c>
      <c r="L4372" s="14"/>
      <c r="N4372" s="3" t="str">
        <f>IFERROR(VLOOKUP(I4372,B:K,10,FALSE),"")</f>
        <v>Die Rahmengröße. Zum Beispiel:  w:720, h: 480, unit:pixels</v>
      </c>
      <c r="O4372" s="3" t="str">
        <f>IF(AND(TRIM(J4372)="",M4372=""),"Suffix not translated ",
   IF(AND(TRIM(J4372)&lt;&gt;"",TRIM(M4372)&lt;&gt;"",TRIM(J4372)&lt;&gt;TRIM(M4372)),"Suffix translation &lt;&gt; lookup ", "" ))
&amp;IF(AND(TRIM(K4372)="",N4372=""),"Description not translated ",
   IF(AND(TRIM(K4372)&lt;&gt;"",TRIM(N4372)&lt;&gt;"",TRIM(K4372)&lt;&gt;TRIM(N4372)),"Description translation&lt;&gt; lookup ", "" ))</f>
        <v/>
      </c>
      <c r="P4372" s="3" t="s">
        <v>8447</v>
      </c>
    </row>
    <row r="4373" spans="1:18" ht="30" x14ac:dyDescent="0.25">
      <c r="A4373" s="2" t="str">
        <f>IF(TRIM(J4373)="","",E4373)</f>
        <v>videoModDate</v>
      </c>
      <c r="B4373" s="2" t="str">
        <f>IF(TRIM(K4373)="","",I4373)</f>
        <v>(deprecated)The date and time when the video was last modified.</v>
      </c>
      <c r="C4373" s="2" t="str">
        <f>LEFT(F4373,FIND(".",F4373,6))</f>
        <v>Xmp.xmpDM.</v>
      </c>
      <c r="D4373" s="2" t="str">
        <f>VLOOKUP(C4373,PrefixUebersetzung,2,FALSE)</f>
        <v>Xmp.xmpDM.</v>
      </c>
      <c r="E4373" s="2" t="str">
        <f>MID(F4373,FIND(".",F4373,6)+1,99)</f>
        <v>videoModDate</v>
      </c>
      <c r="F4373" s="3" t="s">
        <v>2082</v>
      </c>
      <c r="G4373" s="3" t="s">
        <v>11265</v>
      </c>
      <c r="I4373" s="3" t="s">
        <v>9563</v>
      </c>
      <c r="J4373" s="3" t="s">
        <v>4965</v>
      </c>
      <c r="K4373" s="5" t="s">
        <v>9510</v>
      </c>
      <c r="L4373" s="14"/>
      <c r="O4373" s="3" t="str">
        <f>IF(AND(TRIM(J4373)="",M4373=""),"Suffix not translated ",
   IF(AND(TRIM(J4373)&lt;&gt;"",TRIM(M4373)&lt;&gt;"",TRIM(J4373)&lt;&gt;TRIM(M4373)),"Suffix translation &lt;&gt; lookup ", "" ))
&amp;IF(AND(TRIM(K4373)="",N4373=""),"Description not translated ",
   IF(AND(TRIM(K4373)&lt;&gt;"",TRIM(N4373)&lt;&gt;"",TRIM(K4373)&lt;&gt;TRIM(N4373)),"Description translation&lt;&gt; lookup ", "" ))</f>
        <v/>
      </c>
      <c r="P4373" s="3" t="s">
        <v>8447</v>
      </c>
      <c r="Q4373" s="3" t="s">
        <v>8447</v>
      </c>
    </row>
    <row r="4374" spans="1:18" ht="30" x14ac:dyDescent="0.25">
      <c r="A4374" s="2" t="str">
        <f>IF(TRIM(J4374)="","",E4374)</f>
        <v>videoPixelAspectRatio</v>
      </c>
      <c r="B4374" s="2" t="str">
        <f>IF(TRIM(K4374)="","",I4374)</f>
        <v>The aspect ratio, expressed as ht/wd. For example: "648/720" = 0.9</v>
      </c>
      <c r="C4374" s="2" t="str">
        <f>LEFT(F4374,FIND(".",F4374,6))</f>
        <v>Xmp.xmpDM.</v>
      </c>
      <c r="D4374" s="2" t="str">
        <f>VLOOKUP(C4374,PrefixUebersetzung,2,FALSE)</f>
        <v>Xmp.xmpDM.</v>
      </c>
      <c r="E4374" s="2" t="str">
        <f>MID(F4374,FIND(".",F4374,6)+1,99)</f>
        <v>videoPixelAspectRatio</v>
      </c>
      <c r="F4374" s="3" t="s">
        <v>2083</v>
      </c>
      <c r="G4374" s="3" t="s">
        <v>9526</v>
      </c>
      <c r="H4374" s="3" t="s">
        <v>9519</v>
      </c>
      <c r="I4374" s="3" t="s">
        <v>3619</v>
      </c>
      <c r="J4374" s="3" t="s">
        <v>4966</v>
      </c>
      <c r="K4374" s="5" t="s">
        <v>5483</v>
      </c>
      <c r="L4374" s="14"/>
      <c r="O4374" s="3" t="str">
        <f>IF(AND(TRIM(J4374)="",M4374=""),"Suffix not translated ",
   IF(AND(TRIM(J4374)&lt;&gt;"",TRIM(M4374)&lt;&gt;"",TRIM(J4374)&lt;&gt;TRIM(M4374)),"Suffix translation &lt;&gt; lookup ", "" ))
&amp;IF(AND(TRIM(K4374)="",N4374=""),"Description not translated ",
   IF(AND(TRIM(K4374)&lt;&gt;"",TRIM(N4374)&lt;&gt;"",TRIM(K4374)&lt;&gt;TRIM(N4374)),"Description translation&lt;&gt; lookup ", "" ))</f>
        <v/>
      </c>
      <c r="P4374" s="3" t="s">
        <v>8447</v>
      </c>
      <c r="Q4374" s="3" t="s">
        <v>8447</v>
      </c>
    </row>
    <row r="4375" spans="1:18" ht="75" x14ac:dyDescent="0.25">
      <c r="A4375" s="2" t="str">
        <f>IF(TRIM(J4375)="","",E4375)</f>
        <v>videoPixelDepth</v>
      </c>
      <c r="B4375" s="2" t="str">
        <f>IF(TRIM(K4375)="","",I4375)</f>
        <v/>
      </c>
      <c r="C4375" s="2" t="str">
        <f>LEFT(F4375,FIND(".",F4375,6))</f>
        <v>Xmp.xmpDM.</v>
      </c>
      <c r="D4375" s="2" t="str">
        <f>VLOOKUP(C4375,PrefixUebersetzung,2,FALSE)</f>
        <v>Xmp.xmpDM.</v>
      </c>
      <c r="E4375" s="2" t="str">
        <f>MID(F4375,FIND(".",F4375,6)+1,99)</f>
        <v>videoPixelDepth</v>
      </c>
      <c r="F4375" s="3" t="s">
        <v>2084</v>
      </c>
      <c r="G4375" s="3" t="s">
        <v>9526</v>
      </c>
      <c r="H4375" s="3" t="s">
        <v>11244</v>
      </c>
      <c r="I4375" s="3" t="s">
        <v>3620</v>
      </c>
      <c r="J4375" s="3" t="s">
        <v>4967</v>
      </c>
      <c r="L4375" s="14"/>
      <c r="N4375" s="3" t="str">
        <f>IFERROR(VLOOKUP(I4375,B:K,10,FALSE),"")</f>
        <v>Die Größe jeder Farbkomponente  in Bits eines Pixels. Standard-Windows-32-Bit-Pixel haben 8 Bit pro Komponente. Gültige Werte: 8Int, 16Int, 32Int, 32Float.</v>
      </c>
      <c r="O4375" s="3" t="str">
        <f>IF(AND(TRIM(J4375)="",M4375=""),"Suffix not translated ",
   IF(AND(TRIM(J4375)&lt;&gt;"",TRIM(M4375)&lt;&gt;"",TRIM(J4375)&lt;&gt;TRIM(M4375)),"Suffix translation &lt;&gt; lookup ", "" ))
&amp;IF(AND(TRIM(K4375)="",N4375=""),"Description not translated ",
   IF(AND(TRIM(K4375)&lt;&gt;"",TRIM(N4375)&lt;&gt;"",TRIM(K4375)&lt;&gt;TRIM(N4375)),"Description translation&lt;&gt; lookup ", "" ))</f>
        <v/>
      </c>
      <c r="P4375" s="3" t="s">
        <v>8447</v>
      </c>
    </row>
    <row r="4376" spans="1:18" ht="120" x14ac:dyDescent="0.25">
      <c r="A4376" s="2" t="str">
        <f>IF(TRIM(J4376)="","",E4376)</f>
        <v>DerivedFrom</v>
      </c>
      <c r="B4376" s="2" t="str">
        <f>IF(TRIM(K4376)="","",I4376)</f>
        <v>A reference to the original document from which this one is derived. It is a minimal reference; missing components can be assumed to be unchanged. For example, a new version might only need to specify the instance ID and version number of the previous version, or a rendition might only need to specify the instance ID and rendition class of the original.</v>
      </c>
      <c r="C4376" s="2" t="str">
        <f>LEFT(F4376,FIND(".",F4376,6))</f>
        <v>Xmp.xmpMM.</v>
      </c>
      <c r="D4376" s="2" t="str">
        <f>VLOOKUP(C4376,PrefixUebersetzung,2,FALSE)</f>
        <v>Xmp.xmpMM.</v>
      </c>
      <c r="E4376" s="2" t="str">
        <f>MID(F4376,FIND(".",F4376,6)+1,99)</f>
        <v>DerivedFrom</v>
      </c>
      <c r="F4376" s="3" t="s">
        <v>2085</v>
      </c>
      <c r="G4376" s="3" t="s">
        <v>9526</v>
      </c>
      <c r="H4376" s="3" t="s">
        <v>11343</v>
      </c>
      <c r="I4376" s="3" t="s">
        <v>3621</v>
      </c>
      <c r="J4376" s="3" t="s">
        <v>4570</v>
      </c>
      <c r="K4376" s="5" t="s">
        <v>5558</v>
      </c>
      <c r="L4376" s="14"/>
      <c r="O4376" s="3" t="str">
        <f>IF(AND(TRIM(J4376)="",M4376=""),"Suffix not translated ",
   IF(AND(TRIM(J4376)&lt;&gt;"",TRIM(M4376)&lt;&gt;"",TRIM(J4376)&lt;&gt;TRIM(M4376)),"Suffix translation &lt;&gt; lookup ", "" ))
&amp;IF(AND(TRIM(K4376)="",N4376=""),"Description not translated ",
   IF(AND(TRIM(K4376)&lt;&gt;"",TRIM(N4376)&lt;&gt;"",TRIM(K4376)&lt;&gt;TRIM(N4376)),"Description translation&lt;&gt; lookup ", "" ))</f>
        <v/>
      </c>
      <c r="P4376" s="3" t="s">
        <v>8447</v>
      </c>
      <c r="Q4376" s="3" t="s">
        <v>8447</v>
      </c>
    </row>
    <row r="4377" spans="1:18" ht="45" x14ac:dyDescent="0.25">
      <c r="A4377" s="2" t="str">
        <f>IF(TRIM(J4377)="","",E4377)</f>
        <v>DocumentID</v>
      </c>
      <c r="B4377" s="2" t="str">
        <f>IF(TRIM(K4377)="","",I4377)</f>
        <v>The common identifier for all versions and renditions of a document. It should be based on a UUID; see Document and Instance IDs below.</v>
      </c>
      <c r="C4377" s="2" t="str">
        <f>LEFT(F4377,FIND(".",F4377,6))</f>
        <v>Xmp.xmpMM.</v>
      </c>
      <c r="D4377" s="2" t="str">
        <f>VLOOKUP(C4377,PrefixUebersetzung,2,FALSE)</f>
        <v>Xmp.xmpMM.</v>
      </c>
      <c r="E4377" s="2" t="str">
        <f>MID(F4377,FIND(".",F4377,6)+1,99)</f>
        <v>DocumentID</v>
      </c>
      <c r="F4377" s="3" t="s">
        <v>2086</v>
      </c>
      <c r="G4377" s="3" t="s">
        <v>9526</v>
      </c>
      <c r="H4377" s="3" t="s">
        <v>11298</v>
      </c>
      <c r="I4377" s="3" t="s">
        <v>3622</v>
      </c>
      <c r="J4377" s="3" t="s">
        <v>4571</v>
      </c>
      <c r="K4377" s="5" t="s">
        <v>5559</v>
      </c>
      <c r="L4377" s="14"/>
      <c r="O4377" s="3" t="str">
        <f>IF(AND(TRIM(J4377)="",M4377=""),"Suffix not translated ",
   IF(AND(TRIM(J4377)&lt;&gt;"",TRIM(M4377)&lt;&gt;"",TRIM(J4377)&lt;&gt;TRIM(M4377)),"Suffix translation &lt;&gt; lookup ", "" ))
&amp;IF(AND(TRIM(K4377)="",N4377=""),"Description not translated ",
   IF(AND(TRIM(K4377)&lt;&gt;"",TRIM(N4377)&lt;&gt;"",TRIM(K4377)&lt;&gt;TRIM(N4377)),"Description translation&lt;&gt; lookup ", "" ))</f>
        <v/>
      </c>
      <c r="P4377" s="3" t="s">
        <v>8447</v>
      </c>
      <c r="Q4377" s="3" t="s">
        <v>8447</v>
      </c>
    </row>
    <row r="4378" spans="1:18" ht="135" x14ac:dyDescent="0.25">
      <c r="A4378" s="2" t="str">
        <f>IF(TRIM(J4378)="","",E4378)</f>
        <v/>
      </c>
      <c r="B4378" s="2" t="str">
        <f>IF(TRIM(K4378)="","",I4378)</f>
        <v>An ordered array of high-level user actions that resulted in this resource. It is intended to give human readers a general indication of the steps taken to make the changes from the previous version to this one. The list should be at an abstract level; it is not intended to be an exhaustive keystroke or other detailed history.</v>
      </c>
      <c r="C4378" s="2" t="str">
        <f>LEFT(F4378,FIND(".",F4378,6))</f>
        <v>Xmp.xmpMM.</v>
      </c>
      <c r="D4378" s="2" t="str">
        <f>VLOOKUP(C4378,PrefixUebersetzung,2,FALSE)</f>
        <v>Xmp.xmpMM.</v>
      </c>
      <c r="E4378" s="2" t="str">
        <f>MID(F4378,FIND(".",F4378,6)+1,99)</f>
        <v>History</v>
      </c>
      <c r="F4378" s="3" t="s">
        <v>2087</v>
      </c>
      <c r="G4378" s="3" t="s">
        <v>9528</v>
      </c>
      <c r="H4378" s="3" t="s">
        <v>11344</v>
      </c>
      <c r="I4378" s="3" t="s">
        <v>3623</v>
      </c>
      <c r="J4378" s="3"/>
      <c r="K4378" s="5" t="s">
        <v>6601</v>
      </c>
      <c r="L4378" s="14"/>
      <c r="M4378" s="3" t="str">
        <f>IFERROR(VLOOKUP(E4378,A:J,10, FALSE),"")</f>
        <v>Historie</v>
      </c>
      <c r="O4378" s="3" t="str">
        <f>IF(AND(TRIM(J4378)="",M4378=""),"Suffix not translated ",
   IF(AND(TRIM(J4378)&lt;&gt;"",TRIM(M4378)&lt;&gt;"",TRIM(J4378)&lt;&gt;TRIM(M4378)),"Suffix translation &lt;&gt; lookup ", "" ))
&amp;IF(AND(TRIM(K4378)="",N4378=""),"Description not translated ",
   IF(AND(TRIM(K4378)&lt;&gt;"",TRIM(N4378)&lt;&gt;"",TRIM(K4378)&lt;&gt;TRIM(N4378)),"Description translation&lt;&gt; lookup ", "" ))</f>
        <v/>
      </c>
      <c r="Q4378" s="3" t="s">
        <v>8447</v>
      </c>
    </row>
    <row r="4379" spans="1:18" ht="30" x14ac:dyDescent="0.25">
      <c r="A4379" s="2" t="str">
        <f>IF(TRIM(J4379)="","",E4379)</f>
        <v>Ingredients</v>
      </c>
      <c r="B4379" s="2" t="str">
        <f>IF(TRIM(K4379)="","",I4379)</f>
        <v>References to resources that were incorporated, by inclusion or reference, into this resource.</v>
      </c>
      <c r="C4379" s="2" t="str">
        <f>LEFT(F4379,FIND(".",F4379,6))</f>
        <v>Xmp.xmpMM.</v>
      </c>
      <c r="D4379" s="2" t="str">
        <f>VLOOKUP(C4379,PrefixUebersetzung,2,FALSE)</f>
        <v>Xmp.xmpMM.</v>
      </c>
      <c r="E4379" s="2" t="str">
        <f>MID(F4379,FIND(".",F4379,6)+1,99)</f>
        <v>Ingredients</v>
      </c>
      <c r="F4379" s="3" t="s">
        <v>8427</v>
      </c>
      <c r="G4379" s="3" t="s">
        <v>9527</v>
      </c>
      <c r="H4379" s="3" t="s">
        <v>11345</v>
      </c>
      <c r="I4379" s="3" t="s">
        <v>11102</v>
      </c>
      <c r="J4379" s="3" t="s">
        <v>11103</v>
      </c>
      <c r="K4379" s="5" t="s">
        <v>8675</v>
      </c>
      <c r="L4379" s="14">
        <v>5</v>
      </c>
      <c r="O4379" s="3" t="str">
        <f>IF(AND(TRIM(J4379)="",M4379=""),"Suffix not translated ",
   IF(AND(TRIM(J4379)&lt;&gt;"",TRIM(M4379)&lt;&gt;"",TRIM(J4379)&lt;&gt;TRIM(M4379)),"Suffix translation &lt;&gt; lookup ", "" ))
&amp;IF(AND(TRIM(K4379)="",N4379=""),"Description not translated ",
   IF(AND(TRIM(K4379)&lt;&gt;"",TRIM(N4379)&lt;&gt;"",TRIM(K4379)&lt;&gt;TRIM(N4379)),"Description translation&lt;&gt; lookup ", "" ))</f>
        <v/>
      </c>
      <c r="P4379" s="3" t="s">
        <v>8447</v>
      </c>
      <c r="Q4379" s="3" t="s">
        <v>8447</v>
      </c>
    </row>
    <row r="4380" spans="1:18" ht="60" x14ac:dyDescent="0.25">
      <c r="A4380" s="2" t="str">
        <f>IF(TRIM(J4380)="","",E4380)</f>
        <v>InstanceID</v>
      </c>
      <c r="B4380" s="2" t="str">
        <f>IF(TRIM(K4380)="","",I4380)</f>
        <v>An identifier for a specific incarnation of a document, updated each time a file is saved. It should be based on a UUID; see Document and Instance IDs below.</v>
      </c>
      <c r="C4380" s="2" t="str">
        <f>LEFT(F4380,FIND(".",F4380,6))</f>
        <v>Xmp.xmpMM.</v>
      </c>
      <c r="D4380" s="2" t="str">
        <f>VLOOKUP(C4380,PrefixUebersetzung,2,FALSE)</f>
        <v>Xmp.xmpMM.</v>
      </c>
      <c r="E4380" s="2" t="str">
        <f>MID(F4380,FIND(".",F4380,6)+1,99)</f>
        <v>InstanceID</v>
      </c>
      <c r="F4380" s="3" t="s">
        <v>2088</v>
      </c>
      <c r="G4380" s="3" t="s">
        <v>9526</v>
      </c>
      <c r="H4380" s="3" t="s">
        <v>11298</v>
      </c>
      <c r="I4380" s="3" t="s">
        <v>3624</v>
      </c>
      <c r="J4380" s="3" t="s">
        <v>4573</v>
      </c>
      <c r="K4380" s="5" t="s">
        <v>5560</v>
      </c>
      <c r="L4380" s="14"/>
      <c r="O4380" s="3" t="str">
        <f>IF(AND(TRIM(J4380)="",M4380=""),"Suffix not translated ",
   IF(AND(TRIM(J4380)&lt;&gt;"",TRIM(M4380)&lt;&gt;"",TRIM(J4380)&lt;&gt;TRIM(M4380)),"Suffix translation &lt;&gt; lookup ", "" ))
&amp;IF(AND(TRIM(K4380)="",N4380=""),"Description not translated ",
   IF(AND(TRIM(K4380)&lt;&gt;"",TRIM(N4380)&lt;&gt;"",TRIM(K4380)&lt;&gt;TRIM(N4380)),"Description translation&lt;&gt; lookup ", "" ))</f>
        <v/>
      </c>
      <c r="P4380" s="3" t="s">
        <v>8447</v>
      </c>
      <c r="Q4380" s="3" t="s">
        <v>8447</v>
      </c>
    </row>
    <row r="4381" spans="1:18" ht="30" x14ac:dyDescent="0.25">
      <c r="A4381" s="2" t="str">
        <f>IF(TRIM(J4381)="","",E4381)</f>
        <v>LastURL</v>
      </c>
      <c r="B4381" s="2" t="str">
        <f>IF(TRIM(K4381)="","",I4381)</f>
        <v>Deprecated for privacy protection.</v>
      </c>
      <c r="C4381" s="2" t="str">
        <f>LEFT(F4381,FIND(".",F4381,6))</f>
        <v>Xmp.xmpMM.</v>
      </c>
      <c r="D4381" s="2" t="str">
        <f>VLOOKUP(C4381,PrefixUebersetzung,2,FALSE)</f>
        <v>Xmp.xmpMM.</v>
      </c>
      <c r="E4381" s="2" t="str">
        <f>MID(F4381,FIND(".",F4381,6)+1,99)</f>
        <v>LastURL</v>
      </c>
      <c r="F4381" s="3" t="s">
        <v>2089</v>
      </c>
      <c r="G4381" s="3" t="s">
        <v>9526</v>
      </c>
      <c r="H4381" s="3" t="s">
        <v>6374</v>
      </c>
      <c r="I4381" s="3" t="s">
        <v>3625</v>
      </c>
      <c r="J4381" s="3" t="s">
        <v>4574</v>
      </c>
      <c r="K4381" s="5" t="s">
        <v>6603</v>
      </c>
      <c r="L4381" s="14"/>
      <c r="O4381" s="3" t="str">
        <f>IF(AND(TRIM(J4381)="",M4381=""),"Suffix not translated ",
   IF(AND(TRIM(J4381)&lt;&gt;"",TRIM(M4381)&lt;&gt;"",TRIM(J4381)&lt;&gt;TRIM(M4381)),"Suffix translation &lt;&gt; lookup ", "" ))
&amp;IF(AND(TRIM(K4381)="",N4381=""),"Description not translated ",
   IF(AND(TRIM(K4381)&lt;&gt;"",TRIM(N4381)&lt;&gt;"",TRIM(K4381)&lt;&gt;TRIM(N4381)),"Description translation&lt;&gt; lookup ", "" ))</f>
        <v/>
      </c>
      <c r="P4381" s="3" t="s">
        <v>8447</v>
      </c>
      <c r="Q4381" s="3" t="s">
        <v>8447</v>
      </c>
      <c r="R4381" s="3" t="s">
        <v>9104</v>
      </c>
    </row>
    <row r="4382" spans="1:18" ht="90" x14ac:dyDescent="0.25">
      <c r="A4382" s="2" t="str">
        <f>IF(TRIM(J4382)="","",E4382)</f>
        <v/>
      </c>
      <c r="B4382" s="2" t="str">
        <f>IF(TRIM(K4382)="","",I4382)</f>
        <v/>
      </c>
      <c r="C4382" s="2" t="str">
        <f>LEFT(F4382,FIND(".",F4382,6))</f>
        <v>Xmp.xmpMM.</v>
      </c>
      <c r="D4382" s="2" t="str">
        <f>VLOOKUP(C4382,PrefixUebersetzung,2,FALSE)</f>
        <v>Xmp.xmpMM.</v>
      </c>
      <c r="E4382" s="2" t="str">
        <f>MID(F4382,FIND(".",F4382,6)+1,99)</f>
        <v>ManagedFrom</v>
      </c>
      <c r="F4382" s="3" t="s">
        <v>2090</v>
      </c>
      <c r="G4382" s="3" t="s">
        <v>9526</v>
      </c>
      <c r="H4382" s="3" t="s">
        <v>11343</v>
      </c>
      <c r="I4382" s="3" t="s">
        <v>3626</v>
      </c>
      <c r="J4382" s="3"/>
      <c r="L4382" s="14">
        <v>5</v>
      </c>
      <c r="O4382" s="3" t="str">
        <f>IF(AND(TRIM(J4382)="",M4382=""),"Suffix not translated ",
   IF(AND(TRIM(J4382)&lt;&gt;"",TRIM(M4382)&lt;&gt;"",TRIM(J4382)&lt;&gt;TRIM(M4382)),"Suffix translation &lt;&gt; lookup ", "" ))
&amp;IF(AND(TRIM(K4382)="",N4382=""),"Description not translated ",
   IF(AND(TRIM(K4382)&lt;&gt;"",TRIM(N4382)&lt;&gt;"",TRIM(K4382)&lt;&gt;TRIM(N4382)),"Description translation&lt;&gt; lookup ", "" ))</f>
        <v xml:space="preserve">Suffix not translated Description not translated </v>
      </c>
      <c r="P4382" s="3" t="s">
        <v>8447</v>
      </c>
      <c r="Q4382" s="3" t="s">
        <v>8447</v>
      </c>
    </row>
    <row r="4383" spans="1:18" ht="75" x14ac:dyDescent="0.25">
      <c r="A4383" s="2" t="str">
        <f>IF(TRIM(J4383)="","",E4383)</f>
        <v>Manager</v>
      </c>
      <c r="B4383" s="2" t="str">
        <f>IF(TRIM(K4383)="","",I4383)</f>
        <v>The name of the asset management system that manages this resource. Along with xmpMM: ManagerVariant, it tells applications which asset management system to contact concerning this document.</v>
      </c>
      <c r="C4383" s="2" t="str">
        <f>LEFT(F4383,FIND(".",F4383,6))</f>
        <v>Xmp.xmpMM.</v>
      </c>
      <c r="D4383" s="2" t="str">
        <f>VLOOKUP(C4383,PrefixUebersetzung,2,FALSE)</f>
        <v>Xmp.xmpMM.</v>
      </c>
      <c r="E4383" s="2" t="str">
        <f>MID(F4383,FIND(".",F4383,6)+1,99)</f>
        <v>Manager</v>
      </c>
      <c r="F4383" s="3" t="s">
        <v>2091</v>
      </c>
      <c r="G4383" s="3" t="s">
        <v>9526</v>
      </c>
      <c r="H4383" s="3" t="s">
        <v>11314</v>
      </c>
      <c r="I4383" s="3" t="s">
        <v>3627</v>
      </c>
      <c r="J4383" s="3" t="s">
        <v>4151</v>
      </c>
      <c r="K4383" s="5" t="s">
        <v>6602</v>
      </c>
      <c r="L4383" s="14"/>
      <c r="O4383" s="3" t="str">
        <f>IF(AND(TRIM(J4383)="",M4383=""),"Suffix not translated ",
   IF(AND(TRIM(J4383)&lt;&gt;"",TRIM(M4383)&lt;&gt;"",TRIM(J4383)&lt;&gt;TRIM(M4383)),"Suffix translation &lt;&gt; lookup ", "" ))
&amp;IF(AND(TRIM(K4383)="",N4383=""),"Description not translated ",
   IF(AND(TRIM(K4383)&lt;&gt;"",TRIM(N4383)&lt;&gt;"",TRIM(K4383)&lt;&gt;TRIM(N4383)),"Description translation&lt;&gt; lookup ", "" ))</f>
        <v/>
      </c>
      <c r="P4383" s="3" t="s">
        <v>8447</v>
      </c>
      <c r="Q4383" s="3" t="s">
        <v>8447</v>
      </c>
    </row>
    <row r="4384" spans="1:18" ht="45" x14ac:dyDescent="0.25">
      <c r="A4384" s="2" t="str">
        <f>IF(TRIM(J4384)="","",E4384)</f>
        <v/>
      </c>
      <c r="B4384" s="2" t="str">
        <f>IF(TRIM(K4384)="","",I4384)</f>
        <v/>
      </c>
      <c r="C4384" s="2" t="str">
        <f>LEFT(F4384,FIND(".",F4384,6))</f>
        <v>Xmp.xmpMM.</v>
      </c>
      <c r="D4384" s="2" t="str">
        <f>VLOOKUP(C4384,PrefixUebersetzung,2,FALSE)</f>
        <v>Xmp.xmpMM.</v>
      </c>
      <c r="E4384" s="2" t="str">
        <f>MID(F4384,FIND(".",F4384,6)+1,99)</f>
        <v>ManagerVariant</v>
      </c>
      <c r="F4384" s="3" t="s">
        <v>2092</v>
      </c>
      <c r="G4384" s="3" t="s">
        <v>9526</v>
      </c>
      <c r="H4384" s="3" t="s">
        <v>11241</v>
      </c>
      <c r="I4384" s="3" t="s">
        <v>3628</v>
      </c>
      <c r="J4384" s="3"/>
      <c r="L4384" s="14">
        <v>5</v>
      </c>
      <c r="O4384" s="3" t="str">
        <f>IF(AND(TRIM(J4384)="",M4384=""),"Suffix not translated ",
   IF(AND(TRIM(J4384)&lt;&gt;"",TRIM(M4384)&lt;&gt;"",TRIM(J4384)&lt;&gt;TRIM(M4384)),"Suffix translation &lt;&gt; lookup ", "" ))
&amp;IF(AND(TRIM(K4384)="",N4384=""),"Description not translated ",
   IF(AND(TRIM(K4384)&lt;&gt;"",TRIM(N4384)&lt;&gt;"",TRIM(K4384)&lt;&gt;TRIM(N4384)),"Description translation&lt;&gt; lookup ", "" ))</f>
        <v xml:space="preserve">Suffix not translated Description not translated </v>
      </c>
      <c r="P4384" s="3" t="s">
        <v>8447</v>
      </c>
      <c r="Q4384" s="3" t="s">
        <v>8447</v>
      </c>
    </row>
    <row r="4385" spans="1:18" ht="75" x14ac:dyDescent="0.25">
      <c r="A4385" s="2" t="str">
        <f>IF(TRIM(J4385)="","",E4385)</f>
        <v/>
      </c>
      <c r="B4385" s="2" t="str">
        <f>IF(TRIM(K4385)="","",I4385)</f>
        <v/>
      </c>
      <c r="C4385" s="2" t="str">
        <f>LEFT(F4385,FIND(".",F4385,6))</f>
        <v>Xmp.xmpMM.</v>
      </c>
      <c r="D4385" s="2" t="str">
        <f>VLOOKUP(C4385,PrefixUebersetzung,2,FALSE)</f>
        <v>Xmp.xmpMM.</v>
      </c>
      <c r="E4385" s="2" t="str">
        <f>MID(F4385,FIND(".",F4385,6)+1,99)</f>
        <v>ManageTo</v>
      </c>
      <c r="F4385" s="3" t="s">
        <v>2093</v>
      </c>
      <c r="G4385" s="3" t="s">
        <v>9526</v>
      </c>
      <c r="H4385" s="3" t="s">
        <v>11298</v>
      </c>
      <c r="I4385" s="3" t="s">
        <v>3629</v>
      </c>
      <c r="J4385" s="3"/>
      <c r="L4385" s="14">
        <v>5</v>
      </c>
      <c r="O4385" s="3" t="str">
        <f>IF(AND(TRIM(J4385)="",M4385=""),"Suffix not translated ",
   IF(AND(TRIM(J4385)&lt;&gt;"",TRIM(M4385)&lt;&gt;"",TRIM(J4385)&lt;&gt;TRIM(M4385)),"Suffix translation &lt;&gt; lookup ", "" ))
&amp;IF(AND(TRIM(K4385)="",N4385=""),"Description not translated ",
   IF(AND(TRIM(K4385)&lt;&gt;"",TRIM(N4385)&lt;&gt;"",TRIM(K4385)&lt;&gt;TRIM(N4385)),"Description translation&lt;&gt; lookup ", "" ))</f>
        <v xml:space="preserve">Suffix not translated Description not translated </v>
      </c>
      <c r="P4385" s="3" t="s">
        <v>8447</v>
      </c>
      <c r="Q4385" s="3" t="s">
        <v>8447</v>
      </c>
    </row>
    <row r="4386" spans="1:18" ht="45" x14ac:dyDescent="0.25">
      <c r="A4386" s="2" t="str">
        <f>IF(TRIM(J4386)="","",E4386)</f>
        <v/>
      </c>
      <c r="B4386" s="2" t="str">
        <f>IF(TRIM(K4386)="","",I4386)</f>
        <v/>
      </c>
      <c r="C4386" s="2" t="str">
        <f>LEFT(F4386,FIND(".",F4386,6))</f>
        <v>Xmp.xmpMM.</v>
      </c>
      <c r="D4386" s="2" t="str">
        <f>VLOOKUP(C4386,PrefixUebersetzung,2,FALSE)</f>
        <v>Xmp.xmpMM.</v>
      </c>
      <c r="E4386" s="2" t="str">
        <f>MID(F4386,FIND(".",F4386,6)+1,99)</f>
        <v>ManageUI</v>
      </c>
      <c r="F4386" s="3" t="s">
        <v>2094</v>
      </c>
      <c r="G4386" s="3" t="s">
        <v>9526</v>
      </c>
      <c r="H4386" s="3" t="s">
        <v>11298</v>
      </c>
      <c r="I4386" s="3" t="s">
        <v>3630</v>
      </c>
      <c r="J4386" s="3"/>
      <c r="L4386" s="14">
        <v>5</v>
      </c>
      <c r="O4386" s="3" t="str">
        <f>IF(AND(TRIM(J4386)="",M4386=""),"Suffix not translated ",
   IF(AND(TRIM(J4386)&lt;&gt;"",TRIM(M4386)&lt;&gt;"",TRIM(J4386)&lt;&gt;TRIM(M4386)),"Suffix translation &lt;&gt; lookup ", "" ))
&amp;IF(AND(TRIM(K4386)="",N4386=""),"Description not translated ",
   IF(AND(TRIM(K4386)&lt;&gt;"",TRIM(N4386)&lt;&gt;"",TRIM(K4386)&lt;&gt;TRIM(N4386)),"Description translation&lt;&gt; lookup ", "" ))</f>
        <v xml:space="preserve">Suffix not translated Description not translated </v>
      </c>
      <c r="P4386" s="3" t="s">
        <v>8447</v>
      </c>
      <c r="Q4386" s="3" t="s">
        <v>8447</v>
      </c>
    </row>
    <row r="4387" spans="1:18" ht="30" x14ac:dyDescent="0.25">
      <c r="A4387" s="2" t="str">
        <f>IF(TRIM(J4387)="","",E4387)</f>
        <v>OriginalDocumentID</v>
      </c>
      <c r="B4387" s="2" t="str">
        <f>IF(TRIM(K4387)="","",I4387)</f>
        <v>Refer to Part 1, Data Model, Serialization, and Core Properties, for definition.</v>
      </c>
      <c r="C4387" s="2" t="str">
        <f>LEFT(F4387,FIND(".",F4387,6))</f>
        <v>Xmp.xmpMM.</v>
      </c>
      <c r="D4387" s="2" t="str">
        <f>VLOOKUP(C4387,PrefixUebersetzung,2,FALSE)</f>
        <v>Xmp.xmpMM.</v>
      </c>
      <c r="E4387" s="2" t="str">
        <f>MID(F4387,FIND(".",F4387,6)+1,99)</f>
        <v>OriginalDocumentID</v>
      </c>
      <c r="F4387" s="3" t="s">
        <v>8428</v>
      </c>
      <c r="G4387" s="3" t="s">
        <v>9526</v>
      </c>
      <c r="H4387" s="3" t="s">
        <v>11298</v>
      </c>
      <c r="I4387" s="3" t="s">
        <v>8429</v>
      </c>
      <c r="J4387" s="3" t="s">
        <v>8451</v>
      </c>
      <c r="K4387" s="5" t="s">
        <v>8704</v>
      </c>
      <c r="L4387" s="14"/>
      <c r="O4387" s="3" t="str">
        <f>IF(AND(TRIM(J4387)="",M4387=""),"Suffix not translated ",
   IF(AND(TRIM(J4387)&lt;&gt;"",TRIM(M4387)&lt;&gt;"",TRIM(J4387)&lt;&gt;TRIM(M4387)),"Suffix translation &lt;&gt; lookup ", "" ))
&amp;IF(AND(TRIM(K4387)="",N4387=""),"Description not translated ",
   IF(AND(TRIM(K4387)&lt;&gt;"",TRIM(N4387)&lt;&gt;"",TRIM(K4387)&lt;&gt;TRIM(N4387)),"Description translation&lt;&gt; lookup ", "" ))</f>
        <v/>
      </c>
      <c r="P4387" s="3" t="s">
        <v>8447</v>
      </c>
      <c r="Q4387" s="3" t="s">
        <v>8447</v>
      </c>
    </row>
    <row r="4388" spans="1:18" ht="195" x14ac:dyDescent="0.25">
      <c r="A4388" s="2" t="str">
        <f>IF(TRIM(J4388)="","",E4388)</f>
        <v/>
      </c>
      <c r="B4388" s="2" t="str">
        <f>IF(TRIM(K4388)="","",I4388)</f>
        <v>Each array item has a structure value with a potentially unique set of fields, containing extracted XMP from a component. Each field is a property from the XMP of a contained resource component, with all substructure preserved. Each pantry entry shall contain an xmpMM:InstanceID. Only one copy of the pantry entry for any given xmpMM:InstanceID shall be retained in the pantry. Nested pantry items shall be removed from the individual pantry item and promoted to the top level of the pantry.</v>
      </c>
      <c r="C4388" s="2" t="str">
        <f>LEFT(F4388,FIND(".",F4388,6))</f>
        <v>Xmp.xmpMM.</v>
      </c>
      <c r="D4388" s="2" t="str">
        <f>VLOOKUP(C4388,PrefixUebersetzung,2,FALSE)</f>
        <v>Xmp.xmpMM.</v>
      </c>
      <c r="E4388" s="2" t="str">
        <f>MID(F4388,FIND(".",F4388,6)+1,99)</f>
        <v>Pantry</v>
      </c>
      <c r="F4388" s="3" t="s">
        <v>8430</v>
      </c>
      <c r="G4388" s="3" t="s">
        <v>9526</v>
      </c>
      <c r="H4388" s="3" t="s">
        <v>11346</v>
      </c>
      <c r="I4388" s="3" t="s">
        <v>8431</v>
      </c>
      <c r="J4388" s="3"/>
      <c r="K4388" s="5" t="s">
        <v>8705</v>
      </c>
      <c r="L4388" s="14">
        <v>5</v>
      </c>
      <c r="O4388" s="3" t="str">
        <f>IF(AND(TRIM(J4388)="",M4388=""),"Suffix not translated ",
   IF(AND(TRIM(J4388)&lt;&gt;"",TRIM(M4388)&lt;&gt;"",TRIM(J4388)&lt;&gt;TRIM(M4388)),"Suffix translation &lt;&gt; lookup ", "" ))
&amp;IF(AND(TRIM(K4388)="",N4388=""),"Description not translated ",
   IF(AND(TRIM(K4388)&lt;&gt;"",TRIM(N4388)&lt;&gt;"",TRIM(K4388)&lt;&gt;TRIM(N4388)),"Description translation&lt;&gt; lookup ", "" ))</f>
        <v xml:space="preserve">Suffix not translated </v>
      </c>
      <c r="P4388" s="3" t="s">
        <v>8447</v>
      </c>
      <c r="Q4388" s="3" t="s">
        <v>8447</v>
      </c>
    </row>
    <row r="4389" spans="1:18" ht="45" x14ac:dyDescent="0.25">
      <c r="A4389" s="2" t="str">
        <f>IF(TRIM(J4389)="","",E4389)</f>
        <v/>
      </c>
      <c r="B4389" s="2" t="str">
        <f>IF(TRIM(K4389)="","",I4389)</f>
        <v/>
      </c>
      <c r="C4389" s="2" t="str">
        <f>LEFT(F4389,FIND(".",F4389,6))</f>
        <v>Xmp.xmpMM.</v>
      </c>
      <c r="D4389" s="2" t="str">
        <f>VLOOKUP(C4389,PrefixUebersetzung,2,FALSE)</f>
        <v>Xmp.xmpMM.</v>
      </c>
      <c r="E4389" s="2" t="str">
        <f>MID(F4389,FIND(".",F4389,6)+1,99)</f>
        <v>RenditionClass</v>
      </c>
      <c r="F4389" s="3" t="s">
        <v>2095</v>
      </c>
      <c r="G4389" s="3" t="s">
        <v>9526</v>
      </c>
      <c r="H4389" s="3" t="s">
        <v>11347</v>
      </c>
      <c r="I4389" s="3" t="s">
        <v>3631</v>
      </c>
      <c r="J4389" s="3"/>
      <c r="L4389" s="14">
        <v>5</v>
      </c>
      <c r="O4389" s="3" t="str">
        <f>IF(AND(TRIM(J4389)="",M4389=""),"Suffix not translated ",
   IF(AND(TRIM(J4389)&lt;&gt;"",TRIM(M4389)&lt;&gt;"",TRIM(J4389)&lt;&gt;TRIM(M4389)),"Suffix translation &lt;&gt; lookup ", "" ))
&amp;IF(AND(TRIM(K4389)="",N4389=""),"Description not translated ",
   IF(AND(TRIM(K4389)&lt;&gt;"",TRIM(N4389)&lt;&gt;"",TRIM(K4389)&lt;&gt;TRIM(N4389)),"Description translation&lt;&gt; lookup ", "" ))</f>
        <v xml:space="preserve">Suffix not translated Description not translated </v>
      </c>
      <c r="P4389" s="3" t="s">
        <v>8447</v>
      </c>
      <c r="Q4389" s="3" t="s">
        <v>8447</v>
      </c>
    </row>
    <row r="4390" spans="1:18" ht="45" x14ac:dyDescent="0.25">
      <c r="A4390" s="2" t="str">
        <f>IF(TRIM(J4390)="","",E4390)</f>
        <v/>
      </c>
      <c r="B4390" s="2" t="str">
        <f>IF(TRIM(K4390)="","",I4390)</f>
        <v>Deprecated in favor of xmpMM:DerivedFrom. A reference to the document of which this is a rendition.</v>
      </c>
      <c r="C4390" s="2" t="str">
        <f>LEFT(F4390,FIND(".",F4390,6))</f>
        <v>Xmp.xmpMM.</v>
      </c>
      <c r="D4390" s="2" t="str">
        <f>VLOOKUP(C4390,PrefixUebersetzung,2,FALSE)</f>
        <v>Xmp.xmpMM.</v>
      </c>
      <c r="E4390" s="2" t="str">
        <f>MID(F4390,FIND(".",F4390,6)+1,99)</f>
        <v>RenditionOf</v>
      </c>
      <c r="F4390" s="3" t="s">
        <v>2096</v>
      </c>
      <c r="G4390" s="3" t="s">
        <v>9526</v>
      </c>
      <c r="H4390" s="3" t="s">
        <v>11343</v>
      </c>
      <c r="I4390" s="3" t="s">
        <v>3632</v>
      </c>
      <c r="J4390" s="3"/>
      <c r="K4390" s="5" t="s">
        <v>8714</v>
      </c>
      <c r="L4390" s="14">
        <v>5</v>
      </c>
      <c r="O4390" s="3" t="str">
        <f>IF(AND(TRIM(J4390)="",M4390=""),"Suffix not translated ",
   IF(AND(TRIM(J4390)&lt;&gt;"",TRIM(M4390)&lt;&gt;"",TRIM(J4390)&lt;&gt;TRIM(M4390)),"Suffix translation &lt;&gt; lookup ", "" ))
&amp;IF(AND(TRIM(K4390)="",N4390=""),"Description not translated ",
   IF(AND(TRIM(K4390)&lt;&gt;"",TRIM(N4390)&lt;&gt;"",TRIM(K4390)&lt;&gt;TRIM(N4390)),"Description translation&lt;&gt; lookup ", "" ))</f>
        <v xml:space="preserve">Suffix not translated </v>
      </c>
      <c r="P4390" s="3" t="s">
        <v>8447</v>
      </c>
      <c r="Q4390" s="3" t="s">
        <v>8447</v>
      </c>
    </row>
    <row r="4391" spans="1:18" ht="60" x14ac:dyDescent="0.25">
      <c r="A4391" s="2" t="str">
        <f>IF(TRIM(J4391)="","",E4391)</f>
        <v/>
      </c>
      <c r="B4391" s="2" t="str">
        <f>IF(TRIM(K4391)="","",I4391)</f>
        <v>Can be used to provide additional rendition parameters that are too complex or verbose to encode in xmpMM: RenditionClass.</v>
      </c>
      <c r="C4391" s="2" t="str">
        <f>LEFT(F4391,FIND(".",F4391,6))</f>
        <v>Xmp.xmpMM.</v>
      </c>
      <c r="D4391" s="2" t="str">
        <f>VLOOKUP(C4391,PrefixUebersetzung,2,FALSE)</f>
        <v>Xmp.xmpMM.</v>
      </c>
      <c r="E4391" s="2" t="str">
        <f>MID(F4391,FIND(".",F4391,6)+1,99)</f>
        <v>RenditionParams</v>
      </c>
      <c r="F4391" s="3" t="s">
        <v>2097</v>
      </c>
      <c r="G4391" s="3" t="s">
        <v>9526</v>
      </c>
      <c r="H4391" s="3" t="s">
        <v>11241</v>
      </c>
      <c r="I4391" s="3" t="s">
        <v>3633</v>
      </c>
      <c r="J4391" s="3"/>
      <c r="K4391" s="5" t="s">
        <v>8715</v>
      </c>
      <c r="L4391" s="14">
        <v>5</v>
      </c>
      <c r="O4391" s="3" t="str">
        <f>IF(AND(TRIM(J4391)="",M4391=""),"Suffix not translated ",
   IF(AND(TRIM(J4391)&lt;&gt;"",TRIM(M4391)&lt;&gt;"",TRIM(J4391)&lt;&gt;TRIM(M4391)),"Suffix translation &lt;&gt; lookup ", "" ))
&amp;IF(AND(TRIM(K4391)="",N4391=""),"Description not translated ",
   IF(AND(TRIM(K4391)&lt;&gt;"",TRIM(N4391)&lt;&gt;"",TRIM(K4391)&lt;&gt;TRIM(N4391)),"Description translation&lt;&gt; lookup ", "" ))</f>
        <v xml:space="preserve">Suffix not translated </v>
      </c>
      <c r="P4391" s="3" t="s">
        <v>8447</v>
      </c>
      <c r="Q4391" s="3" t="s">
        <v>8447</v>
      </c>
    </row>
    <row r="4392" spans="1:18" ht="30" x14ac:dyDescent="0.25">
      <c r="A4392" s="2" t="str">
        <f>IF(TRIM(J4392)="","",E4392)</f>
        <v>SaveID</v>
      </c>
      <c r="B4392" s="2" t="str">
        <f>IF(TRIM(K4392)="","",I4392)</f>
        <v>Deprecated. Previously used only to support the xmpMM:LastURL property.</v>
      </c>
      <c r="C4392" s="2" t="str">
        <f>LEFT(F4392,FIND(".",F4392,6))</f>
        <v>Xmp.xmpMM.</v>
      </c>
      <c r="D4392" s="2" t="str">
        <f>VLOOKUP(C4392,PrefixUebersetzung,2,FALSE)</f>
        <v>Xmp.xmpMM.</v>
      </c>
      <c r="E4392" s="2" t="str">
        <f>MID(F4392,FIND(".",F4392,6)+1,99)</f>
        <v>SaveID</v>
      </c>
      <c r="F4392" s="3" t="s">
        <v>2098</v>
      </c>
      <c r="G4392" s="3" t="s">
        <v>9526</v>
      </c>
      <c r="H4392" s="3" t="s">
        <v>11242</v>
      </c>
      <c r="I4392" s="3" t="s">
        <v>3634</v>
      </c>
      <c r="J4392" s="3" t="s">
        <v>5088</v>
      </c>
      <c r="K4392" s="5" t="s">
        <v>5561</v>
      </c>
      <c r="L4392" s="14"/>
      <c r="O4392" s="3" t="str">
        <f>IF(AND(TRIM(J4392)="",M4392=""),"Suffix not translated ",
   IF(AND(TRIM(J4392)&lt;&gt;"",TRIM(M4392)&lt;&gt;"",TRIM(J4392)&lt;&gt;TRIM(M4392)),"Suffix translation &lt;&gt; lookup ", "" ))
&amp;IF(AND(TRIM(K4392)="",N4392=""),"Description not translated ",
   IF(AND(TRIM(K4392)&lt;&gt;"",TRIM(N4392)&lt;&gt;"",TRIM(K4392)&lt;&gt;TRIM(N4392)),"Description translation&lt;&gt; lookup ", "" ))</f>
        <v/>
      </c>
      <c r="P4392" s="3" t="s">
        <v>8447</v>
      </c>
      <c r="Q4392" s="3" t="s">
        <v>8447</v>
      </c>
    </row>
    <row r="4393" spans="1:18" ht="105" x14ac:dyDescent="0.25">
      <c r="A4393" s="2" t="str">
        <f>IF(TRIM(J4393)="","",E4393)</f>
        <v>VersionID</v>
      </c>
      <c r="B4393" s="2" t="str">
        <f>IF(TRIM(K4393)="","",I4393)</f>
        <v>The document version identifier for this resource. Each version of a document gets a new identifier, usually simply by incrementing integers 1, 2, 3 . . . and so on. Media management systems can have other conventions or support branching which requires a more complex scheme.</v>
      </c>
      <c r="C4393" s="2" t="str">
        <f>LEFT(F4393,FIND(".",F4393,6))</f>
        <v>Xmp.xmpMM.</v>
      </c>
      <c r="D4393" s="2" t="str">
        <f>VLOOKUP(C4393,PrefixUebersetzung,2,FALSE)</f>
        <v>Xmp.xmpMM.</v>
      </c>
      <c r="E4393" s="2" t="str">
        <f>MID(F4393,FIND(".",F4393,6)+1,99)</f>
        <v>VersionID</v>
      </c>
      <c r="F4393" s="3" t="s">
        <v>2099</v>
      </c>
      <c r="G4393" s="3" t="s">
        <v>9526</v>
      </c>
      <c r="H4393" s="3" t="s">
        <v>11241</v>
      </c>
      <c r="I4393" s="3" t="s">
        <v>3635</v>
      </c>
      <c r="J4393" s="3" t="s">
        <v>4575</v>
      </c>
      <c r="K4393" s="5" t="s">
        <v>6604</v>
      </c>
      <c r="L4393" s="14"/>
      <c r="O4393" s="3" t="str">
        <f>IF(AND(TRIM(J4393)="",M4393=""),"Suffix not translated ",
   IF(AND(TRIM(J4393)&lt;&gt;"",TRIM(M4393)&lt;&gt;"",TRIM(J4393)&lt;&gt;TRIM(M4393)),"Suffix translation &lt;&gt; lookup ", "" ))
&amp;IF(AND(TRIM(K4393)="",N4393=""),"Description not translated ",
   IF(AND(TRIM(K4393)&lt;&gt;"",TRIM(N4393)&lt;&gt;"",TRIM(K4393)&lt;&gt;TRIM(N4393)),"Description translation&lt;&gt; lookup ", "" ))</f>
        <v/>
      </c>
      <c r="P4393" s="3" t="s">
        <v>8447</v>
      </c>
      <c r="Q4393" s="3" t="s">
        <v>8447</v>
      </c>
    </row>
    <row r="4394" spans="1:18" ht="180" x14ac:dyDescent="0.25">
      <c r="A4394" s="2" t="str">
        <f>IF(TRIM(J4394)="","",E4394)</f>
        <v>Versions</v>
      </c>
      <c r="B4394" s="2" t="str">
        <f>IF(TRIM(K4394)="","",I4394)</f>
        <v>The version history associated with this resource. Entry [1] is the oldest known version for this document, entry [last()] is the most recent version. Typically, a media management system would fill in the version information in the metadata on check-in. It is not guaranteed that a complete history  versions from the first to this one will be present in the xmpMM:Versions property. Interior version information can be compressed or eliminated and the version history can be truncated at some point.</v>
      </c>
      <c r="C4394" s="2" t="str">
        <f>LEFT(F4394,FIND(".",F4394,6))</f>
        <v>Xmp.xmpMM.</v>
      </c>
      <c r="D4394" s="2" t="str">
        <f>VLOOKUP(C4394,PrefixUebersetzung,2,FALSE)</f>
        <v>Xmp.xmpMM.</v>
      </c>
      <c r="E4394" s="2" t="str">
        <f>MID(F4394,FIND(".",F4394,6)+1,99)</f>
        <v>Versions</v>
      </c>
      <c r="F4394" s="3" t="s">
        <v>2100</v>
      </c>
      <c r="G4394" s="3" t="s">
        <v>9526</v>
      </c>
      <c r="H4394" s="3" t="s">
        <v>11348</v>
      </c>
      <c r="I4394" s="3" t="s">
        <v>3636</v>
      </c>
      <c r="J4394" s="3" t="s">
        <v>4576</v>
      </c>
      <c r="K4394" s="5" t="s">
        <v>5562</v>
      </c>
      <c r="L4394" s="14"/>
      <c r="O4394" s="3" t="str">
        <f>IF(AND(TRIM(J4394)="",M4394=""),"Suffix not translated ",
   IF(AND(TRIM(J4394)&lt;&gt;"",TRIM(M4394)&lt;&gt;"",TRIM(J4394)&lt;&gt;TRIM(M4394)),"Suffix translation &lt;&gt; lookup ", "" ))
&amp;IF(AND(TRIM(K4394)="",N4394=""),"Description not translated ",
   IF(AND(TRIM(K4394)&lt;&gt;"",TRIM(N4394)&lt;&gt;"",TRIM(K4394)&lt;&gt;TRIM(N4394)),"Description translation&lt;&gt; lookup ", "" ))</f>
        <v/>
      </c>
      <c r="P4394" s="3" t="s">
        <v>8447</v>
      </c>
      <c r="Q4394" s="3" t="s">
        <v>8447</v>
      </c>
    </row>
    <row r="4395" spans="1:18" x14ac:dyDescent="0.25">
      <c r="A4395" s="2" t="str">
        <f>IF(TRIM(J4395)="","",E4395)</f>
        <v>Certificate</v>
      </c>
      <c r="B4395" s="2" t="str">
        <f>IF(TRIM(K4395)="","",I4395)</f>
        <v>Online rights management certificate.</v>
      </c>
      <c r="C4395" s="2" t="str">
        <f>LEFT(F4395,FIND(".",F4395,6))</f>
        <v>Xmp.xmpRights.</v>
      </c>
      <c r="D4395" s="2" t="str">
        <f>VLOOKUP(C4395,PrefixUebersetzung,2,FALSE)</f>
        <v>Xmp.xmpRights.</v>
      </c>
      <c r="E4395" s="2" t="str">
        <f>MID(F4395,FIND(".",F4395,6)+1,99)</f>
        <v>Certificate</v>
      </c>
      <c r="F4395" s="3" t="s">
        <v>2101</v>
      </c>
      <c r="G4395" s="3" t="s">
        <v>9526</v>
      </c>
      <c r="H4395" s="3" t="s">
        <v>6374</v>
      </c>
      <c r="I4395" s="3" t="s">
        <v>3637</v>
      </c>
      <c r="J4395" s="3" t="s">
        <v>4577</v>
      </c>
      <c r="K4395" s="5" t="s">
        <v>5563</v>
      </c>
      <c r="L4395" s="14"/>
      <c r="O4395" s="3" t="str">
        <f>IF(AND(TRIM(J4395)="",M4395=""),"Suffix not translated ",
   IF(AND(TRIM(J4395)&lt;&gt;"",TRIM(M4395)&lt;&gt;"",TRIM(J4395)&lt;&gt;TRIM(M4395)),"Suffix translation &lt;&gt; lookup ", "" ))
&amp;IF(AND(TRIM(K4395)="",N4395=""),"Description not translated ",
   IF(AND(TRIM(K4395)&lt;&gt;"",TRIM(N4395)&lt;&gt;"",TRIM(K4395)&lt;&gt;TRIM(N4395)),"Description translation&lt;&gt; lookup ", "" ))</f>
        <v/>
      </c>
      <c r="P4395" s="3" t="s">
        <v>8447</v>
      </c>
      <c r="Q4395" s="3" t="s">
        <v>8447</v>
      </c>
      <c r="R4395" s="3" t="s">
        <v>9295</v>
      </c>
    </row>
    <row r="4396" spans="1:18" ht="30" x14ac:dyDescent="0.25">
      <c r="A4396" s="2" t="str">
        <f>IF(TRIM(J4396)="","",E4396)</f>
        <v>Marked</v>
      </c>
      <c r="B4396" s="2" t="str">
        <f>IF(TRIM(K4396)="","",I4396)</f>
        <v>Indicates that this is a rights-managed resource.</v>
      </c>
      <c r="C4396" s="2" t="str">
        <f>LEFT(F4396,FIND(".",F4396,6))</f>
        <v>Xmp.xmpRights.</v>
      </c>
      <c r="D4396" s="2" t="str">
        <f>VLOOKUP(C4396,PrefixUebersetzung,2,FALSE)</f>
        <v>Xmp.xmpRights.</v>
      </c>
      <c r="E4396" s="2" t="str">
        <f>MID(F4396,FIND(".",F4396,6)+1,99)</f>
        <v>Marked</v>
      </c>
      <c r="F4396" s="3" t="s">
        <v>2102</v>
      </c>
      <c r="G4396" s="3" t="s">
        <v>9526</v>
      </c>
      <c r="H4396" s="3" t="s">
        <v>11246</v>
      </c>
      <c r="I4396" s="3" t="s">
        <v>3638</v>
      </c>
      <c r="J4396" s="3" t="s">
        <v>4578</v>
      </c>
      <c r="K4396" s="5" t="s">
        <v>5564</v>
      </c>
      <c r="L4396" s="14"/>
      <c r="O4396" s="3" t="str">
        <f>IF(AND(TRIM(J4396)="",M4396=""),"Suffix not translated ",
   IF(AND(TRIM(J4396)&lt;&gt;"",TRIM(M4396)&lt;&gt;"",TRIM(J4396)&lt;&gt;TRIM(M4396)),"Suffix translation &lt;&gt; lookup ", "" ))
&amp;IF(AND(TRIM(K4396)="",N4396=""),"Description not translated ",
   IF(AND(TRIM(K4396)&lt;&gt;"",TRIM(N4396)&lt;&gt;"",TRIM(K4396)&lt;&gt;TRIM(N4396)),"Description translation&lt;&gt; lookup ", "" ))</f>
        <v/>
      </c>
      <c r="P4396" s="3" t="s">
        <v>8447</v>
      </c>
      <c r="Q4396" s="3" t="s">
        <v>8447</v>
      </c>
      <c r="R4396" s="3" t="s">
        <v>9227</v>
      </c>
    </row>
    <row r="4397" spans="1:18" ht="30" x14ac:dyDescent="0.25">
      <c r="A4397" s="2" t="str">
        <f>IF(TRIM(J4397)="","",E4397)</f>
        <v>Owner</v>
      </c>
      <c r="B4397" s="2" t="str">
        <f>IF(TRIM(K4397)="","",I4397)</f>
        <v>An unordered array specifying the legal owner(s) of a resource.</v>
      </c>
      <c r="C4397" s="2" t="str">
        <f>LEFT(F4397,FIND(".",F4397,6))</f>
        <v>Xmp.xmpRights.</v>
      </c>
      <c r="D4397" s="2" t="str">
        <f>VLOOKUP(C4397,PrefixUebersetzung,2,FALSE)</f>
        <v>Xmp.xmpRights.</v>
      </c>
      <c r="E4397" s="2" t="str">
        <f>MID(F4397,FIND(".",F4397,6)+1,99)</f>
        <v>Owner</v>
      </c>
      <c r="F4397" s="3" t="s">
        <v>2103</v>
      </c>
      <c r="G4397" s="3" t="s">
        <v>9527</v>
      </c>
      <c r="H4397" s="3" t="s">
        <v>11257</v>
      </c>
      <c r="I4397" s="3" t="s">
        <v>3639</v>
      </c>
      <c r="J4397" s="3" t="s">
        <v>4579</v>
      </c>
      <c r="K4397" s="5" t="s">
        <v>5184</v>
      </c>
      <c r="L4397" s="14"/>
      <c r="O4397" s="3" t="str">
        <f>IF(AND(TRIM(J4397)="",M4397=""),"Suffix not translated ",
   IF(AND(TRIM(J4397)&lt;&gt;"",TRIM(M4397)&lt;&gt;"",TRIM(J4397)&lt;&gt;TRIM(M4397)),"Suffix translation &lt;&gt; lookup ", "" ))
&amp;IF(AND(TRIM(K4397)="",N4397=""),"Description not translated ",
   IF(AND(TRIM(K4397)&lt;&gt;"",TRIM(N4397)&lt;&gt;"",TRIM(K4397)&lt;&gt;TRIM(N4397)),"Description translation&lt;&gt; lookup ", "" ))</f>
        <v/>
      </c>
      <c r="P4397" s="3" t="s">
        <v>8447</v>
      </c>
      <c r="Q4397" s="3" t="s">
        <v>8447</v>
      </c>
    </row>
    <row r="4398" spans="1:18" ht="30" x14ac:dyDescent="0.25">
      <c r="A4398" s="2" t="str">
        <f>IF(TRIM(J4398)="","",E4398)</f>
        <v>UsageTerms</v>
      </c>
      <c r="B4398" s="2" t="str">
        <f>IF(TRIM(K4398)="","",I4398)</f>
        <v>Text instructions on how a resource can be legally used.</v>
      </c>
      <c r="C4398" s="2" t="str">
        <f>LEFT(F4398,FIND(".",F4398,6))</f>
        <v>Xmp.xmpRights.</v>
      </c>
      <c r="D4398" s="2" t="str">
        <f>VLOOKUP(C4398,PrefixUebersetzung,2,FALSE)</f>
        <v>Xmp.xmpRights.</v>
      </c>
      <c r="E4398" s="2" t="str">
        <f>MID(F4398,FIND(".",F4398,6)+1,99)</f>
        <v>UsageTerms</v>
      </c>
      <c r="F4398" s="3" t="s">
        <v>2104</v>
      </c>
      <c r="G4398" s="3" t="s">
        <v>9529</v>
      </c>
      <c r="H4398" s="3" t="s">
        <v>11260</v>
      </c>
      <c r="I4398" s="3" t="s">
        <v>3640</v>
      </c>
      <c r="J4398" s="3" t="s">
        <v>4968</v>
      </c>
      <c r="K4398" s="5" t="s">
        <v>6605</v>
      </c>
      <c r="L4398" s="14"/>
      <c r="O4398" s="3" t="str">
        <f>IF(AND(TRIM(J4398)="",M4398=""),"Suffix not translated ",
   IF(AND(TRIM(J4398)&lt;&gt;"",TRIM(M4398)&lt;&gt;"",TRIM(J4398)&lt;&gt;TRIM(M4398)),"Suffix translation &lt;&gt; lookup ", "" ))
&amp;IF(AND(TRIM(K4398)="",N4398=""),"Description not translated ",
   IF(AND(TRIM(K4398)&lt;&gt;"",TRIM(N4398)&lt;&gt;"",TRIM(K4398)&lt;&gt;TRIM(N4398)),"Description translation&lt;&gt; lookup ", "" ))</f>
        <v/>
      </c>
      <c r="P4398" s="3" t="s">
        <v>8447</v>
      </c>
      <c r="Q4398" s="3" t="s">
        <v>8447</v>
      </c>
      <c r="R4398" s="3" t="s">
        <v>9374</v>
      </c>
    </row>
    <row r="4399" spans="1:18" ht="30" x14ac:dyDescent="0.25">
      <c r="A4399" s="2" t="str">
        <f>IF(TRIM(J4399)="","",E4399)</f>
        <v>WebStatement</v>
      </c>
      <c r="B4399" s="2" t="str">
        <f>IF(TRIM(K4399)="","",I4399)</f>
        <v>The location of a web page describing the owner and/or rights statement for this resource.</v>
      </c>
      <c r="C4399" s="2" t="str">
        <f>LEFT(F4399,FIND(".",F4399,6))</f>
        <v>Xmp.xmpRights.</v>
      </c>
      <c r="D4399" s="2" t="str">
        <f>VLOOKUP(C4399,PrefixUebersetzung,2,FALSE)</f>
        <v>Xmp.xmpRights.</v>
      </c>
      <c r="E4399" s="2" t="str">
        <f>MID(F4399,FIND(".",F4399,6)+1,99)</f>
        <v>WebStatement</v>
      </c>
      <c r="F4399" s="3" t="s">
        <v>2105</v>
      </c>
      <c r="G4399" s="3" t="s">
        <v>9526</v>
      </c>
      <c r="H4399" s="3" t="s">
        <v>6374</v>
      </c>
      <c r="I4399" s="3" t="s">
        <v>3641</v>
      </c>
      <c r="J4399" s="3" t="s">
        <v>8841</v>
      </c>
      <c r="K4399" s="5" t="s">
        <v>6739</v>
      </c>
      <c r="L4399" s="14"/>
      <c r="O4399" s="3" t="str">
        <f>IF(AND(TRIM(J4399)="",M4399=""),"Suffix not translated ",
   IF(AND(TRIM(J4399)&lt;&gt;"",TRIM(M4399)&lt;&gt;"",TRIM(J4399)&lt;&gt;TRIM(M4399)),"Suffix translation &lt;&gt; lookup ", "" ))
&amp;IF(AND(TRIM(K4399)="",N4399=""),"Description not translated ",
   IF(AND(TRIM(K4399)&lt;&gt;"",TRIM(N4399)&lt;&gt;"",TRIM(K4399)&lt;&gt;TRIM(N4399)),"Description translation&lt;&gt; lookup ", "" ))</f>
        <v/>
      </c>
      <c r="P4399" s="3" t="s">
        <v>8447</v>
      </c>
      <c r="Q4399" s="3" t="s">
        <v>8447</v>
      </c>
    </row>
    <row r="4400" spans="1:18" ht="45" x14ac:dyDescent="0.25">
      <c r="A4400" s="2" t="str">
        <f>IF(TRIM(J4400)="","",E4400)</f>
        <v>Colorants</v>
      </c>
      <c r="B4400" s="2" t="str">
        <f>IF(TRIM(K4400)="","",I4400)</f>
        <v>An ordered array of colorants (swatches) that are used in the document (including any in contained documents).</v>
      </c>
      <c r="C4400" s="2" t="str">
        <f>LEFT(F4400,FIND(".",F4400,6))</f>
        <v>Xmp.xmpTPg.</v>
      </c>
      <c r="D4400" s="2" t="str">
        <f>VLOOKUP(C4400,PrefixUebersetzung,2,FALSE)</f>
        <v>Xmp.xmpTPg.</v>
      </c>
      <c r="E4400" s="2" t="str">
        <f>MID(F4400,FIND(".",F4400,6)+1,99)</f>
        <v>Colorants</v>
      </c>
      <c r="F4400" s="3" t="s">
        <v>2106</v>
      </c>
      <c r="G4400" s="3" t="s">
        <v>9526</v>
      </c>
      <c r="H4400" s="3" t="s">
        <v>11349</v>
      </c>
      <c r="I4400" s="3" t="s">
        <v>3642</v>
      </c>
      <c r="J4400" s="3" t="s">
        <v>5087</v>
      </c>
      <c r="K4400" s="5" t="s">
        <v>6608</v>
      </c>
      <c r="L4400" s="14"/>
      <c r="O4400" s="3" t="str">
        <f>IF(AND(TRIM(J4400)="",M4400=""),"Suffix not translated ",
   IF(AND(TRIM(J4400)&lt;&gt;"",TRIM(M4400)&lt;&gt;"",TRIM(J4400)&lt;&gt;TRIM(M4400)),"Suffix translation &lt;&gt; lookup ", "" ))
&amp;IF(AND(TRIM(K4400)="",N4400=""),"Description not translated ",
   IF(AND(TRIM(K4400)&lt;&gt;"",TRIM(N4400)&lt;&gt;"",TRIM(K4400)&lt;&gt;TRIM(N4400)),"Description translation&lt;&gt; lookup ", "" ))</f>
        <v/>
      </c>
      <c r="P4400" s="3" t="s">
        <v>8447</v>
      </c>
      <c r="Q4400" s="3" t="s">
        <v>8447</v>
      </c>
    </row>
    <row r="4401" spans="1:17" ht="45" x14ac:dyDescent="0.25">
      <c r="A4401" s="2" t="str">
        <f>IF(TRIM(J4401)="","",E4401)</f>
        <v>Fonts</v>
      </c>
      <c r="B4401" s="2" t="str">
        <f>IF(TRIM(K4401)="","",I4401)</f>
        <v>An unordered array of fonts that are used in the document (including any in contained documents).</v>
      </c>
      <c r="C4401" s="2" t="str">
        <f>LEFT(F4401,FIND(".",F4401,6))</f>
        <v>Xmp.xmpTPg.</v>
      </c>
      <c r="D4401" s="2" t="str">
        <f>VLOOKUP(C4401,PrefixUebersetzung,2,FALSE)</f>
        <v>Xmp.xmpTPg.</v>
      </c>
      <c r="E4401" s="2" t="str">
        <f>MID(F4401,FIND(".",F4401,6)+1,99)</f>
        <v>Fonts</v>
      </c>
      <c r="F4401" s="3" t="s">
        <v>2107</v>
      </c>
      <c r="G4401" s="3" t="s">
        <v>9526</v>
      </c>
      <c r="H4401" s="3" t="s">
        <v>11350</v>
      </c>
      <c r="I4401" s="3" t="s">
        <v>3643</v>
      </c>
      <c r="J4401" s="3" t="s">
        <v>4580</v>
      </c>
      <c r="K4401" s="5" t="s">
        <v>6606</v>
      </c>
      <c r="L4401" s="14"/>
      <c r="O4401" s="3" t="str">
        <f>IF(AND(TRIM(J4401)="",M4401=""),"Suffix not translated ",
   IF(AND(TRIM(J4401)&lt;&gt;"",TRIM(M4401)&lt;&gt;"",TRIM(J4401)&lt;&gt;TRIM(M4401)),"Suffix translation &lt;&gt; lookup ", "" ))
&amp;IF(AND(TRIM(K4401)="",N4401=""),"Description not translated ",
   IF(AND(TRIM(K4401)&lt;&gt;"",TRIM(N4401)&lt;&gt;"",TRIM(K4401)&lt;&gt;TRIM(N4401)),"Description translation&lt;&gt; lookup ", "" ))</f>
        <v/>
      </c>
      <c r="P4401" s="3" t="s">
        <v>8447</v>
      </c>
      <c r="Q4401" s="3" t="s">
        <v>8447</v>
      </c>
    </row>
    <row r="4402" spans="1:17" ht="30" x14ac:dyDescent="0.25">
      <c r="A4402" s="2" t="str">
        <f>IF(TRIM(J4402)="","",E4402)</f>
        <v>MaxPageSize</v>
      </c>
      <c r="B4402" s="2" t="str">
        <f>IF(TRIM(K4402)="","",I4402)</f>
        <v>The size of the largest page in the document (including any in contained documents).</v>
      </c>
      <c r="C4402" s="2" t="str">
        <f>LEFT(F4402,FIND(".",F4402,6))</f>
        <v>Xmp.xmpTPg.</v>
      </c>
      <c r="D4402" s="2" t="str">
        <f>VLOOKUP(C4402,PrefixUebersetzung,2,FALSE)</f>
        <v>Xmp.xmpTPg.</v>
      </c>
      <c r="E4402" s="2" t="str">
        <f>MID(F4402,FIND(".",F4402,6)+1,99)</f>
        <v>MaxPageSize</v>
      </c>
      <c r="F4402" s="3" t="s">
        <v>2108</v>
      </c>
      <c r="G4402" s="3" t="s">
        <v>9526</v>
      </c>
      <c r="H4402" s="3" t="s">
        <v>11311</v>
      </c>
      <c r="I4402" s="3" t="s">
        <v>3644</v>
      </c>
      <c r="J4402" s="3" t="s">
        <v>4970</v>
      </c>
      <c r="K4402" s="5" t="s">
        <v>6607</v>
      </c>
      <c r="L4402" s="14"/>
      <c r="O4402" s="3" t="str">
        <f>IF(AND(TRIM(J4402)="",M4402=""),"Suffix not translated ",
   IF(AND(TRIM(J4402)&lt;&gt;"",TRIM(M4402)&lt;&gt;"",TRIM(J4402)&lt;&gt;TRIM(M4402)),"Suffix translation &lt;&gt; lookup ", "" ))
&amp;IF(AND(TRIM(K4402)="",N4402=""),"Description not translated ",
   IF(AND(TRIM(K4402)&lt;&gt;"",TRIM(N4402)&lt;&gt;"",TRIM(K4402)&lt;&gt;TRIM(N4402)),"Description translation&lt;&gt; lookup ", "" ))</f>
        <v/>
      </c>
      <c r="P4402" s="3" t="s">
        <v>8447</v>
      </c>
      <c r="Q4402" s="3" t="s">
        <v>8447</v>
      </c>
    </row>
    <row r="4403" spans="1:17" ht="30" x14ac:dyDescent="0.25">
      <c r="A4403" s="2" t="str">
        <f>IF(TRIM(J4403)="","",E4403)</f>
        <v>NPages</v>
      </c>
      <c r="B4403" s="2" t="str">
        <f>IF(TRIM(K4403)="","",I4403)</f>
        <v>The number of pages in the document (including any in contained documents).</v>
      </c>
      <c r="C4403" s="2" t="str">
        <f>LEFT(F4403,FIND(".",F4403,6))</f>
        <v>Xmp.xmpTPg.</v>
      </c>
      <c r="D4403" s="2" t="str">
        <f>VLOOKUP(C4403,PrefixUebersetzung,2,FALSE)</f>
        <v>Xmp.xmpTPg.</v>
      </c>
      <c r="E4403" s="2" t="str">
        <f>MID(F4403,FIND(".",F4403,6)+1,99)</f>
        <v>NPages</v>
      </c>
      <c r="F4403" s="3" t="s">
        <v>2109</v>
      </c>
      <c r="G4403" s="3" t="s">
        <v>9526</v>
      </c>
      <c r="H4403" s="3" t="s">
        <v>11242</v>
      </c>
      <c r="I4403" s="3" t="s">
        <v>3645</v>
      </c>
      <c r="J4403" s="3" t="s">
        <v>4969</v>
      </c>
      <c r="K4403" s="5" t="s">
        <v>6609</v>
      </c>
      <c r="L4403" s="14"/>
      <c r="O4403" s="3" t="str">
        <f>IF(AND(TRIM(J4403)="",M4403=""),"Suffix not translated ",
   IF(AND(TRIM(J4403)&lt;&gt;"",TRIM(M4403)&lt;&gt;"",TRIM(J4403)&lt;&gt;TRIM(M4403)),"Suffix translation &lt;&gt; lookup ", "" ))
&amp;IF(AND(TRIM(K4403)="",N4403=""),"Description not translated ",
   IF(AND(TRIM(K4403)&lt;&gt;"",TRIM(N4403)&lt;&gt;"",TRIM(K4403)&lt;&gt;TRIM(N4403)),"Description translation&lt;&gt; lookup ", "" ))</f>
        <v/>
      </c>
      <c r="P4403" s="3" t="s">
        <v>8447</v>
      </c>
      <c r="Q4403" s="3" t="s">
        <v>8447</v>
      </c>
    </row>
    <row r="4404" spans="1:17" ht="45" x14ac:dyDescent="0.25">
      <c r="A4404" s="2" t="str">
        <f>IF(TRIM(J4404)="","",E4404)</f>
        <v/>
      </c>
      <c r="B4404" s="2" t="str">
        <f>IF(TRIM(K4404)="","",I4404)</f>
        <v>An ordered array of plate names that are needed to print the document (including any in contained documents).</v>
      </c>
      <c r="C4404" s="2" t="str">
        <f>LEFT(F4404,FIND(".",F4404,6))</f>
        <v>Xmp.xmpTPg.</v>
      </c>
      <c r="D4404" s="2" t="str">
        <f>VLOOKUP(C4404,PrefixUebersetzung,2,FALSE)</f>
        <v>Xmp.xmpTPg.</v>
      </c>
      <c r="E4404" s="2" t="str">
        <f>MID(F4404,FIND(".",F4404,6)+1,99)</f>
        <v>PlateNames</v>
      </c>
      <c r="F4404" s="3" t="s">
        <v>2110</v>
      </c>
      <c r="G4404" s="3" t="s">
        <v>9528</v>
      </c>
      <c r="H4404" s="3" t="s">
        <v>11264</v>
      </c>
      <c r="I4404" s="3" t="s">
        <v>3646</v>
      </c>
      <c r="J4404" s="3"/>
      <c r="K4404" s="5" t="s">
        <v>8710</v>
      </c>
      <c r="L4404" s="14">
        <v>5</v>
      </c>
      <c r="O4404" s="3" t="str">
        <f>IF(AND(TRIM(J4404)="",M4404=""),"Suffix not translated ",
   IF(AND(TRIM(J4404)&lt;&gt;"",TRIM(M4404)&lt;&gt;"",TRIM(J4404)&lt;&gt;TRIM(M4404)),"Suffix translation &lt;&gt; lookup ", "" ))
&amp;IF(AND(TRIM(K4404)="",N4404=""),"Description not translated ",
   IF(AND(TRIM(K4404)&lt;&gt;"",TRIM(N4404)&lt;&gt;"",TRIM(K4404)&lt;&gt;TRIM(N4404)),"Description translation&lt;&gt; lookup ", "" ))</f>
        <v xml:space="preserve">Suffix not translated </v>
      </c>
      <c r="P4404" s="3" t="s">
        <v>8447</v>
      </c>
      <c r="Q4404" s="3" t="s">
        <v>8447</v>
      </c>
    </row>
  </sheetData>
  <autoFilter ref="A3:R4404" xr:uid="{00000000-0009-0000-0000-000002000000}">
    <sortState xmlns:xlrd2="http://schemas.microsoft.com/office/spreadsheetml/2017/richdata2" ref="A4:R4404">
      <sortCondition ref="F1:F1048576"/>
    </sortState>
  </autoFilter>
  <dataConsolidate/>
  <pageMargins left="0.7" right="0.7" top="0.78740157499999996" bottom="0.78740157499999996" header="0.3" footer="0.3"/>
  <pageSetup paperSize="9" orientation="portrait" horizontalDpi="4294967293"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1:E31"/>
  <sheetViews>
    <sheetView workbookViewId="0">
      <pane ySplit="1" topLeftCell="A13" activePane="bottomLeft" state="frozen"/>
      <selection pane="bottomLeft" activeCell="E29" sqref="E29"/>
    </sheetView>
  </sheetViews>
  <sheetFormatPr defaultColWidth="11.42578125" defaultRowHeight="15" x14ac:dyDescent="0.25"/>
  <cols>
    <col min="1" max="1" width="36.42578125" style="2" bestFit="1" customWidth="1"/>
    <col min="2" max="2" width="9.28515625" style="2" bestFit="1" customWidth="1"/>
    <col min="3" max="3" width="40.28515625" style="2" bestFit="1" customWidth="1"/>
    <col min="4" max="4" width="45.5703125" style="3" customWidth="1"/>
    <col min="5" max="5" width="57.7109375" style="3" customWidth="1"/>
    <col min="6" max="16384" width="11.42578125" style="2"/>
  </cols>
  <sheetData>
    <row r="1" spans="1:5" s="9" customFormat="1" x14ac:dyDescent="0.25">
      <c r="A1" s="8" t="s">
        <v>3647</v>
      </c>
      <c r="B1" s="8" t="s">
        <v>9530</v>
      </c>
      <c r="C1" s="30" t="s">
        <v>8732</v>
      </c>
      <c r="D1" s="8" t="s">
        <v>8731</v>
      </c>
      <c r="E1" s="30" t="s">
        <v>8733</v>
      </c>
    </row>
    <row r="2" spans="1:5" x14ac:dyDescent="0.25">
      <c r="A2" s="2" t="s">
        <v>4730</v>
      </c>
      <c r="B2" s="2" t="s">
        <v>9511</v>
      </c>
      <c r="C2" s="2" t="s">
        <v>4731</v>
      </c>
      <c r="D2" s="3" t="s">
        <v>4732</v>
      </c>
      <c r="E2" s="3" t="s">
        <v>4733</v>
      </c>
    </row>
    <row r="3" spans="1:5" x14ac:dyDescent="0.25">
      <c r="A3" s="2" t="s">
        <v>4702</v>
      </c>
      <c r="B3" s="2" t="s">
        <v>9511</v>
      </c>
      <c r="C3" s="2" t="s">
        <v>4703</v>
      </c>
      <c r="D3" s="3" t="s">
        <v>4704</v>
      </c>
      <c r="E3" s="3" t="s">
        <v>4705</v>
      </c>
    </row>
    <row r="4" spans="1:5" x14ac:dyDescent="0.25">
      <c r="A4" s="2" t="s">
        <v>4706</v>
      </c>
      <c r="B4" s="2" t="s">
        <v>9511</v>
      </c>
      <c r="C4" s="2" t="s">
        <v>4707</v>
      </c>
      <c r="D4" s="3" t="s">
        <v>4708</v>
      </c>
      <c r="E4" s="3" t="s">
        <v>4709</v>
      </c>
    </row>
    <row r="5" spans="1:5" x14ac:dyDescent="0.25">
      <c r="A5" s="2" t="s">
        <v>4722</v>
      </c>
      <c r="B5" s="2" t="s">
        <v>9511</v>
      </c>
      <c r="C5" s="2" t="s">
        <v>4723</v>
      </c>
      <c r="D5" s="3" t="s">
        <v>4724</v>
      </c>
      <c r="E5" s="3" t="s">
        <v>4725</v>
      </c>
    </row>
    <row r="6" spans="1:5" x14ac:dyDescent="0.25">
      <c r="A6" s="2" t="s">
        <v>4726</v>
      </c>
      <c r="B6" s="2" t="s">
        <v>9511</v>
      </c>
      <c r="C6" s="2" t="s">
        <v>4727</v>
      </c>
      <c r="D6" s="3" t="s">
        <v>4728</v>
      </c>
      <c r="E6" s="3" t="s">
        <v>4729</v>
      </c>
    </row>
    <row r="7" spans="1:5" x14ac:dyDescent="0.25">
      <c r="A7" s="2" t="s">
        <v>4710</v>
      </c>
      <c r="B7" s="2" t="s">
        <v>9511</v>
      </c>
      <c r="C7" s="2" t="s">
        <v>4711</v>
      </c>
      <c r="D7" s="3" t="s">
        <v>4712</v>
      </c>
      <c r="E7" s="3" t="s">
        <v>4713</v>
      </c>
    </row>
    <row r="8" spans="1:5" x14ac:dyDescent="0.25">
      <c r="A8" s="2" t="s">
        <v>4714</v>
      </c>
      <c r="B8" s="2" t="s">
        <v>9511</v>
      </c>
      <c r="C8" s="2" t="s">
        <v>4715</v>
      </c>
      <c r="D8" s="3" t="s">
        <v>4716</v>
      </c>
      <c r="E8" s="3" t="s">
        <v>4717</v>
      </c>
    </row>
    <row r="9" spans="1:5" x14ac:dyDescent="0.25">
      <c r="A9" s="2" t="s">
        <v>4718</v>
      </c>
      <c r="B9" s="2" t="s">
        <v>9511</v>
      </c>
      <c r="C9" s="2" t="s">
        <v>4719</v>
      </c>
      <c r="D9" s="3" t="s">
        <v>4720</v>
      </c>
      <c r="E9" s="3" t="s">
        <v>4721</v>
      </c>
    </row>
    <row r="10" spans="1:5" ht="30" x14ac:dyDescent="0.25">
      <c r="A10" s="2" t="s">
        <v>4746</v>
      </c>
      <c r="B10" s="2" t="s">
        <v>9511</v>
      </c>
      <c r="C10" s="2" t="s">
        <v>4747</v>
      </c>
      <c r="D10" s="3" t="s">
        <v>4748</v>
      </c>
      <c r="E10" s="3" t="s">
        <v>4749</v>
      </c>
    </row>
    <row r="11" spans="1:5" ht="45" x14ac:dyDescent="0.25">
      <c r="A11" s="2" t="s">
        <v>9444</v>
      </c>
      <c r="B11" s="2" t="s">
        <v>9511</v>
      </c>
      <c r="C11" s="2" t="s">
        <v>9445</v>
      </c>
      <c r="D11" s="3" t="s">
        <v>9451</v>
      </c>
      <c r="E11" s="3" t="s">
        <v>9446</v>
      </c>
    </row>
    <row r="12" spans="1:5" ht="30" x14ac:dyDescent="0.25">
      <c r="A12" s="2" t="s">
        <v>9572</v>
      </c>
      <c r="B12" s="2" t="s">
        <v>9511</v>
      </c>
      <c r="C12" s="2" t="s">
        <v>9574</v>
      </c>
      <c r="D12" s="3" t="s">
        <v>9571</v>
      </c>
      <c r="E12" s="3" t="s">
        <v>9573</v>
      </c>
    </row>
    <row r="13" spans="1:5" ht="30" x14ac:dyDescent="0.25">
      <c r="A13" s="2" t="s">
        <v>4734</v>
      </c>
      <c r="B13" s="2" t="s">
        <v>9514</v>
      </c>
      <c r="C13" s="2" t="s">
        <v>4735</v>
      </c>
      <c r="D13" s="3" t="s">
        <v>11390</v>
      </c>
      <c r="E13" s="3" t="s">
        <v>11391</v>
      </c>
    </row>
    <row r="14" spans="1:5" ht="45" x14ac:dyDescent="0.25">
      <c r="A14" s="2" t="s">
        <v>4742</v>
      </c>
      <c r="B14" s="2" t="s">
        <v>9511</v>
      </c>
      <c r="C14" s="2" t="s">
        <v>4743</v>
      </c>
      <c r="D14" s="3" t="s">
        <v>4744</v>
      </c>
      <c r="E14" s="3" t="s">
        <v>4745</v>
      </c>
    </row>
    <row r="15" spans="1:5" ht="45" x14ac:dyDescent="0.25">
      <c r="A15" s="2" t="s">
        <v>9447</v>
      </c>
      <c r="B15" s="2" t="s">
        <v>9511</v>
      </c>
      <c r="C15" s="2" t="s">
        <v>9448</v>
      </c>
      <c r="D15" s="3" t="s">
        <v>9450</v>
      </c>
      <c r="E15" s="3" t="s">
        <v>9449</v>
      </c>
    </row>
    <row r="16" spans="1:5" x14ac:dyDescent="0.25">
      <c r="A16" s="2" t="s">
        <v>10476</v>
      </c>
      <c r="B16" s="2" t="s">
        <v>9511</v>
      </c>
      <c r="C16" s="2" t="s">
        <v>10477</v>
      </c>
      <c r="D16" s="3" t="s">
        <v>10478</v>
      </c>
      <c r="E16" s="3" t="s">
        <v>10479</v>
      </c>
    </row>
    <row r="17" spans="1:5" ht="30" x14ac:dyDescent="0.25">
      <c r="A17" s="2" t="s">
        <v>7856</v>
      </c>
      <c r="B17" s="2" t="s">
        <v>9511</v>
      </c>
      <c r="C17" s="2" t="s">
        <v>7860</v>
      </c>
      <c r="D17" s="3" t="s">
        <v>7858</v>
      </c>
      <c r="E17" s="3" t="s">
        <v>7866</v>
      </c>
    </row>
    <row r="18" spans="1:5" ht="30" x14ac:dyDescent="0.25">
      <c r="A18" s="2" t="s">
        <v>7857</v>
      </c>
      <c r="B18" s="2" t="s">
        <v>9511</v>
      </c>
      <c r="C18" s="2" t="s">
        <v>7861</v>
      </c>
      <c r="D18" s="3" t="s">
        <v>7859</v>
      </c>
      <c r="E18" s="3" t="s">
        <v>7865</v>
      </c>
    </row>
    <row r="19" spans="1:5" ht="30" x14ac:dyDescent="0.25">
      <c r="A19" s="2" t="s">
        <v>7862</v>
      </c>
      <c r="B19" s="2" t="s">
        <v>9511</v>
      </c>
      <c r="C19" s="2" t="s">
        <v>7864</v>
      </c>
      <c r="D19" s="3" t="s">
        <v>7863</v>
      </c>
      <c r="E19" s="3" t="s">
        <v>7867</v>
      </c>
    </row>
    <row r="20" spans="1:5" ht="30" x14ac:dyDescent="0.25">
      <c r="A20" s="2" t="s">
        <v>9464</v>
      </c>
      <c r="B20" s="2" t="s">
        <v>9511</v>
      </c>
      <c r="C20" s="2" t="s">
        <v>9468</v>
      </c>
      <c r="D20" s="3" t="s">
        <v>9483</v>
      </c>
      <c r="E20" s="3" t="s">
        <v>9466</v>
      </c>
    </row>
    <row r="21" spans="1:5" ht="30" x14ac:dyDescent="0.25">
      <c r="A21" s="2" t="s">
        <v>9465</v>
      </c>
      <c r="B21" s="2" t="s">
        <v>9511</v>
      </c>
      <c r="C21" s="2" t="s">
        <v>9469</v>
      </c>
      <c r="D21" s="3" t="s">
        <v>9484</v>
      </c>
      <c r="E21" s="3" t="s">
        <v>9467</v>
      </c>
    </row>
    <row r="22" spans="1:5" x14ac:dyDescent="0.25">
      <c r="A22" s="2" t="s">
        <v>4736</v>
      </c>
      <c r="B22" s="2" t="s">
        <v>9511</v>
      </c>
      <c r="C22" s="2" t="s">
        <v>4750</v>
      </c>
      <c r="D22" s="3" t="s">
        <v>4737</v>
      </c>
      <c r="E22" s="3" t="s">
        <v>11365</v>
      </c>
    </row>
    <row r="23" spans="1:5" ht="30" x14ac:dyDescent="0.25">
      <c r="A23" s="2" t="s">
        <v>4738</v>
      </c>
      <c r="B23" s="2" t="s">
        <v>9511</v>
      </c>
      <c r="C23" s="2" t="s">
        <v>4739</v>
      </c>
      <c r="D23" s="3" t="s">
        <v>4740</v>
      </c>
      <c r="E23" s="3" t="s">
        <v>4741</v>
      </c>
    </row>
    <row r="24" spans="1:5" ht="30" x14ac:dyDescent="0.25">
      <c r="A24" s="2" t="s">
        <v>11364</v>
      </c>
      <c r="B24" s="2" t="s">
        <v>9511</v>
      </c>
      <c r="C24" s="2" t="s">
        <v>11363</v>
      </c>
      <c r="D24" s="3" t="s">
        <v>11392</v>
      </c>
      <c r="E24" s="3" t="s">
        <v>11366</v>
      </c>
    </row>
    <row r="25" spans="1:5" x14ac:dyDescent="0.25">
      <c r="A25" s="2" t="s">
        <v>10480</v>
      </c>
      <c r="B25" s="2" t="s">
        <v>9511</v>
      </c>
      <c r="C25" s="2" t="s">
        <v>10481</v>
      </c>
      <c r="D25" s="3" t="s">
        <v>10482</v>
      </c>
      <c r="E25" s="3" t="s">
        <v>10483</v>
      </c>
    </row>
    <row r="26" spans="1:5" x14ac:dyDescent="0.25">
      <c r="A26" s="2" t="s">
        <v>11156</v>
      </c>
      <c r="B26" s="2" t="s">
        <v>9511</v>
      </c>
      <c r="C26" s="2" t="s">
        <v>11158</v>
      </c>
      <c r="D26" s="3" t="s">
        <v>11162</v>
      </c>
      <c r="E26" s="3" t="s">
        <v>11161</v>
      </c>
    </row>
    <row r="27" spans="1:5" ht="30" x14ac:dyDescent="0.25">
      <c r="A27" s="2" t="s">
        <v>11157</v>
      </c>
      <c r="B27" s="2" t="s">
        <v>9511</v>
      </c>
      <c r="C27" s="2" t="s">
        <v>11159</v>
      </c>
      <c r="D27" s="3" t="s">
        <v>11163</v>
      </c>
      <c r="E27" s="3" t="s">
        <v>11160</v>
      </c>
    </row>
    <row r="28" spans="1:5" ht="30" x14ac:dyDescent="0.25">
      <c r="A28" s="2" t="s">
        <v>9923</v>
      </c>
      <c r="B28" s="2" t="s">
        <v>9511</v>
      </c>
      <c r="C28" s="2" t="s">
        <v>9924</v>
      </c>
      <c r="D28" s="3" t="s">
        <v>9925</v>
      </c>
      <c r="E28" s="3" t="s">
        <v>9926</v>
      </c>
    </row>
    <row r="29" spans="1:5" ht="30" x14ac:dyDescent="0.25">
      <c r="A29" s="2" t="s">
        <v>11398</v>
      </c>
      <c r="B29" s="2" t="s">
        <v>9511</v>
      </c>
      <c r="C29" s="2" t="s">
        <v>11399</v>
      </c>
      <c r="D29" s="3" t="s">
        <v>11400</v>
      </c>
      <c r="E29" s="3" t="s">
        <v>11401</v>
      </c>
    </row>
    <row r="30" spans="1:5" ht="30" x14ac:dyDescent="0.25">
      <c r="A30" s="2" t="s">
        <v>11394</v>
      </c>
      <c r="B30" s="2" t="s">
        <v>9511</v>
      </c>
      <c r="C30" s="2" t="s">
        <v>11395</v>
      </c>
      <c r="D30" s="3" t="s">
        <v>11396</v>
      </c>
      <c r="E30" s="3" t="s">
        <v>11397</v>
      </c>
    </row>
    <row r="31" spans="1:5" x14ac:dyDescent="0.25">
      <c r="A31" s="2" t="s">
        <v>11367</v>
      </c>
      <c r="B31" s="2" t="s">
        <v>9511</v>
      </c>
      <c r="C31" s="2" t="s">
        <v>11370</v>
      </c>
      <c r="D31" s="3" t="s">
        <v>11368</v>
      </c>
      <c r="E31" s="43" t="s">
        <v>11369</v>
      </c>
    </row>
  </sheetData>
  <sortState xmlns:xlrd2="http://schemas.microsoft.com/office/spreadsheetml/2017/richdata2" ref="A2:E31">
    <sortCondition ref="A1:A31"/>
  </sortState>
  <pageMargins left="0.7" right="0.7" top="0.78740157499999996" bottom="0.78740157499999996"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B152"/>
  <sheetViews>
    <sheetView workbookViewId="0">
      <pane ySplit="1" topLeftCell="A115" activePane="bottomLeft" state="frozen"/>
      <selection pane="bottomLeft" activeCell="B117" sqref="B117"/>
    </sheetView>
  </sheetViews>
  <sheetFormatPr defaultColWidth="11.42578125" defaultRowHeight="15" x14ac:dyDescent="0.25"/>
  <cols>
    <col min="1" max="1" width="26" bestFit="1" customWidth="1"/>
    <col min="2" max="2" width="31" bestFit="1" customWidth="1"/>
  </cols>
  <sheetData>
    <row r="1" spans="1:2" s="4" customFormat="1" x14ac:dyDescent="0.25">
      <c r="A1" s="4" t="s">
        <v>4760</v>
      </c>
      <c r="B1" s="31" t="s">
        <v>8730</v>
      </c>
    </row>
    <row r="2" spans="1:2" x14ac:dyDescent="0.25">
      <c r="A2" s="1" t="s">
        <v>4606</v>
      </c>
      <c r="B2" s="1" t="s">
        <v>4761</v>
      </c>
    </row>
    <row r="3" spans="1:2" x14ac:dyDescent="0.25">
      <c r="A3" s="1" t="s">
        <v>4607</v>
      </c>
      <c r="B3" s="1" t="s">
        <v>4607</v>
      </c>
    </row>
    <row r="4" spans="1:2" x14ac:dyDescent="0.25">
      <c r="A4" s="1" t="s">
        <v>11127</v>
      </c>
      <c r="B4" s="1" t="s">
        <v>11127</v>
      </c>
    </row>
    <row r="5" spans="1:2" x14ac:dyDescent="0.25">
      <c r="A5" s="1" t="s">
        <v>11128</v>
      </c>
      <c r="B5" s="1" t="s">
        <v>11128</v>
      </c>
    </row>
    <row r="6" spans="1:2" x14ac:dyDescent="0.25">
      <c r="A6" t="s">
        <v>11129</v>
      </c>
      <c r="B6" t="s">
        <v>11129</v>
      </c>
    </row>
    <row r="7" spans="1:2" x14ac:dyDescent="0.25">
      <c r="A7" s="1" t="s">
        <v>4608</v>
      </c>
      <c r="B7" s="1" t="s">
        <v>4608</v>
      </c>
    </row>
    <row r="8" spans="1:2" x14ac:dyDescent="0.25">
      <c r="A8" s="1" t="s">
        <v>4609</v>
      </c>
      <c r="B8" s="1" t="s">
        <v>4609</v>
      </c>
    </row>
    <row r="9" spans="1:2" x14ac:dyDescent="0.25">
      <c r="A9" s="1" t="s">
        <v>4610</v>
      </c>
      <c r="B9" s="1" t="s">
        <v>4610</v>
      </c>
    </row>
    <row r="10" spans="1:2" x14ac:dyDescent="0.25">
      <c r="A10" t="s">
        <v>11130</v>
      </c>
      <c r="B10" t="s">
        <v>11130</v>
      </c>
    </row>
    <row r="11" spans="1:2" x14ac:dyDescent="0.25">
      <c r="A11" t="s">
        <v>11131</v>
      </c>
      <c r="B11" t="s">
        <v>11131</v>
      </c>
    </row>
    <row r="12" spans="1:2" x14ac:dyDescent="0.25">
      <c r="A12" t="s">
        <v>11132</v>
      </c>
      <c r="B12" t="s">
        <v>11132</v>
      </c>
    </row>
    <row r="13" spans="1:2" x14ac:dyDescent="0.25">
      <c r="A13" t="s">
        <v>11133</v>
      </c>
      <c r="B13" t="s">
        <v>11133</v>
      </c>
    </row>
    <row r="14" spans="1:2" x14ac:dyDescent="0.25">
      <c r="A14" t="s">
        <v>11134</v>
      </c>
      <c r="B14" t="s">
        <v>11134</v>
      </c>
    </row>
    <row r="15" spans="1:2" x14ac:dyDescent="0.25">
      <c r="A15" s="1" t="s">
        <v>4611</v>
      </c>
      <c r="B15" s="1" t="s">
        <v>4611</v>
      </c>
    </row>
    <row r="16" spans="1:2" x14ac:dyDescent="0.25">
      <c r="A16" s="1" t="s">
        <v>4612</v>
      </c>
      <c r="B16" s="1" t="s">
        <v>4612</v>
      </c>
    </row>
    <row r="17" spans="1:2" x14ac:dyDescent="0.25">
      <c r="A17" s="1" t="s">
        <v>4613</v>
      </c>
      <c r="B17" s="1" t="s">
        <v>4613</v>
      </c>
    </row>
    <row r="18" spans="1:2" x14ac:dyDescent="0.25">
      <c r="A18" t="s">
        <v>11135</v>
      </c>
      <c r="B18" t="s">
        <v>11135</v>
      </c>
    </row>
    <row r="19" spans="1:2" x14ac:dyDescent="0.25">
      <c r="A19" s="1" t="s">
        <v>4614</v>
      </c>
      <c r="B19" s="1" t="s">
        <v>4614</v>
      </c>
    </row>
    <row r="20" spans="1:2" x14ac:dyDescent="0.25">
      <c r="A20" s="3" t="s">
        <v>8432</v>
      </c>
      <c r="B20" s="3" t="s">
        <v>8432</v>
      </c>
    </row>
    <row r="21" spans="1:2" x14ac:dyDescent="0.25">
      <c r="A21" t="s">
        <v>11136</v>
      </c>
      <c r="B21" t="s">
        <v>11136</v>
      </c>
    </row>
    <row r="22" spans="1:2" x14ac:dyDescent="0.25">
      <c r="A22" t="s">
        <v>7509</v>
      </c>
      <c r="B22" t="s">
        <v>7509</v>
      </c>
    </row>
    <row r="23" spans="1:2" x14ac:dyDescent="0.25">
      <c r="A23" t="s">
        <v>7510</v>
      </c>
      <c r="B23" t="s">
        <v>7510</v>
      </c>
    </row>
    <row r="24" spans="1:2" x14ac:dyDescent="0.25">
      <c r="A24" s="1" t="s">
        <v>4615</v>
      </c>
      <c r="B24" s="1" t="s">
        <v>4615</v>
      </c>
    </row>
    <row r="25" spans="1:2" x14ac:dyDescent="0.25">
      <c r="A25" s="1" t="s">
        <v>4616</v>
      </c>
      <c r="B25" s="1" t="s">
        <v>4616</v>
      </c>
    </row>
    <row r="26" spans="1:2" x14ac:dyDescent="0.25">
      <c r="A26" s="1" t="s">
        <v>4617</v>
      </c>
      <c r="B26" s="1" t="s">
        <v>4762</v>
      </c>
    </row>
    <row r="27" spans="1:2" x14ac:dyDescent="0.25">
      <c r="A27" s="1" t="s">
        <v>4618</v>
      </c>
      <c r="B27" s="1" t="s">
        <v>4618</v>
      </c>
    </row>
    <row r="28" spans="1:2" x14ac:dyDescent="0.25">
      <c r="A28" s="1" t="s">
        <v>4619</v>
      </c>
      <c r="B28" s="1" t="s">
        <v>4763</v>
      </c>
    </row>
    <row r="29" spans="1:2" x14ac:dyDescent="0.25">
      <c r="A29" s="1" t="s">
        <v>4620</v>
      </c>
      <c r="B29" s="1" t="s">
        <v>4620</v>
      </c>
    </row>
    <row r="30" spans="1:2" x14ac:dyDescent="0.25">
      <c r="A30" s="1" t="s">
        <v>4621</v>
      </c>
      <c r="B30" s="1" t="s">
        <v>4621</v>
      </c>
    </row>
    <row r="31" spans="1:2" x14ac:dyDescent="0.25">
      <c r="A31" s="1" t="s">
        <v>4622</v>
      </c>
      <c r="B31" s="1" t="s">
        <v>4622</v>
      </c>
    </row>
    <row r="32" spans="1:2" x14ac:dyDescent="0.25">
      <c r="A32" s="1" t="s">
        <v>4623</v>
      </c>
      <c r="B32" s="1" t="s">
        <v>4623</v>
      </c>
    </row>
    <row r="33" spans="1:2" x14ac:dyDescent="0.25">
      <c r="A33" t="s">
        <v>10440</v>
      </c>
      <c r="B33" t="s">
        <v>10440</v>
      </c>
    </row>
    <row r="34" spans="1:2" x14ac:dyDescent="0.25">
      <c r="A34" s="3" t="s">
        <v>8433</v>
      </c>
      <c r="B34" s="3" t="s">
        <v>8433</v>
      </c>
    </row>
    <row r="35" spans="1:2" x14ac:dyDescent="0.25">
      <c r="A35" s="1" t="s">
        <v>4624</v>
      </c>
      <c r="B35" s="1" t="s">
        <v>4624</v>
      </c>
    </row>
    <row r="36" spans="1:2" x14ac:dyDescent="0.25">
      <c r="A36" s="1" t="s">
        <v>4625</v>
      </c>
      <c r="B36" s="1" t="s">
        <v>4625</v>
      </c>
    </row>
    <row r="37" spans="1:2" x14ac:dyDescent="0.25">
      <c r="A37" s="1" t="s">
        <v>4626</v>
      </c>
      <c r="B37" s="1" t="s">
        <v>4626</v>
      </c>
    </row>
    <row r="38" spans="1:2" x14ac:dyDescent="0.25">
      <c r="A38" s="1" t="s">
        <v>4627</v>
      </c>
      <c r="B38" s="1" t="s">
        <v>4627</v>
      </c>
    </row>
    <row r="39" spans="1:2" x14ac:dyDescent="0.25">
      <c r="A39" s="1" t="s">
        <v>4628</v>
      </c>
      <c r="B39" s="1" t="s">
        <v>4628</v>
      </c>
    </row>
    <row r="40" spans="1:2" x14ac:dyDescent="0.25">
      <c r="A40" t="s">
        <v>8470</v>
      </c>
      <c r="B40" t="s">
        <v>8470</v>
      </c>
    </row>
    <row r="41" spans="1:2" x14ac:dyDescent="0.25">
      <c r="A41" s="1" t="s">
        <v>4629</v>
      </c>
      <c r="B41" s="1" t="s">
        <v>4629</v>
      </c>
    </row>
    <row r="42" spans="1:2" x14ac:dyDescent="0.25">
      <c r="A42" s="1" t="s">
        <v>4630</v>
      </c>
      <c r="B42" s="1" t="s">
        <v>4630</v>
      </c>
    </row>
    <row r="43" spans="1:2" x14ac:dyDescent="0.25">
      <c r="A43" s="1" t="s">
        <v>4631</v>
      </c>
      <c r="B43" s="1" t="s">
        <v>4631</v>
      </c>
    </row>
    <row r="44" spans="1:2" x14ac:dyDescent="0.25">
      <c r="A44" s="1" t="s">
        <v>4632</v>
      </c>
      <c r="B44" s="1" t="s">
        <v>4632</v>
      </c>
    </row>
    <row r="45" spans="1:2" x14ac:dyDescent="0.25">
      <c r="A45" s="1" t="s">
        <v>4633</v>
      </c>
      <c r="B45" s="1" t="s">
        <v>4633</v>
      </c>
    </row>
    <row r="46" spans="1:2" x14ac:dyDescent="0.25">
      <c r="A46" s="1" t="s">
        <v>4634</v>
      </c>
      <c r="B46" s="1" t="s">
        <v>4634</v>
      </c>
    </row>
    <row r="47" spans="1:2" x14ac:dyDescent="0.25">
      <c r="A47" s="1" t="s">
        <v>4635</v>
      </c>
      <c r="B47" s="1" t="s">
        <v>4635</v>
      </c>
    </row>
    <row r="48" spans="1:2" x14ac:dyDescent="0.25">
      <c r="A48" s="1" t="s">
        <v>4636</v>
      </c>
      <c r="B48" s="1" t="s">
        <v>4636</v>
      </c>
    </row>
    <row r="49" spans="1:2" x14ac:dyDescent="0.25">
      <c r="A49" s="1" t="s">
        <v>4637</v>
      </c>
      <c r="B49" s="1" t="s">
        <v>4637</v>
      </c>
    </row>
    <row r="50" spans="1:2" x14ac:dyDescent="0.25">
      <c r="A50" s="1" t="s">
        <v>4638</v>
      </c>
      <c r="B50" s="1" t="s">
        <v>4638</v>
      </c>
    </row>
    <row r="51" spans="1:2" x14ac:dyDescent="0.25">
      <c r="A51" s="1" t="s">
        <v>4639</v>
      </c>
      <c r="B51" s="1" t="s">
        <v>4639</v>
      </c>
    </row>
    <row r="52" spans="1:2" x14ac:dyDescent="0.25">
      <c r="A52" t="s">
        <v>11137</v>
      </c>
      <c r="B52" t="s">
        <v>11137</v>
      </c>
    </row>
    <row r="53" spans="1:2" x14ac:dyDescent="0.25">
      <c r="A53" t="s">
        <v>11138</v>
      </c>
      <c r="B53" t="s">
        <v>11138</v>
      </c>
    </row>
    <row r="54" spans="1:2" x14ac:dyDescent="0.25">
      <c r="A54" s="1" t="s">
        <v>4640</v>
      </c>
      <c r="B54" s="1" t="s">
        <v>4640</v>
      </c>
    </row>
    <row r="55" spans="1:2" x14ac:dyDescent="0.25">
      <c r="A55" s="1" t="s">
        <v>4641</v>
      </c>
      <c r="B55" s="1" t="s">
        <v>4641</v>
      </c>
    </row>
    <row r="56" spans="1:2" x14ac:dyDescent="0.25">
      <c r="A56" s="1" t="s">
        <v>4642</v>
      </c>
      <c r="B56" s="1" t="s">
        <v>4642</v>
      </c>
    </row>
    <row r="57" spans="1:2" x14ac:dyDescent="0.25">
      <c r="A57" s="1" t="s">
        <v>4643</v>
      </c>
      <c r="B57" s="1" t="s">
        <v>4643</v>
      </c>
    </row>
    <row r="58" spans="1:2" x14ac:dyDescent="0.25">
      <c r="A58" s="2" t="s">
        <v>9834</v>
      </c>
      <c r="B58" s="2" t="s">
        <v>9834</v>
      </c>
    </row>
    <row r="59" spans="1:2" x14ac:dyDescent="0.25">
      <c r="A59" s="1" t="s">
        <v>4644</v>
      </c>
      <c r="B59" s="1" t="s">
        <v>4644</v>
      </c>
    </row>
    <row r="60" spans="1:2" x14ac:dyDescent="0.25">
      <c r="A60" s="1" t="s">
        <v>4645</v>
      </c>
      <c r="B60" s="1" t="s">
        <v>4645</v>
      </c>
    </row>
    <row r="61" spans="1:2" x14ac:dyDescent="0.25">
      <c r="A61" t="s">
        <v>10441</v>
      </c>
      <c r="B61" t="s">
        <v>10441</v>
      </c>
    </row>
    <row r="62" spans="1:2" x14ac:dyDescent="0.25">
      <c r="A62" s="1" t="s">
        <v>4646</v>
      </c>
      <c r="B62" s="1" t="s">
        <v>4646</v>
      </c>
    </row>
    <row r="63" spans="1:2" x14ac:dyDescent="0.25">
      <c r="A63" s="1" t="s">
        <v>4647</v>
      </c>
      <c r="B63" s="1" t="s">
        <v>4647</v>
      </c>
    </row>
    <row r="64" spans="1:2" x14ac:dyDescent="0.25">
      <c r="A64" s="1" t="s">
        <v>4648</v>
      </c>
      <c r="B64" s="1" t="s">
        <v>4648</v>
      </c>
    </row>
    <row r="65" spans="1:2" x14ac:dyDescent="0.25">
      <c r="A65" s="1" t="s">
        <v>4649</v>
      </c>
      <c r="B65" s="1" t="s">
        <v>4649</v>
      </c>
    </row>
    <row r="66" spans="1:2" x14ac:dyDescent="0.25">
      <c r="A66" s="1" t="s">
        <v>4650</v>
      </c>
      <c r="B66" s="1" t="s">
        <v>4650</v>
      </c>
    </row>
    <row r="67" spans="1:2" x14ac:dyDescent="0.25">
      <c r="A67" s="1" t="s">
        <v>4651</v>
      </c>
      <c r="B67" s="1" t="s">
        <v>4651</v>
      </c>
    </row>
    <row r="68" spans="1:2" x14ac:dyDescent="0.25">
      <c r="A68" s="1" t="s">
        <v>4652</v>
      </c>
      <c r="B68" s="1" t="s">
        <v>4652</v>
      </c>
    </row>
    <row r="69" spans="1:2" x14ac:dyDescent="0.25">
      <c r="A69" s="1" t="s">
        <v>4653</v>
      </c>
      <c r="B69" s="1" t="s">
        <v>4653</v>
      </c>
    </row>
    <row r="70" spans="1:2" x14ac:dyDescent="0.25">
      <c r="A70" t="s">
        <v>10442</v>
      </c>
      <c r="B70" t="s">
        <v>10442</v>
      </c>
    </row>
    <row r="71" spans="1:2" x14ac:dyDescent="0.25">
      <c r="A71" s="1" t="s">
        <v>4654</v>
      </c>
      <c r="B71" s="1" t="s">
        <v>4654</v>
      </c>
    </row>
    <row r="72" spans="1:2" x14ac:dyDescent="0.25">
      <c r="A72" s="1" t="s">
        <v>4655</v>
      </c>
      <c r="B72" s="1" t="s">
        <v>4655</v>
      </c>
    </row>
    <row r="73" spans="1:2" x14ac:dyDescent="0.25">
      <c r="A73" s="1" t="s">
        <v>4656</v>
      </c>
      <c r="B73" s="1" t="s">
        <v>4656</v>
      </c>
    </row>
    <row r="74" spans="1:2" x14ac:dyDescent="0.25">
      <c r="A74" t="s">
        <v>10443</v>
      </c>
      <c r="B74" t="s">
        <v>10443</v>
      </c>
    </row>
    <row r="75" spans="1:2" x14ac:dyDescent="0.25">
      <c r="A75" t="s">
        <v>10444</v>
      </c>
      <c r="B75" t="s">
        <v>10444</v>
      </c>
    </row>
    <row r="76" spans="1:2" x14ac:dyDescent="0.25">
      <c r="A76" t="s">
        <v>10445</v>
      </c>
      <c r="B76" t="s">
        <v>10445</v>
      </c>
    </row>
    <row r="77" spans="1:2" x14ac:dyDescent="0.25">
      <c r="A77" t="s">
        <v>10446</v>
      </c>
      <c r="B77" t="s">
        <v>10446</v>
      </c>
    </row>
    <row r="78" spans="1:2" x14ac:dyDescent="0.25">
      <c r="A78" t="s">
        <v>10447</v>
      </c>
      <c r="B78" t="s">
        <v>10447</v>
      </c>
    </row>
    <row r="79" spans="1:2" x14ac:dyDescent="0.25">
      <c r="A79" t="s">
        <v>10448</v>
      </c>
      <c r="B79" t="s">
        <v>10448</v>
      </c>
    </row>
    <row r="80" spans="1:2" x14ac:dyDescent="0.25">
      <c r="A80" t="s">
        <v>10449</v>
      </c>
      <c r="B80" t="s">
        <v>10449</v>
      </c>
    </row>
    <row r="81" spans="1:2" x14ac:dyDescent="0.25">
      <c r="A81" t="s">
        <v>10450</v>
      </c>
      <c r="B81" t="s">
        <v>10450</v>
      </c>
    </row>
    <row r="82" spans="1:2" x14ac:dyDescent="0.25">
      <c r="A82" s="1" t="s">
        <v>4657</v>
      </c>
      <c r="B82" s="1" t="s">
        <v>4657</v>
      </c>
    </row>
    <row r="83" spans="1:2" x14ac:dyDescent="0.25">
      <c r="A83" s="1" t="s">
        <v>4658</v>
      </c>
      <c r="B83" s="1" t="s">
        <v>4658</v>
      </c>
    </row>
    <row r="84" spans="1:2" x14ac:dyDescent="0.25">
      <c r="A84" s="1" t="s">
        <v>4659</v>
      </c>
      <c r="B84" s="1" t="s">
        <v>4659</v>
      </c>
    </row>
    <row r="85" spans="1:2" x14ac:dyDescent="0.25">
      <c r="A85" s="1" t="s">
        <v>4660</v>
      </c>
      <c r="B85" s="1" t="s">
        <v>4660</v>
      </c>
    </row>
    <row r="86" spans="1:2" x14ac:dyDescent="0.25">
      <c r="A86" s="1" t="s">
        <v>4661</v>
      </c>
      <c r="B86" s="1" t="s">
        <v>4661</v>
      </c>
    </row>
    <row r="87" spans="1:2" x14ac:dyDescent="0.25">
      <c r="A87" s="1" t="s">
        <v>4662</v>
      </c>
      <c r="B87" s="1" t="s">
        <v>4662</v>
      </c>
    </row>
    <row r="88" spans="1:2" x14ac:dyDescent="0.25">
      <c r="A88" t="s">
        <v>10451</v>
      </c>
      <c r="B88" t="s">
        <v>10451</v>
      </c>
    </row>
    <row r="89" spans="1:2" x14ac:dyDescent="0.25">
      <c r="A89" s="1" t="s">
        <v>4663</v>
      </c>
      <c r="B89" s="1" t="s">
        <v>4663</v>
      </c>
    </row>
    <row r="90" spans="1:2" x14ac:dyDescent="0.25">
      <c r="A90" t="s">
        <v>10452</v>
      </c>
      <c r="B90" t="s">
        <v>10452</v>
      </c>
    </row>
    <row r="91" spans="1:2" x14ac:dyDescent="0.25">
      <c r="A91" s="1" t="s">
        <v>4664</v>
      </c>
      <c r="B91" s="1" t="s">
        <v>4664</v>
      </c>
    </row>
    <row r="92" spans="1:2" x14ac:dyDescent="0.25">
      <c r="A92" s="1" t="s">
        <v>4665</v>
      </c>
      <c r="B92" s="1" t="s">
        <v>4665</v>
      </c>
    </row>
    <row r="93" spans="1:2" x14ac:dyDescent="0.25">
      <c r="A93" s="1" t="s">
        <v>4666</v>
      </c>
      <c r="B93" s="1" t="s">
        <v>4666</v>
      </c>
    </row>
    <row r="94" spans="1:2" x14ac:dyDescent="0.25">
      <c r="A94" s="1" t="s">
        <v>4667</v>
      </c>
      <c r="B94" s="1" t="s">
        <v>4667</v>
      </c>
    </row>
    <row r="95" spans="1:2" x14ac:dyDescent="0.25">
      <c r="A95" s="1" t="s">
        <v>4668</v>
      </c>
      <c r="B95" s="1" t="s">
        <v>4668</v>
      </c>
    </row>
    <row r="96" spans="1:2" x14ac:dyDescent="0.25">
      <c r="A96" s="1" t="s">
        <v>4669</v>
      </c>
      <c r="B96" s="1" t="s">
        <v>4669</v>
      </c>
    </row>
    <row r="97" spans="1:2" x14ac:dyDescent="0.25">
      <c r="A97" s="1" t="s">
        <v>4670</v>
      </c>
      <c r="B97" s="1" t="s">
        <v>4670</v>
      </c>
    </row>
    <row r="98" spans="1:2" x14ac:dyDescent="0.25">
      <c r="A98" t="s">
        <v>10453</v>
      </c>
      <c r="B98" t="s">
        <v>10453</v>
      </c>
    </row>
    <row r="99" spans="1:2" x14ac:dyDescent="0.25">
      <c r="A99" s="1" t="s">
        <v>4671</v>
      </c>
      <c r="B99" s="1" t="s">
        <v>4671</v>
      </c>
    </row>
    <row r="100" spans="1:2" x14ac:dyDescent="0.25">
      <c r="A100" t="s">
        <v>10454</v>
      </c>
      <c r="B100" t="s">
        <v>10454</v>
      </c>
    </row>
    <row r="101" spans="1:2" x14ac:dyDescent="0.25">
      <c r="A101" t="s">
        <v>10455</v>
      </c>
      <c r="B101" t="s">
        <v>10455</v>
      </c>
    </row>
    <row r="102" spans="1:2" x14ac:dyDescent="0.25">
      <c r="A102" t="s">
        <v>10456</v>
      </c>
      <c r="B102" t="s">
        <v>10456</v>
      </c>
    </row>
    <row r="103" spans="1:2" x14ac:dyDescent="0.25">
      <c r="A103" t="s">
        <v>8596</v>
      </c>
      <c r="B103" t="s">
        <v>8596</v>
      </c>
    </row>
    <row r="104" spans="1:2" x14ac:dyDescent="0.25">
      <c r="A104" t="s">
        <v>10457</v>
      </c>
      <c r="B104" t="s">
        <v>10457</v>
      </c>
    </row>
    <row r="105" spans="1:2" x14ac:dyDescent="0.25">
      <c r="A105" t="s">
        <v>10458</v>
      </c>
      <c r="B105" t="s">
        <v>10458</v>
      </c>
    </row>
    <row r="106" spans="1:2" x14ac:dyDescent="0.25">
      <c r="A106" t="s">
        <v>8471</v>
      </c>
      <c r="B106" t="s">
        <v>8471</v>
      </c>
    </row>
    <row r="107" spans="1:2" x14ac:dyDescent="0.25">
      <c r="A107" t="s">
        <v>10459</v>
      </c>
      <c r="B107" t="s">
        <v>10459</v>
      </c>
    </row>
    <row r="108" spans="1:2" x14ac:dyDescent="0.25">
      <c r="A108" t="s">
        <v>11139</v>
      </c>
      <c r="B108" t="s">
        <v>11139</v>
      </c>
    </row>
    <row r="109" spans="1:2" x14ac:dyDescent="0.25">
      <c r="A109" t="s">
        <v>11140</v>
      </c>
      <c r="B109" t="s">
        <v>11140</v>
      </c>
    </row>
    <row r="110" spans="1:2" x14ac:dyDescent="0.25">
      <c r="A110" t="s">
        <v>11141</v>
      </c>
      <c r="B110" t="s">
        <v>11141</v>
      </c>
    </row>
    <row r="111" spans="1:2" x14ac:dyDescent="0.25">
      <c r="A111" t="s">
        <v>11142</v>
      </c>
      <c r="B111" t="s">
        <v>11142</v>
      </c>
    </row>
    <row r="112" spans="1:2" x14ac:dyDescent="0.25">
      <c r="A112" s="3" t="s">
        <v>8434</v>
      </c>
      <c r="B112" s="3" t="s">
        <v>8435</v>
      </c>
    </row>
    <row r="113" spans="1:2" x14ac:dyDescent="0.25">
      <c r="A113" s="1" t="s">
        <v>4672</v>
      </c>
      <c r="B113" s="1" t="s">
        <v>4764</v>
      </c>
    </row>
    <row r="114" spans="1:2" x14ac:dyDescent="0.25">
      <c r="A114" s="1" t="s">
        <v>4673</v>
      </c>
      <c r="B114" s="1" t="s">
        <v>4673</v>
      </c>
    </row>
    <row r="115" spans="1:2" x14ac:dyDescent="0.25">
      <c r="A115" s="1" t="s">
        <v>4674</v>
      </c>
      <c r="B115" s="1" t="s">
        <v>4674</v>
      </c>
    </row>
    <row r="116" spans="1:2" x14ac:dyDescent="0.25">
      <c r="A116" t="s">
        <v>7511</v>
      </c>
      <c r="B116" t="s">
        <v>7511</v>
      </c>
    </row>
    <row r="117" spans="1:2" x14ac:dyDescent="0.25">
      <c r="A117" s="1" t="s">
        <v>6231</v>
      </c>
      <c r="B117" s="1" t="s">
        <v>6231</v>
      </c>
    </row>
    <row r="118" spans="1:2" x14ac:dyDescent="0.25">
      <c r="A118" s="1" t="s">
        <v>4675</v>
      </c>
      <c r="B118" s="1" t="s">
        <v>4675</v>
      </c>
    </row>
    <row r="119" spans="1:2" x14ac:dyDescent="0.25">
      <c r="A119" s="1" t="s">
        <v>4676</v>
      </c>
      <c r="B119" s="1" t="s">
        <v>4676</v>
      </c>
    </row>
    <row r="120" spans="1:2" x14ac:dyDescent="0.25">
      <c r="A120" s="3" t="s">
        <v>8436</v>
      </c>
      <c r="B120" s="3" t="s">
        <v>8436</v>
      </c>
    </row>
    <row r="121" spans="1:2" x14ac:dyDescent="0.25">
      <c r="A121" s="1" t="s">
        <v>4677</v>
      </c>
      <c r="B121" s="1" t="s">
        <v>4677</v>
      </c>
    </row>
    <row r="122" spans="1:2" x14ac:dyDescent="0.25">
      <c r="A122" t="s">
        <v>7512</v>
      </c>
      <c r="B122" t="s">
        <v>7512</v>
      </c>
    </row>
    <row r="123" spans="1:2" x14ac:dyDescent="0.25">
      <c r="A123" s="1" t="s">
        <v>4678</v>
      </c>
      <c r="B123" s="1" t="s">
        <v>4678</v>
      </c>
    </row>
    <row r="124" spans="1:2" x14ac:dyDescent="0.25">
      <c r="A124" t="s">
        <v>7505</v>
      </c>
      <c r="B124" t="s">
        <v>7505</v>
      </c>
    </row>
    <row r="125" spans="1:2" x14ac:dyDescent="0.25">
      <c r="A125" s="1" t="s">
        <v>4679</v>
      </c>
      <c r="B125" s="1" t="s">
        <v>4679</v>
      </c>
    </row>
    <row r="126" spans="1:2" x14ac:dyDescent="0.25">
      <c r="A126" t="s">
        <v>8437</v>
      </c>
      <c r="B126" t="s">
        <v>8437</v>
      </c>
    </row>
    <row r="127" spans="1:2" x14ac:dyDescent="0.25">
      <c r="A127" s="1" t="s">
        <v>4680</v>
      </c>
      <c r="B127" s="1" t="s">
        <v>4680</v>
      </c>
    </row>
    <row r="128" spans="1:2" x14ac:dyDescent="0.25">
      <c r="A128" t="s">
        <v>7506</v>
      </c>
      <c r="B128" t="s">
        <v>7506</v>
      </c>
    </row>
    <row r="129" spans="1:2" x14ac:dyDescent="0.25">
      <c r="A129" s="1" t="s">
        <v>4681</v>
      </c>
      <c r="B129" s="1" t="s">
        <v>4681</v>
      </c>
    </row>
    <row r="130" spans="1:2" x14ac:dyDescent="0.25">
      <c r="A130" s="1" t="s">
        <v>4682</v>
      </c>
      <c r="B130" s="1" t="s">
        <v>4682</v>
      </c>
    </row>
    <row r="131" spans="1:2" x14ac:dyDescent="0.25">
      <c r="A131" s="1" t="s">
        <v>4683</v>
      </c>
      <c r="B131" s="1" t="s">
        <v>4683</v>
      </c>
    </row>
    <row r="132" spans="1:2" x14ac:dyDescent="0.25">
      <c r="A132" s="1" t="s">
        <v>4684</v>
      </c>
      <c r="B132" s="1" t="s">
        <v>4684</v>
      </c>
    </row>
    <row r="133" spans="1:2" x14ac:dyDescent="0.25">
      <c r="A133" s="1" t="s">
        <v>4685</v>
      </c>
      <c r="B133" s="1" t="s">
        <v>4685</v>
      </c>
    </row>
    <row r="134" spans="1:2" x14ac:dyDescent="0.25">
      <c r="A134" t="s">
        <v>7507</v>
      </c>
      <c r="B134" t="s">
        <v>7507</v>
      </c>
    </row>
    <row r="135" spans="1:2" x14ac:dyDescent="0.25">
      <c r="A135" s="1" t="s">
        <v>4686</v>
      </c>
      <c r="B135" s="1" t="s">
        <v>4686</v>
      </c>
    </row>
    <row r="136" spans="1:2" x14ac:dyDescent="0.25">
      <c r="A136" s="1" t="s">
        <v>4687</v>
      </c>
      <c r="B136" s="1" t="s">
        <v>4687</v>
      </c>
    </row>
    <row r="137" spans="1:2" x14ac:dyDescent="0.25">
      <c r="A137" s="1" t="s">
        <v>4688</v>
      </c>
      <c r="B137" s="1" t="s">
        <v>4688</v>
      </c>
    </row>
    <row r="138" spans="1:2" x14ac:dyDescent="0.25">
      <c r="A138" s="1" t="s">
        <v>4689</v>
      </c>
      <c r="B138" s="1" t="s">
        <v>4689</v>
      </c>
    </row>
    <row r="139" spans="1:2" x14ac:dyDescent="0.25">
      <c r="A139" s="1" t="s">
        <v>4690</v>
      </c>
      <c r="B139" s="1" t="s">
        <v>4690</v>
      </c>
    </row>
    <row r="140" spans="1:2" x14ac:dyDescent="0.25">
      <c r="A140" t="s">
        <v>7508</v>
      </c>
      <c r="B140" t="s">
        <v>7508</v>
      </c>
    </row>
    <row r="141" spans="1:2" x14ac:dyDescent="0.25">
      <c r="A141" s="1" t="s">
        <v>4691</v>
      </c>
      <c r="B141" s="1" t="s">
        <v>4691</v>
      </c>
    </row>
    <row r="142" spans="1:2" x14ac:dyDescent="0.25">
      <c r="A142" s="1" t="s">
        <v>4692</v>
      </c>
      <c r="B142" s="1" t="s">
        <v>4692</v>
      </c>
    </row>
    <row r="143" spans="1:2" x14ac:dyDescent="0.25">
      <c r="A143" s="1" t="s">
        <v>4693</v>
      </c>
      <c r="B143" s="1" t="s">
        <v>4693</v>
      </c>
    </row>
    <row r="144" spans="1:2" x14ac:dyDescent="0.25">
      <c r="A144" s="1" t="s">
        <v>4694</v>
      </c>
      <c r="B144" s="1" t="s">
        <v>4694</v>
      </c>
    </row>
    <row r="145" spans="1:2" x14ac:dyDescent="0.25">
      <c r="A145" s="1" t="s">
        <v>4695</v>
      </c>
      <c r="B145" s="1" t="s">
        <v>4695</v>
      </c>
    </row>
    <row r="146" spans="1:2" x14ac:dyDescent="0.25">
      <c r="A146" s="1" t="s">
        <v>6232</v>
      </c>
      <c r="B146" s="1" t="s">
        <v>6232</v>
      </c>
    </row>
    <row r="147" spans="1:2" x14ac:dyDescent="0.25">
      <c r="A147" s="1" t="s">
        <v>4696</v>
      </c>
      <c r="B147" s="1" t="s">
        <v>4696</v>
      </c>
    </row>
    <row r="148" spans="1:2" x14ac:dyDescent="0.25">
      <c r="A148" s="1" t="s">
        <v>4697</v>
      </c>
      <c r="B148" s="1" t="s">
        <v>4697</v>
      </c>
    </row>
    <row r="149" spans="1:2" x14ac:dyDescent="0.25">
      <c r="A149" s="1" t="s">
        <v>4698</v>
      </c>
      <c r="B149" s="1" t="s">
        <v>4698</v>
      </c>
    </row>
    <row r="150" spans="1:2" x14ac:dyDescent="0.25">
      <c r="A150" s="1" t="s">
        <v>4699</v>
      </c>
      <c r="B150" s="1" t="s">
        <v>4699</v>
      </c>
    </row>
    <row r="151" spans="1:2" x14ac:dyDescent="0.25">
      <c r="A151" s="1" t="s">
        <v>4700</v>
      </c>
      <c r="B151" s="1" t="s">
        <v>4700</v>
      </c>
    </row>
    <row r="152" spans="1:2" x14ac:dyDescent="0.25">
      <c r="A152" s="1" t="s">
        <v>4701</v>
      </c>
      <c r="B152" s="1" t="s">
        <v>4701</v>
      </c>
    </row>
  </sheetData>
  <autoFilter ref="A1:B1" xr:uid="{00000000-0009-0000-0000-000004000000}"/>
  <sortState xmlns:xlrd2="http://schemas.microsoft.com/office/spreadsheetml/2017/richdata2" ref="A2:B152">
    <sortCondition ref="A2:A152"/>
  </sortState>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Anleitung-Instructions</vt:lpstr>
      <vt:lpstr>Main</vt:lpstr>
      <vt:lpstr>Exiv2</vt:lpstr>
      <vt:lpstr>InternalDefined</vt:lpstr>
      <vt:lpstr>PrefixTranslation</vt:lpstr>
      <vt:lpstr>OutputPath</vt:lpstr>
      <vt:lpstr>PrefixUebersetzung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Norbert Wagner</dc:creator>
  <cp:lastModifiedBy>Norbert Wagner</cp:lastModifiedBy>
  <dcterms:created xsi:type="dcterms:W3CDTF">2013-07-14T08:32:52Z</dcterms:created>
  <dcterms:modified xsi:type="dcterms:W3CDTF">2026-06-27T08:21:45Z</dcterms:modified>
</cp:coreProperties>
</file>